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filterPrivacy="1" saveExternalLinkValues="0" updateLinks="never" codeName="ThisWorkbook" autoCompressPictures="0"/>
  <bookViews>
    <workbookView xWindow="0" yWindow="465" windowWidth="25605" windowHeight="15435" tabRatio="612"/>
  </bookViews>
  <sheets>
    <sheet name="Cover" sheetId="2118" r:id="rId1"/>
    <sheet name="Contents" sheetId="2129" r:id="rId2"/>
    <sheet name="General Information" sheetId="2130" r:id="rId3"/>
    <sheet name="Exchanges" sheetId="2131" r:id="rId4"/>
    <sheet name="Sources" sheetId="2133" r:id="rId5"/>
    <sheet name="Energy Use Compiled" sheetId="2120" r:id="rId6"/>
    <sheet name="MER_T01_02" sheetId="2160" r:id="rId7"/>
    <sheet name="MER_T02_02" sheetId="2162" r:id="rId8"/>
    <sheet name="RenewablesBySector" sheetId="2161" r:id="rId9"/>
    <sheet name="AERFuelType_Renewable_Corr" sheetId="2164" r:id="rId10"/>
    <sheet name="RenewableAllocation" sheetId="2163" r:id="rId11"/>
    <sheet name="Conversion_efficiency" sheetId="2149" r:id="rId12"/>
    <sheet name="Energy Use &amp; Sector Output" sheetId="2146" r:id="rId13"/>
    <sheet name="Corr_ElemFlows_Energy_to_EPA" sheetId="2126" r:id="rId14"/>
    <sheet name="Activities" sheetId="2135" r:id="rId15"/>
    <sheet name="Export" sheetId="2134" r:id="rId16"/>
    <sheet name="dropdowns" sheetId="2105" state="hidden" r:id="rId17"/>
  </sheets>
  <externalReferences>
    <externalReference r:id="rId18"/>
    <externalReference r:id="rId19"/>
  </externalReferences>
  <definedNames>
    <definedName name="_321100_fr">#REF!</definedName>
    <definedName name="_xlnm._FilterDatabase" localSheetId="13" hidden="1">Corr_ElemFlows_Energy_to_EPA!$B$4:$H$14</definedName>
    <definedName name="_xlnm._FilterDatabase" localSheetId="12" hidden="1">'Energy Use &amp; Sector Output'!$B$2:$U$394</definedName>
    <definedName name="_xlnm._FilterDatabase" localSheetId="5" hidden="1">'Energy Use Compiled'!$B$5:$I$9</definedName>
    <definedName name="_xlnm._FilterDatabase" localSheetId="3" hidden="1">Exchanges!$B$5:$Z$259</definedName>
    <definedName name="_xlnm._FilterDatabase" localSheetId="15" hidden="1">Export!$A$1:$X$549</definedName>
    <definedName name="_xlnm._FilterDatabase" localSheetId="6" hidden="1">MER_T01_02!$A$1:$F$7775</definedName>
    <definedName name="_xlnm._FilterDatabase" localSheetId="7" hidden="1">MER_T02_02!$A$1:$F$7177</definedName>
    <definedName name="_xlcn.LinkedTable_Table11" hidden="1">Cover!$A$4:$H$3559</definedName>
    <definedName name="_xlcn.LinkedTable_Table21" hidden="1">Contents!$A$4:$F$1803</definedName>
    <definedName name="cf_geothermal">Conversion_efficiency!$D$9</definedName>
    <definedName name="cf_hydro">Conversion_efficiency!$D$5</definedName>
    <definedName name="cf_nuclear">Conversion_efficiency!$D$4</definedName>
    <definedName name="cf_solarpv">Conversion_efficiency!$D$7</definedName>
    <definedName name="cf_wind">Conversion_efficiency!$D$6</definedName>
    <definedName name="codes" localSheetId="9">AERFuelType_Renewable_Corr!$C$3:$C$20</definedName>
    <definedName name="Flowtype" localSheetId="1">Exchanges!#REF!</definedName>
    <definedName name="Flowtype" localSheetId="12">#REF!</definedName>
    <definedName name="Flowtype">#REF!</definedName>
    <definedName name="Flowtypes" localSheetId="1">Exchanges!#REF!</definedName>
    <definedName name="Flowtypes" localSheetId="12">#REF!</definedName>
    <definedName name="Flowtypes">#REF!</definedName>
    <definedName name="Flowtyyoe2">[1]Exchanges!#REF!</definedName>
    <definedName name="Level_of_Resolution">'[2]General information'!$C$31:$C$36</definedName>
  </definedNames>
  <calcPr calcId="171027" concurrentCalc="0"/>
  <pivotCaches>
    <pivotCache cacheId="34" r:id="rId20"/>
  </pivotCaches>
  <extLst>
    <ext xmlns:x14="http://schemas.microsoft.com/office/spreadsheetml/2009/9/main" uri="{79F54976-1DA5-4618-B147-4CDE4B953A38}">
      <x14:workbookPr defaultImageDpi="32767"/>
    </ext>
    <ext xmlns:x15="http://schemas.microsoft.com/office/spreadsheetml/2010/11/main" uri="{FCE2AD5D-F65C-4FA6-A056-5C36A1767C68}">
      <x15:dataModel>
        <x15:modelTables>
          <x15:modelTable id="Table2-41f0df97-fc9a-413a-b3f1-c99e5ace2ab3" name="Table2" connection="LinkedTable_Table2"/>
          <x15:modelTable id="Table1-20e9df4c-8f91-44dc-ad3d-4cf22984fef5" name="Table1" connection="LinkedTable_Table1"/>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E244" i="2146" l="1"/>
  <c r="E245" i="2146"/>
  <c r="E246" i="2146"/>
  <c r="E247" i="2146"/>
  <c r="E248" i="2146"/>
  <c r="E249" i="2146"/>
  <c r="E250" i="2146"/>
  <c r="E251" i="2146"/>
  <c r="E252" i="2146"/>
  <c r="E253" i="2146"/>
  <c r="E254" i="2146"/>
  <c r="E255" i="2146"/>
  <c r="E256" i="2146"/>
  <c r="E257" i="2146"/>
  <c r="E258" i="2146"/>
  <c r="E259" i="2146"/>
  <c r="E260" i="2146"/>
  <c r="E261" i="2146"/>
  <c r="E262" i="2146"/>
  <c r="E263" i="2146"/>
  <c r="E264" i="2146"/>
  <c r="E265" i="2146"/>
  <c r="E266" i="2146"/>
  <c r="E267" i="2146"/>
  <c r="E268" i="2146"/>
  <c r="E269" i="2146"/>
  <c r="E270" i="2146"/>
  <c r="E271" i="2146"/>
  <c r="E272" i="2146"/>
  <c r="E273" i="2146"/>
  <c r="E274" i="2146"/>
  <c r="E275" i="2146"/>
  <c r="E276" i="2146"/>
  <c r="E277" i="2146"/>
  <c r="E278" i="2146"/>
  <c r="E279" i="2146"/>
  <c r="E280" i="2146"/>
  <c r="E281" i="2146"/>
  <c r="E282" i="2146"/>
  <c r="E283" i="2146"/>
  <c r="E284" i="2146"/>
  <c r="E285" i="2146"/>
  <c r="E286" i="2146"/>
  <c r="E287" i="2146"/>
  <c r="E288" i="2146"/>
  <c r="E289" i="2146"/>
  <c r="E290" i="2146"/>
  <c r="E291" i="2146"/>
  <c r="E292" i="2146"/>
  <c r="E293" i="2146"/>
  <c r="E294" i="2146"/>
  <c r="E295" i="2146"/>
  <c r="E296" i="2146"/>
  <c r="E297" i="2146"/>
  <c r="E298" i="2146"/>
  <c r="E299" i="2146"/>
  <c r="E300" i="2146"/>
  <c r="E301" i="2146"/>
  <c r="E302" i="2146"/>
  <c r="E303" i="2146"/>
  <c r="E304" i="2146"/>
  <c r="E305" i="2146"/>
  <c r="E306" i="2146"/>
  <c r="E307" i="2146"/>
  <c r="E308" i="2146"/>
  <c r="E309" i="2146"/>
  <c r="E310" i="2146"/>
  <c r="E311" i="2146"/>
  <c r="E312" i="2146"/>
  <c r="E313" i="2146"/>
  <c r="E314" i="2146"/>
  <c r="E315" i="2146"/>
  <c r="E316" i="2146"/>
  <c r="E317" i="2146"/>
  <c r="E318" i="2146"/>
  <c r="E319" i="2146"/>
  <c r="E320" i="2146"/>
  <c r="E321" i="2146"/>
  <c r="E322" i="2146"/>
  <c r="E323" i="2146"/>
  <c r="E324" i="2146"/>
  <c r="E325" i="2146"/>
  <c r="E326" i="2146"/>
  <c r="E327" i="2146"/>
  <c r="E328" i="2146"/>
  <c r="E329" i="2146"/>
  <c r="E330" i="2146"/>
  <c r="E331" i="2146"/>
  <c r="E332" i="2146"/>
  <c r="E333" i="2146"/>
  <c r="E334" i="2146"/>
  <c r="E335" i="2146"/>
  <c r="E336" i="2146"/>
  <c r="E337" i="2146"/>
  <c r="E338" i="2146"/>
  <c r="E339" i="2146"/>
  <c r="E340" i="2146"/>
  <c r="E341" i="2146"/>
  <c r="E342" i="2146"/>
  <c r="E343" i="2146"/>
  <c r="E344" i="2146"/>
  <c r="E345" i="2146"/>
  <c r="E346" i="2146"/>
  <c r="E347" i="2146"/>
  <c r="E348" i="2146"/>
  <c r="E349" i="2146"/>
  <c r="E350" i="2146"/>
  <c r="E351" i="2146"/>
  <c r="E352" i="2146"/>
  <c r="E353" i="2146"/>
  <c r="E354" i="2146"/>
  <c r="E355" i="2146"/>
  <c r="E356" i="2146"/>
  <c r="E357" i="2146"/>
  <c r="E358" i="2146"/>
  <c r="E359" i="2146"/>
  <c r="E360" i="2146"/>
  <c r="E361" i="2146"/>
  <c r="E362" i="2146"/>
  <c r="E363" i="2146"/>
  <c r="E364" i="2146"/>
  <c r="E365" i="2146"/>
  <c r="E366" i="2146"/>
  <c r="E367" i="2146"/>
  <c r="E368" i="2146"/>
  <c r="E208" i="2146"/>
  <c r="E209" i="2146"/>
  <c r="E210" i="2146"/>
  <c r="E211" i="2146"/>
  <c r="E212" i="2146"/>
  <c r="E213" i="2146"/>
  <c r="E214" i="2146"/>
  <c r="E215" i="2146"/>
  <c r="E216" i="2146"/>
  <c r="E217" i="2146"/>
  <c r="E218" i="2146"/>
  <c r="E219" i="2146"/>
  <c r="E220" i="2146"/>
  <c r="E221" i="2146"/>
  <c r="E222" i="2146"/>
  <c r="E223" i="2146"/>
  <c r="E224" i="2146"/>
  <c r="E225" i="2146"/>
  <c r="E226" i="2146"/>
  <c r="E227" i="2146"/>
  <c r="E228" i="2146"/>
  <c r="E229" i="2146"/>
  <c r="E230" i="2146"/>
  <c r="E231" i="2146"/>
  <c r="E232" i="2146"/>
  <c r="E233" i="2146"/>
  <c r="E234" i="2146"/>
  <c r="E235" i="2146"/>
  <c r="E236" i="2146"/>
  <c r="E237" i="2146"/>
  <c r="E238" i="2146"/>
  <c r="E239" i="2146"/>
  <c r="E240" i="2146"/>
  <c r="E241" i="2146"/>
  <c r="E242" i="2146"/>
  <c r="E243" i="2146"/>
  <c r="E28" i="2146"/>
  <c r="E29" i="2146"/>
  <c r="E30" i="2146"/>
  <c r="E31" i="2146"/>
  <c r="E32" i="2146"/>
  <c r="E33" i="2146"/>
  <c r="E34" i="2146"/>
  <c r="E35" i="2146"/>
  <c r="E36" i="2146"/>
  <c r="E37" i="2146"/>
  <c r="E38" i="2146"/>
  <c r="E39" i="2146"/>
  <c r="E40" i="2146"/>
  <c r="E41" i="2146"/>
  <c r="E42" i="2146"/>
  <c r="E43" i="2146"/>
  <c r="E44" i="2146"/>
  <c r="E45" i="2146"/>
  <c r="E46" i="2146"/>
  <c r="E47" i="2146"/>
  <c r="E48" i="2146"/>
  <c r="E49" i="2146"/>
  <c r="E50" i="2146"/>
  <c r="E51" i="2146"/>
  <c r="E52" i="2146"/>
  <c r="E53" i="2146"/>
  <c r="E54" i="2146"/>
  <c r="E55" i="2146"/>
  <c r="E56" i="2146"/>
  <c r="E57" i="2146"/>
  <c r="E58" i="2146"/>
  <c r="E59" i="2146"/>
  <c r="E60" i="2146"/>
  <c r="E61" i="2146"/>
  <c r="E62" i="2146"/>
  <c r="E63" i="2146"/>
  <c r="E64" i="2146"/>
  <c r="E65" i="2146"/>
  <c r="E66" i="2146"/>
  <c r="E67" i="2146"/>
  <c r="E68" i="2146"/>
  <c r="E69" i="2146"/>
  <c r="E70" i="2146"/>
  <c r="E71" i="2146"/>
  <c r="E72" i="2146"/>
  <c r="E73" i="2146"/>
  <c r="E74" i="2146"/>
  <c r="E75" i="2146"/>
  <c r="E76" i="2146"/>
  <c r="E77" i="2146"/>
  <c r="E78" i="2146"/>
  <c r="E79" i="2146"/>
  <c r="E80" i="2146"/>
  <c r="E81" i="2146"/>
  <c r="E82" i="2146"/>
  <c r="E83" i="2146"/>
  <c r="E84" i="2146"/>
  <c r="E85" i="2146"/>
  <c r="E86" i="2146"/>
  <c r="E87" i="2146"/>
  <c r="E88" i="2146"/>
  <c r="E89" i="2146"/>
  <c r="E90" i="2146"/>
  <c r="E91" i="2146"/>
  <c r="E92" i="2146"/>
  <c r="E93" i="2146"/>
  <c r="E94" i="2146"/>
  <c r="E95" i="2146"/>
  <c r="E96" i="2146"/>
  <c r="E97" i="2146"/>
  <c r="E98" i="2146"/>
  <c r="E99" i="2146"/>
  <c r="E100" i="2146"/>
  <c r="E101" i="2146"/>
  <c r="E102" i="2146"/>
  <c r="E103" i="2146"/>
  <c r="E104" i="2146"/>
  <c r="E105" i="2146"/>
  <c r="E106" i="2146"/>
  <c r="E107" i="2146"/>
  <c r="E108" i="2146"/>
  <c r="E109" i="2146"/>
  <c r="E110" i="2146"/>
  <c r="E111" i="2146"/>
  <c r="E112" i="2146"/>
  <c r="E113" i="2146"/>
  <c r="E114" i="2146"/>
  <c r="E115" i="2146"/>
  <c r="E116" i="2146"/>
  <c r="E117" i="2146"/>
  <c r="E118" i="2146"/>
  <c r="E119" i="2146"/>
  <c r="E120" i="2146"/>
  <c r="E121" i="2146"/>
  <c r="E122" i="2146"/>
  <c r="E123" i="2146"/>
  <c r="E124" i="2146"/>
  <c r="E125" i="2146"/>
  <c r="E126" i="2146"/>
  <c r="E127" i="2146"/>
  <c r="E128" i="2146"/>
  <c r="E129" i="2146"/>
  <c r="E130" i="2146"/>
  <c r="E131" i="2146"/>
  <c r="E132" i="2146"/>
  <c r="E133" i="2146"/>
  <c r="E134" i="2146"/>
  <c r="E135" i="2146"/>
  <c r="E136" i="2146"/>
  <c r="E137" i="2146"/>
  <c r="E138" i="2146"/>
  <c r="E139" i="2146"/>
  <c r="E140" i="2146"/>
  <c r="E141" i="2146"/>
  <c r="E142" i="2146"/>
  <c r="E143" i="2146"/>
  <c r="E144" i="2146"/>
  <c r="E145" i="2146"/>
  <c r="E146" i="2146"/>
  <c r="E147" i="2146"/>
  <c r="E148" i="2146"/>
  <c r="E149" i="2146"/>
  <c r="E150" i="2146"/>
  <c r="E151" i="2146"/>
  <c r="E152" i="2146"/>
  <c r="E153" i="2146"/>
  <c r="E154" i="2146"/>
  <c r="E155" i="2146"/>
  <c r="E156" i="2146"/>
  <c r="E157" i="2146"/>
  <c r="E158" i="2146"/>
  <c r="E159" i="2146"/>
  <c r="E160" i="2146"/>
  <c r="E161" i="2146"/>
  <c r="E162" i="2146"/>
  <c r="E163" i="2146"/>
  <c r="E164" i="2146"/>
  <c r="E165" i="2146"/>
  <c r="E166" i="2146"/>
  <c r="E167" i="2146"/>
  <c r="E168" i="2146"/>
  <c r="E169" i="2146"/>
  <c r="E170" i="2146"/>
  <c r="E171" i="2146"/>
  <c r="E172" i="2146"/>
  <c r="E173" i="2146"/>
  <c r="E174" i="2146"/>
  <c r="E175" i="2146"/>
  <c r="E176" i="2146"/>
  <c r="E177" i="2146"/>
  <c r="E178" i="2146"/>
  <c r="E179" i="2146"/>
  <c r="E180" i="2146"/>
  <c r="E181" i="2146"/>
  <c r="E182" i="2146"/>
  <c r="E183" i="2146"/>
  <c r="E184" i="2146"/>
  <c r="E185" i="2146"/>
  <c r="E186" i="2146"/>
  <c r="E187" i="2146"/>
  <c r="E188" i="2146"/>
  <c r="E189" i="2146"/>
  <c r="E190" i="2146"/>
  <c r="E191" i="2146"/>
  <c r="E192" i="2146"/>
  <c r="E193" i="2146"/>
  <c r="E194" i="2146"/>
  <c r="E195" i="2146"/>
  <c r="E196" i="2146"/>
  <c r="E197" i="2146"/>
  <c r="E198" i="2146"/>
  <c r="E199" i="2146"/>
  <c r="E200" i="2146"/>
  <c r="E201" i="2146"/>
  <c r="E202" i="2146"/>
  <c r="E203" i="2146"/>
  <c r="E204" i="2146"/>
  <c r="E205" i="2146"/>
  <c r="E206" i="2146"/>
  <c r="E207" i="2146"/>
  <c r="E27" i="2146"/>
  <c r="E19" i="2146"/>
  <c r="E20" i="2146"/>
  <c r="E21" i="2146"/>
  <c r="E22" i="2146"/>
  <c r="E23" i="2146"/>
  <c r="E24" i="2146"/>
  <c r="E25" i="2146"/>
  <c r="E26" i="2146"/>
  <c r="E11" i="2146"/>
  <c r="E12" i="2146"/>
  <c r="E13" i="2146"/>
  <c r="E14" i="2146"/>
  <c r="E15" i="2146"/>
  <c r="E16" i="2146"/>
  <c r="E17" i="2146"/>
  <c r="E18" i="2146"/>
  <c r="E10" i="2146"/>
  <c r="E9" i="2146"/>
  <c r="E7" i="2146"/>
  <c r="E8" i="2146"/>
  <c r="E6" i="2146"/>
  <c r="E369" i="2146"/>
  <c r="E370" i="2146"/>
  <c r="E371" i="2146"/>
  <c r="E372" i="2146"/>
  <c r="E373" i="2146"/>
  <c r="E374" i="2146"/>
  <c r="E375" i="2146"/>
  <c r="E376" i="2146"/>
  <c r="E377" i="2146"/>
  <c r="E378" i="2146"/>
  <c r="E379" i="2146"/>
  <c r="E380" i="2146"/>
  <c r="E381" i="2146"/>
  <c r="E382" i="2146"/>
  <c r="E383" i="2146"/>
  <c r="E384" i="2146"/>
  <c r="E385" i="2146"/>
  <c r="E386" i="2146"/>
  <c r="E387" i="2146"/>
  <c r="E388" i="2146"/>
  <c r="E389" i="2146"/>
  <c r="E390" i="2146"/>
  <c r="E391" i="2146"/>
  <c r="E392" i="2146"/>
  <c r="E393" i="2146"/>
  <c r="E394" i="2146"/>
  <c r="O6" i="2146"/>
  <c r="O7" i="2146"/>
  <c r="O8" i="2146"/>
  <c r="O9" i="2146"/>
  <c r="O10" i="2146"/>
  <c r="O11" i="2146"/>
  <c r="O12" i="2146"/>
  <c r="O13" i="2146"/>
  <c r="O14" i="2146"/>
  <c r="O15" i="2146"/>
  <c r="O16" i="2146"/>
  <c r="O17" i="2146"/>
  <c r="O18" i="2146"/>
  <c r="O19" i="2146"/>
  <c r="O20" i="2146"/>
  <c r="O21" i="2146"/>
  <c r="O22" i="2146"/>
  <c r="O23" i="2146"/>
  <c r="O24" i="2146"/>
  <c r="O25" i="2146"/>
  <c r="O26" i="2146"/>
  <c r="O27" i="2146"/>
  <c r="O28" i="2146"/>
  <c r="O29" i="2146"/>
  <c r="O30" i="2146"/>
  <c r="O31" i="2146"/>
  <c r="O32" i="2146"/>
  <c r="O33" i="2146"/>
  <c r="O34" i="2146"/>
  <c r="O35" i="2146"/>
  <c r="O36" i="2146"/>
  <c r="O37" i="2146"/>
  <c r="O38" i="2146"/>
  <c r="O39" i="2146"/>
  <c r="O40" i="2146"/>
  <c r="O41" i="2146"/>
  <c r="O42" i="2146"/>
  <c r="O43" i="2146"/>
  <c r="O44" i="2146"/>
  <c r="O45" i="2146"/>
  <c r="O46" i="2146"/>
  <c r="O47" i="2146"/>
  <c r="O48" i="2146"/>
  <c r="O49" i="2146"/>
  <c r="O50" i="2146"/>
  <c r="O51" i="2146"/>
  <c r="O52" i="2146"/>
  <c r="O53" i="2146"/>
  <c r="O54" i="2146"/>
  <c r="O55" i="2146"/>
  <c r="O56" i="2146"/>
  <c r="O57" i="2146"/>
  <c r="O58" i="2146"/>
  <c r="O59" i="2146"/>
  <c r="O60" i="2146"/>
  <c r="O61" i="2146"/>
  <c r="O62" i="2146"/>
  <c r="O63" i="2146"/>
  <c r="O64" i="2146"/>
  <c r="O65" i="2146"/>
  <c r="O66" i="2146"/>
  <c r="O67" i="2146"/>
  <c r="O68" i="2146"/>
  <c r="O69" i="2146"/>
  <c r="O70" i="2146"/>
  <c r="O71" i="2146"/>
  <c r="O72" i="2146"/>
  <c r="O73" i="2146"/>
  <c r="O74" i="2146"/>
  <c r="O75" i="2146"/>
  <c r="O76" i="2146"/>
  <c r="O77" i="2146"/>
  <c r="O78" i="2146"/>
  <c r="O79" i="2146"/>
  <c r="O80" i="2146"/>
  <c r="O81" i="2146"/>
  <c r="O82" i="2146"/>
  <c r="O83" i="2146"/>
  <c r="O84" i="2146"/>
  <c r="O85" i="2146"/>
  <c r="O86" i="2146"/>
  <c r="O87" i="2146"/>
  <c r="O88" i="2146"/>
  <c r="O89" i="2146"/>
  <c r="O90" i="2146"/>
  <c r="O91" i="2146"/>
  <c r="O92" i="2146"/>
  <c r="O93" i="2146"/>
  <c r="O94" i="2146"/>
  <c r="O95" i="2146"/>
  <c r="O96" i="2146"/>
  <c r="O97" i="2146"/>
  <c r="O98" i="2146"/>
  <c r="O99" i="2146"/>
  <c r="O100" i="2146"/>
  <c r="O101" i="2146"/>
  <c r="O102" i="2146"/>
  <c r="O103" i="2146"/>
  <c r="O104" i="2146"/>
  <c r="O105" i="2146"/>
  <c r="O106" i="2146"/>
  <c r="O107" i="2146"/>
  <c r="O108" i="2146"/>
  <c r="O109" i="2146"/>
  <c r="O110" i="2146"/>
  <c r="O111" i="2146"/>
  <c r="O112" i="2146"/>
  <c r="O113" i="2146"/>
  <c r="O114" i="2146"/>
  <c r="O115" i="2146"/>
  <c r="O116" i="2146"/>
  <c r="O117" i="2146"/>
  <c r="O118" i="2146"/>
  <c r="O119" i="2146"/>
  <c r="O120" i="2146"/>
  <c r="O121" i="2146"/>
  <c r="O122" i="2146"/>
  <c r="O123" i="2146"/>
  <c r="O124" i="2146"/>
  <c r="O125" i="2146"/>
  <c r="O126" i="2146"/>
  <c r="O127" i="2146"/>
  <c r="O128" i="2146"/>
  <c r="O129" i="2146"/>
  <c r="O130" i="2146"/>
  <c r="O131" i="2146"/>
  <c r="O132" i="2146"/>
  <c r="O133" i="2146"/>
  <c r="O134" i="2146"/>
  <c r="O135" i="2146"/>
  <c r="O136" i="2146"/>
  <c r="O137" i="2146"/>
  <c r="O138" i="2146"/>
  <c r="O139" i="2146"/>
  <c r="O140" i="2146"/>
  <c r="O141" i="2146"/>
  <c r="O142" i="2146"/>
  <c r="O143" i="2146"/>
  <c r="O144" i="2146"/>
  <c r="O145" i="2146"/>
  <c r="O146" i="2146"/>
  <c r="O147" i="2146"/>
  <c r="O148" i="2146"/>
  <c r="O149" i="2146"/>
  <c r="O150" i="2146"/>
  <c r="O151" i="2146"/>
  <c r="O152" i="2146"/>
  <c r="O153" i="2146"/>
  <c r="O154" i="2146"/>
  <c r="O155" i="2146"/>
  <c r="O156" i="2146"/>
  <c r="O157" i="2146"/>
  <c r="O158" i="2146"/>
  <c r="O159" i="2146"/>
  <c r="O160" i="2146"/>
  <c r="O161" i="2146"/>
  <c r="O162" i="2146"/>
  <c r="O163" i="2146"/>
  <c r="O164" i="2146"/>
  <c r="O165" i="2146"/>
  <c r="O166" i="2146"/>
  <c r="O167" i="2146"/>
  <c r="O168" i="2146"/>
  <c r="O169" i="2146"/>
  <c r="O170" i="2146"/>
  <c r="O171" i="2146"/>
  <c r="O172" i="2146"/>
  <c r="O173" i="2146"/>
  <c r="O174" i="2146"/>
  <c r="O175" i="2146"/>
  <c r="O176" i="2146"/>
  <c r="O177" i="2146"/>
  <c r="O178" i="2146"/>
  <c r="O179" i="2146"/>
  <c r="O180" i="2146"/>
  <c r="O181" i="2146"/>
  <c r="O182" i="2146"/>
  <c r="O183" i="2146"/>
  <c r="O184" i="2146"/>
  <c r="O185" i="2146"/>
  <c r="O186" i="2146"/>
  <c r="O187" i="2146"/>
  <c r="O188" i="2146"/>
  <c r="O189" i="2146"/>
  <c r="O190" i="2146"/>
  <c r="O191" i="2146"/>
  <c r="O192" i="2146"/>
  <c r="O193" i="2146"/>
  <c r="O194" i="2146"/>
  <c r="O195" i="2146"/>
  <c r="O196" i="2146"/>
  <c r="O197" i="2146"/>
  <c r="O198" i="2146"/>
  <c r="O199" i="2146"/>
  <c r="O200" i="2146"/>
  <c r="O201" i="2146"/>
  <c r="O202" i="2146"/>
  <c r="O203" i="2146"/>
  <c r="O204" i="2146"/>
  <c r="O205" i="2146"/>
  <c r="O206" i="2146"/>
  <c r="O207" i="2146"/>
  <c r="O208" i="2146"/>
  <c r="O209" i="2146"/>
  <c r="O210" i="2146"/>
  <c r="O211" i="2146"/>
  <c r="O212" i="2146"/>
  <c r="O213" i="2146"/>
  <c r="O214" i="2146"/>
  <c r="O215" i="2146"/>
  <c r="O216" i="2146"/>
  <c r="O217" i="2146"/>
  <c r="O218" i="2146"/>
  <c r="O219" i="2146"/>
  <c r="O220" i="2146"/>
  <c r="O221" i="2146"/>
  <c r="O222" i="2146"/>
  <c r="O223" i="2146"/>
  <c r="O224" i="2146"/>
  <c r="O225" i="2146"/>
  <c r="O226" i="2146"/>
  <c r="O227" i="2146"/>
  <c r="O228" i="2146"/>
  <c r="O229" i="2146"/>
  <c r="O230" i="2146"/>
  <c r="O231" i="2146"/>
  <c r="O232" i="2146"/>
  <c r="O233" i="2146"/>
  <c r="O234" i="2146"/>
  <c r="O235" i="2146"/>
  <c r="O236" i="2146"/>
  <c r="O237" i="2146"/>
  <c r="O238" i="2146"/>
  <c r="O239" i="2146"/>
  <c r="O240" i="2146"/>
  <c r="O241" i="2146"/>
  <c r="O242" i="2146"/>
  <c r="O243" i="2146"/>
  <c r="O244" i="2146"/>
  <c r="O245" i="2146"/>
  <c r="O246" i="2146"/>
  <c r="O247" i="2146"/>
  <c r="O248" i="2146"/>
  <c r="O249" i="2146"/>
  <c r="O250" i="2146"/>
  <c r="O251" i="2146"/>
  <c r="O252" i="2146"/>
  <c r="O253" i="2146"/>
  <c r="O254" i="2146"/>
  <c r="O255" i="2146"/>
  <c r="O256" i="2146"/>
  <c r="O257" i="2146"/>
  <c r="O258" i="2146"/>
  <c r="O259" i="2146"/>
  <c r="O260" i="2146"/>
  <c r="O261" i="2146"/>
  <c r="O262" i="2146"/>
  <c r="O263" i="2146"/>
  <c r="O264" i="2146"/>
  <c r="O265" i="2146"/>
  <c r="O266" i="2146"/>
  <c r="O267" i="2146"/>
  <c r="O268" i="2146"/>
  <c r="O269" i="2146"/>
  <c r="O270" i="2146"/>
  <c r="O271" i="2146"/>
  <c r="O272" i="2146"/>
  <c r="O273" i="2146"/>
  <c r="O274" i="2146"/>
  <c r="O275" i="2146"/>
  <c r="O276" i="2146"/>
  <c r="O277" i="2146"/>
  <c r="O278" i="2146"/>
  <c r="O279" i="2146"/>
  <c r="O280" i="2146"/>
  <c r="O281" i="2146"/>
  <c r="O282" i="2146"/>
  <c r="O283" i="2146"/>
  <c r="O284" i="2146"/>
  <c r="O285" i="2146"/>
  <c r="O286" i="2146"/>
  <c r="O287" i="2146"/>
  <c r="O288" i="2146"/>
  <c r="O289" i="2146"/>
  <c r="O290" i="2146"/>
  <c r="O291" i="2146"/>
  <c r="O292" i="2146"/>
  <c r="O293" i="2146"/>
  <c r="O294" i="2146"/>
  <c r="O295" i="2146"/>
  <c r="O296" i="2146"/>
  <c r="O297" i="2146"/>
  <c r="O298" i="2146"/>
  <c r="O299" i="2146"/>
  <c r="O300" i="2146"/>
  <c r="O301" i="2146"/>
  <c r="O302" i="2146"/>
  <c r="O303" i="2146"/>
  <c r="O304" i="2146"/>
  <c r="O305" i="2146"/>
  <c r="O306" i="2146"/>
  <c r="O307" i="2146"/>
  <c r="O308" i="2146"/>
  <c r="O309" i="2146"/>
  <c r="O310" i="2146"/>
  <c r="O311" i="2146"/>
  <c r="O312" i="2146"/>
  <c r="O313" i="2146"/>
  <c r="O314" i="2146"/>
  <c r="O315" i="2146"/>
  <c r="O316" i="2146"/>
  <c r="O317" i="2146"/>
  <c r="O318" i="2146"/>
  <c r="O319" i="2146"/>
  <c r="O320" i="2146"/>
  <c r="O321" i="2146"/>
  <c r="O322" i="2146"/>
  <c r="O323" i="2146"/>
  <c r="O324" i="2146"/>
  <c r="O325" i="2146"/>
  <c r="O326" i="2146"/>
  <c r="O327" i="2146"/>
  <c r="O328" i="2146"/>
  <c r="O329" i="2146"/>
  <c r="O330" i="2146"/>
  <c r="O331" i="2146"/>
  <c r="O332" i="2146"/>
  <c r="O333" i="2146"/>
  <c r="O334" i="2146"/>
  <c r="O335" i="2146"/>
  <c r="O336" i="2146"/>
  <c r="O337" i="2146"/>
  <c r="O338" i="2146"/>
  <c r="O339" i="2146"/>
  <c r="O340" i="2146"/>
  <c r="O341" i="2146"/>
  <c r="O342" i="2146"/>
  <c r="O343" i="2146"/>
  <c r="O344" i="2146"/>
  <c r="O345" i="2146"/>
  <c r="O346" i="2146"/>
  <c r="O347" i="2146"/>
  <c r="O348" i="2146"/>
  <c r="O349" i="2146"/>
  <c r="O350" i="2146"/>
  <c r="O351" i="2146"/>
  <c r="O352" i="2146"/>
  <c r="O353" i="2146"/>
  <c r="O354" i="2146"/>
  <c r="O355" i="2146"/>
  <c r="O356" i="2146"/>
  <c r="O357" i="2146"/>
  <c r="O358" i="2146"/>
  <c r="O359" i="2146"/>
  <c r="O360" i="2146"/>
  <c r="O361" i="2146"/>
  <c r="O362" i="2146"/>
  <c r="O363" i="2146"/>
  <c r="O364" i="2146"/>
  <c r="O365" i="2146"/>
  <c r="O366" i="2146"/>
  <c r="O367" i="2146"/>
  <c r="O368" i="2146"/>
  <c r="O369" i="2146"/>
  <c r="O370" i="2146"/>
  <c r="O371" i="2146"/>
  <c r="O372" i="2146"/>
  <c r="O373" i="2146"/>
  <c r="O374" i="2146"/>
  <c r="O375" i="2146"/>
  <c r="O376" i="2146"/>
  <c r="O377" i="2146"/>
  <c r="O378" i="2146"/>
  <c r="O379" i="2146"/>
  <c r="O380" i="2146"/>
  <c r="O381" i="2146"/>
  <c r="O382" i="2146"/>
  <c r="O383" i="2146"/>
  <c r="O384" i="2146"/>
  <c r="O385" i="2146"/>
  <c r="O386" i="2146"/>
  <c r="O387" i="2146"/>
  <c r="O388" i="2146"/>
  <c r="O389" i="2146"/>
  <c r="O390" i="2146"/>
  <c r="O391" i="2146"/>
  <c r="O392" i="2146"/>
  <c r="O393" i="2146"/>
  <c r="O394" i="2146"/>
  <c r="E7" i="2131"/>
  <c r="E8" i="2131"/>
  <c r="E9" i="2131"/>
  <c r="E10" i="2131"/>
  <c r="E11" i="2131"/>
  <c r="E12" i="2131"/>
  <c r="E6" i="2131"/>
  <c r="E6" i="2120"/>
  <c r="C6" i="2120"/>
  <c r="E7" i="2120"/>
  <c r="C7" i="2120"/>
  <c r="E8" i="2120"/>
  <c r="C8" i="2120"/>
  <c r="E9" i="2120"/>
  <c r="C9" i="2120"/>
  <c r="E10" i="2120"/>
  <c r="C10" i="2120"/>
  <c r="E11" i="2120"/>
  <c r="D9" i="2149"/>
  <c r="C11" i="2120"/>
  <c r="E12" i="2120"/>
  <c r="C12" i="2120"/>
  <c r="E13" i="2120"/>
  <c r="D5" i="2149"/>
  <c r="C13" i="2120"/>
  <c r="E14" i="2120"/>
  <c r="D7" i="2149"/>
  <c r="C14" i="2120"/>
  <c r="E15" i="2120"/>
  <c r="D6" i="2149"/>
  <c r="C15" i="2120"/>
  <c r="C16" i="2120"/>
  <c r="X199" i="2131"/>
  <c r="X200" i="2131"/>
  <c r="X201" i="2131"/>
  <c r="X202" i="2131"/>
  <c r="X203" i="2131"/>
  <c r="X204" i="2131"/>
  <c r="X205" i="2131"/>
  <c r="X206" i="2131"/>
  <c r="X207" i="2131"/>
  <c r="X208" i="2131"/>
  <c r="X209" i="2131"/>
  <c r="X210" i="2131"/>
  <c r="X211" i="2131"/>
  <c r="X212" i="2131"/>
  <c r="X213" i="2131"/>
  <c r="X214" i="2131"/>
  <c r="X215" i="2131"/>
  <c r="X216" i="2131"/>
  <c r="X217" i="2131"/>
  <c r="X218" i="2131"/>
  <c r="X219" i="2131"/>
  <c r="X220" i="2131"/>
  <c r="X221" i="2131"/>
  <c r="X222" i="2131"/>
  <c r="X223" i="2131"/>
  <c r="X224" i="2131"/>
  <c r="X225" i="2131"/>
  <c r="X226" i="2131"/>
  <c r="X227" i="2131"/>
  <c r="X228" i="2131"/>
  <c r="X229" i="2131"/>
  <c r="X230" i="2131"/>
  <c r="X231" i="2131"/>
  <c r="X232" i="2131"/>
  <c r="X233" i="2131"/>
  <c r="X234" i="2131"/>
  <c r="X235" i="2131"/>
  <c r="X236" i="2131"/>
  <c r="X237" i="2131"/>
  <c r="X238" i="2131"/>
  <c r="X239" i="2131"/>
  <c r="X240" i="2131"/>
  <c r="X241" i="2131"/>
  <c r="X242" i="2131"/>
  <c r="X243" i="2131"/>
  <c r="X244" i="2131"/>
  <c r="X245" i="2131"/>
  <c r="X246" i="2131"/>
  <c r="X247" i="2131"/>
  <c r="X248" i="2131"/>
  <c r="X249" i="2131"/>
  <c r="X250" i="2131"/>
  <c r="X251" i="2131"/>
  <c r="X252" i="2131"/>
  <c r="X253" i="2131"/>
  <c r="X254" i="2131"/>
  <c r="X255" i="2131"/>
  <c r="X256" i="2131"/>
  <c r="X257" i="2131"/>
  <c r="X258" i="2131"/>
  <c r="X259" i="2131"/>
  <c r="X198" i="2131"/>
  <c r="X137" i="2131"/>
  <c r="X138" i="2131"/>
  <c r="X139" i="2131"/>
  <c r="X140" i="2131"/>
  <c r="X141" i="2131"/>
  <c r="X142" i="2131"/>
  <c r="X143" i="2131"/>
  <c r="X144" i="2131"/>
  <c r="X145" i="2131"/>
  <c r="X146" i="2131"/>
  <c r="X147" i="2131"/>
  <c r="X148" i="2131"/>
  <c r="X149" i="2131"/>
  <c r="X150" i="2131"/>
  <c r="X151" i="2131"/>
  <c r="X152" i="2131"/>
  <c r="X153" i="2131"/>
  <c r="X154" i="2131"/>
  <c r="X155" i="2131"/>
  <c r="X156" i="2131"/>
  <c r="X157" i="2131"/>
  <c r="X158" i="2131"/>
  <c r="X159" i="2131"/>
  <c r="X160" i="2131"/>
  <c r="X161" i="2131"/>
  <c r="X162" i="2131"/>
  <c r="X163" i="2131"/>
  <c r="X164" i="2131"/>
  <c r="X165" i="2131"/>
  <c r="X166" i="2131"/>
  <c r="X167" i="2131"/>
  <c r="X168" i="2131"/>
  <c r="X169" i="2131"/>
  <c r="X170" i="2131"/>
  <c r="X171" i="2131"/>
  <c r="X172" i="2131"/>
  <c r="X173" i="2131"/>
  <c r="X174" i="2131"/>
  <c r="X175" i="2131"/>
  <c r="X176" i="2131"/>
  <c r="X177" i="2131"/>
  <c r="X178" i="2131"/>
  <c r="X179" i="2131"/>
  <c r="X180" i="2131"/>
  <c r="X181" i="2131"/>
  <c r="X182" i="2131"/>
  <c r="X183" i="2131"/>
  <c r="X184" i="2131"/>
  <c r="X185" i="2131"/>
  <c r="X186" i="2131"/>
  <c r="X187" i="2131"/>
  <c r="X188" i="2131"/>
  <c r="X189" i="2131"/>
  <c r="X190" i="2131"/>
  <c r="X191" i="2131"/>
  <c r="X192" i="2131"/>
  <c r="X193" i="2131"/>
  <c r="X194" i="2131"/>
  <c r="X195" i="2131"/>
  <c r="X196" i="2131"/>
  <c r="X197" i="2131"/>
  <c r="X136" i="2131"/>
  <c r="X75" i="2131"/>
  <c r="X76" i="2131"/>
  <c r="X77" i="2131"/>
  <c r="X78" i="2131"/>
  <c r="X79" i="2131"/>
  <c r="X80" i="2131"/>
  <c r="X81" i="2131"/>
  <c r="X82" i="2131"/>
  <c r="X83" i="2131"/>
  <c r="X84" i="2131"/>
  <c r="X85" i="2131"/>
  <c r="X86" i="2131"/>
  <c r="X87" i="2131"/>
  <c r="X88" i="2131"/>
  <c r="X89" i="2131"/>
  <c r="X90" i="2131"/>
  <c r="X91" i="2131"/>
  <c r="X92" i="2131"/>
  <c r="X93" i="2131"/>
  <c r="X94" i="2131"/>
  <c r="X95" i="2131"/>
  <c r="X96" i="2131"/>
  <c r="X97" i="2131"/>
  <c r="X98" i="2131"/>
  <c r="X99" i="2131"/>
  <c r="X100" i="2131"/>
  <c r="X101" i="2131"/>
  <c r="X102" i="2131"/>
  <c r="X103" i="2131"/>
  <c r="X104" i="2131"/>
  <c r="X105" i="2131"/>
  <c r="X106" i="2131"/>
  <c r="X107" i="2131"/>
  <c r="X108" i="2131"/>
  <c r="X109" i="2131"/>
  <c r="X110" i="2131"/>
  <c r="X111" i="2131"/>
  <c r="X112" i="2131"/>
  <c r="X113" i="2131"/>
  <c r="X114" i="2131"/>
  <c r="X115" i="2131"/>
  <c r="X116" i="2131"/>
  <c r="X117" i="2131"/>
  <c r="X118" i="2131"/>
  <c r="X119" i="2131"/>
  <c r="X120" i="2131"/>
  <c r="X121" i="2131"/>
  <c r="X122" i="2131"/>
  <c r="X123" i="2131"/>
  <c r="X124" i="2131"/>
  <c r="X125" i="2131"/>
  <c r="X126" i="2131"/>
  <c r="X127" i="2131"/>
  <c r="X128" i="2131"/>
  <c r="X129" i="2131"/>
  <c r="X130" i="2131"/>
  <c r="X131" i="2131"/>
  <c r="X132" i="2131"/>
  <c r="X133" i="2131"/>
  <c r="X134" i="2131"/>
  <c r="X135" i="2131"/>
  <c r="X74" i="2131"/>
  <c r="X11" i="2131"/>
  <c r="X73" i="2131"/>
  <c r="X72" i="2131"/>
  <c r="X71" i="2131"/>
  <c r="X70" i="2131"/>
  <c r="X69" i="2131"/>
  <c r="X68" i="2131"/>
  <c r="X67" i="2131"/>
  <c r="X66" i="2131"/>
  <c r="X65" i="2131"/>
  <c r="X64" i="2131"/>
  <c r="X63" i="2131"/>
  <c r="X62" i="2131"/>
  <c r="X61" i="2131"/>
  <c r="X60" i="2131"/>
  <c r="X59" i="2131"/>
  <c r="X58" i="2131"/>
  <c r="X57" i="2131"/>
  <c r="X56" i="2131"/>
  <c r="X55" i="2131"/>
  <c r="X54" i="2131"/>
  <c r="X53" i="2131"/>
  <c r="X52" i="2131"/>
  <c r="X51" i="2131"/>
  <c r="X50" i="2131"/>
  <c r="X49" i="2131"/>
  <c r="X48" i="2131"/>
  <c r="X47" i="2131"/>
  <c r="X46" i="2131"/>
  <c r="X45" i="2131"/>
  <c r="X44" i="2131"/>
  <c r="X43" i="2131"/>
  <c r="X42" i="2131"/>
  <c r="X41" i="2131"/>
  <c r="X40" i="2131"/>
  <c r="X39" i="2131"/>
  <c r="X38" i="2131"/>
  <c r="X37" i="2131"/>
  <c r="X36" i="2131"/>
  <c r="X35" i="2131"/>
  <c r="X34" i="2131"/>
  <c r="X33" i="2131"/>
  <c r="X32" i="2131"/>
  <c r="X31" i="2131"/>
  <c r="X30" i="2131"/>
  <c r="X29" i="2131"/>
  <c r="X28" i="2131"/>
  <c r="X27" i="2131"/>
  <c r="X26" i="2131"/>
  <c r="X25" i="2131"/>
  <c r="X24" i="2131"/>
  <c r="X23" i="2131"/>
  <c r="X22" i="2131"/>
  <c r="X21" i="2131"/>
  <c r="X20" i="2131"/>
  <c r="X19" i="2131"/>
  <c r="X18" i="2131"/>
  <c r="X17" i="2131"/>
  <c r="X16" i="2131"/>
  <c r="X15" i="2131"/>
  <c r="X14" i="2131"/>
  <c r="X13" i="2131"/>
  <c r="X12" i="2131"/>
  <c r="B199" i="2131"/>
  <c r="D199" i="2131"/>
  <c r="E199" i="2131"/>
  <c r="F199" i="2131"/>
  <c r="B200" i="2131"/>
  <c r="D200" i="2131"/>
  <c r="E200" i="2131"/>
  <c r="F200" i="2131"/>
  <c r="B201" i="2131"/>
  <c r="D201" i="2131"/>
  <c r="E201" i="2131"/>
  <c r="F201" i="2131"/>
  <c r="B202" i="2131"/>
  <c r="D202" i="2131"/>
  <c r="E202" i="2131"/>
  <c r="F202" i="2131"/>
  <c r="B203" i="2131"/>
  <c r="D203" i="2131"/>
  <c r="E203" i="2131"/>
  <c r="F203" i="2131"/>
  <c r="B204" i="2131"/>
  <c r="D204" i="2131"/>
  <c r="E204" i="2131"/>
  <c r="F204" i="2131"/>
  <c r="B205" i="2131"/>
  <c r="D205" i="2131"/>
  <c r="E205" i="2131"/>
  <c r="F205" i="2131"/>
  <c r="B206" i="2131"/>
  <c r="D206" i="2131"/>
  <c r="E206" i="2131"/>
  <c r="F206" i="2131"/>
  <c r="B207" i="2131"/>
  <c r="D207" i="2131"/>
  <c r="E207" i="2131"/>
  <c r="F207" i="2131"/>
  <c r="B208" i="2131"/>
  <c r="D208" i="2131"/>
  <c r="E208" i="2131"/>
  <c r="F208" i="2131"/>
  <c r="B209" i="2131"/>
  <c r="D209" i="2131"/>
  <c r="E209" i="2131"/>
  <c r="F209" i="2131"/>
  <c r="B210" i="2131"/>
  <c r="D210" i="2131"/>
  <c r="E210" i="2131"/>
  <c r="F210" i="2131"/>
  <c r="B211" i="2131"/>
  <c r="D211" i="2131"/>
  <c r="E211" i="2131"/>
  <c r="F211" i="2131"/>
  <c r="B212" i="2131"/>
  <c r="D212" i="2131"/>
  <c r="E212" i="2131"/>
  <c r="F212" i="2131"/>
  <c r="B213" i="2131"/>
  <c r="D213" i="2131"/>
  <c r="E213" i="2131"/>
  <c r="F213" i="2131"/>
  <c r="B214" i="2131"/>
  <c r="D214" i="2131"/>
  <c r="E214" i="2131"/>
  <c r="F214" i="2131"/>
  <c r="B215" i="2131"/>
  <c r="D215" i="2131"/>
  <c r="E215" i="2131"/>
  <c r="F215" i="2131"/>
  <c r="B216" i="2131"/>
  <c r="D216" i="2131"/>
  <c r="E216" i="2131"/>
  <c r="F216" i="2131"/>
  <c r="B217" i="2131"/>
  <c r="D217" i="2131"/>
  <c r="E217" i="2131"/>
  <c r="F217" i="2131"/>
  <c r="B218" i="2131"/>
  <c r="D218" i="2131"/>
  <c r="E218" i="2131"/>
  <c r="F218" i="2131"/>
  <c r="B219" i="2131"/>
  <c r="D219" i="2131"/>
  <c r="E219" i="2131"/>
  <c r="F219" i="2131"/>
  <c r="B220" i="2131"/>
  <c r="D220" i="2131"/>
  <c r="E220" i="2131"/>
  <c r="F220" i="2131"/>
  <c r="B221" i="2131"/>
  <c r="D221" i="2131"/>
  <c r="E221" i="2131"/>
  <c r="F221" i="2131"/>
  <c r="B222" i="2131"/>
  <c r="D222" i="2131"/>
  <c r="E222" i="2131"/>
  <c r="F222" i="2131"/>
  <c r="B223" i="2131"/>
  <c r="D223" i="2131"/>
  <c r="E223" i="2131"/>
  <c r="F223" i="2131"/>
  <c r="B224" i="2131"/>
  <c r="D224" i="2131"/>
  <c r="E224" i="2131"/>
  <c r="F224" i="2131"/>
  <c r="B225" i="2131"/>
  <c r="D225" i="2131"/>
  <c r="E225" i="2131"/>
  <c r="F225" i="2131"/>
  <c r="B226" i="2131"/>
  <c r="D226" i="2131"/>
  <c r="E226" i="2131"/>
  <c r="F226" i="2131"/>
  <c r="B227" i="2131"/>
  <c r="D227" i="2131"/>
  <c r="E227" i="2131"/>
  <c r="F227" i="2131"/>
  <c r="B228" i="2131"/>
  <c r="D228" i="2131"/>
  <c r="E228" i="2131"/>
  <c r="F228" i="2131"/>
  <c r="B229" i="2131"/>
  <c r="D229" i="2131"/>
  <c r="E229" i="2131"/>
  <c r="F229" i="2131"/>
  <c r="B230" i="2131"/>
  <c r="D230" i="2131"/>
  <c r="E230" i="2131"/>
  <c r="F230" i="2131"/>
  <c r="B231" i="2131"/>
  <c r="D231" i="2131"/>
  <c r="E231" i="2131"/>
  <c r="F231" i="2131"/>
  <c r="B232" i="2131"/>
  <c r="D232" i="2131"/>
  <c r="E232" i="2131"/>
  <c r="F232" i="2131"/>
  <c r="B233" i="2131"/>
  <c r="D233" i="2131"/>
  <c r="E233" i="2131"/>
  <c r="F233" i="2131"/>
  <c r="B234" i="2131"/>
  <c r="D234" i="2131"/>
  <c r="E234" i="2131"/>
  <c r="F234" i="2131"/>
  <c r="B235" i="2131"/>
  <c r="D235" i="2131"/>
  <c r="E235" i="2131"/>
  <c r="F235" i="2131"/>
  <c r="B236" i="2131"/>
  <c r="D236" i="2131"/>
  <c r="E236" i="2131"/>
  <c r="F236" i="2131"/>
  <c r="B237" i="2131"/>
  <c r="D237" i="2131"/>
  <c r="E237" i="2131"/>
  <c r="F237" i="2131"/>
  <c r="B238" i="2131"/>
  <c r="D238" i="2131"/>
  <c r="E238" i="2131"/>
  <c r="F238" i="2131"/>
  <c r="B239" i="2131"/>
  <c r="D239" i="2131"/>
  <c r="E239" i="2131"/>
  <c r="F239" i="2131"/>
  <c r="B240" i="2131"/>
  <c r="D240" i="2131"/>
  <c r="E240" i="2131"/>
  <c r="F240" i="2131"/>
  <c r="B241" i="2131"/>
  <c r="D241" i="2131"/>
  <c r="E241" i="2131"/>
  <c r="F241" i="2131"/>
  <c r="B242" i="2131"/>
  <c r="D242" i="2131"/>
  <c r="E242" i="2131"/>
  <c r="F242" i="2131"/>
  <c r="B243" i="2131"/>
  <c r="D243" i="2131"/>
  <c r="E243" i="2131"/>
  <c r="F243" i="2131"/>
  <c r="B244" i="2131"/>
  <c r="D244" i="2131"/>
  <c r="E244" i="2131"/>
  <c r="F244" i="2131"/>
  <c r="B245" i="2131"/>
  <c r="D245" i="2131"/>
  <c r="E245" i="2131"/>
  <c r="F245" i="2131"/>
  <c r="B246" i="2131"/>
  <c r="D246" i="2131"/>
  <c r="E246" i="2131"/>
  <c r="F246" i="2131"/>
  <c r="B247" i="2131"/>
  <c r="D247" i="2131"/>
  <c r="E247" i="2131"/>
  <c r="F247" i="2131"/>
  <c r="B248" i="2131"/>
  <c r="D248" i="2131"/>
  <c r="E248" i="2131"/>
  <c r="F248" i="2131"/>
  <c r="B249" i="2131"/>
  <c r="D249" i="2131"/>
  <c r="E249" i="2131"/>
  <c r="F249" i="2131"/>
  <c r="B250" i="2131"/>
  <c r="D250" i="2131"/>
  <c r="E250" i="2131"/>
  <c r="F250" i="2131"/>
  <c r="B251" i="2131"/>
  <c r="D251" i="2131"/>
  <c r="E251" i="2131"/>
  <c r="F251" i="2131"/>
  <c r="B252" i="2131"/>
  <c r="D252" i="2131"/>
  <c r="E252" i="2131"/>
  <c r="F252" i="2131"/>
  <c r="B253" i="2131"/>
  <c r="D253" i="2131"/>
  <c r="E253" i="2131"/>
  <c r="F253" i="2131"/>
  <c r="B254" i="2131"/>
  <c r="D254" i="2131"/>
  <c r="E254" i="2131"/>
  <c r="F254" i="2131"/>
  <c r="B255" i="2131"/>
  <c r="D255" i="2131"/>
  <c r="E255" i="2131"/>
  <c r="F255" i="2131"/>
  <c r="B256" i="2131"/>
  <c r="D256" i="2131"/>
  <c r="E256" i="2131"/>
  <c r="F256" i="2131"/>
  <c r="B257" i="2131"/>
  <c r="D257" i="2131"/>
  <c r="E257" i="2131"/>
  <c r="F257" i="2131"/>
  <c r="B258" i="2131"/>
  <c r="D258" i="2131"/>
  <c r="E258" i="2131"/>
  <c r="F258" i="2131"/>
  <c r="B259" i="2131"/>
  <c r="D259" i="2131"/>
  <c r="E259" i="2131"/>
  <c r="F259" i="2131"/>
  <c r="F198" i="2131"/>
  <c r="E198" i="2131"/>
  <c r="D198" i="2131"/>
  <c r="B198" i="2131"/>
  <c r="B137" i="2131"/>
  <c r="D137" i="2131"/>
  <c r="E137" i="2131"/>
  <c r="F137" i="2131"/>
  <c r="B138" i="2131"/>
  <c r="D138" i="2131"/>
  <c r="E138" i="2131"/>
  <c r="F138" i="2131"/>
  <c r="B139" i="2131"/>
  <c r="D139" i="2131"/>
  <c r="E139" i="2131"/>
  <c r="F139" i="2131"/>
  <c r="B140" i="2131"/>
  <c r="D140" i="2131"/>
  <c r="E140" i="2131"/>
  <c r="F140" i="2131"/>
  <c r="B141" i="2131"/>
  <c r="D141" i="2131"/>
  <c r="E141" i="2131"/>
  <c r="F141" i="2131"/>
  <c r="B142" i="2131"/>
  <c r="D142" i="2131"/>
  <c r="E142" i="2131"/>
  <c r="F142" i="2131"/>
  <c r="B143" i="2131"/>
  <c r="D143" i="2131"/>
  <c r="E143" i="2131"/>
  <c r="F143" i="2131"/>
  <c r="B144" i="2131"/>
  <c r="D144" i="2131"/>
  <c r="E144" i="2131"/>
  <c r="F144" i="2131"/>
  <c r="B145" i="2131"/>
  <c r="D145" i="2131"/>
  <c r="E145" i="2131"/>
  <c r="F145" i="2131"/>
  <c r="B146" i="2131"/>
  <c r="D146" i="2131"/>
  <c r="E146" i="2131"/>
  <c r="F146" i="2131"/>
  <c r="B147" i="2131"/>
  <c r="D147" i="2131"/>
  <c r="E147" i="2131"/>
  <c r="F147" i="2131"/>
  <c r="B148" i="2131"/>
  <c r="D148" i="2131"/>
  <c r="E148" i="2131"/>
  <c r="F148" i="2131"/>
  <c r="B149" i="2131"/>
  <c r="D149" i="2131"/>
  <c r="E149" i="2131"/>
  <c r="F149" i="2131"/>
  <c r="B150" i="2131"/>
  <c r="D150" i="2131"/>
  <c r="E150" i="2131"/>
  <c r="F150" i="2131"/>
  <c r="B151" i="2131"/>
  <c r="D151" i="2131"/>
  <c r="E151" i="2131"/>
  <c r="F151" i="2131"/>
  <c r="B152" i="2131"/>
  <c r="D152" i="2131"/>
  <c r="E152" i="2131"/>
  <c r="F152" i="2131"/>
  <c r="B153" i="2131"/>
  <c r="D153" i="2131"/>
  <c r="E153" i="2131"/>
  <c r="F153" i="2131"/>
  <c r="B154" i="2131"/>
  <c r="D154" i="2131"/>
  <c r="E154" i="2131"/>
  <c r="F154" i="2131"/>
  <c r="B155" i="2131"/>
  <c r="D155" i="2131"/>
  <c r="E155" i="2131"/>
  <c r="F155" i="2131"/>
  <c r="B156" i="2131"/>
  <c r="D156" i="2131"/>
  <c r="E156" i="2131"/>
  <c r="F156" i="2131"/>
  <c r="B157" i="2131"/>
  <c r="D157" i="2131"/>
  <c r="E157" i="2131"/>
  <c r="F157" i="2131"/>
  <c r="B158" i="2131"/>
  <c r="D158" i="2131"/>
  <c r="E158" i="2131"/>
  <c r="F158" i="2131"/>
  <c r="B159" i="2131"/>
  <c r="D159" i="2131"/>
  <c r="E159" i="2131"/>
  <c r="F159" i="2131"/>
  <c r="B160" i="2131"/>
  <c r="D160" i="2131"/>
  <c r="E160" i="2131"/>
  <c r="F160" i="2131"/>
  <c r="B161" i="2131"/>
  <c r="D161" i="2131"/>
  <c r="E161" i="2131"/>
  <c r="F161" i="2131"/>
  <c r="B162" i="2131"/>
  <c r="D162" i="2131"/>
  <c r="E162" i="2131"/>
  <c r="F162" i="2131"/>
  <c r="B163" i="2131"/>
  <c r="D163" i="2131"/>
  <c r="E163" i="2131"/>
  <c r="F163" i="2131"/>
  <c r="B164" i="2131"/>
  <c r="D164" i="2131"/>
  <c r="E164" i="2131"/>
  <c r="F164" i="2131"/>
  <c r="B165" i="2131"/>
  <c r="D165" i="2131"/>
  <c r="E165" i="2131"/>
  <c r="F165" i="2131"/>
  <c r="B166" i="2131"/>
  <c r="D166" i="2131"/>
  <c r="E166" i="2131"/>
  <c r="F166" i="2131"/>
  <c r="B167" i="2131"/>
  <c r="D167" i="2131"/>
  <c r="E167" i="2131"/>
  <c r="F167" i="2131"/>
  <c r="B168" i="2131"/>
  <c r="D168" i="2131"/>
  <c r="E168" i="2131"/>
  <c r="F168" i="2131"/>
  <c r="B169" i="2131"/>
  <c r="D169" i="2131"/>
  <c r="E169" i="2131"/>
  <c r="F169" i="2131"/>
  <c r="B170" i="2131"/>
  <c r="D170" i="2131"/>
  <c r="E170" i="2131"/>
  <c r="F170" i="2131"/>
  <c r="B171" i="2131"/>
  <c r="D171" i="2131"/>
  <c r="E171" i="2131"/>
  <c r="F171" i="2131"/>
  <c r="B172" i="2131"/>
  <c r="D172" i="2131"/>
  <c r="E172" i="2131"/>
  <c r="F172" i="2131"/>
  <c r="B173" i="2131"/>
  <c r="D173" i="2131"/>
  <c r="E173" i="2131"/>
  <c r="F173" i="2131"/>
  <c r="B174" i="2131"/>
  <c r="D174" i="2131"/>
  <c r="E174" i="2131"/>
  <c r="F174" i="2131"/>
  <c r="B175" i="2131"/>
  <c r="D175" i="2131"/>
  <c r="E175" i="2131"/>
  <c r="F175" i="2131"/>
  <c r="B176" i="2131"/>
  <c r="D176" i="2131"/>
  <c r="E176" i="2131"/>
  <c r="F176" i="2131"/>
  <c r="B177" i="2131"/>
  <c r="D177" i="2131"/>
  <c r="E177" i="2131"/>
  <c r="F177" i="2131"/>
  <c r="B178" i="2131"/>
  <c r="D178" i="2131"/>
  <c r="E178" i="2131"/>
  <c r="F178" i="2131"/>
  <c r="B179" i="2131"/>
  <c r="D179" i="2131"/>
  <c r="E179" i="2131"/>
  <c r="F179" i="2131"/>
  <c r="B180" i="2131"/>
  <c r="D180" i="2131"/>
  <c r="E180" i="2131"/>
  <c r="F180" i="2131"/>
  <c r="B181" i="2131"/>
  <c r="D181" i="2131"/>
  <c r="E181" i="2131"/>
  <c r="F181" i="2131"/>
  <c r="B182" i="2131"/>
  <c r="D182" i="2131"/>
  <c r="E182" i="2131"/>
  <c r="F182" i="2131"/>
  <c r="B183" i="2131"/>
  <c r="D183" i="2131"/>
  <c r="E183" i="2131"/>
  <c r="F183" i="2131"/>
  <c r="B184" i="2131"/>
  <c r="D184" i="2131"/>
  <c r="E184" i="2131"/>
  <c r="F184" i="2131"/>
  <c r="B185" i="2131"/>
  <c r="D185" i="2131"/>
  <c r="E185" i="2131"/>
  <c r="F185" i="2131"/>
  <c r="B186" i="2131"/>
  <c r="D186" i="2131"/>
  <c r="E186" i="2131"/>
  <c r="F186" i="2131"/>
  <c r="B187" i="2131"/>
  <c r="D187" i="2131"/>
  <c r="E187" i="2131"/>
  <c r="F187" i="2131"/>
  <c r="B188" i="2131"/>
  <c r="D188" i="2131"/>
  <c r="E188" i="2131"/>
  <c r="F188" i="2131"/>
  <c r="B189" i="2131"/>
  <c r="D189" i="2131"/>
  <c r="E189" i="2131"/>
  <c r="F189" i="2131"/>
  <c r="B190" i="2131"/>
  <c r="D190" i="2131"/>
  <c r="E190" i="2131"/>
  <c r="F190" i="2131"/>
  <c r="B191" i="2131"/>
  <c r="D191" i="2131"/>
  <c r="E191" i="2131"/>
  <c r="F191" i="2131"/>
  <c r="B192" i="2131"/>
  <c r="D192" i="2131"/>
  <c r="E192" i="2131"/>
  <c r="F192" i="2131"/>
  <c r="B193" i="2131"/>
  <c r="D193" i="2131"/>
  <c r="E193" i="2131"/>
  <c r="F193" i="2131"/>
  <c r="B194" i="2131"/>
  <c r="D194" i="2131"/>
  <c r="E194" i="2131"/>
  <c r="F194" i="2131"/>
  <c r="B195" i="2131"/>
  <c r="D195" i="2131"/>
  <c r="E195" i="2131"/>
  <c r="F195" i="2131"/>
  <c r="B196" i="2131"/>
  <c r="D196" i="2131"/>
  <c r="E196" i="2131"/>
  <c r="F196" i="2131"/>
  <c r="B197" i="2131"/>
  <c r="D197" i="2131"/>
  <c r="E197" i="2131"/>
  <c r="F197" i="2131"/>
  <c r="F136" i="2131"/>
  <c r="E136" i="2131"/>
  <c r="D136" i="2131"/>
  <c r="B136" i="2131"/>
  <c r="B82" i="2131"/>
  <c r="D82" i="2131"/>
  <c r="E82" i="2131"/>
  <c r="F82" i="2131"/>
  <c r="B83" i="2131"/>
  <c r="D83" i="2131"/>
  <c r="E83" i="2131"/>
  <c r="F83" i="2131"/>
  <c r="B84" i="2131"/>
  <c r="D84" i="2131"/>
  <c r="E84" i="2131"/>
  <c r="F84" i="2131"/>
  <c r="B85" i="2131"/>
  <c r="D85" i="2131"/>
  <c r="E85" i="2131"/>
  <c r="F85" i="2131"/>
  <c r="B86" i="2131"/>
  <c r="D86" i="2131"/>
  <c r="E86" i="2131"/>
  <c r="F86" i="2131"/>
  <c r="B87" i="2131"/>
  <c r="D87" i="2131"/>
  <c r="E87" i="2131"/>
  <c r="F87" i="2131"/>
  <c r="B88" i="2131"/>
  <c r="D88" i="2131"/>
  <c r="E88" i="2131"/>
  <c r="F88" i="2131"/>
  <c r="B89" i="2131"/>
  <c r="D89" i="2131"/>
  <c r="E89" i="2131"/>
  <c r="F89" i="2131"/>
  <c r="B90" i="2131"/>
  <c r="D90" i="2131"/>
  <c r="E90" i="2131"/>
  <c r="F90" i="2131"/>
  <c r="B91" i="2131"/>
  <c r="D91" i="2131"/>
  <c r="E91" i="2131"/>
  <c r="F91" i="2131"/>
  <c r="B92" i="2131"/>
  <c r="D92" i="2131"/>
  <c r="E92" i="2131"/>
  <c r="F92" i="2131"/>
  <c r="B93" i="2131"/>
  <c r="D93" i="2131"/>
  <c r="E93" i="2131"/>
  <c r="F93" i="2131"/>
  <c r="B94" i="2131"/>
  <c r="D94" i="2131"/>
  <c r="E94" i="2131"/>
  <c r="F94" i="2131"/>
  <c r="B95" i="2131"/>
  <c r="D95" i="2131"/>
  <c r="E95" i="2131"/>
  <c r="F95" i="2131"/>
  <c r="B96" i="2131"/>
  <c r="D96" i="2131"/>
  <c r="E96" i="2131"/>
  <c r="F96" i="2131"/>
  <c r="B97" i="2131"/>
  <c r="D97" i="2131"/>
  <c r="E97" i="2131"/>
  <c r="F97" i="2131"/>
  <c r="B98" i="2131"/>
  <c r="D98" i="2131"/>
  <c r="E98" i="2131"/>
  <c r="F98" i="2131"/>
  <c r="B99" i="2131"/>
  <c r="D99" i="2131"/>
  <c r="E99" i="2131"/>
  <c r="F99" i="2131"/>
  <c r="B100" i="2131"/>
  <c r="D100" i="2131"/>
  <c r="E100" i="2131"/>
  <c r="F100" i="2131"/>
  <c r="B101" i="2131"/>
  <c r="D101" i="2131"/>
  <c r="E101" i="2131"/>
  <c r="F101" i="2131"/>
  <c r="B102" i="2131"/>
  <c r="D102" i="2131"/>
  <c r="E102" i="2131"/>
  <c r="F102" i="2131"/>
  <c r="B103" i="2131"/>
  <c r="D103" i="2131"/>
  <c r="E103" i="2131"/>
  <c r="F103" i="2131"/>
  <c r="B104" i="2131"/>
  <c r="D104" i="2131"/>
  <c r="E104" i="2131"/>
  <c r="F104" i="2131"/>
  <c r="B105" i="2131"/>
  <c r="D105" i="2131"/>
  <c r="E105" i="2131"/>
  <c r="F105" i="2131"/>
  <c r="B106" i="2131"/>
  <c r="D106" i="2131"/>
  <c r="E106" i="2131"/>
  <c r="F106" i="2131"/>
  <c r="B107" i="2131"/>
  <c r="D107" i="2131"/>
  <c r="E107" i="2131"/>
  <c r="F107" i="2131"/>
  <c r="B108" i="2131"/>
  <c r="D108" i="2131"/>
  <c r="E108" i="2131"/>
  <c r="F108" i="2131"/>
  <c r="B109" i="2131"/>
  <c r="D109" i="2131"/>
  <c r="E109" i="2131"/>
  <c r="F109" i="2131"/>
  <c r="B110" i="2131"/>
  <c r="D110" i="2131"/>
  <c r="E110" i="2131"/>
  <c r="F110" i="2131"/>
  <c r="B111" i="2131"/>
  <c r="D111" i="2131"/>
  <c r="E111" i="2131"/>
  <c r="F111" i="2131"/>
  <c r="B112" i="2131"/>
  <c r="D112" i="2131"/>
  <c r="E112" i="2131"/>
  <c r="F112" i="2131"/>
  <c r="B113" i="2131"/>
  <c r="D113" i="2131"/>
  <c r="E113" i="2131"/>
  <c r="F113" i="2131"/>
  <c r="B114" i="2131"/>
  <c r="D114" i="2131"/>
  <c r="E114" i="2131"/>
  <c r="F114" i="2131"/>
  <c r="B115" i="2131"/>
  <c r="D115" i="2131"/>
  <c r="E115" i="2131"/>
  <c r="F115" i="2131"/>
  <c r="B116" i="2131"/>
  <c r="D116" i="2131"/>
  <c r="E116" i="2131"/>
  <c r="F116" i="2131"/>
  <c r="B117" i="2131"/>
  <c r="D117" i="2131"/>
  <c r="E117" i="2131"/>
  <c r="F117" i="2131"/>
  <c r="B118" i="2131"/>
  <c r="D118" i="2131"/>
  <c r="E118" i="2131"/>
  <c r="F118" i="2131"/>
  <c r="B119" i="2131"/>
  <c r="D119" i="2131"/>
  <c r="E119" i="2131"/>
  <c r="F119" i="2131"/>
  <c r="B120" i="2131"/>
  <c r="D120" i="2131"/>
  <c r="E120" i="2131"/>
  <c r="F120" i="2131"/>
  <c r="B121" i="2131"/>
  <c r="D121" i="2131"/>
  <c r="E121" i="2131"/>
  <c r="F121" i="2131"/>
  <c r="B122" i="2131"/>
  <c r="D122" i="2131"/>
  <c r="E122" i="2131"/>
  <c r="F122" i="2131"/>
  <c r="B123" i="2131"/>
  <c r="D123" i="2131"/>
  <c r="E123" i="2131"/>
  <c r="F123" i="2131"/>
  <c r="B124" i="2131"/>
  <c r="D124" i="2131"/>
  <c r="E124" i="2131"/>
  <c r="F124" i="2131"/>
  <c r="B125" i="2131"/>
  <c r="D125" i="2131"/>
  <c r="E125" i="2131"/>
  <c r="F125" i="2131"/>
  <c r="B126" i="2131"/>
  <c r="D126" i="2131"/>
  <c r="E126" i="2131"/>
  <c r="F126" i="2131"/>
  <c r="B127" i="2131"/>
  <c r="D127" i="2131"/>
  <c r="E127" i="2131"/>
  <c r="F127" i="2131"/>
  <c r="B128" i="2131"/>
  <c r="D128" i="2131"/>
  <c r="E128" i="2131"/>
  <c r="F128" i="2131"/>
  <c r="B129" i="2131"/>
  <c r="D129" i="2131"/>
  <c r="E129" i="2131"/>
  <c r="F129" i="2131"/>
  <c r="B130" i="2131"/>
  <c r="D130" i="2131"/>
  <c r="E130" i="2131"/>
  <c r="F130" i="2131"/>
  <c r="B131" i="2131"/>
  <c r="D131" i="2131"/>
  <c r="E131" i="2131"/>
  <c r="F131" i="2131"/>
  <c r="B132" i="2131"/>
  <c r="D132" i="2131"/>
  <c r="E132" i="2131"/>
  <c r="F132" i="2131"/>
  <c r="B133" i="2131"/>
  <c r="D133" i="2131"/>
  <c r="E133" i="2131"/>
  <c r="F133" i="2131"/>
  <c r="B134" i="2131"/>
  <c r="D134" i="2131"/>
  <c r="E134" i="2131"/>
  <c r="F134" i="2131"/>
  <c r="B135" i="2131"/>
  <c r="D135" i="2131"/>
  <c r="E135" i="2131"/>
  <c r="F135" i="2131"/>
  <c r="B75" i="2131"/>
  <c r="D75" i="2131"/>
  <c r="E75" i="2131"/>
  <c r="F75" i="2131"/>
  <c r="B76" i="2131"/>
  <c r="D76" i="2131"/>
  <c r="E76" i="2131"/>
  <c r="F76" i="2131"/>
  <c r="B77" i="2131"/>
  <c r="D77" i="2131"/>
  <c r="E77" i="2131"/>
  <c r="F77" i="2131"/>
  <c r="B78" i="2131"/>
  <c r="D78" i="2131"/>
  <c r="E78" i="2131"/>
  <c r="F78" i="2131"/>
  <c r="B79" i="2131"/>
  <c r="D79" i="2131"/>
  <c r="E79" i="2131"/>
  <c r="F79" i="2131"/>
  <c r="B80" i="2131"/>
  <c r="D80" i="2131"/>
  <c r="E80" i="2131"/>
  <c r="F80" i="2131"/>
  <c r="B81" i="2131"/>
  <c r="D81" i="2131"/>
  <c r="E81" i="2131"/>
  <c r="F81" i="2131"/>
  <c r="F74" i="2131"/>
  <c r="E74" i="2131"/>
  <c r="D74" i="2131"/>
  <c r="B74" i="2131"/>
  <c r="B64" i="2131"/>
  <c r="D64" i="2131"/>
  <c r="E64" i="2131"/>
  <c r="F64" i="2131"/>
  <c r="B65" i="2131"/>
  <c r="D65" i="2131"/>
  <c r="E65" i="2131"/>
  <c r="F65" i="2131"/>
  <c r="B66" i="2131"/>
  <c r="D66" i="2131"/>
  <c r="E66" i="2131"/>
  <c r="F66" i="2131"/>
  <c r="B67" i="2131"/>
  <c r="D67" i="2131"/>
  <c r="E67" i="2131"/>
  <c r="F67" i="2131"/>
  <c r="B68" i="2131"/>
  <c r="D68" i="2131"/>
  <c r="E68" i="2131"/>
  <c r="F68" i="2131"/>
  <c r="B69" i="2131"/>
  <c r="D69" i="2131"/>
  <c r="E69" i="2131"/>
  <c r="F69" i="2131"/>
  <c r="B70" i="2131"/>
  <c r="D70" i="2131"/>
  <c r="E70" i="2131"/>
  <c r="F70" i="2131"/>
  <c r="B71" i="2131"/>
  <c r="D71" i="2131"/>
  <c r="E71" i="2131"/>
  <c r="F71" i="2131"/>
  <c r="B72" i="2131"/>
  <c r="D72" i="2131"/>
  <c r="E72" i="2131"/>
  <c r="F72" i="2131"/>
  <c r="B73" i="2131"/>
  <c r="D73" i="2131"/>
  <c r="E73" i="2131"/>
  <c r="F73" i="2131"/>
  <c r="B60" i="2131"/>
  <c r="D60" i="2131"/>
  <c r="E60" i="2131"/>
  <c r="F60" i="2131"/>
  <c r="B61" i="2131"/>
  <c r="D61" i="2131"/>
  <c r="E61" i="2131"/>
  <c r="F61" i="2131"/>
  <c r="B62" i="2131"/>
  <c r="D62" i="2131"/>
  <c r="E62" i="2131"/>
  <c r="F62" i="2131"/>
  <c r="B63" i="2131"/>
  <c r="D63" i="2131"/>
  <c r="E63" i="2131"/>
  <c r="F63" i="2131"/>
  <c r="B57" i="2131"/>
  <c r="D57" i="2131"/>
  <c r="E57" i="2131"/>
  <c r="F57" i="2131"/>
  <c r="B58" i="2131"/>
  <c r="D58" i="2131"/>
  <c r="E58" i="2131"/>
  <c r="F58" i="2131"/>
  <c r="B59" i="2131"/>
  <c r="D59" i="2131"/>
  <c r="E59" i="2131"/>
  <c r="F59" i="2131"/>
  <c r="B54" i="2131"/>
  <c r="D54" i="2131"/>
  <c r="E54" i="2131"/>
  <c r="F54" i="2131"/>
  <c r="B55" i="2131"/>
  <c r="D55" i="2131"/>
  <c r="E55" i="2131"/>
  <c r="F55" i="2131"/>
  <c r="B56" i="2131"/>
  <c r="D56" i="2131"/>
  <c r="E56" i="2131"/>
  <c r="F56" i="2131"/>
  <c r="B45" i="2131"/>
  <c r="D45" i="2131"/>
  <c r="E45" i="2131"/>
  <c r="F45" i="2131"/>
  <c r="B46" i="2131"/>
  <c r="D46" i="2131"/>
  <c r="E46" i="2131"/>
  <c r="F46" i="2131"/>
  <c r="B47" i="2131"/>
  <c r="D47" i="2131"/>
  <c r="E47" i="2131"/>
  <c r="F47" i="2131"/>
  <c r="B48" i="2131"/>
  <c r="D48" i="2131"/>
  <c r="E48" i="2131"/>
  <c r="F48" i="2131"/>
  <c r="B49" i="2131"/>
  <c r="D49" i="2131"/>
  <c r="E49" i="2131"/>
  <c r="F49" i="2131"/>
  <c r="B50" i="2131"/>
  <c r="D50" i="2131"/>
  <c r="E50" i="2131"/>
  <c r="F50" i="2131"/>
  <c r="B51" i="2131"/>
  <c r="D51" i="2131"/>
  <c r="E51" i="2131"/>
  <c r="F51" i="2131"/>
  <c r="B52" i="2131"/>
  <c r="D52" i="2131"/>
  <c r="E52" i="2131"/>
  <c r="F52" i="2131"/>
  <c r="B53" i="2131"/>
  <c r="D53" i="2131"/>
  <c r="E53" i="2131"/>
  <c r="F53" i="2131"/>
  <c r="B30" i="2131"/>
  <c r="D30" i="2131"/>
  <c r="E30" i="2131"/>
  <c r="F30" i="2131"/>
  <c r="B31" i="2131"/>
  <c r="D31" i="2131"/>
  <c r="E31" i="2131"/>
  <c r="F31" i="2131"/>
  <c r="B32" i="2131"/>
  <c r="D32" i="2131"/>
  <c r="E32" i="2131"/>
  <c r="F32" i="2131"/>
  <c r="B33" i="2131"/>
  <c r="D33" i="2131"/>
  <c r="E33" i="2131"/>
  <c r="F33" i="2131"/>
  <c r="B34" i="2131"/>
  <c r="D34" i="2131"/>
  <c r="E34" i="2131"/>
  <c r="F34" i="2131"/>
  <c r="B35" i="2131"/>
  <c r="D35" i="2131"/>
  <c r="E35" i="2131"/>
  <c r="F35" i="2131"/>
  <c r="B36" i="2131"/>
  <c r="D36" i="2131"/>
  <c r="E36" i="2131"/>
  <c r="F36" i="2131"/>
  <c r="B37" i="2131"/>
  <c r="D37" i="2131"/>
  <c r="E37" i="2131"/>
  <c r="F37" i="2131"/>
  <c r="B38" i="2131"/>
  <c r="D38" i="2131"/>
  <c r="E38" i="2131"/>
  <c r="F38" i="2131"/>
  <c r="B39" i="2131"/>
  <c r="D39" i="2131"/>
  <c r="E39" i="2131"/>
  <c r="F39" i="2131"/>
  <c r="B40" i="2131"/>
  <c r="D40" i="2131"/>
  <c r="E40" i="2131"/>
  <c r="F40" i="2131"/>
  <c r="B41" i="2131"/>
  <c r="D41" i="2131"/>
  <c r="E41" i="2131"/>
  <c r="F41" i="2131"/>
  <c r="B42" i="2131"/>
  <c r="D42" i="2131"/>
  <c r="E42" i="2131"/>
  <c r="F42" i="2131"/>
  <c r="B43" i="2131"/>
  <c r="D43" i="2131"/>
  <c r="E43" i="2131"/>
  <c r="F43" i="2131"/>
  <c r="B44" i="2131"/>
  <c r="D44" i="2131"/>
  <c r="E44" i="2131"/>
  <c r="F44" i="2131"/>
  <c r="B13" i="2131"/>
  <c r="D13" i="2131"/>
  <c r="E13" i="2131"/>
  <c r="F13" i="2131"/>
  <c r="B14" i="2131"/>
  <c r="D14" i="2131"/>
  <c r="E14" i="2131"/>
  <c r="F14" i="2131"/>
  <c r="B15" i="2131"/>
  <c r="D15" i="2131"/>
  <c r="E15" i="2131"/>
  <c r="F15" i="2131"/>
  <c r="B16" i="2131"/>
  <c r="D16" i="2131"/>
  <c r="E16" i="2131"/>
  <c r="F16" i="2131"/>
  <c r="B17" i="2131"/>
  <c r="D17" i="2131"/>
  <c r="E17" i="2131"/>
  <c r="F17" i="2131"/>
  <c r="B18" i="2131"/>
  <c r="D18" i="2131"/>
  <c r="E18" i="2131"/>
  <c r="F18" i="2131"/>
  <c r="B19" i="2131"/>
  <c r="D19" i="2131"/>
  <c r="E19" i="2131"/>
  <c r="F19" i="2131"/>
  <c r="B20" i="2131"/>
  <c r="D20" i="2131"/>
  <c r="E20" i="2131"/>
  <c r="F20" i="2131"/>
  <c r="B21" i="2131"/>
  <c r="D21" i="2131"/>
  <c r="E21" i="2131"/>
  <c r="F21" i="2131"/>
  <c r="B22" i="2131"/>
  <c r="D22" i="2131"/>
  <c r="E22" i="2131"/>
  <c r="F22" i="2131"/>
  <c r="B23" i="2131"/>
  <c r="D23" i="2131"/>
  <c r="E23" i="2131"/>
  <c r="F23" i="2131"/>
  <c r="B24" i="2131"/>
  <c r="D24" i="2131"/>
  <c r="E24" i="2131"/>
  <c r="F24" i="2131"/>
  <c r="B25" i="2131"/>
  <c r="D25" i="2131"/>
  <c r="E25" i="2131"/>
  <c r="F25" i="2131"/>
  <c r="B26" i="2131"/>
  <c r="D26" i="2131"/>
  <c r="E26" i="2131"/>
  <c r="F26" i="2131"/>
  <c r="B27" i="2131"/>
  <c r="D27" i="2131"/>
  <c r="E27" i="2131"/>
  <c r="F27" i="2131"/>
  <c r="B28" i="2131"/>
  <c r="D28" i="2131"/>
  <c r="E28" i="2131"/>
  <c r="F28" i="2131"/>
  <c r="B29" i="2131"/>
  <c r="D29" i="2131"/>
  <c r="E29" i="2131"/>
  <c r="F29" i="2131"/>
  <c r="F12" i="2131"/>
  <c r="D12" i="2131"/>
  <c r="B12" i="2131"/>
  <c r="D7" i="2131"/>
  <c r="F7" i="2131"/>
  <c r="D8" i="2131"/>
  <c r="F8" i="2131"/>
  <c r="D9" i="2131"/>
  <c r="F9" i="2131"/>
  <c r="D10" i="2131"/>
  <c r="F10" i="2131"/>
  <c r="D11" i="2131"/>
  <c r="F11" i="2131"/>
  <c r="F6" i="2131"/>
  <c r="D6" i="2131"/>
  <c r="X7" i="2131"/>
  <c r="X8" i="2131"/>
  <c r="X9" i="2131"/>
  <c r="X10" i="2131"/>
  <c r="X6" i="2131"/>
  <c r="H11" i="2131"/>
  <c r="B11" i="2131"/>
  <c r="H7" i="2131"/>
  <c r="H8" i="2131"/>
  <c r="H9" i="2131"/>
  <c r="H10" i="2131"/>
  <c r="H6" i="2131"/>
  <c r="B7" i="2131"/>
  <c r="B8" i="2131"/>
  <c r="B9" i="2131"/>
  <c r="B10" i="2131"/>
  <c r="B6" i="2131"/>
  <c r="B107" i="2120"/>
  <c r="B108" i="2120"/>
  <c r="B109" i="2120"/>
  <c r="B110" i="2120"/>
  <c r="B111" i="2120"/>
  <c r="B112" i="2120"/>
  <c r="B113" i="2120"/>
  <c r="B114" i="2120"/>
  <c r="B115" i="2120"/>
  <c r="B116" i="2120"/>
  <c r="B117" i="2120"/>
  <c r="B118" i="2120"/>
  <c r="B119" i="2120"/>
  <c r="B120" i="2120"/>
  <c r="B121" i="2120"/>
  <c r="B122" i="2120"/>
  <c r="B123" i="2120"/>
  <c r="B124" i="2120"/>
  <c r="B125" i="2120"/>
  <c r="B126" i="2120"/>
  <c r="B127" i="2120"/>
  <c r="B128" i="2120"/>
  <c r="B129" i="2120"/>
  <c r="B130" i="2120"/>
  <c r="B131" i="2120"/>
  <c r="B132" i="2120"/>
  <c r="B133" i="2120"/>
  <c r="B134" i="2120"/>
  <c r="B135" i="2120"/>
  <c r="B136" i="2120"/>
  <c r="B137" i="2120"/>
  <c r="B138" i="2120"/>
  <c r="B139" i="2120"/>
  <c r="B140" i="2120"/>
  <c r="B141" i="2120"/>
  <c r="B142" i="2120"/>
  <c r="B143" i="2120"/>
  <c r="B144" i="2120"/>
  <c r="B145" i="2120"/>
  <c r="B146" i="2120"/>
  <c r="B147" i="2120"/>
  <c r="B148" i="2120"/>
  <c r="B149" i="2120"/>
  <c r="B150" i="2120"/>
  <c r="B151" i="2120"/>
  <c r="B152" i="2120"/>
  <c r="B153" i="2120"/>
  <c r="B154" i="2120"/>
  <c r="B155" i="2120"/>
  <c r="B156" i="2120"/>
  <c r="B157" i="2120"/>
  <c r="B158" i="2120"/>
  <c r="B159" i="2120"/>
  <c r="B160" i="2120"/>
  <c r="B161" i="2120"/>
  <c r="B162" i="2120"/>
  <c r="B163" i="2120"/>
  <c r="B164" i="2120"/>
  <c r="B165" i="2120"/>
  <c r="B166" i="2120"/>
  <c r="B167" i="2120"/>
  <c r="B106" i="2120"/>
  <c r="E5" i="2163"/>
  <c r="D5" i="2163"/>
  <c r="E4" i="2163"/>
  <c r="D4" i="2163"/>
  <c r="E3" i="2163"/>
  <c r="D3" i="2163"/>
  <c r="G3" i="2163"/>
  <c r="C35" i="2161"/>
  <c r="G5" i="2163"/>
  <c r="C262" i="2161"/>
  <c r="H3" i="2163"/>
  <c r="C34" i="2161"/>
  <c r="G4" i="2163"/>
  <c r="C169" i="2161"/>
  <c r="C42" i="2161"/>
  <c r="H5" i="2163"/>
  <c r="H4" i="2163"/>
  <c r="C170" i="2161"/>
  <c r="I189" i="2131"/>
  <c r="H189" i="2131"/>
  <c r="I65" i="2131"/>
  <c r="H65" i="2131"/>
  <c r="I251" i="2131"/>
  <c r="H251" i="2131"/>
  <c r="I127" i="2131"/>
  <c r="H127" i="2131"/>
  <c r="I173" i="2131"/>
  <c r="H173" i="2131"/>
  <c r="I49" i="2131"/>
  <c r="H49" i="2131"/>
  <c r="I235" i="2131"/>
  <c r="H235" i="2131"/>
  <c r="I111" i="2131"/>
  <c r="H111" i="2131"/>
  <c r="I72" i="2131"/>
  <c r="H72" i="2131"/>
  <c r="I258" i="2131"/>
  <c r="H258" i="2131"/>
  <c r="I134" i="2131"/>
  <c r="H134" i="2131"/>
  <c r="I196" i="2131"/>
  <c r="H196" i="2131"/>
  <c r="I68" i="2131"/>
  <c r="H68" i="2131"/>
  <c r="I254" i="2131"/>
  <c r="H254" i="2131"/>
  <c r="I130" i="2131"/>
  <c r="H130" i="2131"/>
  <c r="I192" i="2131"/>
  <c r="H192" i="2131"/>
  <c r="I64" i="2131"/>
  <c r="H64" i="2131"/>
  <c r="I250" i="2131"/>
  <c r="H250" i="2131"/>
  <c r="I188" i="2131"/>
  <c r="H188" i="2131"/>
  <c r="I126" i="2131"/>
  <c r="H126" i="2131"/>
  <c r="I246" i="2131"/>
  <c r="H246" i="2131"/>
  <c r="I122" i="2131"/>
  <c r="H122" i="2131"/>
  <c r="I60" i="2131"/>
  <c r="H60" i="2131"/>
  <c r="I184" i="2131"/>
  <c r="H184" i="2131"/>
  <c r="I242" i="2131"/>
  <c r="H242" i="2131"/>
  <c r="I118" i="2131"/>
  <c r="H118" i="2131"/>
  <c r="I180" i="2131"/>
  <c r="H180" i="2131"/>
  <c r="I56" i="2131"/>
  <c r="H56" i="2131"/>
  <c r="I238" i="2131"/>
  <c r="H238" i="2131"/>
  <c r="I176" i="2131"/>
  <c r="H176" i="2131"/>
  <c r="I114" i="2131"/>
  <c r="H114" i="2131"/>
  <c r="I52" i="2131"/>
  <c r="H52" i="2131"/>
  <c r="I234" i="2131"/>
  <c r="H234" i="2131"/>
  <c r="I110" i="2131"/>
  <c r="H110" i="2131"/>
  <c r="I172" i="2131"/>
  <c r="H172" i="2131"/>
  <c r="I48" i="2131"/>
  <c r="H48" i="2131"/>
  <c r="I230" i="2131"/>
  <c r="H230" i="2131"/>
  <c r="I106" i="2131"/>
  <c r="H106" i="2131"/>
  <c r="I168" i="2131"/>
  <c r="H168" i="2131"/>
  <c r="I44" i="2131"/>
  <c r="H44" i="2131"/>
  <c r="I226" i="2131"/>
  <c r="H226" i="2131"/>
  <c r="I164" i="2131"/>
  <c r="H164" i="2131"/>
  <c r="I102" i="2131"/>
  <c r="H102" i="2131"/>
  <c r="I40" i="2131"/>
  <c r="H40" i="2131"/>
  <c r="I222" i="2131"/>
  <c r="H222" i="2131"/>
  <c r="I98" i="2131"/>
  <c r="H98" i="2131"/>
  <c r="I160" i="2131"/>
  <c r="H160" i="2131"/>
  <c r="I36" i="2131"/>
  <c r="H36" i="2131"/>
  <c r="I218" i="2131"/>
  <c r="H218" i="2131"/>
  <c r="I156" i="2131"/>
  <c r="H156" i="2131"/>
  <c r="I94" i="2131"/>
  <c r="H94" i="2131"/>
  <c r="I32" i="2131"/>
  <c r="H32" i="2131"/>
  <c r="I214" i="2131"/>
  <c r="H214" i="2131"/>
  <c r="I90" i="2131"/>
  <c r="H90" i="2131"/>
  <c r="I152" i="2131"/>
  <c r="H152" i="2131"/>
  <c r="I28" i="2131"/>
  <c r="H28" i="2131"/>
  <c r="I210" i="2131"/>
  <c r="H210" i="2131"/>
  <c r="I148" i="2131"/>
  <c r="H148" i="2131"/>
  <c r="I86" i="2131"/>
  <c r="H86" i="2131"/>
  <c r="I24" i="2131"/>
  <c r="H24" i="2131"/>
  <c r="I206" i="2131"/>
  <c r="H206" i="2131"/>
  <c r="I82" i="2131"/>
  <c r="H82" i="2131"/>
  <c r="I144" i="2131"/>
  <c r="H144" i="2131"/>
  <c r="I20" i="2131"/>
  <c r="H20" i="2131"/>
  <c r="I202" i="2131"/>
  <c r="H202" i="2131"/>
  <c r="I140" i="2131"/>
  <c r="H140" i="2131"/>
  <c r="I78" i="2131"/>
  <c r="H78" i="2131"/>
  <c r="I16" i="2131"/>
  <c r="H16" i="2131"/>
  <c r="I193" i="2131"/>
  <c r="H193" i="2131"/>
  <c r="I69" i="2131"/>
  <c r="H69" i="2131"/>
  <c r="I255" i="2131"/>
  <c r="H255" i="2131"/>
  <c r="I131" i="2131"/>
  <c r="H131" i="2131"/>
  <c r="I181" i="2131"/>
  <c r="H181" i="2131"/>
  <c r="I243" i="2131"/>
  <c r="H243" i="2131"/>
  <c r="I57" i="2131"/>
  <c r="H57" i="2131"/>
  <c r="I119" i="2131"/>
  <c r="H119" i="2131"/>
  <c r="I177" i="2131"/>
  <c r="H177" i="2131"/>
  <c r="I53" i="2131"/>
  <c r="H53" i="2131"/>
  <c r="I239" i="2131"/>
  <c r="H239" i="2131"/>
  <c r="I115" i="2131"/>
  <c r="H115" i="2131"/>
  <c r="I169" i="2131"/>
  <c r="H169" i="2131"/>
  <c r="I45" i="2131"/>
  <c r="H45" i="2131"/>
  <c r="I231" i="2131"/>
  <c r="H231" i="2131"/>
  <c r="I107" i="2131"/>
  <c r="H107" i="2131"/>
  <c r="I161" i="2131"/>
  <c r="H161" i="2131"/>
  <c r="I37" i="2131"/>
  <c r="H37" i="2131"/>
  <c r="I223" i="2131"/>
  <c r="H223" i="2131"/>
  <c r="I99" i="2131"/>
  <c r="H99" i="2131"/>
  <c r="I157" i="2131"/>
  <c r="H157" i="2131"/>
  <c r="I33" i="2131"/>
  <c r="H33" i="2131"/>
  <c r="I219" i="2131"/>
  <c r="H219" i="2131"/>
  <c r="I95" i="2131"/>
  <c r="H95" i="2131"/>
  <c r="I153" i="2131"/>
  <c r="H153" i="2131"/>
  <c r="I29" i="2131"/>
  <c r="H29" i="2131"/>
  <c r="I91" i="2131"/>
  <c r="H91" i="2131"/>
  <c r="I215" i="2131"/>
  <c r="H215" i="2131"/>
  <c r="I149" i="2131"/>
  <c r="H149" i="2131"/>
  <c r="I25" i="2131"/>
  <c r="H25" i="2131"/>
  <c r="I211" i="2131"/>
  <c r="H211" i="2131"/>
  <c r="I87" i="2131"/>
  <c r="H87" i="2131"/>
  <c r="I145" i="2131"/>
  <c r="H145" i="2131"/>
  <c r="I21" i="2131"/>
  <c r="H21" i="2131"/>
  <c r="I83" i="2131"/>
  <c r="H83" i="2131"/>
  <c r="I207" i="2131"/>
  <c r="H207" i="2131"/>
  <c r="I141" i="2131"/>
  <c r="H141" i="2131"/>
  <c r="I79" i="2131"/>
  <c r="H79" i="2131"/>
  <c r="I17" i="2131"/>
  <c r="H17" i="2131"/>
  <c r="I203" i="2131"/>
  <c r="H203" i="2131"/>
  <c r="I137" i="2131"/>
  <c r="H137" i="2131"/>
  <c r="I75" i="2131"/>
  <c r="H75" i="2131"/>
  <c r="I13" i="2131"/>
  <c r="H13" i="2131"/>
  <c r="I199" i="2131"/>
  <c r="H199" i="2131"/>
  <c r="I249" i="2131"/>
  <c r="H249" i="2131"/>
  <c r="I125" i="2131"/>
  <c r="H125" i="2131"/>
  <c r="I63" i="2131"/>
  <c r="H63" i="2131"/>
  <c r="I187" i="2131"/>
  <c r="H187" i="2131"/>
  <c r="I241" i="2131"/>
  <c r="H241" i="2131"/>
  <c r="I117" i="2131"/>
  <c r="H117" i="2131"/>
  <c r="I179" i="2131"/>
  <c r="H179" i="2131"/>
  <c r="I55" i="2131"/>
  <c r="H55" i="2131"/>
  <c r="I237" i="2131"/>
  <c r="H237" i="2131"/>
  <c r="I113" i="2131"/>
  <c r="H113" i="2131"/>
  <c r="I175" i="2131"/>
  <c r="H175" i="2131"/>
  <c r="I51" i="2131"/>
  <c r="H51" i="2131"/>
  <c r="I233" i="2131"/>
  <c r="H233" i="2131"/>
  <c r="I109" i="2131"/>
  <c r="H109" i="2131"/>
  <c r="I171" i="2131"/>
  <c r="H171" i="2131"/>
  <c r="I47" i="2131"/>
  <c r="H47" i="2131"/>
  <c r="I229" i="2131"/>
  <c r="H229" i="2131"/>
  <c r="I105" i="2131"/>
  <c r="H105" i="2131"/>
  <c r="I167" i="2131"/>
  <c r="H167" i="2131"/>
  <c r="I43" i="2131"/>
  <c r="H43" i="2131"/>
  <c r="I225" i="2131"/>
  <c r="H225" i="2131"/>
  <c r="I101" i="2131"/>
  <c r="H101" i="2131"/>
  <c r="I163" i="2131"/>
  <c r="H163" i="2131"/>
  <c r="I39" i="2131"/>
  <c r="H39" i="2131"/>
  <c r="I221" i="2131"/>
  <c r="H221" i="2131"/>
  <c r="I97" i="2131"/>
  <c r="H97" i="2131"/>
  <c r="I159" i="2131"/>
  <c r="H159" i="2131"/>
  <c r="I35" i="2131"/>
  <c r="H35" i="2131"/>
  <c r="I217" i="2131"/>
  <c r="H217" i="2131"/>
  <c r="I93" i="2131"/>
  <c r="H93" i="2131"/>
  <c r="I155" i="2131"/>
  <c r="H155" i="2131"/>
  <c r="I31" i="2131"/>
  <c r="H31" i="2131"/>
  <c r="I213" i="2131"/>
  <c r="H213" i="2131"/>
  <c r="I89" i="2131"/>
  <c r="H89" i="2131"/>
  <c r="I151" i="2131"/>
  <c r="H151" i="2131"/>
  <c r="I27" i="2131"/>
  <c r="H27" i="2131"/>
  <c r="I209" i="2131"/>
  <c r="H209" i="2131"/>
  <c r="I85" i="2131"/>
  <c r="H85" i="2131"/>
  <c r="I147" i="2131"/>
  <c r="H147" i="2131"/>
  <c r="I23" i="2131"/>
  <c r="H23" i="2131"/>
  <c r="I205" i="2131"/>
  <c r="H205" i="2131"/>
  <c r="I143" i="2131"/>
  <c r="H143" i="2131"/>
  <c r="I81" i="2131"/>
  <c r="H81" i="2131"/>
  <c r="I19" i="2131"/>
  <c r="H19" i="2131"/>
  <c r="I201" i="2131"/>
  <c r="H201" i="2131"/>
  <c r="I139" i="2131"/>
  <c r="H139" i="2131"/>
  <c r="I77" i="2131"/>
  <c r="H77" i="2131"/>
  <c r="I15" i="2131"/>
  <c r="H15" i="2131"/>
  <c r="I197" i="2131"/>
  <c r="H197" i="2131"/>
  <c r="I73" i="2131"/>
  <c r="H73" i="2131"/>
  <c r="I259" i="2131"/>
  <c r="H259" i="2131"/>
  <c r="I135" i="2131"/>
  <c r="H135" i="2131"/>
  <c r="I185" i="2131"/>
  <c r="H185" i="2131"/>
  <c r="I247" i="2131"/>
  <c r="H247" i="2131"/>
  <c r="I123" i="2131"/>
  <c r="H123" i="2131"/>
  <c r="I61" i="2131"/>
  <c r="H61" i="2131"/>
  <c r="I165" i="2131"/>
  <c r="H165" i="2131"/>
  <c r="I41" i="2131"/>
  <c r="H41" i="2131"/>
  <c r="I227" i="2131"/>
  <c r="H227" i="2131"/>
  <c r="I103" i="2131"/>
  <c r="H103" i="2131"/>
  <c r="I257" i="2131"/>
  <c r="H257" i="2131"/>
  <c r="I133" i="2131"/>
  <c r="H133" i="2131"/>
  <c r="I195" i="2131"/>
  <c r="H195" i="2131"/>
  <c r="I71" i="2131"/>
  <c r="H71" i="2131"/>
  <c r="I253" i="2131"/>
  <c r="H253" i="2131"/>
  <c r="I129" i="2131"/>
  <c r="H129" i="2131"/>
  <c r="I191" i="2131"/>
  <c r="H191" i="2131"/>
  <c r="I67" i="2131"/>
  <c r="H67" i="2131"/>
  <c r="I245" i="2131"/>
  <c r="H245" i="2131"/>
  <c r="I59" i="2131"/>
  <c r="H59" i="2131"/>
  <c r="I121" i="2131"/>
  <c r="H121" i="2131"/>
  <c r="I183" i="2131"/>
  <c r="H183" i="2131"/>
  <c r="I12" i="2131"/>
  <c r="H12" i="2131"/>
  <c r="I136" i="2131"/>
  <c r="H136" i="2131"/>
  <c r="I198" i="2131"/>
  <c r="H198" i="2131"/>
  <c r="I74" i="2131"/>
  <c r="H74" i="2131"/>
  <c r="I132" i="2131"/>
  <c r="H132" i="2131"/>
  <c r="I194" i="2131"/>
  <c r="H194" i="2131"/>
  <c r="I256" i="2131"/>
  <c r="H256" i="2131"/>
  <c r="I70" i="2131"/>
  <c r="H70" i="2131"/>
  <c r="I128" i="2131"/>
  <c r="H128" i="2131"/>
  <c r="I190" i="2131"/>
  <c r="H190" i="2131"/>
  <c r="I66" i="2131"/>
  <c r="H66" i="2131"/>
  <c r="I252" i="2131"/>
  <c r="H252" i="2131"/>
  <c r="I124" i="2131"/>
  <c r="H124" i="2131"/>
  <c r="I62" i="2131"/>
  <c r="H62" i="2131"/>
  <c r="I186" i="2131"/>
  <c r="H186" i="2131"/>
  <c r="I248" i="2131"/>
  <c r="H248" i="2131"/>
  <c r="I120" i="2131"/>
  <c r="H120" i="2131"/>
  <c r="I182" i="2131"/>
  <c r="H182" i="2131"/>
  <c r="I244" i="2131"/>
  <c r="H244" i="2131"/>
  <c r="I58" i="2131"/>
  <c r="H58" i="2131"/>
  <c r="I116" i="2131"/>
  <c r="H116" i="2131"/>
  <c r="I178" i="2131"/>
  <c r="H178" i="2131"/>
  <c r="I54" i="2131"/>
  <c r="H54" i="2131"/>
  <c r="I240" i="2131"/>
  <c r="H240" i="2131"/>
  <c r="I112" i="2131"/>
  <c r="H112" i="2131"/>
  <c r="I174" i="2131"/>
  <c r="H174" i="2131"/>
  <c r="I50" i="2131"/>
  <c r="H50" i="2131"/>
  <c r="I236" i="2131"/>
  <c r="H236" i="2131"/>
  <c r="I108" i="2131"/>
  <c r="H108" i="2131"/>
  <c r="I170" i="2131"/>
  <c r="H170" i="2131"/>
  <c r="I46" i="2131"/>
  <c r="H46" i="2131"/>
  <c r="I232" i="2131"/>
  <c r="H232" i="2131"/>
  <c r="I104" i="2131"/>
  <c r="H104" i="2131"/>
  <c r="I166" i="2131"/>
  <c r="H166" i="2131"/>
  <c r="I42" i="2131"/>
  <c r="H42" i="2131"/>
  <c r="I228" i="2131"/>
  <c r="H228" i="2131"/>
  <c r="I100" i="2131"/>
  <c r="H100" i="2131"/>
  <c r="I162" i="2131"/>
  <c r="H162" i="2131"/>
  <c r="I38" i="2131"/>
  <c r="H38" i="2131"/>
  <c r="I224" i="2131"/>
  <c r="H224" i="2131"/>
  <c r="I96" i="2131"/>
  <c r="H96" i="2131"/>
  <c r="I158" i="2131"/>
  <c r="H158" i="2131"/>
  <c r="I34" i="2131"/>
  <c r="H34" i="2131"/>
  <c r="I220" i="2131"/>
  <c r="H220" i="2131"/>
  <c r="I92" i="2131"/>
  <c r="H92" i="2131"/>
  <c r="I154" i="2131"/>
  <c r="H154" i="2131"/>
  <c r="I30" i="2131"/>
  <c r="H30" i="2131"/>
  <c r="I216" i="2131"/>
  <c r="H216" i="2131"/>
  <c r="I88" i="2131"/>
  <c r="H88" i="2131"/>
  <c r="I26" i="2131"/>
  <c r="H26" i="2131"/>
  <c r="I150" i="2131"/>
  <c r="H150" i="2131"/>
  <c r="I212" i="2131"/>
  <c r="H212" i="2131"/>
  <c r="I84" i="2131"/>
  <c r="H84" i="2131"/>
  <c r="I22" i="2131"/>
  <c r="H22" i="2131"/>
  <c r="I146" i="2131"/>
  <c r="H146" i="2131"/>
  <c r="I208" i="2131"/>
  <c r="H208" i="2131"/>
  <c r="I18" i="2131"/>
  <c r="H18" i="2131"/>
  <c r="I142" i="2131"/>
  <c r="H142" i="2131"/>
  <c r="I80" i="2131"/>
  <c r="H80" i="2131"/>
  <c r="I204" i="2131"/>
  <c r="H204" i="2131"/>
  <c r="I14" i="2131"/>
  <c r="H14" i="2131"/>
  <c r="I138" i="2131"/>
  <c r="H138" i="2131"/>
  <c r="I76" i="2131"/>
  <c r="H76" i="2131"/>
  <c r="I200" i="2131"/>
  <c r="H200" i="2131"/>
  <c r="D342" i="2161"/>
  <c r="D341" i="2161"/>
  <c r="D263" i="2161"/>
  <c r="D262" i="2161"/>
  <c r="D170" i="2161"/>
  <c r="D169" i="2161"/>
  <c r="C41" i="2161"/>
  <c r="C341" i="2161"/>
  <c r="C263" i="2161"/>
  <c r="C342" i="2161"/>
  <c r="B2" i="2118"/>
  <c r="C19" i="2120"/>
  <c r="C22" i="2120"/>
  <c r="C20" i="2120"/>
  <c r="J15" i="2120"/>
  <c r="J11" i="2120"/>
  <c r="J14" i="2120"/>
  <c r="J12" i="2120"/>
  <c r="J13" i="2120"/>
  <c r="C36" i="2120"/>
  <c r="F111" i="2120"/>
  <c r="K203" i="2131"/>
  <c r="F107" i="2120"/>
  <c r="K199" i="2131"/>
  <c r="F119" i="2120"/>
  <c r="K211" i="2131"/>
  <c r="F123" i="2120"/>
  <c r="K215" i="2131"/>
  <c r="F135" i="2120"/>
  <c r="K227" i="2131"/>
  <c r="F139" i="2120"/>
  <c r="K231" i="2131"/>
  <c r="F151" i="2120"/>
  <c r="K243" i="2131"/>
  <c r="F155" i="2120"/>
  <c r="K247" i="2131"/>
  <c r="F167" i="2120"/>
  <c r="K259" i="2131"/>
  <c r="F108" i="2120"/>
  <c r="K200" i="2131"/>
  <c r="F120" i="2120"/>
  <c r="K212" i="2131"/>
  <c r="F124" i="2120"/>
  <c r="K216" i="2131"/>
  <c r="F113" i="2120"/>
  <c r="K205" i="2131"/>
  <c r="F117" i="2120"/>
  <c r="K209" i="2131"/>
  <c r="F129" i="2120"/>
  <c r="K221" i="2131"/>
  <c r="F133" i="2120"/>
  <c r="K225" i="2131"/>
  <c r="F145" i="2120"/>
  <c r="K237" i="2131"/>
  <c r="F149" i="2120"/>
  <c r="K241" i="2131"/>
  <c r="F161" i="2120"/>
  <c r="K253" i="2131"/>
  <c r="F165" i="2120"/>
  <c r="K257" i="2131"/>
  <c r="F118" i="2120"/>
  <c r="K210" i="2131"/>
  <c r="F122" i="2120"/>
  <c r="K214" i="2131"/>
  <c r="F134" i="2120"/>
  <c r="K226" i="2131"/>
  <c r="F138" i="2120"/>
  <c r="K230" i="2131"/>
  <c r="F150" i="2120"/>
  <c r="K242" i="2131"/>
  <c r="F154" i="2120"/>
  <c r="K246" i="2131"/>
  <c r="F166" i="2120"/>
  <c r="K258" i="2131"/>
  <c r="F106" i="2120"/>
  <c r="K198" i="2131"/>
  <c r="F140" i="2120"/>
  <c r="K232" i="2131"/>
  <c r="F144" i="2120"/>
  <c r="K236" i="2131"/>
  <c r="F156" i="2120"/>
  <c r="K248" i="2131"/>
  <c r="F160" i="2120"/>
  <c r="K252" i="2131"/>
  <c r="C32" i="2120"/>
  <c r="K11" i="2131"/>
  <c r="C35" i="2120"/>
  <c r="C33" i="2120"/>
  <c r="C34" i="2120"/>
  <c r="C31" i="2120"/>
  <c r="K10" i="2131"/>
  <c r="J10" i="2120"/>
  <c r="F152" i="2120"/>
  <c r="K244" i="2131"/>
  <c r="F136" i="2120"/>
  <c r="K228" i="2131"/>
  <c r="F162" i="2120"/>
  <c r="K254" i="2131"/>
  <c r="F146" i="2120"/>
  <c r="K238" i="2131"/>
  <c r="F130" i="2120"/>
  <c r="K222" i="2131"/>
  <c r="F114" i="2120"/>
  <c r="K206" i="2131"/>
  <c r="F157" i="2120"/>
  <c r="K249" i="2131"/>
  <c r="F141" i="2120"/>
  <c r="K233" i="2131"/>
  <c r="F125" i="2120"/>
  <c r="K217" i="2131"/>
  <c r="F109" i="2120"/>
  <c r="K201" i="2131"/>
  <c r="F116" i="2120"/>
  <c r="K208" i="2131"/>
  <c r="F163" i="2120"/>
  <c r="K255" i="2131"/>
  <c r="F147" i="2120"/>
  <c r="K239" i="2131"/>
  <c r="F131" i="2120"/>
  <c r="K223" i="2131"/>
  <c r="F115" i="2120"/>
  <c r="K207" i="2131"/>
  <c r="F164" i="2120"/>
  <c r="K256" i="2131"/>
  <c r="F148" i="2120"/>
  <c r="K240" i="2131"/>
  <c r="F132" i="2120"/>
  <c r="K224" i="2131"/>
  <c r="F158" i="2120"/>
  <c r="K250" i="2131"/>
  <c r="F142" i="2120"/>
  <c r="K234" i="2131"/>
  <c r="F126" i="2120"/>
  <c r="K218" i="2131"/>
  <c r="F110" i="2120"/>
  <c r="K202" i="2131"/>
  <c r="F153" i="2120"/>
  <c r="K245" i="2131"/>
  <c r="F137" i="2120"/>
  <c r="K229" i="2131"/>
  <c r="F121" i="2120"/>
  <c r="K213" i="2131"/>
  <c r="F128" i="2120"/>
  <c r="K220" i="2131"/>
  <c r="F112" i="2120"/>
  <c r="K204" i="2131"/>
  <c r="F159" i="2120"/>
  <c r="K251" i="2131"/>
  <c r="F143" i="2120"/>
  <c r="K235" i="2131"/>
  <c r="F127" i="2120"/>
  <c r="K219" i="2131"/>
  <c r="C27" i="2120"/>
  <c r="K6" i="2131"/>
  <c r="E108" i="2120"/>
  <c r="K138" i="2131"/>
  <c r="E112" i="2120"/>
  <c r="K142" i="2131"/>
  <c r="E116" i="2120"/>
  <c r="K146" i="2131"/>
  <c r="E120" i="2120"/>
  <c r="K150" i="2131"/>
  <c r="E124" i="2120"/>
  <c r="K154" i="2131"/>
  <c r="E128" i="2120"/>
  <c r="K158" i="2131"/>
  <c r="E132" i="2120"/>
  <c r="K162" i="2131"/>
  <c r="E136" i="2120"/>
  <c r="K166" i="2131"/>
  <c r="E140" i="2120"/>
  <c r="K170" i="2131"/>
  <c r="E144" i="2120"/>
  <c r="K174" i="2131"/>
  <c r="E148" i="2120"/>
  <c r="K178" i="2131"/>
  <c r="E152" i="2120"/>
  <c r="K182" i="2131"/>
  <c r="E156" i="2120"/>
  <c r="K186" i="2131"/>
  <c r="E160" i="2120"/>
  <c r="K190" i="2131"/>
  <c r="E164" i="2120"/>
  <c r="K194" i="2131"/>
  <c r="E109" i="2120"/>
  <c r="K139" i="2131"/>
  <c r="E113" i="2120"/>
  <c r="K143" i="2131"/>
  <c r="E117" i="2120"/>
  <c r="K147" i="2131"/>
  <c r="E121" i="2120"/>
  <c r="K151" i="2131"/>
  <c r="E125" i="2120"/>
  <c r="K155" i="2131"/>
  <c r="E129" i="2120"/>
  <c r="K159" i="2131"/>
  <c r="E110" i="2120"/>
  <c r="K140" i="2131"/>
  <c r="E114" i="2120"/>
  <c r="K144" i="2131"/>
  <c r="E118" i="2120"/>
  <c r="K148" i="2131"/>
  <c r="E122" i="2120"/>
  <c r="K152" i="2131"/>
  <c r="E126" i="2120"/>
  <c r="K156" i="2131"/>
  <c r="E130" i="2120"/>
  <c r="K160" i="2131"/>
  <c r="E134" i="2120"/>
  <c r="K164" i="2131"/>
  <c r="E138" i="2120"/>
  <c r="K168" i="2131"/>
  <c r="E142" i="2120"/>
  <c r="K172" i="2131"/>
  <c r="E146" i="2120"/>
  <c r="K176" i="2131"/>
  <c r="E150" i="2120"/>
  <c r="K180" i="2131"/>
  <c r="E154" i="2120"/>
  <c r="K184" i="2131"/>
  <c r="E158" i="2120"/>
  <c r="K188" i="2131"/>
  <c r="E162" i="2120"/>
  <c r="K192" i="2131"/>
  <c r="E166" i="2120"/>
  <c r="K196" i="2131"/>
  <c r="E106" i="2120"/>
  <c r="K136" i="2131"/>
  <c r="E107" i="2120"/>
  <c r="K137" i="2131"/>
  <c r="E111" i="2120"/>
  <c r="K141" i="2131"/>
  <c r="E115" i="2120"/>
  <c r="K145" i="2131"/>
  <c r="E119" i="2120"/>
  <c r="K149" i="2131"/>
  <c r="E131" i="2120"/>
  <c r="K161" i="2131"/>
  <c r="E135" i="2120"/>
  <c r="K165" i="2131"/>
  <c r="E139" i="2120"/>
  <c r="K169" i="2131"/>
  <c r="E143" i="2120"/>
  <c r="K173" i="2131"/>
  <c r="E147" i="2120"/>
  <c r="K177" i="2131"/>
  <c r="E151" i="2120"/>
  <c r="K181" i="2131"/>
  <c r="E155" i="2120"/>
  <c r="K185" i="2131"/>
  <c r="E159" i="2120"/>
  <c r="K189" i="2131"/>
  <c r="E163" i="2120"/>
  <c r="K193" i="2131"/>
  <c r="E167" i="2120"/>
  <c r="K197" i="2131"/>
  <c r="E123" i="2120"/>
  <c r="K153" i="2131"/>
  <c r="E127" i="2120"/>
  <c r="K157" i="2131"/>
  <c r="E133" i="2120"/>
  <c r="K163" i="2131"/>
  <c r="E137" i="2120"/>
  <c r="K167" i="2131"/>
  <c r="E141" i="2120"/>
  <c r="K171" i="2131"/>
  <c r="E145" i="2120"/>
  <c r="K175" i="2131"/>
  <c r="E149" i="2120"/>
  <c r="K179" i="2131"/>
  <c r="E153" i="2120"/>
  <c r="K183" i="2131"/>
  <c r="E157" i="2120"/>
  <c r="K187" i="2131"/>
  <c r="E161" i="2120"/>
  <c r="K191" i="2131"/>
  <c r="E165" i="2120"/>
  <c r="K195" i="2131"/>
  <c r="D109" i="2120"/>
  <c r="K77" i="2131"/>
  <c r="D113" i="2120"/>
  <c r="K81" i="2131"/>
  <c r="D117" i="2120"/>
  <c r="K85" i="2131"/>
  <c r="D121" i="2120"/>
  <c r="K89" i="2131"/>
  <c r="D125" i="2120"/>
  <c r="K93" i="2131"/>
  <c r="D129" i="2120"/>
  <c r="K97" i="2131"/>
  <c r="D133" i="2120"/>
  <c r="K101" i="2131"/>
  <c r="D137" i="2120"/>
  <c r="K105" i="2131"/>
  <c r="D141" i="2120"/>
  <c r="K109" i="2131"/>
  <c r="D145" i="2120"/>
  <c r="K113" i="2131"/>
  <c r="D149" i="2120"/>
  <c r="K117" i="2131"/>
  <c r="D153" i="2120"/>
  <c r="K121" i="2131"/>
  <c r="D157" i="2120"/>
  <c r="K125" i="2131"/>
  <c r="D161" i="2120"/>
  <c r="K129" i="2131"/>
  <c r="D165" i="2120"/>
  <c r="K133" i="2131"/>
  <c r="D110" i="2120"/>
  <c r="K78" i="2131"/>
  <c r="D114" i="2120"/>
  <c r="K82" i="2131"/>
  <c r="D118" i="2120"/>
  <c r="K86" i="2131"/>
  <c r="D122" i="2120"/>
  <c r="K90" i="2131"/>
  <c r="D126" i="2120"/>
  <c r="K94" i="2131"/>
  <c r="D107" i="2120"/>
  <c r="K75" i="2131"/>
  <c r="D111" i="2120"/>
  <c r="K79" i="2131"/>
  <c r="D115" i="2120"/>
  <c r="K83" i="2131"/>
  <c r="D119" i="2120"/>
  <c r="K87" i="2131"/>
  <c r="D123" i="2120"/>
  <c r="K91" i="2131"/>
  <c r="D127" i="2120"/>
  <c r="K95" i="2131"/>
  <c r="D131" i="2120"/>
  <c r="K99" i="2131"/>
  <c r="D135" i="2120"/>
  <c r="K103" i="2131"/>
  <c r="D139" i="2120"/>
  <c r="K107" i="2131"/>
  <c r="D143" i="2120"/>
  <c r="K111" i="2131"/>
  <c r="D147" i="2120"/>
  <c r="K115" i="2131"/>
  <c r="D151" i="2120"/>
  <c r="K119" i="2131"/>
  <c r="D155" i="2120"/>
  <c r="K123" i="2131"/>
  <c r="D159" i="2120"/>
  <c r="K127" i="2131"/>
  <c r="D163" i="2120"/>
  <c r="K131" i="2131"/>
  <c r="D167" i="2120"/>
  <c r="K135" i="2131"/>
  <c r="D108" i="2120"/>
  <c r="K76" i="2131"/>
  <c r="D112" i="2120"/>
  <c r="K80" i="2131"/>
  <c r="D116" i="2120"/>
  <c r="K84" i="2131"/>
  <c r="D120" i="2120"/>
  <c r="K88" i="2131"/>
  <c r="D124" i="2120"/>
  <c r="K92" i="2131"/>
  <c r="D128" i="2120"/>
  <c r="K96" i="2131"/>
  <c r="D130" i="2120"/>
  <c r="K98" i="2131"/>
  <c r="D134" i="2120"/>
  <c r="K102" i="2131"/>
  <c r="D138" i="2120"/>
  <c r="K106" i="2131"/>
  <c r="D142" i="2120"/>
  <c r="K110" i="2131"/>
  <c r="D146" i="2120"/>
  <c r="K114" i="2131"/>
  <c r="D150" i="2120"/>
  <c r="K118" i="2131"/>
  <c r="D154" i="2120"/>
  <c r="K122" i="2131"/>
  <c r="D158" i="2120"/>
  <c r="K126" i="2131"/>
  <c r="D162" i="2120"/>
  <c r="K130" i="2131"/>
  <c r="D166" i="2120"/>
  <c r="K134" i="2131"/>
  <c r="D132" i="2120"/>
  <c r="K100" i="2131"/>
  <c r="D136" i="2120"/>
  <c r="K104" i="2131"/>
  <c r="D140" i="2120"/>
  <c r="K108" i="2131"/>
  <c r="D144" i="2120"/>
  <c r="K112" i="2131"/>
  <c r="D148" i="2120"/>
  <c r="K116" i="2131"/>
  <c r="D152" i="2120"/>
  <c r="K120" i="2131"/>
  <c r="D156" i="2120"/>
  <c r="K124" i="2131"/>
  <c r="D160" i="2120"/>
  <c r="K128" i="2131"/>
  <c r="D164" i="2120"/>
  <c r="K132" i="2131"/>
  <c r="D106" i="2120"/>
  <c r="K74" i="2131"/>
  <c r="C110" i="2120"/>
  <c r="K16" i="2131"/>
  <c r="C114" i="2120"/>
  <c r="K20" i="2131"/>
  <c r="C118" i="2120"/>
  <c r="K24" i="2131"/>
  <c r="C122" i="2120"/>
  <c r="K28" i="2131"/>
  <c r="C126" i="2120"/>
  <c r="K32" i="2131"/>
  <c r="C130" i="2120"/>
  <c r="K36" i="2131"/>
  <c r="C134" i="2120"/>
  <c r="K40" i="2131"/>
  <c r="C138" i="2120"/>
  <c r="K44" i="2131"/>
  <c r="C142" i="2120"/>
  <c r="K48" i="2131"/>
  <c r="C146" i="2120"/>
  <c r="K52" i="2131"/>
  <c r="C150" i="2120"/>
  <c r="K56" i="2131"/>
  <c r="C154" i="2120"/>
  <c r="K60" i="2131"/>
  <c r="C158" i="2120"/>
  <c r="K64" i="2131"/>
  <c r="C162" i="2120"/>
  <c r="K68" i="2131"/>
  <c r="C166" i="2120"/>
  <c r="K72" i="2131"/>
  <c r="C106" i="2120"/>
  <c r="K12" i="2131"/>
  <c r="C107" i="2120"/>
  <c r="K13" i="2131"/>
  <c r="C111" i="2120"/>
  <c r="K17" i="2131"/>
  <c r="C115" i="2120"/>
  <c r="K21" i="2131"/>
  <c r="C119" i="2120"/>
  <c r="K25" i="2131"/>
  <c r="C123" i="2120"/>
  <c r="K29" i="2131"/>
  <c r="C127" i="2120"/>
  <c r="K33" i="2131"/>
  <c r="C108" i="2120"/>
  <c r="K14" i="2131"/>
  <c r="C112" i="2120"/>
  <c r="K18" i="2131"/>
  <c r="C116" i="2120"/>
  <c r="K22" i="2131"/>
  <c r="C120" i="2120"/>
  <c r="K26" i="2131"/>
  <c r="C124" i="2120"/>
  <c r="K30" i="2131"/>
  <c r="C128" i="2120"/>
  <c r="K34" i="2131"/>
  <c r="C132" i="2120"/>
  <c r="K38" i="2131"/>
  <c r="C136" i="2120"/>
  <c r="K42" i="2131"/>
  <c r="C140" i="2120"/>
  <c r="K46" i="2131"/>
  <c r="C144" i="2120"/>
  <c r="K50" i="2131"/>
  <c r="C148" i="2120"/>
  <c r="K54" i="2131"/>
  <c r="C152" i="2120"/>
  <c r="K58" i="2131"/>
  <c r="C156" i="2120"/>
  <c r="K62" i="2131"/>
  <c r="C160" i="2120"/>
  <c r="K66" i="2131"/>
  <c r="C164" i="2120"/>
  <c r="K70" i="2131"/>
  <c r="C109" i="2120"/>
  <c r="K15" i="2131"/>
  <c r="C113" i="2120"/>
  <c r="K19" i="2131"/>
  <c r="C117" i="2120"/>
  <c r="K23" i="2131"/>
  <c r="C121" i="2120"/>
  <c r="K27" i="2131"/>
  <c r="C133" i="2120"/>
  <c r="K39" i="2131"/>
  <c r="C137" i="2120"/>
  <c r="K43" i="2131"/>
  <c r="C141" i="2120"/>
  <c r="K47" i="2131"/>
  <c r="C145" i="2120"/>
  <c r="K51" i="2131"/>
  <c r="C149" i="2120"/>
  <c r="K55" i="2131"/>
  <c r="C153" i="2120"/>
  <c r="K59" i="2131"/>
  <c r="C157" i="2120"/>
  <c r="K63" i="2131"/>
  <c r="C161" i="2120"/>
  <c r="K67" i="2131"/>
  <c r="C165" i="2120"/>
  <c r="K71" i="2131"/>
  <c r="C125" i="2120"/>
  <c r="K31" i="2131"/>
  <c r="C129" i="2120"/>
  <c r="K35" i="2131"/>
  <c r="C131" i="2120"/>
  <c r="K37" i="2131"/>
  <c r="C135" i="2120"/>
  <c r="K41" i="2131"/>
  <c r="C139" i="2120"/>
  <c r="K45" i="2131"/>
  <c r="C143" i="2120"/>
  <c r="K49" i="2131"/>
  <c r="C147" i="2120"/>
  <c r="K53" i="2131"/>
  <c r="C151" i="2120"/>
  <c r="K57" i="2131"/>
  <c r="C155" i="2120"/>
  <c r="K61" i="2131"/>
  <c r="C159" i="2120"/>
  <c r="K65" i="2131"/>
  <c r="C163" i="2120"/>
  <c r="K69" i="2131"/>
  <c r="C167" i="2120"/>
  <c r="K73" i="2131"/>
  <c r="C29" i="2120"/>
  <c r="K8" i="2131"/>
  <c r="C30" i="2120"/>
  <c r="K9" i="2131"/>
  <c r="C28" i="2120"/>
  <c r="K7" i="2131"/>
  <c r="H3" i="2134"/>
  <c r="J3" i="2134"/>
  <c r="P3" i="2134"/>
  <c r="Q3" i="2134"/>
  <c r="R3" i="2134"/>
  <c r="S3" i="2134"/>
  <c r="T3" i="2134"/>
  <c r="U3" i="2134"/>
  <c r="W3" i="2134"/>
  <c r="H4" i="2134"/>
  <c r="J4" i="2134"/>
  <c r="P4" i="2134"/>
  <c r="Q4" i="2134"/>
  <c r="R4" i="2134"/>
  <c r="S4" i="2134"/>
  <c r="T4" i="2134"/>
  <c r="U4" i="2134"/>
  <c r="W4" i="2134"/>
  <c r="H5" i="2134"/>
  <c r="J5" i="2134"/>
  <c r="P5" i="2134"/>
  <c r="Q5" i="2134"/>
  <c r="R5" i="2134"/>
  <c r="S5" i="2134"/>
  <c r="T5" i="2134"/>
  <c r="U5" i="2134"/>
  <c r="W5" i="2134"/>
  <c r="H6" i="2134"/>
  <c r="J6" i="2134"/>
  <c r="P6" i="2134"/>
  <c r="Q6" i="2134"/>
  <c r="R6" i="2134"/>
  <c r="S6" i="2134"/>
  <c r="T6" i="2134"/>
  <c r="U6" i="2134"/>
  <c r="W6" i="2134"/>
  <c r="H7" i="2134"/>
  <c r="J7" i="2134"/>
  <c r="P7" i="2134"/>
  <c r="Q7" i="2134"/>
  <c r="R7" i="2134"/>
  <c r="S7" i="2134"/>
  <c r="T7" i="2134"/>
  <c r="U7" i="2134"/>
  <c r="W7" i="2134"/>
  <c r="H8" i="2134"/>
  <c r="J8" i="2134"/>
  <c r="P8" i="2134"/>
  <c r="Q8" i="2134"/>
  <c r="R8" i="2134"/>
  <c r="S8" i="2134"/>
  <c r="T8" i="2134"/>
  <c r="U8" i="2134"/>
  <c r="W8" i="2134"/>
  <c r="H9" i="2134"/>
  <c r="J9" i="2134"/>
  <c r="P9" i="2134"/>
  <c r="Q9" i="2134"/>
  <c r="R9" i="2134"/>
  <c r="S9" i="2134"/>
  <c r="T9" i="2134"/>
  <c r="U9" i="2134"/>
  <c r="W9" i="2134"/>
  <c r="H10" i="2134"/>
  <c r="J10" i="2134"/>
  <c r="P10" i="2134"/>
  <c r="Q10" i="2134"/>
  <c r="R10" i="2134"/>
  <c r="S10" i="2134"/>
  <c r="T10" i="2134"/>
  <c r="U10" i="2134"/>
  <c r="W10" i="2134"/>
  <c r="H11" i="2134"/>
  <c r="J11" i="2134"/>
  <c r="P11" i="2134"/>
  <c r="Q11" i="2134"/>
  <c r="R11" i="2134"/>
  <c r="S11" i="2134"/>
  <c r="T11" i="2134"/>
  <c r="U11" i="2134"/>
  <c r="W11" i="2134"/>
  <c r="H12" i="2134"/>
  <c r="J12" i="2134"/>
  <c r="P12" i="2134"/>
  <c r="Q12" i="2134"/>
  <c r="R12" i="2134"/>
  <c r="S12" i="2134"/>
  <c r="T12" i="2134"/>
  <c r="U12" i="2134"/>
  <c r="W12" i="2134"/>
  <c r="H13" i="2134"/>
  <c r="J13" i="2134"/>
  <c r="P13" i="2134"/>
  <c r="Q13" i="2134"/>
  <c r="R13" i="2134"/>
  <c r="S13" i="2134"/>
  <c r="T13" i="2134"/>
  <c r="U13" i="2134"/>
  <c r="W13" i="2134"/>
  <c r="H14" i="2134"/>
  <c r="J14" i="2134"/>
  <c r="P14" i="2134"/>
  <c r="Q14" i="2134"/>
  <c r="R14" i="2134"/>
  <c r="S14" i="2134"/>
  <c r="T14" i="2134"/>
  <c r="U14" i="2134"/>
  <c r="W14" i="2134"/>
  <c r="H15" i="2134"/>
  <c r="J15" i="2134"/>
  <c r="P15" i="2134"/>
  <c r="Q15" i="2134"/>
  <c r="R15" i="2134"/>
  <c r="S15" i="2134"/>
  <c r="T15" i="2134"/>
  <c r="U15" i="2134"/>
  <c r="W15" i="2134"/>
  <c r="H16" i="2134"/>
  <c r="J16" i="2134"/>
  <c r="P16" i="2134"/>
  <c r="Q16" i="2134"/>
  <c r="R16" i="2134"/>
  <c r="S16" i="2134"/>
  <c r="T16" i="2134"/>
  <c r="U16" i="2134"/>
  <c r="W16" i="2134"/>
  <c r="H17" i="2134"/>
  <c r="J17" i="2134"/>
  <c r="P17" i="2134"/>
  <c r="Q17" i="2134"/>
  <c r="R17" i="2134"/>
  <c r="S17" i="2134"/>
  <c r="T17" i="2134"/>
  <c r="U17" i="2134"/>
  <c r="W17" i="2134"/>
  <c r="H18" i="2134"/>
  <c r="J18" i="2134"/>
  <c r="P18" i="2134"/>
  <c r="Q18" i="2134"/>
  <c r="R18" i="2134"/>
  <c r="S18" i="2134"/>
  <c r="T18" i="2134"/>
  <c r="U18" i="2134"/>
  <c r="W18" i="2134"/>
  <c r="H19" i="2134"/>
  <c r="J19" i="2134"/>
  <c r="P19" i="2134"/>
  <c r="Q19" i="2134"/>
  <c r="R19" i="2134"/>
  <c r="S19" i="2134"/>
  <c r="T19" i="2134"/>
  <c r="U19" i="2134"/>
  <c r="W19" i="2134"/>
  <c r="H20" i="2134"/>
  <c r="J20" i="2134"/>
  <c r="P20" i="2134"/>
  <c r="Q20" i="2134"/>
  <c r="R20" i="2134"/>
  <c r="S20" i="2134"/>
  <c r="T20" i="2134"/>
  <c r="U20" i="2134"/>
  <c r="W20" i="2134"/>
  <c r="H21" i="2134"/>
  <c r="J21" i="2134"/>
  <c r="P21" i="2134"/>
  <c r="Q21" i="2134"/>
  <c r="R21" i="2134"/>
  <c r="S21" i="2134"/>
  <c r="T21" i="2134"/>
  <c r="U21" i="2134"/>
  <c r="W21" i="2134"/>
  <c r="H22" i="2134"/>
  <c r="J22" i="2134"/>
  <c r="P22" i="2134"/>
  <c r="Q22" i="2134"/>
  <c r="R22" i="2134"/>
  <c r="S22" i="2134"/>
  <c r="T22" i="2134"/>
  <c r="U22" i="2134"/>
  <c r="W22" i="2134"/>
  <c r="H23" i="2134"/>
  <c r="J23" i="2134"/>
  <c r="P23" i="2134"/>
  <c r="Q23" i="2134"/>
  <c r="R23" i="2134"/>
  <c r="S23" i="2134"/>
  <c r="T23" i="2134"/>
  <c r="U23" i="2134"/>
  <c r="W23" i="2134"/>
  <c r="H24" i="2134"/>
  <c r="J24" i="2134"/>
  <c r="P24" i="2134"/>
  <c r="Q24" i="2134"/>
  <c r="R24" i="2134"/>
  <c r="S24" i="2134"/>
  <c r="T24" i="2134"/>
  <c r="U24" i="2134"/>
  <c r="W24" i="2134"/>
  <c r="H25" i="2134"/>
  <c r="J25" i="2134"/>
  <c r="P25" i="2134"/>
  <c r="Q25" i="2134"/>
  <c r="R25" i="2134"/>
  <c r="S25" i="2134"/>
  <c r="T25" i="2134"/>
  <c r="U25" i="2134"/>
  <c r="W25" i="2134"/>
  <c r="H26" i="2134"/>
  <c r="J26" i="2134"/>
  <c r="P26" i="2134"/>
  <c r="Q26" i="2134"/>
  <c r="R26" i="2134"/>
  <c r="S26" i="2134"/>
  <c r="T26" i="2134"/>
  <c r="U26" i="2134"/>
  <c r="W26" i="2134"/>
  <c r="H27" i="2134"/>
  <c r="J27" i="2134"/>
  <c r="P27" i="2134"/>
  <c r="Q27" i="2134"/>
  <c r="R27" i="2134"/>
  <c r="S27" i="2134"/>
  <c r="T27" i="2134"/>
  <c r="U27" i="2134"/>
  <c r="W27" i="2134"/>
  <c r="H28" i="2134"/>
  <c r="J28" i="2134"/>
  <c r="P28" i="2134"/>
  <c r="Q28" i="2134"/>
  <c r="R28" i="2134"/>
  <c r="S28" i="2134"/>
  <c r="T28" i="2134"/>
  <c r="U28" i="2134"/>
  <c r="W28" i="2134"/>
  <c r="H29" i="2134"/>
  <c r="J29" i="2134"/>
  <c r="P29" i="2134"/>
  <c r="Q29" i="2134"/>
  <c r="R29" i="2134"/>
  <c r="S29" i="2134"/>
  <c r="T29" i="2134"/>
  <c r="U29" i="2134"/>
  <c r="W29" i="2134"/>
  <c r="H30" i="2134"/>
  <c r="J30" i="2134"/>
  <c r="P30" i="2134"/>
  <c r="Q30" i="2134"/>
  <c r="R30" i="2134"/>
  <c r="S30" i="2134"/>
  <c r="T30" i="2134"/>
  <c r="U30" i="2134"/>
  <c r="W30" i="2134"/>
  <c r="H31" i="2134"/>
  <c r="J31" i="2134"/>
  <c r="P31" i="2134"/>
  <c r="Q31" i="2134"/>
  <c r="R31" i="2134"/>
  <c r="S31" i="2134"/>
  <c r="T31" i="2134"/>
  <c r="U31" i="2134"/>
  <c r="W31" i="2134"/>
  <c r="H32" i="2134"/>
  <c r="J32" i="2134"/>
  <c r="P32" i="2134"/>
  <c r="Q32" i="2134"/>
  <c r="R32" i="2134"/>
  <c r="S32" i="2134"/>
  <c r="T32" i="2134"/>
  <c r="U32" i="2134"/>
  <c r="W32" i="2134"/>
  <c r="H33" i="2134"/>
  <c r="J33" i="2134"/>
  <c r="P33" i="2134"/>
  <c r="Q33" i="2134"/>
  <c r="R33" i="2134"/>
  <c r="S33" i="2134"/>
  <c r="T33" i="2134"/>
  <c r="U33" i="2134"/>
  <c r="W33" i="2134"/>
  <c r="H34" i="2134"/>
  <c r="J34" i="2134"/>
  <c r="P34" i="2134"/>
  <c r="Q34" i="2134"/>
  <c r="R34" i="2134"/>
  <c r="S34" i="2134"/>
  <c r="T34" i="2134"/>
  <c r="U34" i="2134"/>
  <c r="W34" i="2134"/>
  <c r="H35" i="2134"/>
  <c r="J35" i="2134"/>
  <c r="P35" i="2134"/>
  <c r="Q35" i="2134"/>
  <c r="R35" i="2134"/>
  <c r="S35" i="2134"/>
  <c r="T35" i="2134"/>
  <c r="U35" i="2134"/>
  <c r="W35" i="2134"/>
  <c r="H36" i="2134"/>
  <c r="J36" i="2134"/>
  <c r="P36" i="2134"/>
  <c r="Q36" i="2134"/>
  <c r="R36" i="2134"/>
  <c r="S36" i="2134"/>
  <c r="T36" i="2134"/>
  <c r="U36" i="2134"/>
  <c r="W36" i="2134"/>
  <c r="H37" i="2134"/>
  <c r="J37" i="2134"/>
  <c r="P37" i="2134"/>
  <c r="Q37" i="2134"/>
  <c r="R37" i="2134"/>
  <c r="S37" i="2134"/>
  <c r="T37" i="2134"/>
  <c r="U37" i="2134"/>
  <c r="W37" i="2134"/>
  <c r="H38" i="2134"/>
  <c r="J38" i="2134"/>
  <c r="P38" i="2134"/>
  <c r="Q38" i="2134"/>
  <c r="R38" i="2134"/>
  <c r="S38" i="2134"/>
  <c r="T38" i="2134"/>
  <c r="U38" i="2134"/>
  <c r="W38" i="2134"/>
  <c r="H39" i="2134"/>
  <c r="J39" i="2134"/>
  <c r="P39" i="2134"/>
  <c r="Q39" i="2134"/>
  <c r="R39" i="2134"/>
  <c r="S39" i="2134"/>
  <c r="T39" i="2134"/>
  <c r="U39" i="2134"/>
  <c r="W39" i="2134"/>
  <c r="H40" i="2134"/>
  <c r="J40" i="2134"/>
  <c r="P40" i="2134"/>
  <c r="Q40" i="2134"/>
  <c r="R40" i="2134"/>
  <c r="S40" i="2134"/>
  <c r="T40" i="2134"/>
  <c r="U40" i="2134"/>
  <c r="W40" i="2134"/>
  <c r="H41" i="2134"/>
  <c r="J41" i="2134"/>
  <c r="P41" i="2134"/>
  <c r="Q41" i="2134"/>
  <c r="R41" i="2134"/>
  <c r="S41" i="2134"/>
  <c r="T41" i="2134"/>
  <c r="U41" i="2134"/>
  <c r="W41" i="2134"/>
  <c r="H42" i="2134"/>
  <c r="J42" i="2134"/>
  <c r="P42" i="2134"/>
  <c r="Q42" i="2134"/>
  <c r="R42" i="2134"/>
  <c r="S42" i="2134"/>
  <c r="T42" i="2134"/>
  <c r="U42" i="2134"/>
  <c r="W42" i="2134"/>
  <c r="H43" i="2134"/>
  <c r="J43" i="2134"/>
  <c r="P43" i="2134"/>
  <c r="Q43" i="2134"/>
  <c r="R43" i="2134"/>
  <c r="S43" i="2134"/>
  <c r="T43" i="2134"/>
  <c r="U43" i="2134"/>
  <c r="W43" i="2134"/>
  <c r="H44" i="2134"/>
  <c r="J44" i="2134"/>
  <c r="P44" i="2134"/>
  <c r="Q44" i="2134"/>
  <c r="R44" i="2134"/>
  <c r="S44" i="2134"/>
  <c r="T44" i="2134"/>
  <c r="U44" i="2134"/>
  <c r="W44" i="2134"/>
  <c r="H45" i="2134"/>
  <c r="J45" i="2134"/>
  <c r="P45" i="2134"/>
  <c r="Q45" i="2134"/>
  <c r="R45" i="2134"/>
  <c r="S45" i="2134"/>
  <c r="T45" i="2134"/>
  <c r="U45" i="2134"/>
  <c r="W45" i="2134"/>
  <c r="H46" i="2134"/>
  <c r="J46" i="2134"/>
  <c r="P46" i="2134"/>
  <c r="Q46" i="2134"/>
  <c r="R46" i="2134"/>
  <c r="S46" i="2134"/>
  <c r="T46" i="2134"/>
  <c r="U46" i="2134"/>
  <c r="W46" i="2134"/>
  <c r="H47" i="2134"/>
  <c r="J47" i="2134"/>
  <c r="P47" i="2134"/>
  <c r="Q47" i="2134"/>
  <c r="R47" i="2134"/>
  <c r="S47" i="2134"/>
  <c r="T47" i="2134"/>
  <c r="U47" i="2134"/>
  <c r="W47" i="2134"/>
  <c r="H48" i="2134"/>
  <c r="J48" i="2134"/>
  <c r="P48" i="2134"/>
  <c r="Q48" i="2134"/>
  <c r="R48" i="2134"/>
  <c r="S48" i="2134"/>
  <c r="T48" i="2134"/>
  <c r="U48" i="2134"/>
  <c r="W48" i="2134"/>
  <c r="H49" i="2134"/>
  <c r="J49" i="2134"/>
  <c r="P49" i="2134"/>
  <c r="Q49" i="2134"/>
  <c r="R49" i="2134"/>
  <c r="S49" i="2134"/>
  <c r="T49" i="2134"/>
  <c r="U49" i="2134"/>
  <c r="W49" i="2134"/>
  <c r="H50" i="2134"/>
  <c r="J50" i="2134"/>
  <c r="P50" i="2134"/>
  <c r="Q50" i="2134"/>
  <c r="R50" i="2134"/>
  <c r="S50" i="2134"/>
  <c r="T50" i="2134"/>
  <c r="U50" i="2134"/>
  <c r="W50" i="2134"/>
  <c r="H51" i="2134"/>
  <c r="J51" i="2134"/>
  <c r="P51" i="2134"/>
  <c r="Q51" i="2134"/>
  <c r="R51" i="2134"/>
  <c r="S51" i="2134"/>
  <c r="T51" i="2134"/>
  <c r="U51" i="2134"/>
  <c r="W51" i="2134"/>
  <c r="H52" i="2134"/>
  <c r="J52" i="2134"/>
  <c r="P52" i="2134"/>
  <c r="Q52" i="2134"/>
  <c r="R52" i="2134"/>
  <c r="S52" i="2134"/>
  <c r="T52" i="2134"/>
  <c r="U52" i="2134"/>
  <c r="W52" i="2134"/>
  <c r="H53" i="2134"/>
  <c r="J53" i="2134"/>
  <c r="P53" i="2134"/>
  <c r="Q53" i="2134"/>
  <c r="R53" i="2134"/>
  <c r="S53" i="2134"/>
  <c r="T53" i="2134"/>
  <c r="U53" i="2134"/>
  <c r="W53" i="2134"/>
  <c r="H54" i="2134"/>
  <c r="J54" i="2134"/>
  <c r="P54" i="2134"/>
  <c r="Q54" i="2134"/>
  <c r="R54" i="2134"/>
  <c r="S54" i="2134"/>
  <c r="T54" i="2134"/>
  <c r="U54" i="2134"/>
  <c r="W54" i="2134"/>
  <c r="H55" i="2134"/>
  <c r="J55" i="2134"/>
  <c r="P55" i="2134"/>
  <c r="Q55" i="2134"/>
  <c r="R55" i="2134"/>
  <c r="S55" i="2134"/>
  <c r="T55" i="2134"/>
  <c r="U55" i="2134"/>
  <c r="W55" i="2134"/>
  <c r="H56" i="2134"/>
  <c r="J56" i="2134"/>
  <c r="P56" i="2134"/>
  <c r="Q56" i="2134"/>
  <c r="R56" i="2134"/>
  <c r="S56" i="2134"/>
  <c r="T56" i="2134"/>
  <c r="U56" i="2134"/>
  <c r="W56" i="2134"/>
  <c r="H57" i="2134"/>
  <c r="J57" i="2134"/>
  <c r="P57" i="2134"/>
  <c r="Q57" i="2134"/>
  <c r="R57" i="2134"/>
  <c r="S57" i="2134"/>
  <c r="T57" i="2134"/>
  <c r="U57" i="2134"/>
  <c r="W57" i="2134"/>
  <c r="H58" i="2134"/>
  <c r="J58" i="2134"/>
  <c r="P58" i="2134"/>
  <c r="Q58" i="2134"/>
  <c r="R58" i="2134"/>
  <c r="S58" i="2134"/>
  <c r="T58" i="2134"/>
  <c r="U58" i="2134"/>
  <c r="W58" i="2134"/>
  <c r="H59" i="2134"/>
  <c r="J59" i="2134"/>
  <c r="P59" i="2134"/>
  <c r="Q59" i="2134"/>
  <c r="R59" i="2134"/>
  <c r="S59" i="2134"/>
  <c r="T59" i="2134"/>
  <c r="U59" i="2134"/>
  <c r="W59" i="2134"/>
  <c r="H60" i="2134"/>
  <c r="J60" i="2134"/>
  <c r="P60" i="2134"/>
  <c r="Q60" i="2134"/>
  <c r="R60" i="2134"/>
  <c r="S60" i="2134"/>
  <c r="T60" i="2134"/>
  <c r="U60" i="2134"/>
  <c r="W60" i="2134"/>
  <c r="H61" i="2134"/>
  <c r="J61" i="2134"/>
  <c r="P61" i="2134"/>
  <c r="Q61" i="2134"/>
  <c r="R61" i="2134"/>
  <c r="S61" i="2134"/>
  <c r="T61" i="2134"/>
  <c r="U61" i="2134"/>
  <c r="W61" i="2134"/>
  <c r="H62" i="2134"/>
  <c r="J62" i="2134"/>
  <c r="P62" i="2134"/>
  <c r="Q62" i="2134"/>
  <c r="R62" i="2134"/>
  <c r="S62" i="2134"/>
  <c r="T62" i="2134"/>
  <c r="U62" i="2134"/>
  <c r="W62" i="2134"/>
  <c r="H63" i="2134"/>
  <c r="J63" i="2134"/>
  <c r="P63" i="2134"/>
  <c r="Q63" i="2134"/>
  <c r="R63" i="2134"/>
  <c r="S63" i="2134"/>
  <c r="T63" i="2134"/>
  <c r="U63" i="2134"/>
  <c r="W63" i="2134"/>
  <c r="H64" i="2134"/>
  <c r="J64" i="2134"/>
  <c r="P64" i="2134"/>
  <c r="Q64" i="2134"/>
  <c r="R64" i="2134"/>
  <c r="S64" i="2134"/>
  <c r="T64" i="2134"/>
  <c r="U64" i="2134"/>
  <c r="W64" i="2134"/>
  <c r="H65" i="2134"/>
  <c r="J65" i="2134"/>
  <c r="P65" i="2134"/>
  <c r="Q65" i="2134"/>
  <c r="R65" i="2134"/>
  <c r="S65" i="2134"/>
  <c r="T65" i="2134"/>
  <c r="U65" i="2134"/>
  <c r="W65" i="2134"/>
  <c r="H66" i="2134"/>
  <c r="J66" i="2134"/>
  <c r="P66" i="2134"/>
  <c r="Q66" i="2134"/>
  <c r="R66" i="2134"/>
  <c r="S66" i="2134"/>
  <c r="T66" i="2134"/>
  <c r="U66" i="2134"/>
  <c r="W66" i="2134"/>
  <c r="H67" i="2134"/>
  <c r="J67" i="2134"/>
  <c r="P67" i="2134"/>
  <c r="Q67" i="2134"/>
  <c r="R67" i="2134"/>
  <c r="S67" i="2134"/>
  <c r="T67" i="2134"/>
  <c r="U67" i="2134"/>
  <c r="W67" i="2134"/>
  <c r="H68" i="2134"/>
  <c r="J68" i="2134"/>
  <c r="P68" i="2134"/>
  <c r="Q68" i="2134"/>
  <c r="R68" i="2134"/>
  <c r="S68" i="2134"/>
  <c r="T68" i="2134"/>
  <c r="U68" i="2134"/>
  <c r="W68" i="2134"/>
  <c r="H69" i="2134"/>
  <c r="J69" i="2134"/>
  <c r="P69" i="2134"/>
  <c r="Q69" i="2134"/>
  <c r="R69" i="2134"/>
  <c r="S69" i="2134"/>
  <c r="T69" i="2134"/>
  <c r="U69" i="2134"/>
  <c r="W69" i="2134"/>
  <c r="H70" i="2134"/>
  <c r="J70" i="2134"/>
  <c r="P70" i="2134"/>
  <c r="Q70" i="2134"/>
  <c r="R70" i="2134"/>
  <c r="S70" i="2134"/>
  <c r="T70" i="2134"/>
  <c r="U70" i="2134"/>
  <c r="W70" i="2134"/>
  <c r="H71" i="2134"/>
  <c r="J71" i="2134"/>
  <c r="P71" i="2134"/>
  <c r="Q71" i="2134"/>
  <c r="R71" i="2134"/>
  <c r="S71" i="2134"/>
  <c r="T71" i="2134"/>
  <c r="U71" i="2134"/>
  <c r="W71" i="2134"/>
  <c r="H72" i="2134"/>
  <c r="J72" i="2134"/>
  <c r="P72" i="2134"/>
  <c r="Q72" i="2134"/>
  <c r="R72" i="2134"/>
  <c r="S72" i="2134"/>
  <c r="T72" i="2134"/>
  <c r="U72" i="2134"/>
  <c r="W72" i="2134"/>
  <c r="H73" i="2134"/>
  <c r="J73" i="2134"/>
  <c r="P73" i="2134"/>
  <c r="Q73" i="2134"/>
  <c r="R73" i="2134"/>
  <c r="S73" i="2134"/>
  <c r="T73" i="2134"/>
  <c r="U73" i="2134"/>
  <c r="W73" i="2134"/>
  <c r="H74" i="2134"/>
  <c r="J74" i="2134"/>
  <c r="P74" i="2134"/>
  <c r="Q74" i="2134"/>
  <c r="R74" i="2134"/>
  <c r="S74" i="2134"/>
  <c r="T74" i="2134"/>
  <c r="U74" i="2134"/>
  <c r="W74" i="2134"/>
  <c r="H75" i="2134"/>
  <c r="J75" i="2134"/>
  <c r="P75" i="2134"/>
  <c r="Q75" i="2134"/>
  <c r="R75" i="2134"/>
  <c r="S75" i="2134"/>
  <c r="T75" i="2134"/>
  <c r="U75" i="2134"/>
  <c r="W75" i="2134"/>
  <c r="H76" i="2134"/>
  <c r="J76" i="2134"/>
  <c r="P76" i="2134"/>
  <c r="Q76" i="2134"/>
  <c r="R76" i="2134"/>
  <c r="S76" i="2134"/>
  <c r="T76" i="2134"/>
  <c r="U76" i="2134"/>
  <c r="W76" i="2134"/>
  <c r="H77" i="2134"/>
  <c r="J77" i="2134"/>
  <c r="P77" i="2134"/>
  <c r="Q77" i="2134"/>
  <c r="R77" i="2134"/>
  <c r="S77" i="2134"/>
  <c r="T77" i="2134"/>
  <c r="U77" i="2134"/>
  <c r="W77" i="2134"/>
  <c r="H78" i="2134"/>
  <c r="J78" i="2134"/>
  <c r="P78" i="2134"/>
  <c r="Q78" i="2134"/>
  <c r="R78" i="2134"/>
  <c r="S78" i="2134"/>
  <c r="T78" i="2134"/>
  <c r="U78" i="2134"/>
  <c r="W78" i="2134"/>
  <c r="H79" i="2134"/>
  <c r="J79" i="2134"/>
  <c r="P79" i="2134"/>
  <c r="Q79" i="2134"/>
  <c r="R79" i="2134"/>
  <c r="S79" i="2134"/>
  <c r="T79" i="2134"/>
  <c r="U79" i="2134"/>
  <c r="W79" i="2134"/>
  <c r="H80" i="2134"/>
  <c r="J80" i="2134"/>
  <c r="P80" i="2134"/>
  <c r="Q80" i="2134"/>
  <c r="R80" i="2134"/>
  <c r="S80" i="2134"/>
  <c r="T80" i="2134"/>
  <c r="U80" i="2134"/>
  <c r="W80" i="2134"/>
  <c r="H81" i="2134"/>
  <c r="J81" i="2134"/>
  <c r="P81" i="2134"/>
  <c r="Q81" i="2134"/>
  <c r="R81" i="2134"/>
  <c r="S81" i="2134"/>
  <c r="T81" i="2134"/>
  <c r="U81" i="2134"/>
  <c r="W81" i="2134"/>
  <c r="H82" i="2134"/>
  <c r="J82" i="2134"/>
  <c r="P82" i="2134"/>
  <c r="Q82" i="2134"/>
  <c r="R82" i="2134"/>
  <c r="S82" i="2134"/>
  <c r="T82" i="2134"/>
  <c r="U82" i="2134"/>
  <c r="W82" i="2134"/>
  <c r="H83" i="2134"/>
  <c r="J83" i="2134"/>
  <c r="P83" i="2134"/>
  <c r="Q83" i="2134"/>
  <c r="R83" i="2134"/>
  <c r="S83" i="2134"/>
  <c r="T83" i="2134"/>
  <c r="U83" i="2134"/>
  <c r="W83" i="2134"/>
  <c r="H84" i="2134"/>
  <c r="J84" i="2134"/>
  <c r="P84" i="2134"/>
  <c r="Q84" i="2134"/>
  <c r="R84" i="2134"/>
  <c r="S84" i="2134"/>
  <c r="T84" i="2134"/>
  <c r="U84" i="2134"/>
  <c r="W84" i="2134"/>
  <c r="H85" i="2134"/>
  <c r="J85" i="2134"/>
  <c r="P85" i="2134"/>
  <c r="Q85" i="2134"/>
  <c r="R85" i="2134"/>
  <c r="S85" i="2134"/>
  <c r="T85" i="2134"/>
  <c r="U85" i="2134"/>
  <c r="W85" i="2134"/>
  <c r="H86" i="2134"/>
  <c r="J86" i="2134"/>
  <c r="P86" i="2134"/>
  <c r="Q86" i="2134"/>
  <c r="R86" i="2134"/>
  <c r="S86" i="2134"/>
  <c r="T86" i="2134"/>
  <c r="U86" i="2134"/>
  <c r="W86" i="2134"/>
  <c r="H87" i="2134"/>
  <c r="J87" i="2134"/>
  <c r="P87" i="2134"/>
  <c r="Q87" i="2134"/>
  <c r="R87" i="2134"/>
  <c r="S87" i="2134"/>
  <c r="T87" i="2134"/>
  <c r="U87" i="2134"/>
  <c r="W87" i="2134"/>
  <c r="H88" i="2134"/>
  <c r="J88" i="2134"/>
  <c r="P88" i="2134"/>
  <c r="Q88" i="2134"/>
  <c r="R88" i="2134"/>
  <c r="S88" i="2134"/>
  <c r="T88" i="2134"/>
  <c r="U88" i="2134"/>
  <c r="W88" i="2134"/>
  <c r="H89" i="2134"/>
  <c r="J89" i="2134"/>
  <c r="P89" i="2134"/>
  <c r="Q89" i="2134"/>
  <c r="R89" i="2134"/>
  <c r="S89" i="2134"/>
  <c r="T89" i="2134"/>
  <c r="U89" i="2134"/>
  <c r="W89" i="2134"/>
  <c r="H90" i="2134"/>
  <c r="J90" i="2134"/>
  <c r="P90" i="2134"/>
  <c r="Q90" i="2134"/>
  <c r="R90" i="2134"/>
  <c r="S90" i="2134"/>
  <c r="T90" i="2134"/>
  <c r="U90" i="2134"/>
  <c r="W90" i="2134"/>
  <c r="H91" i="2134"/>
  <c r="J91" i="2134"/>
  <c r="P91" i="2134"/>
  <c r="Q91" i="2134"/>
  <c r="R91" i="2134"/>
  <c r="S91" i="2134"/>
  <c r="T91" i="2134"/>
  <c r="U91" i="2134"/>
  <c r="W91" i="2134"/>
  <c r="H92" i="2134"/>
  <c r="J92" i="2134"/>
  <c r="P92" i="2134"/>
  <c r="Q92" i="2134"/>
  <c r="R92" i="2134"/>
  <c r="S92" i="2134"/>
  <c r="T92" i="2134"/>
  <c r="U92" i="2134"/>
  <c r="W92" i="2134"/>
  <c r="H93" i="2134"/>
  <c r="J93" i="2134"/>
  <c r="P93" i="2134"/>
  <c r="Q93" i="2134"/>
  <c r="R93" i="2134"/>
  <c r="S93" i="2134"/>
  <c r="T93" i="2134"/>
  <c r="U93" i="2134"/>
  <c r="W93" i="2134"/>
  <c r="H94" i="2134"/>
  <c r="J94" i="2134"/>
  <c r="P94" i="2134"/>
  <c r="Q94" i="2134"/>
  <c r="R94" i="2134"/>
  <c r="S94" i="2134"/>
  <c r="T94" i="2134"/>
  <c r="U94" i="2134"/>
  <c r="W94" i="2134"/>
  <c r="H95" i="2134"/>
  <c r="J95" i="2134"/>
  <c r="P95" i="2134"/>
  <c r="Q95" i="2134"/>
  <c r="R95" i="2134"/>
  <c r="S95" i="2134"/>
  <c r="T95" i="2134"/>
  <c r="U95" i="2134"/>
  <c r="W95" i="2134"/>
  <c r="H96" i="2134"/>
  <c r="J96" i="2134"/>
  <c r="P96" i="2134"/>
  <c r="Q96" i="2134"/>
  <c r="R96" i="2134"/>
  <c r="S96" i="2134"/>
  <c r="T96" i="2134"/>
  <c r="U96" i="2134"/>
  <c r="W96" i="2134"/>
  <c r="H97" i="2134"/>
  <c r="J97" i="2134"/>
  <c r="P97" i="2134"/>
  <c r="Q97" i="2134"/>
  <c r="R97" i="2134"/>
  <c r="S97" i="2134"/>
  <c r="T97" i="2134"/>
  <c r="U97" i="2134"/>
  <c r="W97" i="2134"/>
  <c r="H98" i="2134"/>
  <c r="J98" i="2134"/>
  <c r="P98" i="2134"/>
  <c r="Q98" i="2134"/>
  <c r="R98" i="2134"/>
  <c r="S98" i="2134"/>
  <c r="T98" i="2134"/>
  <c r="U98" i="2134"/>
  <c r="W98" i="2134"/>
  <c r="H99" i="2134"/>
  <c r="J99" i="2134"/>
  <c r="P99" i="2134"/>
  <c r="Q99" i="2134"/>
  <c r="R99" i="2134"/>
  <c r="S99" i="2134"/>
  <c r="T99" i="2134"/>
  <c r="U99" i="2134"/>
  <c r="W99" i="2134"/>
  <c r="H100" i="2134"/>
  <c r="J100" i="2134"/>
  <c r="P100" i="2134"/>
  <c r="Q100" i="2134"/>
  <c r="R100" i="2134"/>
  <c r="S100" i="2134"/>
  <c r="T100" i="2134"/>
  <c r="U100" i="2134"/>
  <c r="W100" i="2134"/>
  <c r="H101" i="2134"/>
  <c r="J101" i="2134"/>
  <c r="P101" i="2134"/>
  <c r="Q101" i="2134"/>
  <c r="R101" i="2134"/>
  <c r="S101" i="2134"/>
  <c r="T101" i="2134"/>
  <c r="U101" i="2134"/>
  <c r="W101" i="2134"/>
  <c r="H102" i="2134"/>
  <c r="J102" i="2134"/>
  <c r="P102" i="2134"/>
  <c r="Q102" i="2134"/>
  <c r="R102" i="2134"/>
  <c r="S102" i="2134"/>
  <c r="T102" i="2134"/>
  <c r="U102" i="2134"/>
  <c r="W102" i="2134"/>
  <c r="H103" i="2134"/>
  <c r="J103" i="2134"/>
  <c r="P103" i="2134"/>
  <c r="Q103" i="2134"/>
  <c r="R103" i="2134"/>
  <c r="S103" i="2134"/>
  <c r="T103" i="2134"/>
  <c r="U103" i="2134"/>
  <c r="W103" i="2134"/>
  <c r="H104" i="2134"/>
  <c r="J104" i="2134"/>
  <c r="P104" i="2134"/>
  <c r="Q104" i="2134"/>
  <c r="R104" i="2134"/>
  <c r="S104" i="2134"/>
  <c r="T104" i="2134"/>
  <c r="U104" i="2134"/>
  <c r="W104" i="2134"/>
  <c r="H105" i="2134"/>
  <c r="J105" i="2134"/>
  <c r="P105" i="2134"/>
  <c r="Q105" i="2134"/>
  <c r="R105" i="2134"/>
  <c r="S105" i="2134"/>
  <c r="T105" i="2134"/>
  <c r="U105" i="2134"/>
  <c r="W105" i="2134"/>
  <c r="H106" i="2134"/>
  <c r="J106" i="2134"/>
  <c r="P106" i="2134"/>
  <c r="Q106" i="2134"/>
  <c r="R106" i="2134"/>
  <c r="S106" i="2134"/>
  <c r="T106" i="2134"/>
  <c r="U106" i="2134"/>
  <c r="W106" i="2134"/>
  <c r="H107" i="2134"/>
  <c r="J107" i="2134"/>
  <c r="P107" i="2134"/>
  <c r="Q107" i="2134"/>
  <c r="R107" i="2134"/>
  <c r="S107" i="2134"/>
  <c r="T107" i="2134"/>
  <c r="U107" i="2134"/>
  <c r="W107" i="2134"/>
  <c r="H108" i="2134"/>
  <c r="J108" i="2134"/>
  <c r="P108" i="2134"/>
  <c r="Q108" i="2134"/>
  <c r="R108" i="2134"/>
  <c r="S108" i="2134"/>
  <c r="T108" i="2134"/>
  <c r="U108" i="2134"/>
  <c r="W108" i="2134"/>
  <c r="H109" i="2134"/>
  <c r="J109" i="2134"/>
  <c r="P109" i="2134"/>
  <c r="Q109" i="2134"/>
  <c r="R109" i="2134"/>
  <c r="S109" i="2134"/>
  <c r="T109" i="2134"/>
  <c r="U109" i="2134"/>
  <c r="W109" i="2134"/>
  <c r="H110" i="2134"/>
  <c r="J110" i="2134"/>
  <c r="P110" i="2134"/>
  <c r="Q110" i="2134"/>
  <c r="R110" i="2134"/>
  <c r="S110" i="2134"/>
  <c r="T110" i="2134"/>
  <c r="U110" i="2134"/>
  <c r="W110" i="2134"/>
  <c r="H111" i="2134"/>
  <c r="J111" i="2134"/>
  <c r="P111" i="2134"/>
  <c r="Q111" i="2134"/>
  <c r="R111" i="2134"/>
  <c r="S111" i="2134"/>
  <c r="T111" i="2134"/>
  <c r="U111" i="2134"/>
  <c r="W111" i="2134"/>
  <c r="H112" i="2134"/>
  <c r="J112" i="2134"/>
  <c r="P112" i="2134"/>
  <c r="Q112" i="2134"/>
  <c r="R112" i="2134"/>
  <c r="S112" i="2134"/>
  <c r="T112" i="2134"/>
  <c r="U112" i="2134"/>
  <c r="W112" i="2134"/>
  <c r="H113" i="2134"/>
  <c r="J113" i="2134"/>
  <c r="P113" i="2134"/>
  <c r="Q113" i="2134"/>
  <c r="R113" i="2134"/>
  <c r="S113" i="2134"/>
  <c r="T113" i="2134"/>
  <c r="U113" i="2134"/>
  <c r="W113" i="2134"/>
  <c r="H114" i="2134"/>
  <c r="J114" i="2134"/>
  <c r="P114" i="2134"/>
  <c r="Q114" i="2134"/>
  <c r="R114" i="2134"/>
  <c r="S114" i="2134"/>
  <c r="T114" i="2134"/>
  <c r="U114" i="2134"/>
  <c r="W114" i="2134"/>
  <c r="H115" i="2134"/>
  <c r="J115" i="2134"/>
  <c r="P115" i="2134"/>
  <c r="Q115" i="2134"/>
  <c r="R115" i="2134"/>
  <c r="S115" i="2134"/>
  <c r="T115" i="2134"/>
  <c r="U115" i="2134"/>
  <c r="W115" i="2134"/>
  <c r="H116" i="2134"/>
  <c r="J116" i="2134"/>
  <c r="P116" i="2134"/>
  <c r="Q116" i="2134"/>
  <c r="R116" i="2134"/>
  <c r="S116" i="2134"/>
  <c r="T116" i="2134"/>
  <c r="U116" i="2134"/>
  <c r="W116" i="2134"/>
  <c r="H117" i="2134"/>
  <c r="J117" i="2134"/>
  <c r="P117" i="2134"/>
  <c r="Q117" i="2134"/>
  <c r="R117" i="2134"/>
  <c r="S117" i="2134"/>
  <c r="T117" i="2134"/>
  <c r="U117" i="2134"/>
  <c r="W117" i="2134"/>
  <c r="H118" i="2134"/>
  <c r="J118" i="2134"/>
  <c r="P118" i="2134"/>
  <c r="Q118" i="2134"/>
  <c r="R118" i="2134"/>
  <c r="S118" i="2134"/>
  <c r="T118" i="2134"/>
  <c r="U118" i="2134"/>
  <c r="W118" i="2134"/>
  <c r="H119" i="2134"/>
  <c r="J119" i="2134"/>
  <c r="P119" i="2134"/>
  <c r="Q119" i="2134"/>
  <c r="R119" i="2134"/>
  <c r="S119" i="2134"/>
  <c r="T119" i="2134"/>
  <c r="U119" i="2134"/>
  <c r="W119" i="2134"/>
  <c r="H120" i="2134"/>
  <c r="J120" i="2134"/>
  <c r="P120" i="2134"/>
  <c r="Q120" i="2134"/>
  <c r="R120" i="2134"/>
  <c r="S120" i="2134"/>
  <c r="T120" i="2134"/>
  <c r="U120" i="2134"/>
  <c r="W120" i="2134"/>
  <c r="H121" i="2134"/>
  <c r="J121" i="2134"/>
  <c r="P121" i="2134"/>
  <c r="Q121" i="2134"/>
  <c r="R121" i="2134"/>
  <c r="S121" i="2134"/>
  <c r="T121" i="2134"/>
  <c r="U121" i="2134"/>
  <c r="W121" i="2134"/>
  <c r="H122" i="2134"/>
  <c r="J122" i="2134"/>
  <c r="P122" i="2134"/>
  <c r="Q122" i="2134"/>
  <c r="R122" i="2134"/>
  <c r="S122" i="2134"/>
  <c r="T122" i="2134"/>
  <c r="U122" i="2134"/>
  <c r="W122" i="2134"/>
  <c r="H123" i="2134"/>
  <c r="J123" i="2134"/>
  <c r="P123" i="2134"/>
  <c r="Q123" i="2134"/>
  <c r="R123" i="2134"/>
  <c r="S123" i="2134"/>
  <c r="T123" i="2134"/>
  <c r="U123" i="2134"/>
  <c r="W123" i="2134"/>
  <c r="H124" i="2134"/>
  <c r="J124" i="2134"/>
  <c r="P124" i="2134"/>
  <c r="Q124" i="2134"/>
  <c r="R124" i="2134"/>
  <c r="S124" i="2134"/>
  <c r="T124" i="2134"/>
  <c r="U124" i="2134"/>
  <c r="W124" i="2134"/>
  <c r="H125" i="2134"/>
  <c r="J125" i="2134"/>
  <c r="P125" i="2134"/>
  <c r="Q125" i="2134"/>
  <c r="R125" i="2134"/>
  <c r="S125" i="2134"/>
  <c r="T125" i="2134"/>
  <c r="U125" i="2134"/>
  <c r="W125" i="2134"/>
  <c r="H126" i="2134"/>
  <c r="J126" i="2134"/>
  <c r="P126" i="2134"/>
  <c r="Q126" i="2134"/>
  <c r="R126" i="2134"/>
  <c r="S126" i="2134"/>
  <c r="T126" i="2134"/>
  <c r="U126" i="2134"/>
  <c r="W126" i="2134"/>
  <c r="H127" i="2134"/>
  <c r="J127" i="2134"/>
  <c r="P127" i="2134"/>
  <c r="Q127" i="2134"/>
  <c r="R127" i="2134"/>
  <c r="S127" i="2134"/>
  <c r="T127" i="2134"/>
  <c r="U127" i="2134"/>
  <c r="W127" i="2134"/>
  <c r="H128" i="2134"/>
  <c r="J128" i="2134"/>
  <c r="P128" i="2134"/>
  <c r="Q128" i="2134"/>
  <c r="R128" i="2134"/>
  <c r="S128" i="2134"/>
  <c r="T128" i="2134"/>
  <c r="U128" i="2134"/>
  <c r="W128" i="2134"/>
  <c r="H129" i="2134"/>
  <c r="J129" i="2134"/>
  <c r="P129" i="2134"/>
  <c r="Q129" i="2134"/>
  <c r="R129" i="2134"/>
  <c r="S129" i="2134"/>
  <c r="T129" i="2134"/>
  <c r="U129" i="2134"/>
  <c r="W129" i="2134"/>
  <c r="H130" i="2134"/>
  <c r="J130" i="2134"/>
  <c r="P130" i="2134"/>
  <c r="Q130" i="2134"/>
  <c r="R130" i="2134"/>
  <c r="S130" i="2134"/>
  <c r="T130" i="2134"/>
  <c r="U130" i="2134"/>
  <c r="W130" i="2134"/>
  <c r="H131" i="2134"/>
  <c r="J131" i="2134"/>
  <c r="P131" i="2134"/>
  <c r="Q131" i="2134"/>
  <c r="R131" i="2134"/>
  <c r="S131" i="2134"/>
  <c r="T131" i="2134"/>
  <c r="U131" i="2134"/>
  <c r="W131" i="2134"/>
  <c r="H132" i="2134"/>
  <c r="J132" i="2134"/>
  <c r="P132" i="2134"/>
  <c r="Q132" i="2134"/>
  <c r="R132" i="2134"/>
  <c r="S132" i="2134"/>
  <c r="T132" i="2134"/>
  <c r="U132" i="2134"/>
  <c r="W132" i="2134"/>
  <c r="H133" i="2134"/>
  <c r="J133" i="2134"/>
  <c r="P133" i="2134"/>
  <c r="Q133" i="2134"/>
  <c r="R133" i="2134"/>
  <c r="S133" i="2134"/>
  <c r="T133" i="2134"/>
  <c r="U133" i="2134"/>
  <c r="W133" i="2134"/>
  <c r="H134" i="2134"/>
  <c r="J134" i="2134"/>
  <c r="P134" i="2134"/>
  <c r="Q134" i="2134"/>
  <c r="R134" i="2134"/>
  <c r="S134" i="2134"/>
  <c r="T134" i="2134"/>
  <c r="U134" i="2134"/>
  <c r="W134" i="2134"/>
  <c r="H135" i="2134"/>
  <c r="J135" i="2134"/>
  <c r="P135" i="2134"/>
  <c r="Q135" i="2134"/>
  <c r="R135" i="2134"/>
  <c r="S135" i="2134"/>
  <c r="T135" i="2134"/>
  <c r="U135" i="2134"/>
  <c r="W135" i="2134"/>
  <c r="H136" i="2134"/>
  <c r="J136" i="2134"/>
  <c r="P136" i="2134"/>
  <c r="Q136" i="2134"/>
  <c r="R136" i="2134"/>
  <c r="S136" i="2134"/>
  <c r="T136" i="2134"/>
  <c r="U136" i="2134"/>
  <c r="W136" i="2134"/>
  <c r="H137" i="2134"/>
  <c r="J137" i="2134"/>
  <c r="P137" i="2134"/>
  <c r="Q137" i="2134"/>
  <c r="R137" i="2134"/>
  <c r="S137" i="2134"/>
  <c r="T137" i="2134"/>
  <c r="U137" i="2134"/>
  <c r="W137" i="2134"/>
  <c r="H138" i="2134"/>
  <c r="J138" i="2134"/>
  <c r="P138" i="2134"/>
  <c r="Q138" i="2134"/>
  <c r="R138" i="2134"/>
  <c r="S138" i="2134"/>
  <c r="T138" i="2134"/>
  <c r="U138" i="2134"/>
  <c r="W138" i="2134"/>
  <c r="H139" i="2134"/>
  <c r="J139" i="2134"/>
  <c r="P139" i="2134"/>
  <c r="Q139" i="2134"/>
  <c r="R139" i="2134"/>
  <c r="S139" i="2134"/>
  <c r="T139" i="2134"/>
  <c r="U139" i="2134"/>
  <c r="W139" i="2134"/>
  <c r="H140" i="2134"/>
  <c r="J140" i="2134"/>
  <c r="P140" i="2134"/>
  <c r="Q140" i="2134"/>
  <c r="R140" i="2134"/>
  <c r="S140" i="2134"/>
  <c r="T140" i="2134"/>
  <c r="U140" i="2134"/>
  <c r="W140" i="2134"/>
  <c r="H141" i="2134"/>
  <c r="J141" i="2134"/>
  <c r="P141" i="2134"/>
  <c r="Q141" i="2134"/>
  <c r="R141" i="2134"/>
  <c r="S141" i="2134"/>
  <c r="T141" i="2134"/>
  <c r="U141" i="2134"/>
  <c r="W141" i="2134"/>
  <c r="H142" i="2134"/>
  <c r="J142" i="2134"/>
  <c r="P142" i="2134"/>
  <c r="Q142" i="2134"/>
  <c r="R142" i="2134"/>
  <c r="S142" i="2134"/>
  <c r="T142" i="2134"/>
  <c r="U142" i="2134"/>
  <c r="W142" i="2134"/>
  <c r="H143" i="2134"/>
  <c r="J143" i="2134"/>
  <c r="P143" i="2134"/>
  <c r="Q143" i="2134"/>
  <c r="R143" i="2134"/>
  <c r="S143" i="2134"/>
  <c r="T143" i="2134"/>
  <c r="U143" i="2134"/>
  <c r="W143" i="2134"/>
  <c r="H144" i="2134"/>
  <c r="J144" i="2134"/>
  <c r="P144" i="2134"/>
  <c r="Q144" i="2134"/>
  <c r="R144" i="2134"/>
  <c r="S144" i="2134"/>
  <c r="T144" i="2134"/>
  <c r="U144" i="2134"/>
  <c r="W144" i="2134"/>
  <c r="H145" i="2134"/>
  <c r="J145" i="2134"/>
  <c r="P145" i="2134"/>
  <c r="Q145" i="2134"/>
  <c r="R145" i="2134"/>
  <c r="S145" i="2134"/>
  <c r="T145" i="2134"/>
  <c r="U145" i="2134"/>
  <c r="W145" i="2134"/>
  <c r="H146" i="2134"/>
  <c r="J146" i="2134"/>
  <c r="P146" i="2134"/>
  <c r="Q146" i="2134"/>
  <c r="R146" i="2134"/>
  <c r="S146" i="2134"/>
  <c r="T146" i="2134"/>
  <c r="U146" i="2134"/>
  <c r="W146" i="2134"/>
  <c r="H147" i="2134"/>
  <c r="J147" i="2134"/>
  <c r="P147" i="2134"/>
  <c r="Q147" i="2134"/>
  <c r="R147" i="2134"/>
  <c r="S147" i="2134"/>
  <c r="T147" i="2134"/>
  <c r="U147" i="2134"/>
  <c r="W147" i="2134"/>
  <c r="H148" i="2134"/>
  <c r="J148" i="2134"/>
  <c r="P148" i="2134"/>
  <c r="Q148" i="2134"/>
  <c r="R148" i="2134"/>
  <c r="S148" i="2134"/>
  <c r="T148" i="2134"/>
  <c r="U148" i="2134"/>
  <c r="W148" i="2134"/>
  <c r="H149" i="2134"/>
  <c r="J149" i="2134"/>
  <c r="P149" i="2134"/>
  <c r="Q149" i="2134"/>
  <c r="R149" i="2134"/>
  <c r="S149" i="2134"/>
  <c r="T149" i="2134"/>
  <c r="U149" i="2134"/>
  <c r="W149" i="2134"/>
  <c r="H150" i="2134"/>
  <c r="J150" i="2134"/>
  <c r="P150" i="2134"/>
  <c r="Q150" i="2134"/>
  <c r="R150" i="2134"/>
  <c r="S150" i="2134"/>
  <c r="T150" i="2134"/>
  <c r="U150" i="2134"/>
  <c r="W150" i="2134"/>
  <c r="H151" i="2134"/>
  <c r="J151" i="2134"/>
  <c r="P151" i="2134"/>
  <c r="Q151" i="2134"/>
  <c r="R151" i="2134"/>
  <c r="S151" i="2134"/>
  <c r="T151" i="2134"/>
  <c r="U151" i="2134"/>
  <c r="W151" i="2134"/>
  <c r="H152" i="2134"/>
  <c r="J152" i="2134"/>
  <c r="P152" i="2134"/>
  <c r="Q152" i="2134"/>
  <c r="R152" i="2134"/>
  <c r="S152" i="2134"/>
  <c r="T152" i="2134"/>
  <c r="U152" i="2134"/>
  <c r="W152" i="2134"/>
  <c r="H153" i="2134"/>
  <c r="J153" i="2134"/>
  <c r="P153" i="2134"/>
  <c r="Q153" i="2134"/>
  <c r="R153" i="2134"/>
  <c r="S153" i="2134"/>
  <c r="T153" i="2134"/>
  <c r="U153" i="2134"/>
  <c r="W153" i="2134"/>
  <c r="H154" i="2134"/>
  <c r="J154" i="2134"/>
  <c r="P154" i="2134"/>
  <c r="Q154" i="2134"/>
  <c r="R154" i="2134"/>
  <c r="S154" i="2134"/>
  <c r="T154" i="2134"/>
  <c r="U154" i="2134"/>
  <c r="W154" i="2134"/>
  <c r="H155" i="2134"/>
  <c r="J155" i="2134"/>
  <c r="P155" i="2134"/>
  <c r="Q155" i="2134"/>
  <c r="R155" i="2134"/>
  <c r="S155" i="2134"/>
  <c r="T155" i="2134"/>
  <c r="U155" i="2134"/>
  <c r="W155" i="2134"/>
  <c r="H156" i="2134"/>
  <c r="J156" i="2134"/>
  <c r="P156" i="2134"/>
  <c r="Q156" i="2134"/>
  <c r="R156" i="2134"/>
  <c r="S156" i="2134"/>
  <c r="T156" i="2134"/>
  <c r="U156" i="2134"/>
  <c r="W156" i="2134"/>
  <c r="H157" i="2134"/>
  <c r="J157" i="2134"/>
  <c r="P157" i="2134"/>
  <c r="Q157" i="2134"/>
  <c r="R157" i="2134"/>
  <c r="S157" i="2134"/>
  <c r="T157" i="2134"/>
  <c r="U157" i="2134"/>
  <c r="W157" i="2134"/>
  <c r="H158" i="2134"/>
  <c r="J158" i="2134"/>
  <c r="P158" i="2134"/>
  <c r="Q158" i="2134"/>
  <c r="R158" i="2134"/>
  <c r="S158" i="2134"/>
  <c r="T158" i="2134"/>
  <c r="U158" i="2134"/>
  <c r="W158" i="2134"/>
  <c r="H159" i="2134"/>
  <c r="J159" i="2134"/>
  <c r="P159" i="2134"/>
  <c r="Q159" i="2134"/>
  <c r="R159" i="2134"/>
  <c r="S159" i="2134"/>
  <c r="T159" i="2134"/>
  <c r="U159" i="2134"/>
  <c r="W159" i="2134"/>
  <c r="H160" i="2134"/>
  <c r="J160" i="2134"/>
  <c r="P160" i="2134"/>
  <c r="Q160" i="2134"/>
  <c r="R160" i="2134"/>
  <c r="S160" i="2134"/>
  <c r="T160" i="2134"/>
  <c r="U160" i="2134"/>
  <c r="W160" i="2134"/>
  <c r="H161" i="2134"/>
  <c r="J161" i="2134"/>
  <c r="P161" i="2134"/>
  <c r="Q161" i="2134"/>
  <c r="R161" i="2134"/>
  <c r="S161" i="2134"/>
  <c r="T161" i="2134"/>
  <c r="U161" i="2134"/>
  <c r="W161" i="2134"/>
  <c r="H162" i="2134"/>
  <c r="J162" i="2134"/>
  <c r="P162" i="2134"/>
  <c r="Q162" i="2134"/>
  <c r="R162" i="2134"/>
  <c r="S162" i="2134"/>
  <c r="T162" i="2134"/>
  <c r="U162" i="2134"/>
  <c r="W162" i="2134"/>
  <c r="H163" i="2134"/>
  <c r="J163" i="2134"/>
  <c r="P163" i="2134"/>
  <c r="Q163" i="2134"/>
  <c r="R163" i="2134"/>
  <c r="S163" i="2134"/>
  <c r="T163" i="2134"/>
  <c r="U163" i="2134"/>
  <c r="W163" i="2134"/>
  <c r="H164" i="2134"/>
  <c r="J164" i="2134"/>
  <c r="P164" i="2134"/>
  <c r="Q164" i="2134"/>
  <c r="R164" i="2134"/>
  <c r="S164" i="2134"/>
  <c r="T164" i="2134"/>
  <c r="U164" i="2134"/>
  <c r="W164" i="2134"/>
  <c r="H165" i="2134"/>
  <c r="J165" i="2134"/>
  <c r="P165" i="2134"/>
  <c r="Q165" i="2134"/>
  <c r="R165" i="2134"/>
  <c r="S165" i="2134"/>
  <c r="T165" i="2134"/>
  <c r="U165" i="2134"/>
  <c r="W165" i="2134"/>
  <c r="H166" i="2134"/>
  <c r="J166" i="2134"/>
  <c r="P166" i="2134"/>
  <c r="Q166" i="2134"/>
  <c r="R166" i="2134"/>
  <c r="S166" i="2134"/>
  <c r="T166" i="2134"/>
  <c r="U166" i="2134"/>
  <c r="W166" i="2134"/>
  <c r="H167" i="2134"/>
  <c r="J167" i="2134"/>
  <c r="P167" i="2134"/>
  <c r="Q167" i="2134"/>
  <c r="R167" i="2134"/>
  <c r="S167" i="2134"/>
  <c r="T167" i="2134"/>
  <c r="U167" i="2134"/>
  <c r="W167" i="2134"/>
  <c r="H168" i="2134"/>
  <c r="J168" i="2134"/>
  <c r="P168" i="2134"/>
  <c r="Q168" i="2134"/>
  <c r="R168" i="2134"/>
  <c r="S168" i="2134"/>
  <c r="T168" i="2134"/>
  <c r="U168" i="2134"/>
  <c r="W168" i="2134"/>
  <c r="H169" i="2134"/>
  <c r="J169" i="2134"/>
  <c r="P169" i="2134"/>
  <c r="Q169" i="2134"/>
  <c r="R169" i="2134"/>
  <c r="S169" i="2134"/>
  <c r="T169" i="2134"/>
  <c r="U169" i="2134"/>
  <c r="W169" i="2134"/>
  <c r="H170" i="2134"/>
  <c r="J170" i="2134"/>
  <c r="P170" i="2134"/>
  <c r="Q170" i="2134"/>
  <c r="R170" i="2134"/>
  <c r="S170" i="2134"/>
  <c r="T170" i="2134"/>
  <c r="U170" i="2134"/>
  <c r="W170" i="2134"/>
  <c r="H171" i="2134"/>
  <c r="J171" i="2134"/>
  <c r="P171" i="2134"/>
  <c r="Q171" i="2134"/>
  <c r="R171" i="2134"/>
  <c r="S171" i="2134"/>
  <c r="T171" i="2134"/>
  <c r="U171" i="2134"/>
  <c r="W171" i="2134"/>
  <c r="H172" i="2134"/>
  <c r="J172" i="2134"/>
  <c r="P172" i="2134"/>
  <c r="Q172" i="2134"/>
  <c r="R172" i="2134"/>
  <c r="S172" i="2134"/>
  <c r="T172" i="2134"/>
  <c r="U172" i="2134"/>
  <c r="W172" i="2134"/>
  <c r="H173" i="2134"/>
  <c r="J173" i="2134"/>
  <c r="P173" i="2134"/>
  <c r="Q173" i="2134"/>
  <c r="R173" i="2134"/>
  <c r="S173" i="2134"/>
  <c r="T173" i="2134"/>
  <c r="U173" i="2134"/>
  <c r="W173" i="2134"/>
  <c r="H174" i="2134"/>
  <c r="J174" i="2134"/>
  <c r="P174" i="2134"/>
  <c r="Q174" i="2134"/>
  <c r="R174" i="2134"/>
  <c r="S174" i="2134"/>
  <c r="T174" i="2134"/>
  <c r="U174" i="2134"/>
  <c r="W174" i="2134"/>
  <c r="H175" i="2134"/>
  <c r="J175" i="2134"/>
  <c r="P175" i="2134"/>
  <c r="Q175" i="2134"/>
  <c r="R175" i="2134"/>
  <c r="S175" i="2134"/>
  <c r="T175" i="2134"/>
  <c r="U175" i="2134"/>
  <c r="W175" i="2134"/>
  <c r="H176" i="2134"/>
  <c r="J176" i="2134"/>
  <c r="P176" i="2134"/>
  <c r="Q176" i="2134"/>
  <c r="R176" i="2134"/>
  <c r="S176" i="2134"/>
  <c r="T176" i="2134"/>
  <c r="U176" i="2134"/>
  <c r="W176" i="2134"/>
  <c r="H177" i="2134"/>
  <c r="J177" i="2134"/>
  <c r="P177" i="2134"/>
  <c r="Q177" i="2134"/>
  <c r="R177" i="2134"/>
  <c r="S177" i="2134"/>
  <c r="T177" i="2134"/>
  <c r="U177" i="2134"/>
  <c r="W177" i="2134"/>
  <c r="H178" i="2134"/>
  <c r="J178" i="2134"/>
  <c r="P178" i="2134"/>
  <c r="Q178" i="2134"/>
  <c r="R178" i="2134"/>
  <c r="S178" i="2134"/>
  <c r="T178" i="2134"/>
  <c r="U178" i="2134"/>
  <c r="W178" i="2134"/>
  <c r="H179" i="2134"/>
  <c r="J179" i="2134"/>
  <c r="P179" i="2134"/>
  <c r="Q179" i="2134"/>
  <c r="R179" i="2134"/>
  <c r="S179" i="2134"/>
  <c r="T179" i="2134"/>
  <c r="U179" i="2134"/>
  <c r="W179" i="2134"/>
  <c r="H180" i="2134"/>
  <c r="J180" i="2134"/>
  <c r="P180" i="2134"/>
  <c r="Q180" i="2134"/>
  <c r="R180" i="2134"/>
  <c r="S180" i="2134"/>
  <c r="T180" i="2134"/>
  <c r="U180" i="2134"/>
  <c r="W180" i="2134"/>
  <c r="H181" i="2134"/>
  <c r="J181" i="2134"/>
  <c r="P181" i="2134"/>
  <c r="Q181" i="2134"/>
  <c r="R181" i="2134"/>
  <c r="S181" i="2134"/>
  <c r="T181" i="2134"/>
  <c r="U181" i="2134"/>
  <c r="W181" i="2134"/>
  <c r="H182" i="2134"/>
  <c r="J182" i="2134"/>
  <c r="P182" i="2134"/>
  <c r="Q182" i="2134"/>
  <c r="R182" i="2134"/>
  <c r="S182" i="2134"/>
  <c r="T182" i="2134"/>
  <c r="U182" i="2134"/>
  <c r="W182" i="2134"/>
  <c r="H183" i="2134"/>
  <c r="J183" i="2134"/>
  <c r="P183" i="2134"/>
  <c r="Q183" i="2134"/>
  <c r="R183" i="2134"/>
  <c r="S183" i="2134"/>
  <c r="T183" i="2134"/>
  <c r="U183" i="2134"/>
  <c r="W183" i="2134"/>
  <c r="H184" i="2134"/>
  <c r="J184" i="2134"/>
  <c r="P184" i="2134"/>
  <c r="Q184" i="2134"/>
  <c r="R184" i="2134"/>
  <c r="S184" i="2134"/>
  <c r="T184" i="2134"/>
  <c r="U184" i="2134"/>
  <c r="W184" i="2134"/>
  <c r="H185" i="2134"/>
  <c r="J185" i="2134"/>
  <c r="P185" i="2134"/>
  <c r="Q185" i="2134"/>
  <c r="R185" i="2134"/>
  <c r="S185" i="2134"/>
  <c r="T185" i="2134"/>
  <c r="U185" i="2134"/>
  <c r="W185" i="2134"/>
  <c r="H186" i="2134"/>
  <c r="J186" i="2134"/>
  <c r="P186" i="2134"/>
  <c r="Q186" i="2134"/>
  <c r="R186" i="2134"/>
  <c r="S186" i="2134"/>
  <c r="T186" i="2134"/>
  <c r="U186" i="2134"/>
  <c r="W186" i="2134"/>
  <c r="H187" i="2134"/>
  <c r="J187" i="2134"/>
  <c r="P187" i="2134"/>
  <c r="Q187" i="2134"/>
  <c r="R187" i="2134"/>
  <c r="S187" i="2134"/>
  <c r="T187" i="2134"/>
  <c r="U187" i="2134"/>
  <c r="W187" i="2134"/>
  <c r="H188" i="2134"/>
  <c r="J188" i="2134"/>
  <c r="P188" i="2134"/>
  <c r="Q188" i="2134"/>
  <c r="R188" i="2134"/>
  <c r="S188" i="2134"/>
  <c r="T188" i="2134"/>
  <c r="U188" i="2134"/>
  <c r="W188" i="2134"/>
  <c r="H189" i="2134"/>
  <c r="J189" i="2134"/>
  <c r="P189" i="2134"/>
  <c r="Q189" i="2134"/>
  <c r="R189" i="2134"/>
  <c r="S189" i="2134"/>
  <c r="T189" i="2134"/>
  <c r="U189" i="2134"/>
  <c r="W189" i="2134"/>
  <c r="H190" i="2134"/>
  <c r="J190" i="2134"/>
  <c r="P190" i="2134"/>
  <c r="Q190" i="2134"/>
  <c r="R190" i="2134"/>
  <c r="S190" i="2134"/>
  <c r="T190" i="2134"/>
  <c r="U190" i="2134"/>
  <c r="W190" i="2134"/>
  <c r="H191" i="2134"/>
  <c r="J191" i="2134"/>
  <c r="P191" i="2134"/>
  <c r="Q191" i="2134"/>
  <c r="R191" i="2134"/>
  <c r="S191" i="2134"/>
  <c r="T191" i="2134"/>
  <c r="U191" i="2134"/>
  <c r="W191" i="2134"/>
  <c r="H192" i="2134"/>
  <c r="J192" i="2134"/>
  <c r="P192" i="2134"/>
  <c r="Q192" i="2134"/>
  <c r="R192" i="2134"/>
  <c r="S192" i="2134"/>
  <c r="T192" i="2134"/>
  <c r="U192" i="2134"/>
  <c r="W192" i="2134"/>
  <c r="H193" i="2134"/>
  <c r="J193" i="2134"/>
  <c r="P193" i="2134"/>
  <c r="Q193" i="2134"/>
  <c r="R193" i="2134"/>
  <c r="S193" i="2134"/>
  <c r="T193" i="2134"/>
  <c r="U193" i="2134"/>
  <c r="W193" i="2134"/>
  <c r="H194" i="2134"/>
  <c r="J194" i="2134"/>
  <c r="P194" i="2134"/>
  <c r="Q194" i="2134"/>
  <c r="R194" i="2134"/>
  <c r="S194" i="2134"/>
  <c r="T194" i="2134"/>
  <c r="U194" i="2134"/>
  <c r="W194" i="2134"/>
  <c r="H195" i="2134"/>
  <c r="J195" i="2134"/>
  <c r="P195" i="2134"/>
  <c r="Q195" i="2134"/>
  <c r="R195" i="2134"/>
  <c r="S195" i="2134"/>
  <c r="T195" i="2134"/>
  <c r="U195" i="2134"/>
  <c r="W195" i="2134"/>
  <c r="H196" i="2134"/>
  <c r="J196" i="2134"/>
  <c r="P196" i="2134"/>
  <c r="Q196" i="2134"/>
  <c r="R196" i="2134"/>
  <c r="S196" i="2134"/>
  <c r="T196" i="2134"/>
  <c r="U196" i="2134"/>
  <c r="W196" i="2134"/>
  <c r="H197" i="2134"/>
  <c r="J197" i="2134"/>
  <c r="P197" i="2134"/>
  <c r="Q197" i="2134"/>
  <c r="R197" i="2134"/>
  <c r="S197" i="2134"/>
  <c r="T197" i="2134"/>
  <c r="U197" i="2134"/>
  <c r="W197" i="2134"/>
  <c r="H198" i="2134"/>
  <c r="J198" i="2134"/>
  <c r="P198" i="2134"/>
  <c r="Q198" i="2134"/>
  <c r="R198" i="2134"/>
  <c r="S198" i="2134"/>
  <c r="T198" i="2134"/>
  <c r="U198" i="2134"/>
  <c r="W198" i="2134"/>
  <c r="H199" i="2134"/>
  <c r="J199" i="2134"/>
  <c r="P199" i="2134"/>
  <c r="Q199" i="2134"/>
  <c r="R199" i="2134"/>
  <c r="S199" i="2134"/>
  <c r="T199" i="2134"/>
  <c r="U199" i="2134"/>
  <c r="W199" i="2134"/>
  <c r="H200" i="2134"/>
  <c r="J200" i="2134"/>
  <c r="P200" i="2134"/>
  <c r="Q200" i="2134"/>
  <c r="R200" i="2134"/>
  <c r="S200" i="2134"/>
  <c r="T200" i="2134"/>
  <c r="U200" i="2134"/>
  <c r="W200" i="2134"/>
  <c r="H201" i="2134"/>
  <c r="J201" i="2134"/>
  <c r="P201" i="2134"/>
  <c r="Q201" i="2134"/>
  <c r="R201" i="2134"/>
  <c r="S201" i="2134"/>
  <c r="T201" i="2134"/>
  <c r="U201" i="2134"/>
  <c r="W201" i="2134"/>
  <c r="H202" i="2134"/>
  <c r="J202" i="2134"/>
  <c r="P202" i="2134"/>
  <c r="Q202" i="2134"/>
  <c r="R202" i="2134"/>
  <c r="S202" i="2134"/>
  <c r="T202" i="2134"/>
  <c r="U202" i="2134"/>
  <c r="W202" i="2134"/>
  <c r="H203" i="2134"/>
  <c r="J203" i="2134"/>
  <c r="P203" i="2134"/>
  <c r="Q203" i="2134"/>
  <c r="R203" i="2134"/>
  <c r="S203" i="2134"/>
  <c r="T203" i="2134"/>
  <c r="U203" i="2134"/>
  <c r="W203" i="2134"/>
  <c r="H204" i="2134"/>
  <c r="J204" i="2134"/>
  <c r="P204" i="2134"/>
  <c r="Q204" i="2134"/>
  <c r="R204" i="2134"/>
  <c r="S204" i="2134"/>
  <c r="T204" i="2134"/>
  <c r="U204" i="2134"/>
  <c r="W204" i="2134"/>
  <c r="H205" i="2134"/>
  <c r="J205" i="2134"/>
  <c r="P205" i="2134"/>
  <c r="Q205" i="2134"/>
  <c r="R205" i="2134"/>
  <c r="S205" i="2134"/>
  <c r="T205" i="2134"/>
  <c r="U205" i="2134"/>
  <c r="W205" i="2134"/>
  <c r="H206" i="2134"/>
  <c r="J206" i="2134"/>
  <c r="P206" i="2134"/>
  <c r="Q206" i="2134"/>
  <c r="R206" i="2134"/>
  <c r="S206" i="2134"/>
  <c r="T206" i="2134"/>
  <c r="U206" i="2134"/>
  <c r="W206" i="2134"/>
  <c r="H207" i="2134"/>
  <c r="J207" i="2134"/>
  <c r="P207" i="2134"/>
  <c r="Q207" i="2134"/>
  <c r="R207" i="2134"/>
  <c r="S207" i="2134"/>
  <c r="T207" i="2134"/>
  <c r="U207" i="2134"/>
  <c r="W207" i="2134"/>
  <c r="H208" i="2134"/>
  <c r="J208" i="2134"/>
  <c r="P208" i="2134"/>
  <c r="Q208" i="2134"/>
  <c r="R208" i="2134"/>
  <c r="S208" i="2134"/>
  <c r="T208" i="2134"/>
  <c r="U208" i="2134"/>
  <c r="W208" i="2134"/>
  <c r="H209" i="2134"/>
  <c r="J209" i="2134"/>
  <c r="P209" i="2134"/>
  <c r="Q209" i="2134"/>
  <c r="R209" i="2134"/>
  <c r="S209" i="2134"/>
  <c r="T209" i="2134"/>
  <c r="U209" i="2134"/>
  <c r="W209" i="2134"/>
  <c r="H210" i="2134"/>
  <c r="J210" i="2134"/>
  <c r="P210" i="2134"/>
  <c r="Q210" i="2134"/>
  <c r="R210" i="2134"/>
  <c r="S210" i="2134"/>
  <c r="T210" i="2134"/>
  <c r="U210" i="2134"/>
  <c r="W210" i="2134"/>
  <c r="H211" i="2134"/>
  <c r="J211" i="2134"/>
  <c r="P211" i="2134"/>
  <c r="Q211" i="2134"/>
  <c r="R211" i="2134"/>
  <c r="S211" i="2134"/>
  <c r="T211" i="2134"/>
  <c r="U211" i="2134"/>
  <c r="W211" i="2134"/>
  <c r="H212" i="2134"/>
  <c r="J212" i="2134"/>
  <c r="P212" i="2134"/>
  <c r="Q212" i="2134"/>
  <c r="R212" i="2134"/>
  <c r="S212" i="2134"/>
  <c r="T212" i="2134"/>
  <c r="U212" i="2134"/>
  <c r="W212" i="2134"/>
  <c r="H213" i="2134"/>
  <c r="J213" i="2134"/>
  <c r="P213" i="2134"/>
  <c r="Q213" i="2134"/>
  <c r="R213" i="2134"/>
  <c r="S213" i="2134"/>
  <c r="T213" i="2134"/>
  <c r="U213" i="2134"/>
  <c r="W213" i="2134"/>
  <c r="H214" i="2134"/>
  <c r="J214" i="2134"/>
  <c r="P214" i="2134"/>
  <c r="Q214" i="2134"/>
  <c r="R214" i="2134"/>
  <c r="S214" i="2134"/>
  <c r="T214" i="2134"/>
  <c r="U214" i="2134"/>
  <c r="W214" i="2134"/>
  <c r="H215" i="2134"/>
  <c r="J215" i="2134"/>
  <c r="P215" i="2134"/>
  <c r="Q215" i="2134"/>
  <c r="R215" i="2134"/>
  <c r="S215" i="2134"/>
  <c r="T215" i="2134"/>
  <c r="U215" i="2134"/>
  <c r="W215" i="2134"/>
  <c r="H216" i="2134"/>
  <c r="J216" i="2134"/>
  <c r="P216" i="2134"/>
  <c r="Q216" i="2134"/>
  <c r="R216" i="2134"/>
  <c r="S216" i="2134"/>
  <c r="T216" i="2134"/>
  <c r="U216" i="2134"/>
  <c r="W216" i="2134"/>
  <c r="H217" i="2134"/>
  <c r="J217" i="2134"/>
  <c r="P217" i="2134"/>
  <c r="Q217" i="2134"/>
  <c r="R217" i="2134"/>
  <c r="S217" i="2134"/>
  <c r="T217" i="2134"/>
  <c r="U217" i="2134"/>
  <c r="W217" i="2134"/>
  <c r="H218" i="2134"/>
  <c r="J218" i="2134"/>
  <c r="P218" i="2134"/>
  <c r="Q218" i="2134"/>
  <c r="R218" i="2134"/>
  <c r="S218" i="2134"/>
  <c r="T218" i="2134"/>
  <c r="U218" i="2134"/>
  <c r="W218" i="2134"/>
  <c r="H219" i="2134"/>
  <c r="J219" i="2134"/>
  <c r="P219" i="2134"/>
  <c r="Q219" i="2134"/>
  <c r="R219" i="2134"/>
  <c r="S219" i="2134"/>
  <c r="T219" i="2134"/>
  <c r="U219" i="2134"/>
  <c r="W219" i="2134"/>
  <c r="H220" i="2134"/>
  <c r="J220" i="2134"/>
  <c r="P220" i="2134"/>
  <c r="Q220" i="2134"/>
  <c r="R220" i="2134"/>
  <c r="S220" i="2134"/>
  <c r="T220" i="2134"/>
  <c r="U220" i="2134"/>
  <c r="W220" i="2134"/>
  <c r="H221" i="2134"/>
  <c r="J221" i="2134"/>
  <c r="P221" i="2134"/>
  <c r="Q221" i="2134"/>
  <c r="R221" i="2134"/>
  <c r="S221" i="2134"/>
  <c r="T221" i="2134"/>
  <c r="U221" i="2134"/>
  <c r="W221" i="2134"/>
  <c r="H222" i="2134"/>
  <c r="J222" i="2134"/>
  <c r="P222" i="2134"/>
  <c r="Q222" i="2134"/>
  <c r="R222" i="2134"/>
  <c r="S222" i="2134"/>
  <c r="T222" i="2134"/>
  <c r="U222" i="2134"/>
  <c r="W222" i="2134"/>
  <c r="H223" i="2134"/>
  <c r="J223" i="2134"/>
  <c r="P223" i="2134"/>
  <c r="Q223" i="2134"/>
  <c r="R223" i="2134"/>
  <c r="S223" i="2134"/>
  <c r="T223" i="2134"/>
  <c r="U223" i="2134"/>
  <c r="W223" i="2134"/>
  <c r="H224" i="2134"/>
  <c r="J224" i="2134"/>
  <c r="P224" i="2134"/>
  <c r="Q224" i="2134"/>
  <c r="R224" i="2134"/>
  <c r="S224" i="2134"/>
  <c r="T224" i="2134"/>
  <c r="U224" i="2134"/>
  <c r="W224" i="2134"/>
  <c r="H225" i="2134"/>
  <c r="J225" i="2134"/>
  <c r="P225" i="2134"/>
  <c r="Q225" i="2134"/>
  <c r="R225" i="2134"/>
  <c r="S225" i="2134"/>
  <c r="T225" i="2134"/>
  <c r="U225" i="2134"/>
  <c r="W225" i="2134"/>
  <c r="H226" i="2134"/>
  <c r="J226" i="2134"/>
  <c r="P226" i="2134"/>
  <c r="Q226" i="2134"/>
  <c r="R226" i="2134"/>
  <c r="S226" i="2134"/>
  <c r="T226" i="2134"/>
  <c r="U226" i="2134"/>
  <c r="W226" i="2134"/>
  <c r="H227" i="2134"/>
  <c r="J227" i="2134"/>
  <c r="P227" i="2134"/>
  <c r="Q227" i="2134"/>
  <c r="R227" i="2134"/>
  <c r="S227" i="2134"/>
  <c r="T227" i="2134"/>
  <c r="U227" i="2134"/>
  <c r="W227" i="2134"/>
  <c r="H228" i="2134"/>
  <c r="J228" i="2134"/>
  <c r="P228" i="2134"/>
  <c r="Q228" i="2134"/>
  <c r="R228" i="2134"/>
  <c r="S228" i="2134"/>
  <c r="T228" i="2134"/>
  <c r="U228" i="2134"/>
  <c r="W228" i="2134"/>
  <c r="H229" i="2134"/>
  <c r="J229" i="2134"/>
  <c r="P229" i="2134"/>
  <c r="Q229" i="2134"/>
  <c r="R229" i="2134"/>
  <c r="S229" i="2134"/>
  <c r="T229" i="2134"/>
  <c r="U229" i="2134"/>
  <c r="W229" i="2134"/>
  <c r="H230" i="2134"/>
  <c r="J230" i="2134"/>
  <c r="P230" i="2134"/>
  <c r="Q230" i="2134"/>
  <c r="R230" i="2134"/>
  <c r="S230" i="2134"/>
  <c r="T230" i="2134"/>
  <c r="U230" i="2134"/>
  <c r="W230" i="2134"/>
  <c r="H231" i="2134"/>
  <c r="J231" i="2134"/>
  <c r="P231" i="2134"/>
  <c r="Q231" i="2134"/>
  <c r="R231" i="2134"/>
  <c r="S231" i="2134"/>
  <c r="T231" i="2134"/>
  <c r="U231" i="2134"/>
  <c r="W231" i="2134"/>
  <c r="H232" i="2134"/>
  <c r="J232" i="2134"/>
  <c r="P232" i="2134"/>
  <c r="Q232" i="2134"/>
  <c r="R232" i="2134"/>
  <c r="S232" i="2134"/>
  <c r="T232" i="2134"/>
  <c r="U232" i="2134"/>
  <c r="W232" i="2134"/>
  <c r="H233" i="2134"/>
  <c r="J233" i="2134"/>
  <c r="P233" i="2134"/>
  <c r="Q233" i="2134"/>
  <c r="R233" i="2134"/>
  <c r="S233" i="2134"/>
  <c r="T233" i="2134"/>
  <c r="U233" i="2134"/>
  <c r="W233" i="2134"/>
  <c r="H234" i="2134"/>
  <c r="J234" i="2134"/>
  <c r="P234" i="2134"/>
  <c r="Q234" i="2134"/>
  <c r="R234" i="2134"/>
  <c r="S234" i="2134"/>
  <c r="T234" i="2134"/>
  <c r="U234" i="2134"/>
  <c r="W234" i="2134"/>
  <c r="H235" i="2134"/>
  <c r="J235" i="2134"/>
  <c r="P235" i="2134"/>
  <c r="Q235" i="2134"/>
  <c r="R235" i="2134"/>
  <c r="S235" i="2134"/>
  <c r="T235" i="2134"/>
  <c r="U235" i="2134"/>
  <c r="W235" i="2134"/>
  <c r="H236" i="2134"/>
  <c r="J236" i="2134"/>
  <c r="P236" i="2134"/>
  <c r="Q236" i="2134"/>
  <c r="R236" i="2134"/>
  <c r="S236" i="2134"/>
  <c r="T236" i="2134"/>
  <c r="U236" i="2134"/>
  <c r="W236" i="2134"/>
  <c r="H237" i="2134"/>
  <c r="J237" i="2134"/>
  <c r="P237" i="2134"/>
  <c r="Q237" i="2134"/>
  <c r="R237" i="2134"/>
  <c r="S237" i="2134"/>
  <c r="T237" i="2134"/>
  <c r="U237" i="2134"/>
  <c r="W237" i="2134"/>
  <c r="H238" i="2134"/>
  <c r="J238" i="2134"/>
  <c r="P238" i="2134"/>
  <c r="Q238" i="2134"/>
  <c r="R238" i="2134"/>
  <c r="S238" i="2134"/>
  <c r="T238" i="2134"/>
  <c r="U238" i="2134"/>
  <c r="W238" i="2134"/>
  <c r="H239" i="2134"/>
  <c r="J239" i="2134"/>
  <c r="P239" i="2134"/>
  <c r="Q239" i="2134"/>
  <c r="R239" i="2134"/>
  <c r="S239" i="2134"/>
  <c r="T239" i="2134"/>
  <c r="U239" i="2134"/>
  <c r="W239" i="2134"/>
  <c r="H240" i="2134"/>
  <c r="J240" i="2134"/>
  <c r="P240" i="2134"/>
  <c r="Q240" i="2134"/>
  <c r="R240" i="2134"/>
  <c r="S240" i="2134"/>
  <c r="T240" i="2134"/>
  <c r="U240" i="2134"/>
  <c r="W240" i="2134"/>
  <c r="H241" i="2134"/>
  <c r="J241" i="2134"/>
  <c r="P241" i="2134"/>
  <c r="Q241" i="2134"/>
  <c r="R241" i="2134"/>
  <c r="S241" i="2134"/>
  <c r="T241" i="2134"/>
  <c r="U241" i="2134"/>
  <c r="W241" i="2134"/>
  <c r="H242" i="2134"/>
  <c r="J242" i="2134"/>
  <c r="P242" i="2134"/>
  <c r="Q242" i="2134"/>
  <c r="R242" i="2134"/>
  <c r="S242" i="2134"/>
  <c r="T242" i="2134"/>
  <c r="U242" i="2134"/>
  <c r="W242" i="2134"/>
  <c r="H243" i="2134"/>
  <c r="J243" i="2134"/>
  <c r="P243" i="2134"/>
  <c r="Q243" i="2134"/>
  <c r="R243" i="2134"/>
  <c r="S243" i="2134"/>
  <c r="T243" i="2134"/>
  <c r="U243" i="2134"/>
  <c r="W243" i="2134"/>
  <c r="H244" i="2134"/>
  <c r="J244" i="2134"/>
  <c r="P244" i="2134"/>
  <c r="Q244" i="2134"/>
  <c r="R244" i="2134"/>
  <c r="S244" i="2134"/>
  <c r="T244" i="2134"/>
  <c r="U244" i="2134"/>
  <c r="W244" i="2134"/>
  <c r="H245" i="2134"/>
  <c r="J245" i="2134"/>
  <c r="P245" i="2134"/>
  <c r="Q245" i="2134"/>
  <c r="R245" i="2134"/>
  <c r="S245" i="2134"/>
  <c r="T245" i="2134"/>
  <c r="U245" i="2134"/>
  <c r="W245" i="2134"/>
  <c r="H246" i="2134"/>
  <c r="J246" i="2134"/>
  <c r="P246" i="2134"/>
  <c r="Q246" i="2134"/>
  <c r="R246" i="2134"/>
  <c r="S246" i="2134"/>
  <c r="T246" i="2134"/>
  <c r="U246" i="2134"/>
  <c r="W246" i="2134"/>
  <c r="H247" i="2134"/>
  <c r="J247" i="2134"/>
  <c r="P247" i="2134"/>
  <c r="Q247" i="2134"/>
  <c r="R247" i="2134"/>
  <c r="S247" i="2134"/>
  <c r="T247" i="2134"/>
  <c r="U247" i="2134"/>
  <c r="W247" i="2134"/>
  <c r="H248" i="2134"/>
  <c r="J248" i="2134"/>
  <c r="P248" i="2134"/>
  <c r="Q248" i="2134"/>
  <c r="R248" i="2134"/>
  <c r="S248" i="2134"/>
  <c r="T248" i="2134"/>
  <c r="U248" i="2134"/>
  <c r="W248" i="2134"/>
  <c r="H249" i="2134"/>
  <c r="J249" i="2134"/>
  <c r="P249" i="2134"/>
  <c r="Q249" i="2134"/>
  <c r="R249" i="2134"/>
  <c r="S249" i="2134"/>
  <c r="T249" i="2134"/>
  <c r="U249" i="2134"/>
  <c r="W249" i="2134"/>
  <c r="H250" i="2134"/>
  <c r="J250" i="2134"/>
  <c r="P250" i="2134"/>
  <c r="Q250" i="2134"/>
  <c r="R250" i="2134"/>
  <c r="S250" i="2134"/>
  <c r="T250" i="2134"/>
  <c r="U250" i="2134"/>
  <c r="W250" i="2134"/>
  <c r="H251" i="2134"/>
  <c r="J251" i="2134"/>
  <c r="P251" i="2134"/>
  <c r="Q251" i="2134"/>
  <c r="R251" i="2134"/>
  <c r="S251" i="2134"/>
  <c r="T251" i="2134"/>
  <c r="U251" i="2134"/>
  <c r="W251" i="2134"/>
  <c r="H252" i="2134"/>
  <c r="J252" i="2134"/>
  <c r="P252" i="2134"/>
  <c r="Q252" i="2134"/>
  <c r="R252" i="2134"/>
  <c r="S252" i="2134"/>
  <c r="T252" i="2134"/>
  <c r="U252" i="2134"/>
  <c r="W252" i="2134"/>
  <c r="H253" i="2134"/>
  <c r="J253" i="2134"/>
  <c r="P253" i="2134"/>
  <c r="Q253" i="2134"/>
  <c r="R253" i="2134"/>
  <c r="S253" i="2134"/>
  <c r="T253" i="2134"/>
  <c r="U253" i="2134"/>
  <c r="W253" i="2134"/>
  <c r="H254" i="2134"/>
  <c r="J254" i="2134"/>
  <c r="P254" i="2134"/>
  <c r="Q254" i="2134"/>
  <c r="R254" i="2134"/>
  <c r="S254" i="2134"/>
  <c r="T254" i="2134"/>
  <c r="U254" i="2134"/>
  <c r="W254" i="2134"/>
  <c r="H2" i="2134"/>
  <c r="P2" i="2134"/>
  <c r="Q2" i="2134"/>
  <c r="R2" i="2134"/>
  <c r="S2" i="2134"/>
  <c r="T2" i="2134"/>
  <c r="U2" i="2134"/>
  <c r="W2" i="2134"/>
  <c r="B2" i="2129"/>
  <c r="X7" i="2134"/>
  <c r="X8" i="2134"/>
  <c r="X9" i="2134"/>
  <c r="X12" i="2134"/>
  <c r="X13" i="2134"/>
  <c r="X14" i="2134"/>
  <c r="X15" i="2134"/>
  <c r="X17" i="2134"/>
  <c r="X18" i="2134"/>
  <c r="X19" i="2134"/>
  <c r="X27" i="2134"/>
  <c r="X28" i="2134"/>
  <c r="X29" i="2134"/>
  <c r="X30" i="2134"/>
  <c r="X31" i="2134"/>
  <c r="X32" i="2134"/>
  <c r="X33" i="2134"/>
  <c r="X34" i="2134"/>
  <c r="X35" i="2134"/>
  <c r="X36" i="2134"/>
  <c r="X37" i="2134"/>
  <c r="X38" i="2134"/>
  <c r="X39" i="2134"/>
  <c r="X40" i="2134"/>
  <c r="X41" i="2134"/>
  <c r="X42" i="2134"/>
  <c r="X43" i="2134"/>
  <c r="X44" i="2134"/>
  <c r="X45" i="2134"/>
  <c r="X46" i="2134"/>
  <c r="X47" i="2134"/>
  <c r="X48" i="2134"/>
  <c r="X49" i="2134"/>
  <c r="X50" i="2134"/>
  <c r="X52" i="2134"/>
  <c r="X53" i="2134"/>
  <c r="X54" i="2134"/>
  <c r="X55" i="2134"/>
  <c r="X56" i="2134"/>
  <c r="X57" i="2134"/>
  <c r="X58" i="2134"/>
  <c r="X59" i="2134"/>
  <c r="X60" i="2134"/>
  <c r="X62" i="2134"/>
  <c r="X63" i="2134"/>
  <c r="X64" i="2134"/>
  <c r="X66" i="2134"/>
  <c r="X67" i="2134"/>
  <c r="X69" i="2134"/>
  <c r="X74" i="2134"/>
  <c r="X75" i="2134"/>
  <c r="X76" i="2134"/>
  <c r="X77" i="2134"/>
  <c r="X78" i="2134"/>
  <c r="X79" i="2134"/>
  <c r="X80" i="2134"/>
  <c r="X82" i="2134"/>
  <c r="X83" i="2134"/>
  <c r="X84" i="2134"/>
  <c r="X87" i="2134"/>
  <c r="X90" i="2134"/>
  <c r="X91" i="2134"/>
  <c r="X92" i="2134"/>
  <c r="X93" i="2134"/>
  <c r="X94" i="2134"/>
  <c r="X95" i="2134"/>
  <c r="X96" i="2134"/>
  <c r="X97" i="2134"/>
  <c r="X98" i="2134"/>
  <c r="X99" i="2134"/>
  <c r="X100" i="2134"/>
  <c r="X102" i="2134"/>
  <c r="X103" i="2134"/>
  <c r="X104" i="2134"/>
  <c r="X105" i="2134"/>
  <c r="X106" i="2134"/>
  <c r="X107" i="2134"/>
  <c r="X108" i="2134"/>
  <c r="X109" i="2134"/>
  <c r="X110" i="2134"/>
  <c r="X111" i="2134"/>
  <c r="X112" i="2134"/>
  <c r="X113" i="2134"/>
  <c r="X114" i="2134"/>
  <c r="X115" i="2134"/>
  <c r="X116" i="2134"/>
  <c r="X117" i="2134"/>
  <c r="X118" i="2134"/>
  <c r="X119" i="2134"/>
  <c r="X120" i="2134"/>
  <c r="X121" i="2134"/>
  <c r="X122" i="2134"/>
  <c r="X123" i="2134"/>
  <c r="X125" i="2134"/>
  <c r="X126" i="2134"/>
  <c r="X128" i="2134"/>
  <c r="X129" i="2134"/>
  <c r="X130" i="2134"/>
  <c r="X132" i="2134"/>
  <c r="X136" i="2134"/>
  <c r="X137" i="2134"/>
  <c r="X139" i="2134"/>
  <c r="X140" i="2134"/>
  <c r="X142" i="2134"/>
  <c r="X143" i="2134"/>
  <c r="X144" i="2134"/>
  <c r="X145" i="2134"/>
  <c r="X146" i="2134"/>
  <c r="X147" i="2134"/>
  <c r="X148" i="2134"/>
  <c r="X149" i="2134"/>
  <c r="X150" i="2134"/>
  <c r="X151" i="2134"/>
  <c r="X153" i="2134"/>
  <c r="X155" i="2134"/>
  <c r="X156" i="2134"/>
  <c r="X157" i="2134"/>
  <c r="X158" i="2134"/>
  <c r="X159" i="2134"/>
  <c r="X174" i="2134"/>
  <c r="X180" i="2134"/>
  <c r="X183" i="2134"/>
  <c r="X184" i="2134"/>
  <c r="X185" i="2134"/>
  <c r="X186" i="2134"/>
  <c r="X193" i="2134"/>
  <c r="X194" i="2134"/>
  <c r="X195" i="2134"/>
  <c r="X198" i="2134"/>
  <c r="X199" i="2134"/>
  <c r="X200" i="2134"/>
  <c r="X204" i="2134"/>
  <c r="X205" i="2134"/>
  <c r="X206" i="2134"/>
  <c r="X207" i="2134"/>
  <c r="X208" i="2134"/>
  <c r="X209" i="2134"/>
  <c r="X210" i="2134"/>
  <c r="X211" i="2134"/>
  <c r="X212" i="2134"/>
  <c r="X213" i="2134"/>
  <c r="X214" i="2134"/>
  <c r="X215" i="2134"/>
  <c r="X216" i="2134"/>
  <c r="X218" i="2134"/>
  <c r="X221" i="2134"/>
  <c r="X223" i="2134"/>
  <c r="X224" i="2134"/>
  <c r="X225" i="2134"/>
  <c r="X226" i="2134"/>
  <c r="X227" i="2134"/>
  <c r="X228" i="2134"/>
  <c r="X229" i="2134"/>
  <c r="X230" i="2134"/>
  <c r="X231" i="2134"/>
  <c r="X232" i="2134"/>
  <c r="X233" i="2134"/>
  <c r="X235" i="2134"/>
  <c r="X237" i="2134"/>
  <c r="X239" i="2134"/>
  <c r="X240" i="2134"/>
  <c r="X241" i="2134"/>
  <c r="X243" i="2134"/>
  <c r="X244" i="2134"/>
  <c r="X245" i="2134"/>
  <c r="X248" i="2134"/>
  <c r="X250" i="2134"/>
  <c r="X252" i="2134"/>
  <c r="B3" i="2126"/>
  <c r="B2" i="2126"/>
  <c r="B3" i="2146"/>
  <c r="B2" i="2146"/>
  <c r="M7" i="2146"/>
  <c r="M8" i="2146"/>
  <c r="M9" i="2146"/>
  <c r="M10" i="2146"/>
  <c r="M11" i="2146"/>
  <c r="M12" i="2146"/>
  <c r="M13" i="2146"/>
  <c r="M14" i="2146"/>
  <c r="M15" i="2146"/>
  <c r="M16" i="2146"/>
  <c r="M17" i="2146"/>
  <c r="M18" i="2146"/>
  <c r="M19" i="2146"/>
  <c r="M20" i="2146"/>
  <c r="M21" i="2146"/>
  <c r="M22" i="2146"/>
  <c r="M23" i="2146"/>
  <c r="M24" i="2146"/>
  <c r="M25" i="2146"/>
  <c r="M26" i="2146"/>
  <c r="M27" i="2146"/>
  <c r="M28" i="2146"/>
  <c r="M29" i="2146"/>
  <c r="M30" i="2146"/>
  <c r="M31" i="2146"/>
  <c r="M32" i="2146"/>
  <c r="M33" i="2146"/>
  <c r="M34" i="2146"/>
  <c r="M35" i="2146"/>
  <c r="M36" i="2146"/>
  <c r="M37" i="2146"/>
  <c r="M38" i="2146"/>
  <c r="M39" i="2146"/>
  <c r="M40" i="2146"/>
  <c r="M41" i="2146"/>
  <c r="M42" i="2146"/>
  <c r="M43" i="2146"/>
  <c r="M44" i="2146"/>
  <c r="M45" i="2146"/>
  <c r="M46" i="2146"/>
  <c r="M47" i="2146"/>
  <c r="M48" i="2146"/>
  <c r="M49" i="2146"/>
  <c r="M50" i="2146"/>
  <c r="M51" i="2146"/>
  <c r="M52" i="2146"/>
  <c r="M53" i="2146"/>
  <c r="M54" i="2146"/>
  <c r="M55" i="2146"/>
  <c r="M56" i="2146"/>
  <c r="M57" i="2146"/>
  <c r="M58" i="2146"/>
  <c r="M59" i="2146"/>
  <c r="M60" i="2146"/>
  <c r="M61" i="2146"/>
  <c r="M62" i="2146"/>
  <c r="M63" i="2146"/>
  <c r="M64" i="2146"/>
  <c r="M65" i="2146"/>
  <c r="M66" i="2146"/>
  <c r="M67" i="2146"/>
  <c r="M68" i="2146"/>
  <c r="M69" i="2146"/>
  <c r="M70" i="2146"/>
  <c r="M71" i="2146"/>
  <c r="M72" i="2146"/>
  <c r="M73" i="2146"/>
  <c r="M74" i="2146"/>
  <c r="M75" i="2146"/>
  <c r="M76" i="2146"/>
  <c r="M77" i="2146"/>
  <c r="M78" i="2146"/>
  <c r="M79" i="2146"/>
  <c r="M80" i="2146"/>
  <c r="M81" i="2146"/>
  <c r="M82" i="2146"/>
  <c r="M83" i="2146"/>
  <c r="M84" i="2146"/>
  <c r="M85" i="2146"/>
  <c r="M86" i="2146"/>
  <c r="M87" i="2146"/>
  <c r="M88" i="2146"/>
  <c r="M89" i="2146"/>
  <c r="M90" i="2146"/>
  <c r="M91" i="2146"/>
  <c r="M92" i="2146"/>
  <c r="M93" i="2146"/>
  <c r="M94" i="2146"/>
  <c r="M95" i="2146"/>
  <c r="M96" i="2146"/>
  <c r="M97" i="2146"/>
  <c r="M98" i="2146"/>
  <c r="M99" i="2146"/>
  <c r="M100" i="2146"/>
  <c r="M101" i="2146"/>
  <c r="M102" i="2146"/>
  <c r="M103" i="2146"/>
  <c r="M104" i="2146"/>
  <c r="M105" i="2146"/>
  <c r="M106" i="2146"/>
  <c r="M107" i="2146"/>
  <c r="M108" i="2146"/>
  <c r="M109" i="2146"/>
  <c r="M110" i="2146"/>
  <c r="M111" i="2146"/>
  <c r="M112" i="2146"/>
  <c r="M113" i="2146"/>
  <c r="M114" i="2146"/>
  <c r="M115" i="2146"/>
  <c r="M116" i="2146"/>
  <c r="M117" i="2146"/>
  <c r="M118" i="2146"/>
  <c r="M119" i="2146"/>
  <c r="M120" i="2146"/>
  <c r="M121" i="2146"/>
  <c r="M122" i="2146"/>
  <c r="M123" i="2146"/>
  <c r="M124" i="2146"/>
  <c r="M125" i="2146"/>
  <c r="M126" i="2146"/>
  <c r="M127" i="2146"/>
  <c r="M128" i="2146"/>
  <c r="M129" i="2146"/>
  <c r="M130" i="2146"/>
  <c r="M131" i="2146"/>
  <c r="M132" i="2146"/>
  <c r="M133" i="2146"/>
  <c r="M134" i="2146"/>
  <c r="M135" i="2146"/>
  <c r="M136" i="2146"/>
  <c r="M137" i="2146"/>
  <c r="M138" i="2146"/>
  <c r="M139" i="2146"/>
  <c r="M140" i="2146"/>
  <c r="M141" i="2146"/>
  <c r="M142" i="2146"/>
  <c r="M143" i="2146"/>
  <c r="M144" i="2146"/>
  <c r="M145" i="2146"/>
  <c r="M146" i="2146"/>
  <c r="M147" i="2146"/>
  <c r="M148" i="2146"/>
  <c r="M149" i="2146"/>
  <c r="M150" i="2146"/>
  <c r="M151" i="2146"/>
  <c r="M152" i="2146"/>
  <c r="M153" i="2146"/>
  <c r="M154" i="2146"/>
  <c r="M155" i="2146"/>
  <c r="M156" i="2146"/>
  <c r="M157" i="2146"/>
  <c r="M158" i="2146"/>
  <c r="M159" i="2146"/>
  <c r="M160" i="2146"/>
  <c r="M161" i="2146"/>
  <c r="M162" i="2146"/>
  <c r="M163" i="2146"/>
  <c r="M164" i="2146"/>
  <c r="M165" i="2146"/>
  <c r="M166" i="2146"/>
  <c r="M167" i="2146"/>
  <c r="M168" i="2146"/>
  <c r="M169" i="2146"/>
  <c r="M170" i="2146"/>
  <c r="M171" i="2146"/>
  <c r="M172" i="2146"/>
  <c r="M173" i="2146"/>
  <c r="M174" i="2146"/>
  <c r="M175" i="2146"/>
  <c r="M176" i="2146"/>
  <c r="M177" i="2146"/>
  <c r="M178" i="2146"/>
  <c r="M179" i="2146"/>
  <c r="M180" i="2146"/>
  <c r="M181" i="2146"/>
  <c r="M182" i="2146"/>
  <c r="M183" i="2146"/>
  <c r="M184" i="2146"/>
  <c r="M185" i="2146"/>
  <c r="M186" i="2146"/>
  <c r="M187" i="2146"/>
  <c r="M188" i="2146"/>
  <c r="M189" i="2146"/>
  <c r="M190" i="2146"/>
  <c r="M191" i="2146"/>
  <c r="M192" i="2146"/>
  <c r="M193" i="2146"/>
  <c r="M194" i="2146"/>
  <c r="M195" i="2146"/>
  <c r="M196" i="2146"/>
  <c r="M197" i="2146"/>
  <c r="M198" i="2146"/>
  <c r="M199" i="2146"/>
  <c r="M200" i="2146"/>
  <c r="M201" i="2146"/>
  <c r="M202" i="2146"/>
  <c r="M203" i="2146"/>
  <c r="M204" i="2146"/>
  <c r="M205" i="2146"/>
  <c r="M206" i="2146"/>
  <c r="M207" i="2146"/>
  <c r="M208" i="2146"/>
  <c r="M209" i="2146"/>
  <c r="M210" i="2146"/>
  <c r="M211" i="2146"/>
  <c r="M212" i="2146"/>
  <c r="M213" i="2146"/>
  <c r="M214" i="2146"/>
  <c r="M215" i="2146"/>
  <c r="M216" i="2146"/>
  <c r="M217" i="2146"/>
  <c r="M218" i="2146"/>
  <c r="M219" i="2146"/>
  <c r="M220" i="2146"/>
  <c r="M221" i="2146"/>
  <c r="M222" i="2146"/>
  <c r="M223" i="2146"/>
  <c r="M224" i="2146"/>
  <c r="M225" i="2146"/>
  <c r="M226" i="2146"/>
  <c r="M227" i="2146"/>
  <c r="M228" i="2146"/>
  <c r="M229" i="2146"/>
  <c r="M230" i="2146"/>
  <c r="M231" i="2146"/>
  <c r="M232" i="2146"/>
  <c r="M233" i="2146"/>
  <c r="M234" i="2146"/>
  <c r="M235" i="2146"/>
  <c r="M236" i="2146"/>
  <c r="M237" i="2146"/>
  <c r="M238" i="2146"/>
  <c r="M239" i="2146"/>
  <c r="M240" i="2146"/>
  <c r="M241" i="2146"/>
  <c r="M242" i="2146"/>
  <c r="M243" i="2146"/>
  <c r="M244" i="2146"/>
  <c r="M245" i="2146"/>
  <c r="M246" i="2146"/>
  <c r="M247" i="2146"/>
  <c r="M248" i="2146"/>
  <c r="M249" i="2146"/>
  <c r="M250" i="2146"/>
  <c r="M251" i="2146"/>
  <c r="M252" i="2146"/>
  <c r="M253" i="2146"/>
  <c r="M254" i="2146"/>
  <c r="M255" i="2146"/>
  <c r="M256" i="2146"/>
  <c r="M257" i="2146"/>
  <c r="M258" i="2146"/>
  <c r="M259" i="2146"/>
  <c r="M260" i="2146"/>
  <c r="M261" i="2146"/>
  <c r="M262" i="2146"/>
  <c r="M263" i="2146"/>
  <c r="M264" i="2146"/>
  <c r="M265" i="2146"/>
  <c r="M266" i="2146"/>
  <c r="M267" i="2146"/>
  <c r="M268" i="2146"/>
  <c r="M269" i="2146"/>
  <c r="M270" i="2146"/>
  <c r="M271" i="2146"/>
  <c r="M272" i="2146"/>
  <c r="M273" i="2146"/>
  <c r="M274" i="2146"/>
  <c r="M275" i="2146"/>
  <c r="M276" i="2146"/>
  <c r="M277" i="2146"/>
  <c r="M278" i="2146"/>
  <c r="M279" i="2146"/>
  <c r="M280" i="2146"/>
  <c r="M281" i="2146"/>
  <c r="M282" i="2146"/>
  <c r="M283" i="2146"/>
  <c r="M284" i="2146"/>
  <c r="M285" i="2146"/>
  <c r="M286" i="2146"/>
  <c r="M287" i="2146"/>
  <c r="M288" i="2146"/>
  <c r="M289" i="2146"/>
  <c r="M290" i="2146"/>
  <c r="M291" i="2146"/>
  <c r="M292" i="2146"/>
  <c r="M293" i="2146"/>
  <c r="M294" i="2146"/>
  <c r="M295" i="2146"/>
  <c r="M296" i="2146"/>
  <c r="M297" i="2146"/>
  <c r="M298" i="2146"/>
  <c r="M299" i="2146"/>
  <c r="M300" i="2146"/>
  <c r="M301" i="2146"/>
  <c r="M302" i="2146"/>
  <c r="M303" i="2146"/>
  <c r="M304" i="2146"/>
  <c r="M305" i="2146"/>
  <c r="M306" i="2146"/>
  <c r="M307" i="2146"/>
  <c r="M308" i="2146"/>
  <c r="M309" i="2146"/>
  <c r="M310" i="2146"/>
  <c r="M311" i="2146"/>
  <c r="M312" i="2146"/>
  <c r="M313" i="2146"/>
  <c r="M314" i="2146"/>
  <c r="M315" i="2146"/>
  <c r="M316" i="2146"/>
  <c r="M317" i="2146"/>
  <c r="M318" i="2146"/>
  <c r="M319" i="2146"/>
  <c r="M320" i="2146"/>
  <c r="M321" i="2146"/>
  <c r="M322" i="2146"/>
  <c r="M323" i="2146"/>
  <c r="M324" i="2146"/>
  <c r="M325" i="2146"/>
  <c r="M326" i="2146"/>
  <c r="M327" i="2146"/>
  <c r="M328" i="2146"/>
  <c r="M329" i="2146"/>
  <c r="M330" i="2146"/>
  <c r="M331" i="2146"/>
  <c r="M332" i="2146"/>
  <c r="M333" i="2146"/>
  <c r="M334" i="2146"/>
  <c r="M335" i="2146"/>
  <c r="M336" i="2146"/>
  <c r="M337" i="2146"/>
  <c r="M338" i="2146"/>
  <c r="M339" i="2146"/>
  <c r="M340" i="2146"/>
  <c r="M341" i="2146"/>
  <c r="M342" i="2146"/>
  <c r="M343" i="2146"/>
  <c r="M344" i="2146"/>
  <c r="M345" i="2146"/>
  <c r="M346" i="2146"/>
  <c r="M347" i="2146"/>
  <c r="M348" i="2146"/>
  <c r="M349" i="2146"/>
  <c r="M350" i="2146"/>
  <c r="M351" i="2146"/>
  <c r="M352" i="2146"/>
  <c r="M353" i="2146"/>
  <c r="M354" i="2146"/>
  <c r="M355" i="2146"/>
  <c r="M356" i="2146"/>
  <c r="M357" i="2146"/>
  <c r="M358" i="2146"/>
  <c r="M359" i="2146"/>
  <c r="M360" i="2146"/>
  <c r="M361" i="2146"/>
  <c r="M362" i="2146"/>
  <c r="M363" i="2146"/>
  <c r="M364" i="2146"/>
  <c r="M365" i="2146"/>
  <c r="M366" i="2146"/>
  <c r="M367" i="2146"/>
  <c r="M368" i="2146"/>
  <c r="M369" i="2146"/>
  <c r="M370" i="2146"/>
  <c r="M371" i="2146"/>
  <c r="M372" i="2146"/>
  <c r="M373" i="2146"/>
  <c r="M374" i="2146"/>
  <c r="M375" i="2146"/>
  <c r="M376" i="2146"/>
  <c r="M377" i="2146"/>
  <c r="M378" i="2146"/>
  <c r="M379" i="2146"/>
  <c r="M380" i="2146"/>
  <c r="M381" i="2146"/>
  <c r="M382" i="2146"/>
  <c r="M383" i="2146"/>
  <c r="M384" i="2146"/>
  <c r="M385" i="2146"/>
  <c r="M386" i="2146"/>
  <c r="M387" i="2146"/>
  <c r="M388" i="2146"/>
  <c r="M389" i="2146"/>
  <c r="M390" i="2146"/>
  <c r="M391" i="2146"/>
  <c r="M392" i="2146"/>
  <c r="M393" i="2146"/>
  <c r="M394" i="2146"/>
  <c r="M6" i="2146"/>
  <c r="D3" i="2134"/>
  <c r="D4" i="2134"/>
  <c r="D5" i="2134"/>
  <c r="D6" i="2134"/>
  <c r="D69" i="2134"/>
  <c r="D70" i="2134"/>
  <c r="D71" i="2134"/>
  <c r="D72" i="2134"/>
  <c r="D73" i="2134"/>
  <c r="D74" i="2134"/>
  <c r="D75" i="2134"/>
  <c r="D76" i="2134"/>
  <c r="D77" i="2134"/>
  <c r="D78" i="2134"/>
  <c r="D79" i="2134"/>
  <c r="D80" i="2134"/>
  <c r="D81" i="2134"/>
  <c r="D82" i="2134"/>
  <c r="D83" i="2134"/>
  <c r="D84" i="2134"/>
  <c r="D85" i="2134"/>
  <c r="D86" i="2134"/>
  <c r="D87" i="2134"/>
  <c r="D88" i="2134"/>
  <c r="D89" i="2134"/>
  <c r="D90" i="2134"/>
  <c r="D91" i="2134"/>
  <c r="D92" i="2134"/>
  <c r="D93" i="2134"/>
  <c r="D94" i="2134"/>
  <c r="D95" i="2134"/>
  <c r="D96" i="2134"/>
  <c r="D97" i="2134"/>
  <c r="D98" i="2134"/>
  <c r="D99" i="2134"/>
  <c r="D100" i="2134"/>
  <c r="D101" i="2134"/>
  <c r="D102" i="2134"/>
  <c r="D103" i="2134"/>
  <c r="D104" i="2134"/>
  <c r="D105" i="2134"/>
  <c r="D106" i="2134"/>
  <c r="D107" i="2134"/>
  <c r="D108" i="2134"/>
  <c r="D109" i="2134"/>
  <c r="D110" i="2134"/>
  <c r="D111" i="2134"/>
  <c r="D112" i="2134"/>
  <c r="D113" i="2134"/>
  <c r="D114" i="2134"/>
  <c r="D115" i="2134"/>
  <c r="D116" i="2134"/>
  <c r="D117" i="2134"/>
  <c r="D118" i="2134"/>
  <c r="D119" i="2134"/>
  <c r="D120" i="2134"/>
  <c r="D121" i="2134"/>
  <c r="D122" i="2134"/>
  <c r="D123" i="2134"/>
  <c r="D124" i="2134"/>
  <c r="D125" i="2134"/>
  <c r="D126" i="2134"/>
  <c r="D127" i="2134"/>
  <c r="D128" i="2134"/>
  <c r="D129" i="2134"/>
  <c r="D130" i="2134"/>
  <c r="D131" i="2134"/>
  <c r="D132" i="2134"/>
  <c r="D133" i="2134"/>
  <c r="D134" i="2134"/>
  <c r="D135" i="2134"/>
  <c r="D136" i="2134"/>
  <c r="D137" i="2134"/>
  <c r="D138" i="2134"/>
  <c r="D139" i="2134"/>
  <c r="D140" i="2134"/>
  <c r="D141" i="2134"/>
  <c r="D142" i="2134"/>
  <c r="D143" i="2134"/>
  <c r="D144" i="2134"/>
  <c r="D145" i="2134"/>
  <c r="D146" i="2134"/>
  <c r="D147" i="2134"/>
  <c r="D148" i="2134"/>
  <c r="D149" i="2134"/>
  <c r="D150" i="2134"/>
  <c r="D151" i="2134"/>
  <c r="D152" i="2134"/>
  <c r="D153" i="2134"/>
  <c r="D154" i="2134"/>
  <c r="D155" i="2134"/>
  <c r="D156" i="2134"/>
  <c r="D157" i="2134"/>
  <c r="D158" i="2134"/>
  <c r="D159" i="2134"/>
  <c r="D160" i="2134"/>
  <c r="D161" i="2134"/>
  <c r="D162" i="2134"/>
  <c r="D163" i="2134"/>
  <c r="D164" i="2134"/>
  <c r="D165" i="2134"/>
  <c r="D166" i="2134"/>
  <c r="D167" i="2134"/>
  <c r="D168" i="2134"/>
  <c r="D169" i="2134"/>
  <c r="D170" i="2134"/>
  <c r="D171" i="2134"/>
  <c r="D172" i="2134"/>
  <c r="D173" i="2134"/>
  <c r="D174" i="2134"/>
  <c r="D175" i="2134"/>
  <c r="D176" i="2134"/>
  <c r="D177" i="2134"/>
  <c r="D178" i="2134"/>
  <c r="D179" i="2134"/>
  <c r="D180" i="2134"/>
  <c r="D181" i="2134"/>
  <c r="D182" i="2134"/>
  <c r="D183" i="2134"/>
  <c r="D184" i="2134"/>
  <c r="D185" i="2134"/>
  <c r="D186" i="2134"/>
  <c r="D187" i="2134"/>
  <c r="D188" i="2134"/>
  <c r="D189" i="2134"/>
  <c r="D190" i="2134"/>
  <c r="D191" i="2134"/>
  <c r="D192" i="2134"/>
  <c r="D193" i="2134"/>
  <c r="D194" i="2134"/>
  <c r="D195" i="2134"/>
  <c r="D196" i="2134"/>
  <c r="D197" i="2134"/>
  <c r="D198" i="2134"/>
  <c r="D199" i="2134"/>
  <c r="D200" i="2134"/>
  <c r="D201" i="2134"/>
  <c r="D202" i="2134"/>
  <c r="D203" i="2134"/>
  <c r="D204" i="2134"/>
  <c r="D205" i="2134"/>
  <c r="D206" i="2134"/>
  <c r="D207" i="2134"/>
  <c r="D208" i="2134"/>
  <c r="D209" i="2134"/>
  <c r="D210" i="2134"/>
  <c r="D211" i="2134"/>
  <c r="D212" i="2134"/>
  <c r="D213" i="2134"/>
  <c r="D214" i="2134"/>
  <c r="D215" i="2134"/>
  <c r="D216" i="2134"/>
  <c r="D217" i="2134"/>
  <c r="D218" i="2134"/>
  <c r="D219" i="2134"/>
  <c r="D220" i="2134"/>
  <c r="D221" i="2134"/>
  <c r="D222" i="2134"/>
  <c r="D223" i="2134"/>
  <c r="D224" i="2134"/>
  <c r="D225" i="2134"/>
  <c r="D226" i="2134"/>
  <c r="D227" i="2134"/>
  <c r="D228" i="2134"/>
  <c r="D229" i="2134"/>
  <c r="D230" i="2134"/>
  <c r="D231" i="2134"/>
  <c r="D232" i="2134"/>
  <c r="D233" i="2134"/>
  <c r="D234" i="2134"/>
  <c r="D235" i="2134"/>
  <c r="D236" i="2134"/>
  <c r="D237" i="2134"/>
  <c r="D238" i="2134"/>
  <c r="D239" i="2134"/>
  <c r="D240" i="2134"/>
  <c r="D241" i="2134"/>
  <c r="D242" i="2134"/>
  <c r="D243" i="2134"/>
  <c r="D244" i="2134"/>
  <c r="D245" i="2134"/>
  <c r="D246" i="2134"/>
  <c r="D247" i="2134"/>
  <c r="D248" i="2134"/>
  <c r="D249" i="2134"/>
  <c r="D250" i="2134"/>
  <c r="D251" i="2134"/>
  <c r="D252" i="2134"/>
  <c r="D253" i="2134"/>
  <c r="D254" i="2134"/>
  <c r="E3" i="2134"/>
  <c r="E4" i="2134"/>
  <c r="E5" i="2134"/>
  <c r="E6" i="2134"/>
  <c r="E7" i="2134"/>
  <c r="E8" i="2134"/>
  <c r="E9" i="2134"/>
  <c r="E10" i="2134"/>
  <c r="E11" i="2134"/>
  <c r="E12" i="2134"/>
  <c r="E13" i="2134"/>
  <c r="E14" i="2134"/>
  <c r="E15" i="2134"/>
  <c r="E16" i="2134"/>
  <c r="E17" i="2134"/>
  <c r="E18" i="2134"/>
  <c r="E19" i="2134"/>
  <c r="E20" i="2134"/>
  <c r="E21" i="2134"/>
  <c r="E22" i="2134"/>
  <c r="E23" i="2134"/>
  <c r="E24" i="2134"/>
  <c r="E25" i="2134"/>
  <c r="E26" i="2134"/>
  <c r="E27" i="2134"/>
  <c r="E28" i="2134"/>
  <c r="E29" i="2134"/>
  <c r="E30" i="2134"/>
  <c r="E31" i="2134"/>
  <c r="E32" i="2134"/>
  <c r="E33" i="2134"/>
  <c r="E34" i="2134"/>
  <c r="E35" i="2134"/>
  <c r="E36" i="2134"/>
  <c r="E37" i="2134"/>
  <c r="E38" i="2134"/>
  <c r="E39" i="2134"/>
  <c r="E40" i="2134"/>
  <c r="E41" i="2134"/>
  <c r="E42" i="2134"/>
  <c r="E43" i="2134"/>
  <c r="E44" i="2134"/>
  <c r="E45" i="2134"/>
  <c r="E46" i="2134"/>
  <c r="E47" i="2134"/>
  <c r="E48" i="2134"/>
  <c r="E49" i="2134"/>
  <c r="E50" i="2134"/>
  <c r="E51" i="2134"/>
  <c r="E52" i="2134"/>
  <c r="E53" i="2134"/>
  <c r="E54" i="2134"/>
  <c r="E55" i="2134"/>
  <c r="E56" i="2134"/>
  <c r="E57" i="2134"/>
  <c r="E58" i="2134"/>
  <c r="E59" i="2134"/>
  <c r="E60" i="2134"/>
  <c r="E61" i="2134"/>
  <c r="E62" i="2134"/>
  <c r="E63" i="2134"/>
  <c r="E64" i="2134"/>
  <c r="E65" i="2134"/>
  <c r="E66" i="2134"/>
  <c r="E67" i="2134"/>
  <c r="E68" i="2134"/>
  <c r="E69" i="2134"/>
  <c r="E70" i="2134"/>
  <c r="E71" i="2134"/>
  <c r="E72" i="2134"/>
  <c r="E73" i="2134"/>
  <c r="E74" i="2134"/>
  <c r="E75" i="2134"/>
  <c r="E76" i="2134"/>
  <c r="E77" i="2134"/>
  <c r="E78" i="2134"/>
  <c r="E79" i="2134"/>
  <c r="E80" i="2134"/>
  <c r="E81" i="2134"/>
  <c r="E82" i="2134"/>
  <c r="E83" i="2134"/>
  <c r="E84" i="2134"/>
  <c r="E85" i="2134"/>
  <c r="E86" i="2134"/>
  <c r="E87" i="2134"/>
  <c r="E88" i="2134"/>
  <c r="E89" i="2134"/>
  <c r="E90" i="2134"/>
  <c r="E91" i="2134"/>
  <c r="E92" i="2134"/>
  <c r="E93" i="2134"/>
  <c r="E94" i="2134"/>
  <c r="E95" i="2134"/>
  <c r="E96" i="2134"/>
  <c r="E97" i="2134"/>
  <c r="E98" i="2134"/>
  <c r="E99" i="2134"/>
  <c r="E100" i="2134"/>
  <c r="E101" i="2134"/>
  <c r="E102" i="2134"/>
  <c r="E103" i="2134"/>
  <c r="E104" i="2134"/>
  <c r="E105" i="2134"/>
  <c r="E106" i="2134"/>
  <c r="E107" i="2134"/>
  <c r="E108" i="2134"/>
  <c r="E109" i="2134"/>
  <c r="E110" i="2134"/>
  <c r="E111" i="2134"/>
  <c r="E112" i="2134"/>
  <c r="E113" i="2134"/>
  <c r="E114" i="2134"/>
  <c r="E115" i="2134"/>
  <c r="E116" i="2134"/>
  <c r="E117" i="2134"/>
  <c r="E118" i="2134"/>
  <c r="E119" i="2134"/>
  <c r="E120" i="2134"/>
  <c r="E121" i="2134"/>
  <c r="E122" i="2134"/>
  <c r="E123" i="2134"/>
  <c r="E124" i="2134"/>
  <c r="E125" i="2134"/>
  <c r="E126" i="2134"/>
  <c r="E127" i="2134"/>
  <c r="E128" i="2134"/>
  <c r="E129" i="2134"/>
  <c r="E130" i="2134"/>
  <c r="E131" i="2134"/>
  <c r="E132" i="2134"/>
  <c r="E133" i="2134"/>
  <c r="E134" i="2134"/>
  <c r="E135" i="2134"/>
  <c r="E136" i="2134"/>
  <c r="E137" i="2134"/>
  <c r="E138" i="2134"/>
  <c r="E139" i="2134"/>
  <c r="E140" i="2134"/>
  <c r="E141" i="2134"/>
  <c r="E142" i="2134"/>
  <c r="E143" i="2134"/>
  <c r="E144" i="2134"/>
  <c r="E145" i="2134"/>
  <c r="E146" i="2134"/>
  <c r="E147" i="2134"/>
  <c r="E148" i="2134"/>
  <c r="E149" i="2134"/>
  <c r="E150" i="2134"/>
  <c r="E151" i="2134"/>
  <c r="E152" i="2134"/>
  <c r="E153" i="2134"/>
  <c r="E154" i="2134"/>
  <c r="E155" i="2134"/>
  <c r="E156" i="2134"/>
  <c r="E157" i="2134"/>
  <c r="E158" i="2134"/>
  <c r="E159" i="2134"/>
  <c r="E160" i="2134"/>
  <c r="E161" i="2134"/>
  <c r="E162" i="2134"/>
  <c r="E163" i="2134"/>
  <c r="E164" i="2134"/>
  <c r="E165" i="2134"/>
  <c r="E166" i="2134"/>
  <c r="E167" i="2134"/>
  <c r="E168" i="2134"/>
  <c r="E169" i="2134"/>
  <c r="E170" i="2134"/>
  <c r="E171" i="2134"/>
  <c r="E172" i="2134"/>
  <c r="E173" i="2134"/>
  <c r="E174" i="2134"/>
  <c r="E175" i="2134"/>
  <c r="E176" i="2134"/>
  <c r="E177" i="2134"/>
  <c r="E178" i="2134"/>
  <c r="E179" i="2134"/>
  <c r="E180" i="2134"/>
  <c r="E181" i="2134"/>
  <c r="E182" i="2134"/>
  <c r="E183" i="2134"/>
  <c r="E184" i="2134"/>
  <c r="E185" i="2134"/>
  <c r="E186" i="2134"/>
  <c r="E187" i="2134"/>
  <c r="E188" i="2134"/>
  <c r="E189" i="2134"/>
  <c r="E190" i="2134"/>
  <c r="E191" i="2134"/>
  <c r="E192" i="2134"/>
  <c r="E193" i="2134"/>
  <c r="E194" i="2134"/>
  <c r="E195" i="2134"/>
  <c r="E196" i="2134"/>
  <c r="E197" i="2134"/>
  <c r="E198" i="2134"/>
  <c r="E199" i="2134"/>
  <c r="E200" i="2134"/>
  <c r="E201" i="2134"/>
  <c r="E202" i="2134"/>
  <c r="E203" i="2134"/>
  <c r="E204" i="2134"/>
  <c r="E205" i="2134"/>
  <c r="E206" i="2134"/>
  <c r="E207" i="2134"/>
  <c r="E208" i="2134"/>
  <c r="E209" i="2134"/>
  <c r="E210" i="2134"/>
  <c r="E211" i="2134"/>
  <c r="E212" i="2134"/>
  <c r="E213" i="2134"/>
  <c r="E214" i="2134"/>
  <c r="E215" i="2134"/>
  <c r="E216" i="2134"/>
  <c r="E217" i="2134"/>
  <c r="E218" i="2134"/>
  <c r="E219" i="2134"/>
  <c r="E220" i="2134"/>
  <c r="E221" i="2134"/>
  <c r="E222" i="2134"/>
  <c r="E223" i="2134"/>
  <c r="E224" i="2134"/>
  <c r="E225" i="2134"/>
  <c r="E226" i="2134"/>
  <c r="E227" i="2134"/>
  <c r="E228" i="2134"/>
  <c r="E229" i="2134"/>
  <c r="E230" i="2134"/>
  <c r="E231" i="2134"/>
  <c r="E232" i="2134"/>
  <c r="E233" i="2134"/>
  <c r="E234" i="2134"/>
  <c r="E235" i="2134"/>
  <c r="E236" i="2134"/>
  <c r="E237" i="2134"/>
  <c r="E238" i="2134"/>
  <c r="E239" i="2134"/>
  <c r="E240" i="2134"/>
  <c r="E241" i="2134"/>
  <c r="E242" i="2134"/>
  <c r="E243" i="2134"/>
  <c r="E244" i="2134"/>
  <c r="E245" i="2134"/>
  <c r="E246" i="2134"/>
  <c r="E247" i="2134"/>
  <c r="E248" i="2134"/>
  <c r="E249" i="2134"/>
  <c r="E250" i="2134"/>
  <c r="E251" i="2134"/>
  <c r="E252" i="2134"/>
  <c r="E253" i="2134"/>
  <c r="E254" i="2134"/>
  <c r="F2" i="2134"/>
  <c r="E2" i="2134"/>
  <c r="A3" i="2134"/>
  <c r="C3" i="2134"/>
  <c r="F3" i="2134"/>
  <c r="V3" i="2134"/>
  <c r="A4" i="2134"/>
  <c r="C4" i="2134"/>
  <c r="F4" i="2134"/>
  <c r="V4" i="2134"/>
  <c r="A5" i="2134"/>
  <c r="C5" i="2134"/>
  <c r="F5" i="2134"/>
  <c r="V5" i="2134"/>
  <c r="A6" i="2134"/>
  <c r="C6" i="2134"/>
  <c r="F6" i="2134"/>
  <c r="V6" i="2134"/>
  <c r="A7" i="2134"/>
  <c r="C7" i="2134"/>
  <c r="F7" i="2134"/>
  <c r="V7" i="2134"/>
  <c r="A8" i="2134"/>
  <c r="C8" i="2134"/>
  <c r="F8" i="2134"/>
  <c r="V8" i="2134"/>
  <c r="A9" i="2134"/>
  <c r="C9" i="2134"/>
  <c r="F9" i="2134"/>
  <c r="V9" i="2134"/>
  <c r="A10" i="2134"/>
  <c r="C10" i="2134"/>
  <c r="F10" i="2134"/>
  <c r="V10" i="2134"/>
  <c r="A11" i="2134"/>
  <c r="C11" i="2134"/>
  <c r="F11" i="2134"/>
  <c r="V11" i="2134"/>
  <c r="A12" i="2134"/>
  <c r="C12" i="2134"/>
  <c r="F12" i="2134"/>
  <c r="V12" i="2134"/>
  <c r="A13" i="2134"/>
  <c r="C13" i="2134"/>
  <c r="F13" i="2134"/>
  <c r="V13" i="2134"/>
  <c r="A14" i="2134"/>
  <c r="C14" i="2134"/>
  <c r="F14" i="2134"/>
  <c r="V14" i="2134"/>
  <c r="A15" i="2134"/>
  <c r="C15" i="2134"/>
  <c r="F15" i="2134"/>
  <c r="V15" i="2134"/>
  <c r="A16" i="2134"/>
  <c r="C16" i="2134"/>
  <c r="F16" i="2134"/>
  <c r="V16" i="2134"/>
  <c r="A17" i="2134"/>
  <c r="C17" i="2134"/>
  <c r="F17" i="2134"/>
  <c r="V17" i="2134"/>
  <c r="A18" i="2134"/>
  <c r="C18" i="2134"/>
  <c r="F18" i="2134"/>
  <c r="V18" i="2134"/>
  <c r="A19" i="2134"/>
  <c r="C19" i="2134"/>
  <c r="F19" i="2134"/>
  <c r="V19" i="2134"/>
  <c r="A20" i="2134"/>
  <c r="C20" i="2134"/>
  <c r="F20" i="2134"/>
  <c r="V20" i="2134"/>
  <c r="A21" i="2134"/>
  <c r="C21" i="2134"/>
  <c r="F21" i="2134"/>
  <c r="V21" i="2134"/>
  <c r="A22" i="2134"/>
  <c r="C22" i="2134"/>
  <c r="F22" i="2134"/>
  <c r="V22" i="2134"/>
  <c r="A23" i="2134"/>
  <c r="C23" i="2134"/>
  <c r="F23" i="2134"/>
  <c r="V23" i="2134"/>
  <c r="A24" i="2134"/>
  <c r="C24" i="2134"/>
  <c r="F24" i="2134"/>
  <c r="V24" i="2134"/>
  <c r="A25" i="2134"/>
  <c r="C25" i="2134"/>
  <c r="F25" i="2134"/>
  <c r="V25" i="2134"/>
  <c r="A26" i="2134"/>
  <c r="C26" i="2134"/>
  <c r="F26" i="2134"/>
  <c r="V26" i="2134"/>
  <c r="A27" i="2134"/>
  <c r="C27" i="2134"/>
  <c r="F27" i="2134"/>
  <c r="V27" i="2134"/>
  <c r="A28" i="2134"/>
  <c r="C28" i="2134"/>
  <c r="F28" i="2134"/>
  <c r="V28" i="2134"/>
  <c r="A29" i="2134"/>
  <c r="C29" i="2134"/>
  <c r="F29" i="2134"/>
  <c r="V29" i="2134"/>
  <c r="A30" i="2134"/>
  <c r="C30" i="2134"/>
  <c r="F30" i="2134"/>
  <c r="V30" i="2134"/>
  <c r="A31" i="2134"/>
  <c r="C31" i="2134"/>
  <c r="F31" i="2134"/>
  <c r="V31" i="2134"/>
  <c r="A32" i="2134"/>
  <c r="C32" i="2134"/>
  <c r="F32" i="2134"/>
  <c r="V32" i="2134"/>
  <c r="A33" i="2134"/>
  <c r="C33" i="2134"/>
  <c r="F33" i="2134"/>
  <c r="V33" i="2134"/>
  <c r="A34" i="2134"/>
  <c r="C34" i="2134"/>
  <c r="F34" i="2134"/>
  <c r="V34" i="2134"/>
  <c r="A35" i="2134"/>
  <c r="C35" i="2134"/>
  <c r="F35" i="2134"/>
  <c r="V35" i="2134"/>
  <c r="A36" i="2134"/>
  <c r="C36" i="2134"/>
  <c r="F36" i="2134"/>
  <c r="V36" i="2134"/>
  <c r="A37" i="2134"/>
  <c r="C37" i="2134"/>
  <c r="F37" i="2134"/>
  <c r="V37" i="2134"/>
  <c r="A38" i="2134"/>
  <c r="C38" i="2134"/>
  <c r="F38" i="2134"/>
  <c r="V38" i="2134"/>
  <c r="A39" i="2134"/>
  <c r="C39" i="2134"/>
  <c r="F39" i="2134"/>
  <c r="V39" i="2134"/>
  <c r="A40" i="2134"/>
  <c r="C40" i="2134"/>
  <c r="F40" i="2134"/>
  <c r="V40" i="2134"/>
  <c r="A41" i="2134"/>
  <c r="C41" i="2134"/>
  <c r="F41" i="2134"/>
  <c r="V41" i="2134"/>
  <c r="A42" i="2134"/>
  <c r="C42" i="2134"/>
  <c r="F42" i="2134"/>
  <c r="V42" i="2134"/>
  <c r="A43" i="2134"/>
  <c r="C43" i="2134"/>
  <c r="F43" i="2134"/>
  <c r="V43" i="2134"/>
  <c r="A44" i="2134"/>
  <c r="C44" i="2134"/>
  <c r="F44" i="2134"/>
  <c r="V44" i="2134"/>
  <c r="A45" i="2134"/>
  <c r="C45" i="2134"/>
  <c r="F45" i="2134"/>
  <c r="V45" i="2134"/>
  <c r="A46" i="2134"/>
  <c r="C46" i="2134"/>
  <c r="F46" i="2134"/>
  <c r="V46" i="2134"/>
  <c r="A47" i="2134"/>
  <c r="C47" i="2134"/>
  <c r="F47" i="2134"/>
  <c r="V47" i="2134"/>
  <c r="A48" i="2134"/>
  <c r="C48" i="2134"/>
  <c r="F48" i="2134"/>
  <c r="V48" i="2134"/>
  <c r="A49" i="2134"/>
  <c r="C49" i="2134"/>
  <c r="F49" i="2134"/>
  <c r="V49" i="2134"/>
  <c r="A50" i="2134"/>
  <c r="C50" i="2134"/>
  <c r="F50" i="2134"/>
  <c r="V50" i="2134"/>
  <c r="A51" i="2134"/>
  <c r="C51" i="2134"/>
  <c r="F51" i="2134"/>
  <c r="V51" i="2134"/>
  <c r="A52" i="2134"/>
  <c r="C52" i="2134"/>
  <c r="F52" i="2134"/>
  <c r="V52" i="2134"/>
  <c r="A53" i="2134"/>
  <c r="C53" i="2134"/>
  <c r="F53" i="2134"/>
  <c r="V53" i="2134"/>
  <c r="A54" i="2134"/>
  <c r="C54" i="2134"/>
  <c r="F54" i="2134"/>
  <c r="V54" i="2134"/>
  <c r="A55" i="2134"/>
  <c r="C55" i="2134"/>
  <c r="F55" i="2134"/>
  <c r="V55" i="2134"/>
  <c r="A56" i="2134"/>
  <c r="C56" i="2134"/>
  <c r="F56" i="2134"/>
  <c r="V56" i="2134"/>
  <c r="A57" i="2134"/>
  <c r="C57" i="2134"/>
  <c r="F57" i="2134"/>
  <c r="V57" i="2134"/>
  <c r="A58" i="2134"/>
  <c r="C58" i="2134"/>
  <c r="F58" i="2134"/>
  <c r="V58" i="2134"/>
  <c r="A59" i="2134"/>
  <c r="C59" i="2134"/>
  <c r="F59" i="2134"/>
  <c r="V59" i="2134"/>
  <c r="A60" i="2134"/>
  <c r="C60" i="2134"/>
  <c r="F60" i="2134"/>
  <c r="V60" i="2134"/>
  <c r="A61" i="2134"/>
  <c r="C61" i="2134"/>
  <c r="F61" i="2134"/>
  <c r="V61" i="2134"/>
  <c r="A62" i="2134"/>
  <c r="C62" i="2134"/>
  <c r="F62" i="2134"/>
  <c r="V62" i="2134"/>
  <c r="A63" i="2134"/>
  <c r="C63" i="2134"/>
  <c r="F63" i="2134"/>
  <c r="V63" i="2134"/>
  <c r="A64" i="2134"/>
  <c r="C64" i="2134"/>
  <c r="F64" i="2134"/>
  <c r="V64" i="2134"/>
  <c r="A65" i="2134"/>
  <c r="C65" i="2134"/>
  <c r="F65" i="2134"/>
  <c r="V65" i="2134"/>
  <c r="A66" i="2134"/>
  <c r="C66" i="2134"/>
  <c r="F66" i="2134"/>
  <c r="V66" i="2134"/>
  <c r="A67" i="2134"/>
  <c r="C67" i="2134"/>
  <c r="F67" i="2134"/>
  <c r="V67" i="2134"/>
  <c r="A68" i="2134"/>
  <c r="C68" i="2134"/>
  <c r="F68" i="2134"/>
  <c r="V68" i="2134"/>
  <c r="A69" i="2134"/>
  <c r="C69" i="2134"/>
  <c r="F69" i="2134"/>
  <c r="V69" i="2134"/>
  <c r="A70" i="2134"/>
  <c r="C70" i="2134"/>
  <c r="F70" i="2134"/>
  <c r="V70" i="2134"/>
  <c r="A71" i="2134"/>
  <c r="C71" i="2134"/>
  <c r="F71" i="2134"/>
  <c r="V71" i="2134"/>
  <c r="A72" i="2134"/>
  <c r="C72" i="2134"/>
  <c r="F72" i="2134"/>
  <c r="V72" i="2134"/>
  <c r="A73" i="2134"/>
  <c r="C73" i="2134"/>
  <c r="F73" i="2134"/>
  <c r="V73" i="2134"/>
  <c r="A74" i="2134"/>
  <c r="C74" i="2134"/>
  <c r="F74" i="2134"/>
  <c r="V74" i="2134"/>
  <c r="A75" i="2134"/>
  <c r="C75" i="2134"/>
  <c r="F75" i="2134"/>
  <c r="V75" i="2134"/>
  <c r="A76" i="2134"/>
  <c r="C76" i="2134"/>
  <c r="F76" i="2134"/>
  <c r="V76" i="2134"/>
  <c r="A77" i="2134"/>
  <c r="C77" i="2134"/>
  <c r="F77" i="2134"/>
  <c r="V77" i="2134"/>
  <c r="A78" i="2134"/>
  <c r="C78" i="2134"/>
  <c r="F78" i="2134"/>
  <c r="V78" i="2134"/>
  <c r="A79" i="2134"/>
  <c r="C79" i="2134"/>
  <c r="F79" i="2134"/>
  <c r="V79" i="2134"/>
  <c r="A80" i="2134"/>
  <c r="C80" i="2134"/>
  <c r="F80" i="2134"/>
  <c r="V80" i="2134"/>
  <c r="A81" i="2134"/>
  <c r="C81" i="2134"/>
  <c r="F81" i="2134"/>
  <c r="V81" i="2134"/>
  <c r="A82" i="2134"/>
  <c r="C82" i="2134"/>
  <c r="F82" i="2134"/>
  <c r="V82" i="2134"/>
  <c r="A83" i="2134"/>
  <c r="C83" i="2134"/>
  <c r="F83" i="2134"/>
  <c r="V83" i="2134"/>
  <c r="A84" i="2134"/>
  <c r="C84" i="2134"/>
  <c r="F84" i="2134"/>
  <c r="V84" i="2134"/>
  <c r="A85" i="2134"/>
  <c r="C85" i="2134"/>
  <c r="F85" i="2134"/>
  <c r="V85" i="2134"/>
  <c r="A86" i="2134"/>
  <c r="C86" i="2134"/>
  <c r="F86" i="2134"/>
  <c r="V86" i="2134"/>
  <c r="A87" i="2134"/>
  <c r="C87" i="2134"/>
  <c r="F87" i="2134"/>
  <c r="V87" i="2134"/>
  <c r="A88" i="2134"/>
  <c r="C88" i="2134"/>
  <c r="F88" i="2134"/>
  <c r="V88" i="2134"/>
  <c r="A89" i="2134"/>
  <c r="C89" i="2134"/>
  <c r="F89" i="2134"/>
  <c r="V89" i="2134"/>
  <c r="A90" i="2134"/>
  <c r="C90" i="2134"/>
  <c r="F90" i="2134"/>
  <c r="V90" i="2134"/>
  <c r="A91" i="2134"/>
  <c r="C91" i="2134"/>
  <c r="F91" i="2134"/>
  <c r="V91" i="2134"/>
  <c r="A92" i="2134"/>
  <c r="C92" i="2134"/>
  <c r="F92" i="2134"/>
  <c r="V92" i="2134"/>
  <c r="A93" i="2134"/>
  <c r="C93" i="2134"/>
  <c r="F93" i="2134"/>
  <c r="V93" i="2134"/>
  <c r="A94" i="2134"/>
  <c r="C94" i="2134"/>
  <c r="F94" i="2134"/>
  <c r="V94" i="2134"/>
  <c r="A95" i="2134"/>
  <c r="C95" i="2134"/>
  <c r="F95" i="2134"/>
  <c r="V95" i="2134"/>
  <c r="A96" i="2134"/>
  <c r="C96" i="2134"/>
  <c r="F96" i="2134"/>
  <c r="V96" i="2134"/>
  <c r="A97" i="2134"/>
  <c r="C97" i="2134"/>
  <c r="F97" i="2134"/>
  <c r="V97" i="2134"/>
  <c r="A98" i="2134"/>
  <c r="C98" i="2134"/>
  <c r="F98" i="2134"/>
  <c r="V98" i="2134"/>
  <c r="A99" i="2134"/>
  <c r="C99" i="2134"/>
  <c r="F99" i="2134"/>
  <c r="V99" i="2134"/>
  <c r="A100" i="2134"/>
  <c r="C100" i="2134"/>
  <c r="F100" i="2134"/>
  <c r="V100" i="2134"/>
  <c r="A101" i="2134"/>
  <c r="C101" i="2134"/>
  <c r="F101" i="2134"/>
  <c r="V101" i="2134"/>
  <c r="A102" i="2134"/>
  <c r="C102" i="2134"/>
  <c r="F102" i="2134"/>
  <c r="V102" i="2134"/>
  <c r="A103" i="2134"/>
  <c r="C103" i="2134"/>
  <c r="F103" i="2134"/>
  <c r="V103" i="2134"/>
  <c r="A104" i="2134"/>
  <c r="C104" i="2134"/>
  <c r="F104" i="2134"/>
  <c r="V104" i="2134"/>
  <c r="A105" i="2134"/>
  <c r="C105" i="2134"/>
  <c r="F105" i="2134"/>
  <c r="V105" i="2134"/>
  <c r="A106" i="2134"/>
  <c r="C106" i="2134"/>
  <c r="F106" i="2134"/>
  <c r="V106" i="2134"/>
  <c r="A107" i="2134"/>
  <c r="C107" i="2134"/>
  <c r="F107" i="2134"/>
  <c r="V107" i="2134"/>
  <c r="A108" i="2134"/>
  <c r="C108" i="2134"/>
  <c r="F108" i="2134"/>
  <c r="V108" i="2134"/>
  <c r="A109" i="2134"/>
  <c r="C109" i="2134"/>
  <c r="F109" i="2134"/>
  <c r="V109" i="2134"/>
  <c r="A110" i="2134"/>
  <c r="C110" i="2134"/>
  <c r="F110" i="2134"/>
  <c r="V110" i="2134"/>
  <c r="A111" i="2134"/>
  <c r="C111" i="2134"/>
  <c r="F111" i="2134"/>
  <c r="V111" i="2134"/>
  <c r="A112" i="2134"/>
  <c r="C112" i="2134"/>
  <c r="F112" i="2134"/>
  <c r="V112" i="2134"/>
  <c r="A113" i="2134"/>
  <c r="C113" i="2134"/>
  <c r="F113" i="2134"/>
  <c r="V113" i="2134"/>
  <c r="A114" i="2134"/>
  <c r="C114" i="2134"/>
  <c r="F114" i="2134"/>
  <c r="V114" i="2134"/>
  <c r="A115" i="2134"/>
  <c r="C115" i="2134"/>
  <c r="F115" i="2134"/>
  <c r="V115" i="2134"/>
  <c r="A116" i="2134"/>
  <c r="C116" i="2134"/>
  <c r="F116" i="2134"/>
  <c r="V116" i="2134"/>
  <c r="A117" i="2134"/>
  <c r="C117" i="2134"/>
  <c r="F117" i="2134"/>
  <c r="V117" i="2134"/>
  <c r="A118" i="2134"/>
  <c r="C118" i="2134"/>
  <c r="F118" i="2134"/>
  <c r="V118" i="2134"/>
  <c r="A119" i="2134"/>
  <c r="C119" i="2134"/>
  <c r="F119" i="2134"/>
  <c r="V119" i="2134"/>
  <c r="A120" i="2134"/>
  <c r="C120" i="2134"/>
  <c r="F120" i="2134"/>
  <c r="V120" i="2134"/>
  <c r="A121" i="2134"/>
  <c r="C121" i="2134"/>
  <c r="F121" i="2134"/>
  <c r="V121" i="2134"/>
  <c r="A122" i="2134"/>
  <c r="C122" i="2134"/>
  <c r="F122" i="2134"/>
  <c r="V122" i="2134"/>
  <c r="A123" i="2134"/>
  <c r="C123" i="2134"/>
  <c r="F123" i="2134"/>
  <c r="V123" i="2134"/>
  <c r="A124" i="2134"/>
  <c r="C124" i="2134"/>
  <c r="F124" i="2134"/>
  <c r="V124" i="2134"/>
  <c r="A125" i="2134"/>
  <c r="C125" i="2134"/>
  <c r="F125" i="2134"/>
  <c r="V125" i="2134"/>
  <c r="A126" i="2134"/>
  <c r="C126" i="2134"/>
  <c r="F126" i="2134"/>
  <c r="V126" i="2134"/>
  <c r="A127" i="2134"/>
  <c r="C127" i="2134"/>
  <c r="F127" i="2134"/>
  <c r="V127" i="2134"/>
  <c r="A128" i="2134"/>
  <c r="C128" i="2134"/>
  <c r="F128" i="2134"/>
  <c r="V128" i="2134"/>
  <c r="A129" i="2134"/>
  <c r="C129" i="2134"/>
  <c r="F129" i="2134"/>
  <c r="V129" i="2134"/>
  <c r="A130" i="2134"/>
  <c r="C130" i="2134"/>
  <c r="F130" i="2134"/>
  <c r="V130" i="2134"/>
  <c r="A131" i="2134"/>
  <c r="C131" i="2134"/>
  <c r="F131" i="2134"/>
  <c r="V131" i="2134"/>
  <c r="A132" i="2134"/>
  <c r="C132" i="2134"/>
  <c r="F132" i="2134"/>
  <c r="V132" i="2134"/>
  <c r="A133" i="2134"/>
  <c r="C133" i="2134"/>
  <c r="F133" i="2134"/>
  <c r="V133" i="2134"/>
  <c r="A134" i="2134"/>
  <c r="C134" i="2134"/>
  <c r="F134" i="2134"/>
  <c r="V134" i="2134"/>
  <c r="A135" i="2134"/>
  <c r="C135" i="2134"/>
  <c r="F135" i="2134"/>
  <c r="V135" i="2134"/>
  <c r="A136" i="2134"/>
  <c r="C136" i="2134"/>
  <c r="F136" i="2134"/>
  <c r="V136" i="2134"/>
  <c r="A137" i="2134"/>
  <c r="C137" i="2134"/>
  <c r="F137" i="2134"/>
  <c r="V137" i="2134"/>
  <c r="A138" i="2134"/>
  <c r="C138" i="2134"/>
  <c r="F138" i="2134"/>
  <c r="V138" i="2134"/>
  <c r="A139" i="2134"/>
  <c r="C139" i="2134"/>
  <c r="F139" i="2134"/>
  <c r="V139" i="2134"/>
  <c r="A140" i="2134"/>
  <c r="C140" i="2134"/>
  <c r="F140" i="2134"/>
  <c r="V140" i="2134"/>
  <c r="A141" i="2134"/>
  <c r="C141" i="2134"/>
  <c r="F141" i="2134"/>
  <c r="V141" i="2134"/>
  <c r="A142" i="2134"/>
  <c r="C142" i="2134"/>
  <c r="F142" i="2134"/>
  <c r="V142" i="2134"/>
  <c r="A143" i="2134"/>
  <c r="C143" i="2134"/>
  <c r="F143" i="2134"/>
  <c r="V143" i="2134"/>
  <c r="A144" i="2134"/>
  <c r="C144" i="2134"/>
  <c r="F144" i="2134"/>
  <c r="V144" i="2134"/>
  <c r="A145" i="2134"/>
  <c r="C145" i="2134"/>
  <c r="F145" i="2134"/>
  <c r="V145" i="2134"/>
  <c r="A146" i="2134"/>
  <c r="C146" i="2134"/>
  <c r="F146" i="2134"/>
  <c r="V146" i="2134"/>
  <c r="A147" i="2134"/>
  <c r="C147" i="2134"/>
  <c r="F147" i="2134"/>
  <c r="V147" i="2134"/>
  <c r="A148" i="2134"/>
  <c r="C148" i="2134"/>
  <c r="F148" i="2134"/>
  <c r="V148" i="2134"/>
  <c r="A149" i="2134"/>
  <c r="C149" i="2134"/>
  <c r="F149" i="2134"/>
  <c r="V149" i="2134"/>
  <c r="A150" i="2134"/>
  <c r="C150" i="2134"/>
  <c r="F150" i="2134"/>
  <c r="V150" i="2134"/>
  <c r="A151" i="2134"/>
  <c r="C151" i="2134"/>
  <c r="F151" i="2134"/>
  <c r="V151" i="2134"/>
  <c r="A152" i="2134"/>
  <c r="C152" i="2134"/>
  <c r="F152" i="2134"/>
  <c r="V152" i="2134"/>
  <c r="A153" i="2134"/>
  <c r="C153" i="2134"/>
  <c r="F153" i="2134"/>
  <c r="V153" i="2134"/>
  <c r="A154" i="2134"/>
  <c r="C154" i="2134"/>
  <c r="F154" i="2134"/>
  <c r="V154" i="2134"/>
  <c r="A155" i="2134"/>
  <c r="C155" i="2134"/>
  <c r="F155" i="2134"/>
  <c r="V155" i="2134"/>
  <c r="A156" i="2134"/>
  <c r="C156" i="2134"/>
  <c r="F156" i="2134"/>
  <c r="V156" i="2134"/>
  <c r="A157" i="2134"/>
  <c r="C157" i="2134"/>
  <c r="F157" i="2134"/>
  <c r="V157" i="2134"/>
  <c r="A158" i="2134"/>
  <c r="C158" i="2134"/>
  <c r="F158" i="2134"/>
  <c r="V158" i="2134"/>
  <c r="A159" i="2134"/>
  <c r="C159" i="2134"/>
  <c r="F159" i="2134"/>
  <c r="V159" i="2134"/>
  <c r="A160" i="2134"/>
  <c r="C160" i="2134"/>
  <c r="F160" i="2134"/>
  <c r="V160" i="2134"/>
  <c r="A161" i="2134"/>
  <c r="C161" i="2134"/>
  <c r="F161" i="2134"/>
  <c r="V161" i="2134"/>
  <c r="A162" i="2134"/>
  <c r="C162" i="2134"/>
  <c r="F162" i="2134"/>
  <c r="V162" i="2134"/>
  <c r="A163" i="2134"/>
  <c r="C163" i="2134"/>
  <c r="F163" i="2134"/>
  <c r="V163" i="2134"/>
  <c r="A164" i="2134"/>
  <c r="C164" i="2134"/>
  <c r="F164" i="2134"/>
  <c r="V164" i="2134"/>
  <c r="A165" i="2134"/>
  <c r="C165" i="2134"/>
  <c r="F165" i="2134"/>
  <c r="V165" i="2134"/>
  <c r="A166" i="2134"/>
  <c r="C166" i="2134"/>
  <c r="F166" i="2134"/>
  <c r="V166" i="2134"/>
  <c r="A167" i="2134"/>
  <c r="C167" i="2134"/>
  <c r="F167" i="2134"/>
  <c r="V167" i="2134"/>
  <c r="A168" i="2134"/>
  <c r="C168" i="2134"/>
  <c r="F168" i="2134"/>
  <c r="V168" i="2134"/>
  <c r="A169" i="2134"/>
  <c r="C169" i="2134"/>
  <c r="F169" i="2134"/>
  <c r="V169" i="2134"/>
  <c r="A170" i="2134"/>
  <c r="C170" i="2134"/>
  <c r="F170" i="2134"/>
  <c r="V170" i="2134"/>
  <c r="A171" i="2134"/>
  <c r="C171" i="2134"/>
  <c r="F171" i="2134"/>
  <c r="V171" i="2134"/>
  <c r="A172" i="2134"/>
  <c r="C172" i="2134"/>
  <c r="F172" i="2134"/>
  <c r="V172" i="2134"/>
  <c r="A173" i="2134"/>
  <c r="C173" i="2134"/>
  <c r="F173" i="2134"/>
  <c r="V173" i="2134"/>
  <c r="A174" i="2134"/>
  <c r="C174" i="2134"/>
  <c r="F174" i="2134"/>
  <c r="V174" i="2134"/>
  <c r="A175" i="2134"/>
  <c r="C175" i="2134"/>
  <c r="F175" i="2134"/>
  <c r="V175" i="2134"/>
  <c r="A176" i="2134"/>
  <c r="C176" i="2134"/>
  <c r="F176" i="2134"/>
  <c r="V176" i="2134"/>
  <c r="A177" i="2134"/>
  <c r="C177" i="2134"/>
  <c r="F177" i="2134"/>
  <c r="V177" i="2134"/>
  <c r="A178" i="2134"/>
  <c r="C178" i="2134"/>
  <c r="F178" i="2134"/>
  <c r="V178" i="2134"/>
  <c r="A179" i="2134"/>
  <c r="C179" i="2134"/>
  <c r="F179" i="2134"/>
  <c r="V179" i="2134"/>
  <c r="A180" i="2134"/>
  <c r="C180" i="2134"/>
  <c r="F180" i="2134"/>
  <c r="V180" i="2134"/>
  <c r="A181" i="2134"/>
  <c r="C181" i="2134"/>
  <c r="F181" i="2134"/>
  <c r="V181" i="2134"/>
  <c r="A182" i="2134"/>
  <c r="C182" i="2134"/>
  <c r="F182" i="2134"/>
  <c r="V182" i="2134"/>
  <c r="A183" i="2134"/>
  <c r="C183" i="2134"/>
  <c r="F183" i="2134"/>
  <c r="V183" i="2134"/>
  <c r="A184" i="2134"/>
  <c r="C184" i="2134"/>
  <c r="F184" i="2134"/>
  <c r="V184" i="2134"/>
  <c r="A185" i="2134"/>
  <c r="C185" i="2134"/>
  <c r="F185" i="2134"/>
  <c r="V185" i="2134"/>
  <c r="A186" i="2134"/>
  <c r="C186" i="2134"/>
  <c r="F186" i="2134"/>
  <c r="V186" i="2134"/>
  <c r="A187" i="2134"/>
  <c r="C187" i="2134"/>
  <c r="F187" i="2134"/>
  <c r="V187" i="2134"/>
  <c r="A188" i="2134"/>
  <c r="C188" i="2134"/>
  <c r="F188" i="2134"/>
  <c r="V188" i="2134"/>
  <c r="A189" i="2134"/>
  <c r="C189" i="2134"/>
  <c r="F189" i="2134"/>
  <c r="V189" i="2134"/>
  <c r="A190" i="2134"/>
  <c r="C190" i="2134"/>
  <c r="F190" i="2134"/>
  <c r="V190" i="2134"/>
  <c r="A191" i="2134"/>
  <c r="C191" i="2134"/>
  <c r="F191" i="2134"/>
  <c r="V191" i="2134"/>
  <c r="A192" i="2134"/>
  <c r="C192" i="2134"/>
  <c r="F192" i="2134"/>
  <c r="V192" i="2134"/>
  <c r="A193" i="2134"/>
  <c r="C193" i="2134"/>
  <c r="F193" i="2134"/>
  <c r="V193" i="2134"/>
  <c r="A194" i="2134"/>
  <c r="C194" i="2134"/>
  <c r="F194" i="2134"/>
  <c r="V194" i="2134"/>
  <c r="A195" i="2134"/>
  <c r="C195" i="2134"/>
  <c r="F195" i="2134"/>
  <c r="V195" i="2134"/>
  <c r="A196" i="2134"/>
  <c r="C196" i="2134"/>
  <c r="F196" i="2134"/>
  <c r="V196" i="2134"/>
  <c r="A197" i="2134"/>
  <c r="C197" i="2134"/>
  <c r="F197" i="2134"/>
  <c r="V197" i="2134"/>
  <c r="A198" i="2134"/>
  <c r="C198" i="2134"/>
  <c r="F198" i="2134"/>
  <c r="V198" i="2134"/>
  <c r="A199" i="2134"/>
  <c r="C199" i="2134"/>
  <c r="F199" i="2134"/>
  <c r="V199" i="2134"/>
  <c r="A200" i="2134"/>
  <c r="C200" i="2134"/>
  <c r="F200" i="2134"/>
  <c r="V200" i="2134"/>
  <c r="A201" i="2134"/>
  <c r="C201" i="2134"/>
  <c r="F201" i="2134"/>
  <c r="V201" i="2134"/>
  <c r="A202" i="2134"/>
  <c r="C202" i="2134"/>
  <c r="F202" i="2134"/>
  <c r="V202" i="2134"/>
  <c r="A203" i="2134"/>
  <c r="C203" i="2134"/>
  <c r="F203" i="2134"/>
  <c r="V203" i="2134"/>
  <c r="A204" i="2134"/>
  <c r="C204" i="2134"/>
  <c r="F204" i="2134"/>
  <c r="V204" i="2134"/>
  <c r="A205" i="2134"/>
  <c r="C205" i="2134"/>
  <c r="F205" i="2134"/>
  <c r="V205" i="2134"/>
  <c r="A206" i="2134"/>
  <c r="C206" i="2134"/>
  <c r="F206" i="2134"/>
  <c r="V206" i="2134"/>
  <c r="A207" i="2134"/>
  <c r="C207" i="2134"/>
  <c r="F207" i="2134"/>
  <c r="V207" i="2134"/>
  <c r="A208" i="2134"/>
  <c r="C208" i="2134"/>
  <c r="F208" i="2134"/>
  <c r="V208" i="2134"/>
  <c r="A209" i="2134"/>
  <c r="C209" i="2134"/>
  <c r="F209" i="2134"/>
  <c r="V209" i="2134"/>
  <c r="A210" i="2134"/>
  <c r="C210" i="2134"/>
  <c r="F210" i="2134"/>
  <c r="V210" i="2134"/>
  <c r="A211" i="2134"/>
  <c r="C211" i="2134"/>
  <c r="F211" i="2134"/>
  <c r="V211" i="2134"/>
  <c r="A212" i="2134"/>
  <c r="C212" i="2134"/>
  <c r="F212" i="2134"/>
  <c r="V212" i="2134"/>
  <c r="A213" i="2134"/>
  <c r="C213" i="2134"/>
  <c r="F213" i="2134"/>
  <c r="V213" i="2134"/>
  <c r="A214" i="2134"/>
  <c r="C214" i="2134"/>
  <c r="F214" i="2134"/>
  <c r="V214" i="2134"/>
  <c r="A215" i="2134"/>
  <c r="C215" i="2134"/>
  <c r="F215" i="2134"/>
  <c r="V215" i="2134"/>
  <c r="A216" i="2134"/>
  <c r="C216" i="2134"/>
  <c r="F216" i="2134"/>
  <c r="V216" i="2134"/>
  <c r="A217" i="2134"/>
  <c r="C217" i="2134"/>
  <c r="F217" i="2134"/>
  <c r="V217" i="2134"/>
  <c r="A218" i="2134"/>
  <c r="C218" i="2134"/>
  <c r="F218" i="2134"/>
  <c r="V218" i="2134"/>
  <c r="A219" i="2134"/>
  <c r="C219" i="2134"/>
  <c r="F219" i="2134"/>
  <c r="V219" i="2134"/>
  <c r="A220" i="2134"/>
  <c r="C220" i="2134"/>
  <c r="F220" i="2134"/>
  <c r="V220" i="2134"/>
  <c r="A221" i="2134"/>
  <c r="C221" i="2134"/>
  <c r="F221" i="2134"/>
  <c r="V221" i="2134"/>
  <c r="A222" i="2134"/>
  <c r="C222" i="2134"/>
  <c r="F222" i="2134"/>
  <c r="V222" i="2134"/>
  <c r="A223" i="2134"/>
  <c r="C223" i="2134"/>
  <c r="F223" i="2134"/>
  <c r="V223" i="2134"/>
  <c r="A224" i="2134"/>
  <c r="C224" i="2134"/>
  <c r="F224" i="2134"/>
  <c r="V224" i="2134"/>
  <c r="A225" i="2134"/>
  <c r="C225" i="2134"/>
  <c r="F225" i="2134"/>
  <c r="V225" i="2134"/>
  <c r="A226" i="2134"/>
  <c r="C226" i="2134"/>
  <c r="F226" i="2134"/>
  <c r="V226" i="2134"/>
  <c r="A227" i="2134"/>
  <c r="C227" i="2134"/>
  <c r="F227" i="2134"/>
  <c r="V227" i="2134"/>
  <c r="A228" i="2134"/>
  <c r="C228" i="2134"/>
  <c r="F228" i="2134"/>
  <c r="V228" i="2134"/>
  <c r="A229" i="2134"/>
  <c r="C229" i="2134"/>
  <c r="F229" i="2134"/>
  <c r="V229" i="2134"/>
  <c r="A230" i="2134"/>
  <c r="C230" i="2134"/>
  <c r="F230" i="2134"/>
  <c r="V230" i="2134"/>
  <c r="A231" i="2134"/>
  <c r="C231" i="2134"/>
  <c r="F231" i="2134"/>
  <c r="V231" i="2134"/>
  <c r="A232" i="2134"/>
  <c r="C232" i="2134"/>
  <c r="F232" i="2134"/>
  <c r="V232" i="2134"/>
  <c r="A233" i="2134"/>
  <c r="C233" i="2134"/>
  <c r="F233" i="2134"/>
  <c r="V233" i="2134"/>
  <c r="A234" i="2134"/>
  <c r="C234" i="2134"/>
  <c r="F234" i="2134"/>
  <c r="V234" i="2134"/>
  <c r="A235" i="2134"/>
  <c r="C235" i="2134"/>
  <c r="F235" i="2134"/>
  <c r="V235" i="2134"/>
  <c r="A236" i="2134"/>
  <c r="C236" i="2134"/>
  <c r="F236" i="2134"/>
  <c r="V236" i="2134"/>
  <c r="A237" i="2134"/>
  <c r="C237" i="2134"/>
  <c r="F237" i="2134"/>
  <c r="V237" i="2134"/>
  <c r="A238" i="2134"/>
  <c r="C238" i="2134"/>
  <c r="F238" i="2134"/>
  <c r="V238" i="2134"/>
  <c r="A239" i="2134"/>
  <c r="C239" i="2134"/>
  <c r="F239" i="2134"/>
  <c r="V239" i="2134"/>
  <c r="A240" i="2134"/>
  <c r="C240" i="2134"/>
  <c r="F240" i="2134"/>
  <c r="V240" i="2134"/>
  <c r="A241" i="2134"/>
  <c r="C241" i="2134"/>
  <c r="F241" i="2134"/>
  <c r="V241" i="2134"/>
  <c r="A242" i="2134"/>
  <c r="C242" i="2134"/>
  <c r="F242" i="2134"/>
  <c r="V242" i="2134"/>
  <c r="A243" i="2134"/>
  <c r="C243" i="2134"/>
  <c r="F243" i="2134"/>
  <c r="V243" i="2134"/>
  <c r="A244" i="2134"/>
  <c r="C244" i="2134"/>
  <c r="F244" i="2134"/>
  <c r="V244" i="2134"/>
  <c r="A245" i="2134"/>
  <c r="C245" i="2134"/>
  <c r="F245" i="2134"/>
  <c r="V245" i="2134"/>
  <c r="A246" i="2134"/>
  <c r="C246" i="2134"/>
  <c r="F246" i="2134"/>
  <c r="V246" i="2134"/>
  <c r="A247" i="2134"/>
  <c r="C247" i="2134"/>
  <c r="F247" i="2134"/>
  <c r="V247" i="2134"/>
  <c r="A248" i="2134"/>
  <c r="C248" i="2134"/>
  <c r="F248" i="2134"/>
  <c r="V248" i="2134"/>
  <c r="A249" i="2134"/>
  <c r="C249" i="2134"/>
  <c r="F249" i="2134"/>
  <c r="V249" i="2134"/>
  <c r="A250" i="2134"/>
  <c r="C250" i="2134"/>
  <c r="F250" i="2134"/>
  <c r="V250" i="2134"/>
  <c r="A251" i="2134"/>
  <c r="C251" i="2134"/>
  <c r="F251" i="2134"/>
  <c r="V251" i="2134"/>
  <c r="A252" i="2134"/>
  <c r="C252" i="2134"/>
  <c r="F252" i="2134"/>
  <c r="V252" i="2134"/>
  <c r="A253" i="2134"/>
  <c r="C253" i="2134"/>
  <c r="F253" i="2134"/>
  <c r="V253" i="2134"/>
  <c r="A254" i="2134"/>
  <c r="C254" i="2134"/>
  <c r="F254" i="2134"/>
  <c r="V254" i="2134"/>
  <c r="V2" i="2134"/>
  <c r="J2" i="2134"/>
  <c r="C2" i="2134"/>
  <c r="D2" i="2134"/>
  <c r="A2" i="2134"/>
  <c r="G252" i="2134"/>
  <c r="G248" i="2134"/>
  <c r="G244" i="2134"/>
  <c r="G240" i="2134"/>
  <c r="G236" i="2134"/>
  <c r="G232" i="2134"/>
  <c r="G228" i="2134"/>
  <c r="G224" i="2134"/>
  <c r="G220" i="2134"/>
  <c r="G216" i="2134"/>
  <c r="G212" i="2134"/>
  <c r="G208" i="2134"/>
  <c r="G204" i="2134"/>
  <c r="G200" i="2134"/>
  <c r="G196" i="2134"/>
  <c r="G192" i="2134"/>
  <c r="G188" i="2134"/>
  <c r="G184" i="2134"/>
  <c r="G180" i="2134"/>
  <c r="G176" i="2134"/>
  <c r="G172" i="2134"/>
  <c r="G168" i="2134"/>
  <c r="G164" i="2134"/>
  <c r="G160" i="2134"/>
  <c r="G156" i="2134"/>
  <c r="G152" i="2134"/>
  <c r="G148" i="2134"/>
  <c r="G144" i="2134"/>
  <c r="G140" i="2134"/>
  <c r="G136" i="2134"/>
  <c r="G132" i="2134"/>
  <c r="G128" i="2134"/>
  <c r="G124" i="2134"/>
  <c r="G120" i="2134"/>
  <c r="G116" i="2134"/>
  <c r="G112" i="2134"/>
  <c r="G108" i="2134"/>
  <c r="G104" i="2134"/>
  <c r="G100" i="2134"/>
  <c r="G96" i="2134"/>
  <c r="G92" i="2134"/>
  <c r="G88" i="2134"/>
  <c r="G84" i="2134"/>
  <c r="G80" i="2134"/>
  <c r="G76" i="2134"/>
  <c r="G72" i="2134"/>
  <c r="G68" i="2134"/>
  <c r="G64" i="2134"/>
  <c r="G60" i="2134"/>
  <c r="G56" i="2134"/>
  <c r="G52" i="2134"/>
  <c r="G48" i="2134"/>
  <c r="G44" i="2134"/>
  <c r="G40" i="2134"/>
  <c r="G36" i="2134"/>
  <c r="G32" i="2134"/>
  <c r="G28" i="2134"/>
  <c r="G24" i="2134"/>
  <c r="G20" i="2134"/>
  <c r="G16" i="2134"/>
  <c r="G12" i="2134"/>
  <c r="I8" i="2134"/>
  <c r="G8" i="2134"/>
  <c r="G4" i="2134"/>
  <c r="G251" i="2134"/>
  <c r="G247" i="2134"/>
  <c r="G243" i="2134"/>
  <c r="G239" i="2134"/>
  <c r="G235" i="2134"/>
  <c r="G231" i="2134"/>
  <c r="G227" i="2134"/>
  <c r="G223" i="2134"/>
  <c r="G219" i="2134"/>
  <c r="G215" i="2134"/>
  <c r="G211" i="2134"/>
  <c r="G207" i="2134"/>
  <c r="G203" i="2134"/>
  <c r="G199" i="2134"/>
  <c r="G195" i="2134"/>
  <c r="G191" i="2134"/>
  <c r="G187" i="2134"/>
  <c r="G183" i="2134"/>
  <c r="G179" i="2134"/>
  <c r="G175" i="2134"/>
  <c r="G171" i="2134"/>
  <c r="G167" i="2134"/>
  <c r="G163" i="2134"/>
  <c r="G159" i="2134"/>
  <c r="G155" i="2134"/>
  <c r="G151" i="2134"/>
  <c r="G147" i="2134"/>
  <c r="G143" i="2134"/>
  <c r="G139" i="2134"/>
  <c r="G135" i="2134"/>
  <c r="G131" i="2134"/>
  <c r="G127" i="2134"/>
  <c r="G123" i="2134"/>
  <c r="G119" i="2134"/>
  <c r="G115" i="2134"/>
  <c r="G111" i="2134"/>
  <c r="G107" i="2134"/>
  <c r="G103" i="2134"/>
  <c r="G99" i="2134"/>
  <c r="G95" i="2134"/>
  <c r="G91" i="2134"/>
  <c r="G87" i="2134"/>
  <c r="G83" i="2134"/>
  <c r="G79" i="2134"/>
  <c r="G75" i="2134"/>
  <c r="G71" i="2134"/>
  <c r="G67" i="2134"/>
  <c r="G63" i="2134"/>
  <c r="G59" i="2134"/>
  <c r="G55" i="2134"/>
  <c r="G51" i="2134"/>
  <c r="G47" i="2134"/>
  <c r="G43" i="2134"/>
  <c r="G39" i="2134"/>
  <c r="G35" i="2134"/>
  <c r="G31" i="2134"/>
  <c r="G27" i="2134"/>
  <c r="G23" i="2134"/>
  <c r="G19" i="2134"/>
  <c r="G15" i="2134"/>
  <c r="G11" i="2134"/>
  <c r="G7" i="2134"/>
  <c r="G3" i="2134"/>
  <c r="G254" i="2134"/>
  <c r="G250" i="2134"/>
  <c r="G246" i="2134"/>
  <c r="G242" i="2134"/>
  <c r="G238" i="2134"/>
  <c r="G234" i="2134"/>
  <c r="G230" i="2134"/>
  <c r="G226" i="2134"/>
  <c r="G222" i="2134"/>
  <c r="G218" i="2134"/>
  <c r="G214" i="2134"/>
  <c r="G210" i="2134"/>
  <c r="G206" i="2134"/>
  <c r="G202" i="2134"/>
  <c r="G198" i="2134"/>
  <c r="G194" i="2134"/>
  <c r="G190" i="2134"/>
  <c r="G186" i="2134"/>
  <c r="G182" i="2134"/>
  <c r="G178" i="2134"/>
  <c r="G174" i="2134"/>
  <c r="G170" i="2134"/>
  <c r="G166" i="2134"/>
  <c r="G162" i="2134"/>
  <c r="G158" i="2134"/>
  <c r="G154" i="2134"/>
  <c r="G150" i="2134"/>
  <c r="G146" i="2134"/>
  <c r="G142" i="2134"/>
  <c r="G138" i="2134"/>
  <c r="G134" i="2134"/>
  <c r="G130" i="2134"/>
  <c r="G126" i="2134"/>
  <c r="G122" i="2134"/>
  <c r="G118" i="2134"/>
  <c r="G114" i="2134"/>
  <c r="G110" i="2134"/>
  <c r="G106" i="2134"/>
  <c r="G102" i="2134"/>
  <c r="G98" i="2134"/>
  <c r="G94" i="2134"/>
  <c r="G90" i="2134"/>
  <c r="G86" i="2134"/>
  <c r="G82" i="2134"/>
  <c r="G78" i="2134"/>
  <c r="G74" i="2134"/>
  <c r="G70" i="2134"/>
  <c r="G66" i="2134"/>
  <c r="G62" i="2134"/>
  <c r="G58" i="2134"/>
  <c r="G54" i="2134"/>
  <c r="G50" i="2134"/>
  <c r="G46" i="2134"/>
  <c r="G42" i="2134"/>
  <c r="G38" i="2134"/>
  <c r="G34" i="2134"/>
  <c r="G30" i="2134"/>
  <c r="G26" i="2134"/>
  <c r="G22" i="2134"/>
  <c r="G18" i="2134"/>
  <c r="G14" i="2134"/>
  <c r="I10" i="2134"/>
  <c r="G10" i="2134"/>
  <c r="I6" i="2134"/>
  <c r="G6" i="2134"/>
  <c r="G253" i="2134"/>
  <c r="G249" i="2134"/>
  <c r="G245" i="2134"/>
  <c r="G241" i="2134"/>
  <c r="G237" i="2134"/>
  <c r="G233" i="2134"/>
  <c r="G229" i="2134"/>
  <c r="G225" i="2134"/>
  <c r="G221" i="2134"/>
  <c r="G217" i="2134"/>
  <c r="G213" i="2134"/>
  <c r="G209" i="2134"/>
  <c r="G205" i="2134"/>
  <c r="G201" i="2134"/>
  <c r="G197" i="2134"/>
  <c r="G193" i="2134"/>
  <c r="G189" i="2134"/>
  <c r="G185" i="2134"/>
  <c r="G181" i="2134"/>
  <c r="G177" i="2134"/>
  <c r="G173" i="2134"/>
  <c r="G169" i="2134"/>
  <c r="G165" i="2134"/>
  <c r="G161" i="2134"/>
  <c r="G157" i="2134"/>
  <c r="G153" i="2134"/>
  <c r="G149" i="2134"/>
  <c r="G145" i="2134"/>
  <c r="G141" i="2134"/>
  <c r="G137" i="2134"/>
  <c r="G133" i="2134"/>
  <c r="G129" i="2134"/>
  <c r="G125" i="2134"/>
  <c r="G121" i="2134"/>
  <c r="G117" i="2134"/>
  <c r="G113" i="2134"/>
  <c r="G109" i="2134"/>
  <c r="G105" i="2134"/>
  <c r="G101" i="2134"/>
  <c r="G97" i="2134"/>
  <c r="G93" i="2134"/>
  <c r="G89" i="2134"/>
  <c r="G85" i="2134"/>
  <c r="G81" i="2134"/>
  <c r="G77" i="2134"/>
  <c r="G73" i="2134"/>
  <c r="G69" i="2134"/>
  <c r="G65" i="2134"/>
  <c r="G61" i="2134"/>
  <c r="G57" i="2134"/>
  <c r="G53" i="2134"/>
  <c r="G49" i="2134"/>
  <c r="G45" i="2134"/>
  <c r="G41" i="2134"/>
  <c r="G37" i="2134"/>
  <c r="G33" i="2134"/>
  <c r="G29" i="2134"/>
  <c r="G25" i="2134"/>
  <c r="G21" i="2134"/>
  <c r="G17" i="2134"/>
  <c r="G13" i="2134"/>
  <c r="I9" i="2134"/>
  <c r="G9" i="2134"/>
  <c r="I5" i="2134"/>
  <c r="G5" i="2134"/>
  <c r="I2" i="2134"/>
  <c r="G2" i="2134"/>
  <c r="I7" i="2134"/>
  <c r="I3" i="2134"/>
  <c r="I4" i="2134"/>
  <c r="I204" i="2134"/>
  <c r="I140" i="2134"/>
  <c r="I76" i="2134"/>
  <c r="I231" i="2134"/>
  <c r="I167" i="2134"/>
  <c r="I103" i="2134"/>
  <c r="I39" i="2134"/>
  <c r="I250" i="2134"/>
  <c r="I187" i="2134"/>
  <c r="I139" i="2134"/>
  <c r="I75" i="2134"/>
  <c r="I14" i="2134"/>
  <c r="I202" i="2134"/>
  <c r="I154" i="2134"/>
  <c r="I90" i="2134"/>
  <c r="I24" i="2134"/>
  <c r="I27" i="2134"/>
  <c r="I196" i="2134"/>
  <c r="I132" i="2134"/>
  <c r="I84" i="2134"/>
  <c r="I253" i="2134"/>
  <c r="I28" i="2134"/>
  <c r="I13" i="2134"/>
  <c r="I245" i="2134"/>
  <c r="I229" i="2134"/>
  <c r="I213" i="2134"/>
  <c r="I197" i="2134"/>
  <c r="I181" i="2134"/>
  <c r="I165" i="2134"/>
  <c r="I149" i="2134"/>
  <c r="I133" i="2134"/>
  <c r="I117" i="2134"/>
  <c r="I101" i="2134"/>
  <c r="I85" i="2134"/>
  <c r="I69" i="2134"/>
  <c r="I53" i="2134"/>
  <c r="I37" i="2134"/>
  <c r="I12" i="2134"/>
  <c r="I251" i="2134"/>
  <c r="I30" i="2134"/>
  <c r="I246" i="2134"/>
  <c r="I230" i="2134"/>
  <c r="I214" i="2134"/>
  <c r="I198" i="2134"/>
  <c r="I182" i="2134"/>
  <c r="I166" i="2134"/>
  <c r="I150" i="2134"/>
  <c r="I134" i="2134"/>
  <c r="I118" i="2134"/>
  <c r="I102" i="2134"/>
  <c r="I86" i="2134"/>
  <c r="I70" i="2134"/>
  <c r="I54" i="2134"/>
  <c r="I38" i="2134"/>
  <c r="I240" i="2134"/>
  <c r="I224" i="2134"/>
  <c r="I208" i="2134"/>
  <c r="I192" i="2134"/>
  <c r="I176" i="2134"/>
  <c r="I160" i="2134"/>
  <c r="I144" i="2134"/>
  <c r="I128" i="2134"/>
  <c r="I112" i="2134"/>
  <c r="I96" i="2134"/>
  <c r="I80" i="2134"/>
  <c r="I64" i="2134"/>
  <c r="I32" i="2134"/>
  <c r="I29" i="2134"/>
  <c r="I249" i="2134"/>
  <c r="I241" i="2134"/>
  <c r="I225" i="2134"/>
  <c r="I209" i="2134"/>
  <c r="I193" i="2134"/>
  <c r="I177" i="2134"/>
  <c r="I161" i="2134"/>
  <c r="I145" i="2134"/>
  <c r="I129" i="2134"/>
  <c r="I113" i="2134"/>
  <c r="I97" i="2134"/>
  <c r="I81" i="2134"/>
  <c r="I65" i="2134"/>
  <c r="I49" i="2134"/>
  <c r="I33" i="2134"/>
  <c r="I156" i="2134"/>
  <c r="I108" i="2134"/>
  <c r="I247" i="2134"/>
  <c r="I183" i="2134"/>
  <c r="I119" i="2134"/>
  <c r="I71" i="2134"/>
  <c r="I219" i="2134"/>
  <c r="I171" i="2134"/>
  <c r="I107" i="2134"/>
  <c r="I43" i="2134"/>
  <c r="I186" i="2134"/>
  <c r="I122" i="2134"/>
  <c r="I74" i="2134"/>
  <c r="I11" i="2134"/>
  <c r="I164" i="2134"/>
  <c r="I100" i="2134"/>
  <c r="I36" i="2134"/>
  <c r="I227" i="2134"/>
  <c r="I179" i="2134"/>
  <c r="I131" i="2134"/>
  <c r="I99" i="2134"/>
  <c r="I51" i="2134"/>
  <c r="I23" i="2134"/>
  <c r="I223" i="2134"/>
  <c r="I175" i="2134"/>
  <c r="I127" i="2134"/>
  <c r="I79" i="2134"/>
  <c r="I31" i="2134"/>
  <c r="I216" i="2134"/>
  <c r="I168" i="2134"/>
  <c r="I136" i="2134"/>
  <c r="I104" i="2134"/>
  <c r="I88" i="2134"/>
  <c r="I72" i="2134"/>
  <c r="I56" i="2134"/>
  <c r="I40" i="2134"/>
  <c r="I26" i="2134"/>
  <c r="I22" i="2134"/>
  <c r="I242" i="2134"/>
  <c r="I226" i="2134"/>
  <c r="I210" i="2134"/>
  <c r="I194" i="2134"/>
  <c r="I178" i="2134"/>
  <c r="I162" i="2134"/>
  <c r="I146" i="2134"/>
  <c r="I130" i="2134"/>
  <c r="I114" i="2134"/>
  <c r="I98" i="2134"/>
  <c r="I82" i="2134"/>
  <c r="I66" i="2134"/>
  <c r="I50" i="2134"/>
  <c r="I34" i="2134"/>
  <c r="I16" i="2134"/>
  <c r="I236" i="2134"/>
  <c r="I220" i="2134"/>
  <c r="I44" i="2134"/>
  <c r="I25" i="2134"/>
  <c r="I21" i="2134"/>
  <c r="I237" i="2134"/>
  <c r="I221" i="2134"/>
  <c r="I205" i="2134"/>
  <c r="I189" i="2134"/>
  <c r="I173" i="2134"/>
  <c r="I157" i="2134"/>
  <c r="I141" i="2134"/>
  <c r="I125" i="2134"/>
  <c r="I109" i="2134"/>
  <c r="I93" i="2134"/>
  <c r="I77" i="2134"/>
  <c r="I61" i="2134"/>
  <c r="I45" i="2134"/>
  <c r="I20" i="2134"/>
  <c r="I188" i="2134"/>
  <c r="I172" i="2134"/>
  <c r="I124" i="2134"/>
  <c r="I92" i="2134"/>
  <c r="I60" i="2134"/>
  <c r="I15" i="2134"/>
  <c r="I215" i="2134"/>
  <c r="I199" i="2134"/>
  <c r="I151" i="2134"/>
  <c r="I135" i="2134"/>
  <c r="I87" i="2134"/>
  <c r="I55" i="2134"/>
  <c r="I235" i="2134"/>
  <c r="I203" i="2134"/>
  <c r="I155" i="2134"/>
  <c r="I123" i="2134"/>
  <c r="I91" i="2134"/>
  <c r="I59" i="2134"/>
  <c r="I234" i="2134"/>
  <c r="I218" i="2134"/>
  <c r="I170" i="2134"/>
  <c r="I138" i="2134"/>
  <c r="I106" i="2134"/>
  <c r="I58" i="2134"/>
  <c r="I42" i="2134"/>
  <c r="I244" i="2134"/>
  <c r="I180" i="2134"/>
  <c r="I148" i="2134"/>
  <c r="I116" i="2134"/>
  <c r="I68" i="2134"/>
  <c r="I52" i="2134"/>
  <c r="I243" i="2134"/>
  <c r="I211" i="2134"/>
  <c r="I195" i="2134"/>
  <c r="I163" i="2134"/>
  <c r="I147" i="2134"/>
  <c r="I115" i="2134"/>
  <c r="I83" i="2134"/>
  <c r="I67" i="2134"/>
  <c r="I35" i="2134"/>
  <c r="I228" i="2134"/>
  <c r="I212" i="2134"/>
  <c r="I239" i="2134"/>
  <c r="I207" i="2134"/>
  <c r="I191" i="2134"/>
  <c r="I159" i="2134"/>
  <c r="I143" i="2134"/>
  <c r="I111" i="2134"/>
  <c r="I95" i="2134"/>
  <c r="I63" i="2134"/>
  <c r="I47" i="2134"/>
  <c r="I200" i="2134"/>
  <c r="I184" i="2134"/>
  <c r="I152" i="2134"/>
  <c r="I120" i="2134"/>
  <c r="I48" i="2134"/>
  <c r="I19" i="2134"/>
  <c r="I254" i="2134"/>
  <c r="I18" i="2134"/>
  <c r="I238" i="2134"/>
  <c r="I222" i="2134"/>
  <c r="I206" i="2134"/>
  <c r="I190" i="2134"/>
  <c r="I174" i="2134"/>
  <c r="I158" i="2134"/>
  <c r="I142" i="2134"/>
  <c r="I126" i="2134"/>
  <c r="I110" i="2134"/>
  <c r="I94" i="2134"/>
  <c r="I78" i="2134"/>
  <c r="I62" i="2134"/>
  <c r="I46" i="2134"/>
  <c r="I248" i="2134"/>
  <c r="I232" i="2134"/>
  <c r="I17" i="2134"/>
  <c r="I252" i="2134"/>
  <c r="I233" i="2134"/>
  <c r="I217" i="2134"/>
  <c r="I201" i="2134"/>
  <c r="I185" i="2134"/>
  <c r="I169" i="2134"/>
  <c r="I153" i="2134"/>
  <c r="I137" i="2134"/>
  <c r="I121" i="2134"/>
  <c r="I105" i="2134"/>
  <c r="I89" i="2134"/>
  <c r="I73" i="2134"/>
  <c r="I57" i="2134"/>
  <c r="I41" i="2134"/>
  <c r="A3" i="2135"/>
  <c r="A2" i="2135"/>
  <c r="B3" i="2120"/>
  <c r="B2" i="2120"/>
</calcChain>
</file>

<file path=xl/comments1.xml><?xml version="1.0" encoding="utf-8"?>
<comments xmlns="http://schemas.openxmlformats.org/spreadsheetml/2006/main">
  <authors>
    <author>Author</author>
  </authors>
  <commentList>
    <comment ref="C13" authorId="0" shapeId="0">
      <text>
        <r>
          <rPr>
            <b/>
            <sz val="9"/>
            <color indexed="81"/>
            <rFont val="Tahoma"/>
            <family val="2"/>
          </rPr>
          <t>Author:</t>
        </r>
        <r>
          <rPr>
            <sz val="9"/>
            <color indexed="81"/>
            <rFont val="Tahoma"/>
            <family val="2"/>
          </rPr>
          <t xml:space="preserve">
energy use for biomass, hydro, solar, and wind</t>
        </r>
      </text>
    </comment>
  </commentList>
</comments>
</file>

<file path=xl/comments2.xml><?xml version="1.0" encoding="utf-8"?>
<comments xmlns="http://schemas.openxmlformats.org/spreadsheetml/2006/main">
  <authors>
    <author>Author</author>
  </authors>
  <commentList>
    <comment ref="R3" authorId="0" shapeId="0">
      <text>
        <r>
          <rPr>
            <b/>
            <sz val="9"/>
            <color indexed="81"/>
            <rFont val="Tahoma"/>
            <family val="2"/>
          </rPr>
          <t>See EPA Report "Guidance on LCA Data Quality Assessment" 2016 for the interpretation of these data quality scores.</t>
        </r>
      </text>
    </comment>
  </commentList>
</comments>
</file>

<file path=xl/comments3.xml><?xml version="1.0" encoding="utf-8"?>
<comments xmlns="http://schemas.openxmlformats.org/spreadsheetml/2006/main">
  <authors>
    <author>Author</author>
  </authors>
  <commentList>
    <comment ref="C11" authorId="0" shapeId="0">
      <text>
        <r>
          <rPr>
            <b/>
            <sz val="9"/>
            <color indexed="81"/>
            <rFont val="Tahoma"/>
            <family val="2"/>
          </rPr>
          <t>Author:</t>
        </r>
        <r>
          <rPr>
            <sz val="9"/>
            <color indexed="81"/>
            <rFont val="Tahoma"/>
            <family val="2"/>
          </rPr>
          <t xml:space="preserve">
adjusted</t>
        </r>
      </text>
    </comment>
    <comment ref="C13" authorId="0" shapeId="0">
      <text>
        <r>
          <rPr>
            <b/>
            <sz val="9"/>
            <color indexed="81"/>
            <rFont val="Tahoma"/>
            <family val="2"/>
          </rPr>
          <t>Author:</t>
        </r>
        <r>
          <rPr>
            <sz val="9"/>
            <color indexed="81"/>
            <rFont val="Tahoma"/>
            <family val="2"/>
          </rPr>
          <t xml:space="preserve">
adjusted</t>
        </r>
      </text>
    </comment>
    <comment ref="C14" authorId="0" shapeId="0">
      <text>
        <r>
          <rPr>
            <b/>
            <sz val="9"/>
            <color indexed="81"/>
            <rFont val="Tahoma"/>
            <family val="2"/>
          </rPr>
          <t>Author:</t>
        </r>
        <r>
          <rPr>
            <sz val="9"/>
            <color indexed="81"/>
            <rFont val="Tahoma"/>
            <family val="2"/>
          </rPr>
          <t xml:space="preserve">
adjusted</t>
        </r>
      </text>
    </comment>
    <comment ref="C15" authorId="0" shapeId="0">
      <text>
        <r>
          <rPr>
            <b/>
            <sz val="9"/>
            <color indexed="81"/>
            <rFont val="Tahoma"/>
            <family val="2"/>
          </rPr>
          <t>Author:</t>
        </r>
        <r>
          <rPr>
            <sz val="9"/>
            <color indexed="81"/>
            <rFont val="Tahoma"/>
            <family val="2"/>
          </rPr>
          <t xml:space="preserve">
adjusted</t>
        </r>
      </text>
    </comment>
    <comment ref="E32" authorId="0" shapeId="0">
      <text>
        <r>
          <rPr>
            <b/>
            <sz val="9"/>
            <color indexed="81"/>
            <rFont val="Tahoma"/>
            <family val="2"/>
          </rPr>
          <t>Author:</t>
        </r>
        <r>
          <rPr>
            <sz val="9"/>
            <color indexed="81"/>
            <rFont val="Tahoma"/>
            <family val="2"/>
          </rPr>
          <t xml:space="preserve">
100% to electricity sector</t>
        </r>
      </text>
    </comment>
  </commentList>
</comments>
</file>

<file path=xl/comments4.xml><?xml version="1.0" encoding="utf-8"?>
<comments xmlns="http://schemas.openxmlformats.org/spreadsheetml/2006/main">
  <authors>
    <author>Author</author>
  </authors>
  <commentList>
    <comment ref="H2" authorId="0" shapeId="0">
      <text>
        <r>
          <rPr>
            <b/>
            <sz val="9"/>
            <color indexed="81"/>
            <rFont val="Tahoma"/>
            <family val="2"/>
          </rPr>
          <t>Author:</t>
        </r>
        <r>
          <rPr>
            <sz val="9"/>
            <color indexed="81"/>
            <rFont val="Tahoma"/>
            <family val="2"/>
          </rPr>
          <t xml:space="preserve">
Sums of the totals using the AERFuelType_Renewable_Corr</t>
        </r>
      </text>
    </comment>
    <comment ref="E34" authorId="0" shapeId="0">
      <text>
        <r>
          <rPr>
            <b/>
            <sz val="9"/>
            <color indexed="81"/>
            <rFont val="Tahoma"/>
            <family val="2"/>
          </rPr>
          <t>Author:</t>
        </r>
        <r>
          <rPr>
            <sz val="9"/>
            <color indexed="81"/>
            <rFont val="Tahoma"/>
            <family val="2"/>
          </rPr>
          <t xml:space="preserve">
Company performs in both paper and pulp milling</t>
        </r>
      </text>
    </comment>
    <comment ref="E35" authorId="0" shapeId="0">
      <text>
        <r>
          <rPr>
            <b/>
            <sz val="9"/>
            <color indexed="81"/>
            <rFont val="Tahoma"/>
            <family val="2"/>
          </rPr>
          <t>Author:</t>
        </r>
        <r>
          <rPr>
            <sz val="9"/>
            <color indexed="81"/>
            <rFont val="Tahoma"/>
            <family val="2"/>
          </rPr>
          <t xml:space="preserve">
Company performs in both paper and pulp milling</t>
        </r>
      </text>
    </comment>
    <comment ref="E41" authorId="0" shapeId="0">
      <text>
        <r>
          <rPr>
            <b/>
            <sz val="9"/>
            <color indexed="81"/>
            <rFont val="Tahoma"/>
            <family val="2"/>
          </rPr>
          <t>Author:</t>
        </r>
        <r>
          <rPr>
            <sz val="9"/>
            <color indexed="81"/>
            <rFont val="Tahoma"/>
            <family val="2"/>
          </rPr>
          <t xml:space="preserve">
Company performs in both paper and pulp milling</t>
        </r>
      </text>
    </comment>
    <comment ref="E42" authorId="0" shapeId="0">
      <text>
        <r>
          <rPr>
            <b/>
            <sz val="9"/>
            <color indexed="81"/>
            <rFont val="Tahoma"/>
            <family val="2"/>
          </rPr>
          <t>Author:</t>
        </r>
        <r>
          <rPr>
            <sz val="9"/>
            <color indexed="81"/>
            <rFont val="Tahoma"/>
            <family val="2"/>
          </rPr>
          <t xml:space="preserve">
Company performs in both paper and pulp milling</t>
        </r>
      </text>
    </comment>
    <comment ref="E263" authorId="0" shapeId="0">
      <text>
        <r>
          <rPr>
            <b/>
            <sz val="9"/>
            <color indexed="81"/>
            <rFont val="Tahoma"/>
            <family val="2"/>
          </rPr>
          <t>Author:</t>
        </r>
        <r>
          <rPr>
            <sz val="9"/>
            <color indexed="81"/>
            <rFont val="Tahoma"/>
            <family val="2"/>
          </rPr>
          <t xml:space="preserve">
Company(s) perform both sawmilling and engineered wood product manufacturing</t>
        </r>
      </text>
    </comment>
    <comment ref="E278" authorId="0" shapeId="0">
      <text>
        <r>
          <rPr>
            <b/>
            <sz val="9"/>
            <color indexed="81"/>
            <rFont val="Tahoma"/>
            <family val="2"/>
          </rPr>
          <t>Author:</t>
        </r>
        <r>
          <rPr>
            <sz val="9"/>
            <color indexed="81"/>
            <rFont val="Tahoma"/>
            <family val="2"/>
          </rPr>
          <t xml:space="preserve">
pinova is pine-resin chem manufacture</t>
        </r>
      </text>
    </comment>
    <comment ref="E342" authorId="0" shapeId="0">
      <text>
        <r>
          <rPr>
            <b/>
            <sz val="9"/>
            <color indexed="81"/>
            <rFont val="Tahoma"/>
            <family val="2"/>
          </rPr>
          <t>Author:</t>
        </r>
        <r>
          <rPr>
            <sz val="9"/>
            <color indexed="81"/>
            <rFont val="Tahoma"/>
            <family val="2"/>
          </rPr>
          <t xml:space="preserve">
Company(s) perform both sawmilling and engineered wood product manufacturing</t>
        </r>
      </text>
    </comment>
  </commentList>
</comments>
</file>

<file path=xl/connections.xml><?xml version="1.0" encoding="utf-8"?>
<connections xmlns="http://schemas.openxmlformats.org/spreadsheetml/2006/main">
  <connection id="1" name="codes" type="6" refreshedVersion="6" background="1" saveData="1">
    <textPr codePage="437" sourceFile="C:\Users\wingwers\Desktop\codes.txt">
      <textFields>
        <textField/>
      </textFields>
    </textPr>
  </connection>
  <connection id="2"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1"/>
        </x15:connection>
      </ext>
    </extLst>
  </connection>
  <connection id="3"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1"/>
        </x15:connection>
      </ext>
    </extLst>
  </connection>
  <connection id="4"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<sst xmlns="http://schemas.openxmlformats.org/spreadsheetml/2006/main" count="50997" uniqueCount="1349">
  <si>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</si>
  <si>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</si>
  <si>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</si>
  <si>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</si>
  <si>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</si>
  <si>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</si>
  <si>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</si>
  <si>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</si>
  <si>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</si>
  <si>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</si>
  <si>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</si>
  <si>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</si>
  <si>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</si>
  <si>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</si>
  <si>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</si>
  <si>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</si>
  <si>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</si>
  <si>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</si>
  <si>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</si>
  <si>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</si>
  <si>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</si>
  <si>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</si>
  <si>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</si>
  <si>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</si>
  <si>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</si>
  <si>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</si>
  <si>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</si>
  <si>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</si>
  <si>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</si>
  <si>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</si>
  <si>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</si>
  <si>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</si>
  <si>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</si>
  <si>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</si>
  <si>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</si>
  <si>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</si>
  <si>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</si>
  <si>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</si>
  <si>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</si>
  <si>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</si>
  <si>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</si>
  <si>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</si>
  <si>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</si>
  <si>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</si>
  <si>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</si>
  <si>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</si>
  <si>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</si>
  <si>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</si>
  <si>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</si>
  <si>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</si>
  <si>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</si>
  <si>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</si>
  <si>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</si>
  <si>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</si>
  <si>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</si>
  <si>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</si>
  <si>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</si>
  <si>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</si>
  <si>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</si>
  <si>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</si>
  <si>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</si>
  <si>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</si>
  <si>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</si>
  <si>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</si>
  <si>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</si>
  <si>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</si>
  <si>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</si>
  <si>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</si>
  <si>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</si>
  <si>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</si>
  <si>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</si>
  <si>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</si>
  <si>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</si>
  <si>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</si>
  <si>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</si>
  <si>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</si>
  <si>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</si>
  <si>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</si>
  <si>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</si>
  <si>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</si>
  <si>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</si>
  <si>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</si>
  <si>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</si>
  <si>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</si>
  <si>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</si>
  <si>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</si>
  <si>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</si>
  <si>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</si>
  <si>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</si>
  <si>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</si>
  <si>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</si>
  <si>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</si>
  <si>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</si>
  <si>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</si>
  <si>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</si>
  <si>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</si>
  <si>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</si>
  <si>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</si>
  <si>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</si>
  <si>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</si>
  <si>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</si>
  <si>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</si>
  <si>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</si>
  <si>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</si>
  <si>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</si>
  <si>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</si>
  <si>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</si>
  <si>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</si>
  <si>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</si>
  <si>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</si>
  <si>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</si>
  <si>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</si>
  <si>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</si>
  <si>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</si>
  <si>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</si>
  <si>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</si>
  <si>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</si>
  <si>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</si>
  <si>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</si>
  <si>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IO2007 code</t>
  </si>
  <si>
    <t>Elementary flow name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</si>
  <si>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</si>
  <si>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</si>
  <si>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</si>
  <si>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</si>
  <si>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</si>
  <si>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</si>
  <si>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</si>
  <si>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Units</t>
  </si>
  <si>
    <t>_1111A0</t>
  </si>
  <si>
    <t>US</t>
  </si>
  <si>
    <t>_1111B0</t>
  </si>
  <si>
    <t>_111200</t>
  </si>
  <si>
    <t>_111300</t>
  </si>
  <si>
    <t>_111400</t>
  </si>
  <si>
    <t>_111900</t>
  </si>
  <si>
    <t>_1121A0</t>
  </si>
  <si>
    <t>_112120</t>
  </si>
  <si>
    <t>_112A00</t>
  </si>
  <si>
    <t>_112300</t>
  </si>
  <si>
    <t>_113000</t>
  </si>
  <si>
    <t>_114000</t>
  </si>
  <si>
    <t>_115000</t>
  </si>
  <si>
    <t>_211000</t>
  </si>
  <si>
    <t>_212100</t>
  </si>
  <si>
    <t>_2122A0</t>
  </si>
  <si>
    <t>_212230</t>
  </si>
  <si>
    <t>_212310</t>
  </si>
  <si>
    <t>_2123A0</t>
  </si>
  <si>
    <t>_213111</t>
  </si>
  <si>
    <t>_21311A</t>
  </si>
  <si>
    <t>_221200</t>
  </si>
  <si>
    <t>_221300</t>
  </si>
  <si>
    <t>_230301</t>
  </si>
  <si>
    <t>_230302</t>
  </si>
  <si>
    <t>_233210</t>
  </si>
  <si>
    <t>_233230</t>
  </si>
  <si>
    <t>_233240</t>
  </si>
  <si>
    <t>_233262</t>
  </si>
  <si>
    <t>_233293</t>
  </si>
  <si>
    <t>_2332A0</t>
  </si>
  <si>
    <t>_2332B0</t>
  </si>
  <si>
    <t>_233411</t>
  </si>
  <si>
    <t>_233412</t>
  </si>
  <si>
    <t>_2334A0</t>
  </si>
  <si>
    <t>_321100</t>
  </si>
  <si>
    <t>_321200</t>
  </si>
  <si>
    <t>_321910</t>
  </si>
  <si>
    <t>_3219A0</t>
  </si>
  <si>
    <t>_327100</t>
  </si>
  <si>
    <t>_327200</t>
  </si>
  <si>
    <t>_327310</t>
  </si>
  <si>
    <t>_327320</t>
  </si>
  <si>
    <t>_327330</t>
  </si>
  <si>
    <t>_327390</t>
  </si>
  <si>
    <t>_327400</t>
  </si>
  <si>
    <t>_327910</t>
  </si>
  <si>
    <t>_327991</t>
  </si>
  <si>
    <t>_327992</t>
  </si>
  <si>
    <t>_327993</t>
  </si>
  <si>
    <t>_327999</t>
  </si>
  <si>
    <t>_331110</t>
  </si>
  <si>
    <t>_331200</t>
  </si>
  <si>
    <t>_33131A</t>
  </si>
  <si>
    <t>_331314</t>
  </si>
  <si>
    <t>_33131B</t>
  </si>
  <si>
    <t>_331411</t>
  </si>
  <si>
    <t>_331419</t>
  </si>
  <si>
    <t>_331420</t>
  </si>
  <si>
    <t>_331490</t>
  </si>
  <si>
    <t>_331510</t>
  </si>
  <si>
    <t>_331520</t>
  </si>
  <si>
    <t>_33211A</t>
  </si>
  <si>
    <t>_332114</t>
  </si>
  <si>
    <t>_33211B</t>
  </si>
  <si>
    <t>_332200</t>
  </si>
  <si>
    <t>_332310</t>
  </si>
  <si>
    <t>_332320</t>
  </si>
  <si>
    <t>_332410</t>
  </si>
  <si>
    <t>_332420</t>
  </si>
  <si>
    <t>_332430</t>
  </si>
  <si>
    <t>_332500</t>
  </si>
  <si>
    <t>_332600</t>
  </si>
  <si>
    <t>_332710</t>
  </si>
  <si>
    <t>_332720</t>
  </si>
  <si>
    <t>_332800</t>
  </si>
  <si>
    <t>_33291A</t>
  </si>
  <si>
    <t>_332913</t>
  </si>
  <si>
    <t>_332991</t>
  </si>
  <si>
    <t>_33299A</t>
  </si>
  <si>
    <t>_332996</t>
  </si>
  <si>
    <t>_33299B</t>
  </si>
  <si>
    <t>_333111</t>
  </si>
  <si>
    <t>_333112</t>
  </si>
  <si>
    <t>_333120</t>
  </si>
  <si>
    <t>_333130</t>
  </si>
  <si>
    <t>_33329A</t>
  </si>
  <si>
    <t>_333220</t>
  </si>
  <si>
    <t>_333295</t>
  </si>
  <si>
    <t>_33331A</t>
  </si>
  <si>
    <t>_333313</t>
  </si>
  <si>
    <t>_333314</t>
  </si>
  <si>
    <t>_333315</t>
  </si>
  <si>
    <t>_33341A</t>
  </si>
  <si>
    <t>_333414</t>
  </si>
  <si>
    <t>_333415</t>
  </si>
  <si>
    <t>_333511</t>
  </si>
  <si>
    <t>_33351A</t>
  </si>
  <si>
    <t>_333514</t>
  </si>
  <si>
    <t>_33351B</t>
  </si>
  <si>
    <t>_333611</t>
  </si>
  <si>
    <t>_333612</t>
  </si>
  <si>
    <t>_333613</t>
  </si>
  <si>
    <t>_333618</t>
  </si>
  <si>
    <t>_33391A</t>
  </si>
  <si>
    <t>_333912</t>
  </si>
  <si>
    <t>_333920</t>
  </si>
  <si>
    <t>_333991</t>
  </si>
  <si>
    <t>_33399A</t>
  </si>
  <si>
    <t>_333993</t>
  </si>
  <si>
    <t>_333994</t>
  </si>
  <si>
    <t>_33399B</t>
  </si>
  <si>
    <t>_334111</t>
  </si>
  <si>
    <t>_334112</t>
  </si>
  <si>
    <t>_33411A</t>
  </si>
  <si>
    <t>_334210</t>
  </si>
  <si>
    <t>_334220</t>
  </si>
  <si>
    <t>_334290</t>
  </si>
  <si>
    <t>_334300</t>
  </si>
  <si>
    <t>_33441A</t>
  </si>
  <si>
    <t>_334413</t>
  </si>
  <si>
    <t>_334418</t>
  </si>
  <si>
    <t>_334510</t>
  </si>
  <si>
    <t>_334511</t>
  </si>
  <si>
    <t>_334512</t>
  </si>
  <si>
    <t>_334513</t>
  </si>
  <si>
    <t>_334514</t>
  </si>
  <si>
    <t>_334515</t>
  </si>
  <si>
    <t>_334516</t>
  </si>
  <si>
    <t>_334517</t>
  </si>
  <si>
    <t>_33451A</t>
  </si>
  <si>
    <t>_334610</t>
  </si>
  <si>
    <t>_335110</t>
  </si>
  <si>
    <t>_335120</t>
  </si>
  <si>
    <t>_335210</t>
  </si>
  <si>
    <t>_335221</t>
  </si>
  <si>
    <t>_335222</t>
  </si>
  <si>
    <t>_335224</t>
  </si>
  <si>
    <t>_335228</t>
  </si>
  <si>
    <t>_335311</t>
  </si>
  <si>
    <t>_335312</t>
  </si>
  <si>
    <t>_335313</t>
  </si>
  <si>
    <t>_335314</t>
  </si>
  <si>
    <t>_335911</t>
  </si>
  <si>
    <t>_335912</t>
  </si>
  <si>
    <t>_335920</t>
  </si>
  <si>
    <t>_335930</t>
  </si>
  <si>
    <t>_335991</t>
  </si>
  <si>
    <t>_335999</t>
  </si>
  <si>
    <t>_336111</t>
  </si>
  <si>
    <t>_336112</t>
  </si>
  <si>
    <t>_336120</t>
  </si>
  <si>
    <t>_336211</t>
  </si>
  <si>
    <t>_336212</t>
  </si>
  <si>
    <t>_336213</t>
  </si>
  <si>
    <t>_336214</t>
  </si>
  <si>
    <t>_336310</t>
  </si>
  <si>
    <t>_336320</t>
  </si>
  <si>
    <t>_3363A0</t>
  </si>
  <si>
    <t>_336350</t>
  </si>
  <si>
    <t>_336360</t>
  </si>
  <si>
    <t>_336370</t>
  </si>
  <si>
    <t>_336390</t>
  </si>
  <si>
    <t>_336411</t>
  </si>
  <si>
    <t>_336412</t>
  </si>
  <si>
    <t>_336413</t>
  </si>
  <si>
    <t>_336414</t>
  </si>
  <si>
    <t>_33641A</t>
  </si>
  <si>
    <t>_336500</t>
  </si>
  <si>
    <t>_336611</t>
  </si>
  <si>
    <t>_336612</t>
  </si>
  <si>
    <t>_336991</t>
  </si>
  <si>
    <t>_336992</t>
  </si>
  <si>
    <t>_336999</t>
  </si>
  <si>
    <t>_337110</t>
  </si>
  <si>
    <t>_337121</t>
  </si>
  <si>
    <t>_337122</t>
  </si>
  <si>
    <t>_33712A</t>
  </si>
  <si>
    <t>_337127</t>
  </si>
  <si>
    <t>_33721A</t>
  </si>
  <si>
    <t>_337215</t>
  </si>
  <si>
    <t>_337900</t>
  </si>
  <si>
    <t>_339112</t>
  </si>
  <si>
    <t>_339113</t>
  </si>
  <si>
    <t>_339114</t>
  </si>
  <si>
    <t>_339115</t>
  </si>
  <si>
    <t>_339116</t>
  </si>
  <si>
    <t>_339910</t>
  </si>
  <si>
    <t>_339920</t>
  </si>
  <si>
    <t>_339930</t>
  </si>
  <si>
    <t>_339940</t>
  </si>
  <si>
    <t>_339950</t>
  </si>
  <si>
    <t>_339990</t>
  </si>
  <si>
    <t>_311111</t>
  </si>
  <si>
    <t>_311119</t>
  </si>
  <si>
    <t>_311210</t>
  </si>
  <si>
    <t>_311221</t>
  </si>
  <si>
    <t>_31122A</t>
  </si>
  <si>
    <t>_311225</t>
  </si>
  <si>
    <t>_311230</t>
  </si>
  <si>
    <t>_311300</t>
  </si>
  <si>
    <t>_311410</t>
  </si>
  <si>
    <t>_311420</t>
  </si>
  <si>
    <t>_31151A</t>
  </si>
  <si>
    <t>_311513</t>
  </si>
  <si>
    <t>_311514</t>
  </si>
  <si>
    <t>_311520</t>
  </si>
  <si>
    <t>_31161A</t>
  </si>
  <si>
    <t>_311615</t>
  </si>
  <si>
    <t>_311700</t>
  </si>
  <si>
    <t>_311810</t>
  </si>
  <si>
    <t>_3118A0</t>
  </si>
  <si>
    <t>_311910</t>
  </si>
  <si>
    <t>_311920</t>
  </si>
  <si>
    <t>_311930</t>
  </si>
  <si>
    <t>_311940</t>
  </si>
  <si>
    <t>_311990</t>
  </si>
  <si>
    <t>_312110</t>
  </si>
  <si>
    <t>_312120</t>
  </si>
  <si>
    <t>_312130</t>
  </si>
  <si>
    <t>_312140</t>
  </si>
  <si>
    <t>_312200</t>
  </si>
  <si>
    <t>_313100</t>
  </si>
  <si>
    <t>_313200</t>
  </si>
  <si>
    <t>_313300</t>
  </si>
  <si>
    <t>_314110</t>
  </si>
  <si>
    <t>_314120</t>
  </si>
  <si>
    <t>_314900</t>
  </si>
  <si>
    <t>_315000</t>
  </si>
  <si>
    <t>_316000</t>
  </si>
  <si>
    <t>_322110</t>
  </si>
  <si>
    <t>_322120</t>
  </si>
  <si>
    <t>_322130</t>
  </si>
  <si>
    <t>_322210</t>
  </si>
  <si>
    <t>_322220</t>
  </si>
  <si>
    <t>_322230</t>
  </si>
  <si>
    <t>_322291</t>
  </si>
  <si>
    <t>_322299</t>
  </si>
  <si>
    <t>_323110</t>
  </si>
  <si>
    <t>_323120</t>
  </si>
  <si>
    <t>_324110</t>
  </si>
  <si>
    <t>_324121</t>
  </si>
  <si>
    <t>_324122</t>
  </si>
  <si>
    <t>_324190</t>
  </si>
  <si>
    <t>_325110</t>
  </si>
  <si>
    <t>_325120</t>
  </si>
  <si>
    <t>_325130</t>
  </si>
  <si>
    <t>_325180</t>
  </si>
  <si>
    <t>_325190</t>
  </si>
  <si>
    <t>_325211</t>
  </si>
  <si>
    <t>_3252A0</t>
  </si>
  <si>
    <t>_325310</t>
  </si>
  <si>
    <t>_325320</t>
  </si>
  <si>
    <t>_325411</t>
  </si>
  <si>
    <t>_325412</t>
  </si>
  <si>
    <t>_325413</t>
  </si>
  <si>
    <t>_325414</t>
  </si>
  <si>
    <t>_325510</t>
  </si>
  <si>
    <t>_325520</t>
  </si>
  <si>
    <t>_325610</t>
  </si>
  <si>
    <t>_325620</t>
  </si>
  <si>
    <t>_325910</t>
  </si>
  <si>
    <t>_3259A0</t>
  </si>
  <si>
    <t>_326110</t>
  </si>
  <si>
    <t>_326120</t>
  </si>
  <si>
    <t>_326130</t>
  </si>
  <si>
    <t>_326140</t>
  </si>
  <si>
    <t>_326150</t>
  </si>
  <si>
    <t>_326160</t>
  </si>
  <si>
    <t>_326190</t>
  </si>
  <si>
    <t>_326210</t>
  </si>
  <si>
    <t>_326220</t>
  </si>
  <si>
    <t>_326290</t>
  </si>
  <si>
    <t>Wholesale trade</t>
  </si>
  <si>
    <t>_420000</t>
  </si>
  <si>
    <t>_441000</t>
  </si>
  <si>
    <t>_445000</t>
  </si>
  <si>
    <t>_452000</t>
  </si>
  <si>
    <t>_4A0000</t>
  </si>
  <si>
    <t>_481000</t>
  </si>
  <si>
    <t>_482000</t>
  </si>
  <si>
    <t>_483000</t>
  </si>
  <si>
    <t>_484000</t>
  </si>
  <si>
    <t>_486000</t>
  </si>
  <si>
    <t>_48A000</t>
  </si>
  <si>
    <t>_492000</t>
  </si>
  <si>
    <t>_493000</t>
  </si>
  <si>
    <t>_511110</t>
  </si>
  <si>
    <t>_511120</t>
  </si>
  <si>
    <t>_511130</t>
  </si>
  <si>
    <t>_5111A0</t>
  </si>
  <si>
    <t>_511200</t>
  </si>
  <si>
    <t>_512100</t>
  </si>
  <si>
    <t>_512200</t>
  </si>
  <si>
    <t>_515100</t>
  </si>
  <si>
    <t>_515200</t>
  </si>
  <si>
    <t>_517110</t>
  </si>
  <si>
    <t>_517210</t>
  </si>
  <si>
    <t>_517A00</t>
  </si>
  <si>
    <t>_518200</t>
  </si>
  <si>
    <t>_5191A0</t>
  </si>
  <si>
    <t>_519130</t>
  </si>
  <si>
    <t>_52A000</t>
  </si>
  <si>
    <t>_522A00</t>
  </si>
  <si>
    <t>_523A00</t>
  </si>
  <si>
    <t>_523900</t>
  </si>
  <si>
    <t>_524100</t>
  </si>
  <si>
    <t>_524200</t>
  </si>
  <si>
    <t>_525000</t>
  </si>
  <si>
    <t>_5310HS</t>
  </si>
  <si>
    <t>_531ORE</t>
  </si>
  <si>
    <t>_532100</t>
  </si>
  <si>
    <t>_532A00</t>
  </si>
  <si>
    <t>_532400</t>
  </si>
  <si>
    <t>_533000</t>
  </si>
  <si>
    <t>_541100</t>
  </si>
  <si>
    <t>_541511</t>
  </si>
  <si>
    <t>_541512</t>
  </si>
  <si>
    <t>_54151A</t>
  </si>
  <si>
    <t>_541200</t>
  </si>
  <si>
    <t>_541300</t>
  </si>
  <si>
    <t>_541400</t>
  </si>
  <si>
    <t>_541610</t>
  </si>
  <si>
    <t>_5416A0</t>
  </si>
  <si>
    <t>_541700</t>
  </si>
  <si>
    <t>_541800</t>
  </si>
  <si>
    <t>_5419A0</t>
  </si>
  <si>
    <t>_541920</t>
  </si>
  <si>
    <t>_541940</t>
  </si>
  <si>
    <t>_550000</t>
  </si>
  <si>
    <t>_561100</t>
  </si>
  <si>
    <t>_561200</t>
  </si>
  <si>
    <t>_561300</t>
  </si>
  <si>
    <t>_561400</t>
  </si>
  <si>
    <t>_561500</t>
  </si>
  <si>
    <t>_561600</t>
  </si>
  <si>
    <t>_561700</t>
  </si>
  <si>
    <t>_561900</t>
  </si>
  <si>
    <t>_562000</t>
  </si>
  <si>
    <t>_611100</t>
  </si>
  <si>
    <t>_611A00</t>
  </si>
  <si>
    <t>_611B00</t>
  </si>
  <si>
    <t>_621100</t>
  </si>
  <si>
    <t>_621200</t>
  </si>
  <si>
    <t>_621300</t>
  </si>
  <si>
    <t>_621400</t>
  </si>
  <si>
    <t>_621500</t>
  </si>
  <si>
    <t>_621600</t>
  </si>
  <si>
    <t>_621900</t>
  </si>
  <si>
    <t>_622000</t>
  </si>
  <si>
    <t>_623A00</t>
  </si>
  <si>
    <t>_623B00</t>
  </si>
  <si>
    <t>_624100</t>
  </si>
  <si>
    <t>_624A00</t>
  </si>
  <si>
    <t>_624400</t>
  </si>
  <si>
    <t>_711100</t>
  </si>
  <si>
    <t>_711200</t>
  </si>
  <si>
    <t>_711A00</t>
  </si>
  <si>
    <t>_711500</t>
  </si>
  <si>
    <t>_712000</t>
  </si>
  <si>
    <t>_713100</t>
  </si>
  <si>
    <t>_713200</t>
  </si>
  <si>
    <t>_713900</t>
  </si>
  <si>
    <t>_721000</t>
  </si>
  <si>
    <t>_722110</t>
  </si>
  <si>
    <t>_722211</t>
  </si>
  <si>
    <t>_722A00</t>
  </si>
  <si>
    <t>_811100</t>
  </si>
  <si>
    <t>_811200</t>
  </si>
  <si>
    <t>_811300</t>
  </si>
  <si>
    <t>_811400</t>
  </si>
  <si>
    <t>_812100</t>
  </si>
  <si>
    <t>_812200</t>
  </si>
  <si>
    <t>_812300</t>
  </si>
  <si>
    <t>_812900</t>
  </si>
  <si>
    <t>_813100</t>
  </si>
  <si>
    <t>_813A00</t>
  </si>
  <si>
    <t>_813B00</t>
  </si>
  <si>
    <t>_814000</t>
  </si>
  <si>
    <t>_S00500</t>
  </si>
  <si>
    <t>_S00600</t>
  </si>
  <si>
    <t>_491000</t>
  </si>
  <si>
    <t>_S00102</t>
  </si>
  <si>
    <t>_S00700</t>
  </si>
  <si>
    <t>_S00203</t>
  </si>
  <si>
    <t>CAS</t>
  </si>
  <si>
    <t>resource</t>
  </si>
  <si>
    <t>Sources</t>
  </si>
  <si>
    <t xml:space="preserve">The numbered list of references for data sources used in the dataset. </t>
  </si>
  <si>
    <t>Export</t>
  </si>
  <si>
    <t>Activities</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</si>
  <si>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</si>
  <si>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</si>
  <si>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</si>
  <si>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</si>
  <si>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</si>
  <si>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</si>
  <si>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</si>
  <si>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</si>
  <si>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</si>
  <si>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</si>
  <si>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</si>
  <si>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</si>
  <si>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</si>
  <si>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</si>
  <si>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</si>
  <si>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</si>
  <si>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</si>
  <si>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</si>
  <si>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</si>
  <si>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</si>
  <si>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</si>
  <si>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</si>
  <si>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</si>
  <si>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</si>
  <si>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</si>
  <si>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</si>
  <si>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</si>
  <si>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</si>
  <si>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</si>
  <si>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</si>
  <si>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</si>
  <si>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</si>
  <si>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</si>
  <si>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</si>
  <si>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</si>
  <si>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</si>
  <si>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</si>
  <si>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</si>
  <si>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</si>
  <si>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</si>
  <si>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</si>
  <si>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</si>
  <si>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</si>
  <si>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_221100</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</si>
  <si>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</si>
  <si>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</si>
  <si>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</si>
  <si>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</si>
  <si>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</si>
  <si>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</si>
  <si>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</si>
  <si>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</si>
  <si>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</si>
  <si>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</si>
  <si>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</si>
  <si>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2332A0</t>
  </si>
  <si>
    <t>Other nonresidential structures</t>
  </si>
  <si>
    <t>2332B0</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</si>
  <si>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</si>
  <si>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</si>
  <si>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</si>
  <si>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</si>
  <si>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</si>
  <si>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</si>
  <si>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</si>
  <si>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</si>
  <si>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</si>
  <si>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</si>
  <si>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</si>
  <si>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</si>
  <si>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</si>
  <si>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</si>
  <si>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</si>
  <si>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</si>
  <si>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</si>
  <si>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</si>
  <si>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</si>
  <si>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</si>
  <si>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</si>
  <si>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</si>
  <si>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</si>
  <si>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</si>
  <si>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33131A</t>
  </si>
  <si>
    <t>Secondary smelting and alloying of aluminum</t>
  </si>
  <si>
    <t>Aluminum product manufacturing from purchased aluminum</t>
  </si>
  <si>
    <t>33131B</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</si>
  <si>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</si>
  <si>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</si>
  <si>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</si>
  <si>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</si>
  <si>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</si>
  <si>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</si>
  <si>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</si>
  <si>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</si>
  <si>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</si>
  <si>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Crown and closure manufacturing and metal stamping</t>
  </si>
  <si>
    <t>33211B</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</si>
  <si>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</si>
  <si>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</si>
  <si>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</si>
  <si>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</si>
  <si>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</si>
  <si>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</si>
  <si>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</si>
  <si>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</si>
  <si>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</si>
  <si>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</si>
  <si>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</si>
  <si>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</si>
  <si>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</si>
  <si>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</si>
  <si>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</si>
  <si>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</si>
  <si>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</si>
  <si>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</si>
  <si>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</si>
  <si>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33299B</t>
  </si>
  <si>
    <t>Farm machinery and equipment manufacturing</t>
  </si>
  <si>
    <t>Lawn and garden equipment manufacturing</t>
  </si>
  <si>
    <t>Construction machinery manufacturing</t>
  </si>
  <si>
    <t>Mining and oil and gas field machinery manufacturing</t>
  </si>
  <si>
    <t>Other industrial machinery manufacturing</t>
  </si>
  <si>
    <t>33329A</t>
  </si>
  <si>
    <t>Plastics and rubber industry machinery manufacturing</t>
  </si>
  <si>
    <t>Semiconductor machinery manufacturing</t>
  </si>
  <si>
    <t>Vending, commercial laundry, and other commercial and service industry machinery manufacturing</t>
  </si>
  <si>
    <t>33331A</t>
  </si>
  <si>
    <t>Office machinery manufacturing</t>
  </si>
  <si>
    <t>Optical instrument and lens manufacturing</t>
  </si>
  <si>
    <t>Photographic and photocopying equipment manufacturing</t>
  </si>
  <si>
    <t>Air purification and ventilation equipment manufacturing</t>
  </si>
  <si>
    <t>33341A</t>
  </si>
  <si>
    <t>Heating equipment (except warm air furnaces) manufacturing</t>
  </si>
  <si>
    <t>Air conditioning, refrigeration, and warm air heating equipment manufacturing</t>
  </si>
  <si>
    <t>Industrial mold manufacturing</t>
  </si>
  <si>
    <t>Metal cutting and forming machine tool manufacturing</t>
  </si>
  <si>
    <t>33351A</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</si>
  <si>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</si>
  <si>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</si>
  <si>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</si>
  <si>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</si>
  <si>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</si>
  <si>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</si>
  <si>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</si>
  <si>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</si>
  <si>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</si>
  <si>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</si>
  <si>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</si>
  <si>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</si>
  <si>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</si>
  <si>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</si>
  <si>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</si>
  <si>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</si>
  <si>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</si>
  <si>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</si>
  <si>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</si>
  <si>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</si>
  <si>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</si>
  <si>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33411A</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</si>
  <si>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</si>
  <si>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</si>
  <si>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</si>
  <si>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</si>
  <si>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</si>
  <si>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</si>
  <si>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</si>
  <si>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</si>
  <si>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</si>
  <si>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</si>
  <si>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</si>
  <si>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</si>
  <si>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</si>
  <si>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</si>
  <si>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</si>
  <si>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</si>
  <si>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</si>
  <si>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</si>
  <si>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</si>
  <si>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</si>
  <si>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</si>
  <si>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</si>
  <si>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</si>
  <si>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</si>
  <si>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</si>
  <si>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</si>
  <si>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</si>
  <si>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</si>
  <si>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</si>
  <si>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</si>
  <si>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</si>
  <si>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</si>
  <si>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</si>
  <si>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</si>
  <si>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</si>
  <si>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</si>
  <si>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</si>
  <si>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</si>
  <si>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</si>
  <si>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</si>
  <si>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</si>
  <si>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</si>
  <si>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</si>
  <si>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</si>
  <si>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</si>
  <si>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</si>
  <si>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</si>
  <si>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</si>
  <si>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</si>
  <si>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</si>
  <si>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</si>
  <si>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</si>
  <si>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</si>
  <si>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</si>
  <si>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</si>
  <si>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</si>
  <si>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</si>
  <si>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</si>
  <si>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</si>
  <si>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</si>
  <si>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</si>
  <si>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</si>
  <si>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</si>
  <si>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</si>
  <si>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</si>
  <si>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</si>
  <si>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</si>
  <si>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33712A</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</si>
  <si>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</si>
  <si>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</si>
  <si>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</si>
  <si>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</si>
  <si>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</si>
  <si>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</si>
  <si>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</si>
  <si>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</si>
  <si>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</si>
  <si>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</si>
  <si>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</si>
  <si>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</si>
  <si>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</si>
  <si>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</si>
  <si>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</si>
  <si>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</si>
  <si>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</si>
  <si>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</si>
  <si>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</si>
  <si>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</si>
  <si>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</si>
  <si>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31122A</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</si>
  <si>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</si>
  <si>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</si>
  <si>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</si>
  <si>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</si>
  <si>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</si>
  <si>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</si>
  <si>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</si>
  <si>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</si>
  <si>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</si>
  <si>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</si>
  <si>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</si>
  <si>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</si>
  <si>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</si>
  <si>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</si>
  <si>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</si>
  <si>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</si>
  <si>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</si>
  <si>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</si>
  <si>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</si>
  <si>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</si>
  <si>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</si>
  <si>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</si>
  <si>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</si>
  <si>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</si>
  <si>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</si>
  <si>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</si>
  <si>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</si>
  <si>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</si>
  <si>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</si>
  <si>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</si>
  <si>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</si>
  <si>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</si>
  <si>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</si>
  <si>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</si>
  <si>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</si>
  <si>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</si>
  <si>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</si>
  <si>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</si>
  <si>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</si>
  <si>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</si>
  <si>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</si>
  <si>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</si>
  <si>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</si>
  <si>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</si>
  <si>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</si>
  <si>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</si>
  <si>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</si>
  <si>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</si>
  <si>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</si>
  <si>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</si>
  <si>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</si>
  <si>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</si>
  <si>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</si>
  <si>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</si>
  <si>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</si>
  <si>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</si>
  <si>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</si>
  <si>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</si>
  <si>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</si>
  <si>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</si>
  <si>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</si>
  <si>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</si>
  <si>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</si>
  <si>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</si>
  <si>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</si>
  <si>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</si>
  <si>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</si>
  <si>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</si>
  <si>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</si>
  <si>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</si>
  <si>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</si>
  <si>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</si>
  <si>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</si>
  <si>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</si>
  <si>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</si>
  <si>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</si>
  <si>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</si>
  <si>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</si>
  <si>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</si>
  <si>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</si>
  <si>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</si>
  <si>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</si>
  <si>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</si>
  <si>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Other retail</t>
  </si>
  <si>
    <t>4A0000</t>
  </si>
  <si>
    <t>Air transportation</t>
  </si>
  <si>
    <t>Rail transportation</t>
  </si>
  <si>
    <t>Water transportation</t>
  </si>
  <si>
    <t>Truck transportation</t>
  </si>
  <si>
    <t>_485000</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</si>
  <si>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</si>
  <si>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</si>
  <si>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</si>
  <si>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</si>
  <si>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</si>
  <si>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</si>
  <si>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</si>
  <si>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</si>
  <si>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</si>
  <si>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</si>
  <si>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</si>
  <si>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</si>
  <si>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</si>
  <si>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</si>
  <si>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</si>
  <si>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</si>
  <si>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</si>
  <si>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</si>
  <si>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</si>
  <si>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</si>
  <si>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</si>
  <si>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</si>
  <si>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</si>
  <si>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</si>
  <si>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</si>
  <si>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</si>
  <si>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</si>
  <si>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</si>
  <si>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</si>
  <si>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</si>
  <si>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</si>
  <si>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carriers</t>
  </si>
  <si>
    <t>Insurance agencies, brokerages, and related activities</t>
  </si>
  <si>
    <t>Funds, trusts, and other financial vehicles</t>
  </si>
  <si>
    <t>Housing</t>
  </si>
  <si>
    <t>5310HS</t>
  </si>
  <si>
    <t>Other real estate</t>
  </si>
  <si>
    <t>531ORE</t>
  </si>
  <si>
    <t>Automotive equipment rental and leasing</t>
  </si>
  <si>
    <t>Consumer goods and general rental centers</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</si>
  <si>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</si>
  <si>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</si>
  <si>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</si>
  <si>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</si>
  <si>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</si>
  <si>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</si>
  <si>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</si>
  <si>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</si>
  <si>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</si>
  <si>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</si>
  <si>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</si>
  <si>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</si>
  <si>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</si>
  <si>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</si>
  <si>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</si>
  <si>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</si>
  <si>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Marketing research and all other miscellaneous professional, scientific, and technical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</si>
  <si>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</si>
  <si>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</si>
  <si>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</si>
  <si>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</si>
  <si>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</si>
  <si>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</si>
  <si>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</si>
  <si>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</si>
  <si>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</si>
  <si>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</si>
  <si>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</si>
  <si>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</si>
  <si>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</si>
  <si>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</si>
  <si>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</si>
  <si>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</si>
  <si>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</si>
  <si>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</si>
  <si>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</si>
  <si>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</si>
  <si>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</si>
  <si>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</si>
  <si>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</si>
  <si>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</si>
  <si>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</si>
  <si>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</si>
  <si>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</si>
  <si>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</si>
  <si>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Residential mental retardation, mental health, substance abuse and other facilities</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</si>
  <si>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</si>
  <si>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</si>
  <si>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</si>
  <si>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</si>
  <si>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</si>
  <si>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</si>
  <si>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</si>
  <si>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</si>
  <si>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</si>
  <si>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</si>
  <si>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</si>
  <si>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</si>
  <si>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</si>
  <si>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</si>
  <si>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</si>
  <si>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</si>
  <si>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</si>
  <si>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</si>
  <si>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</si>
  <si>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</si>
  <si>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</si>
  <si>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</si>
  <si>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</si>
  <si>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</si>
  <si>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</si>
  <si>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</si>
  <si>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</si>
  <si>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</si>
  <si>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</si>
  <si>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</si>
  <si>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</si>
  <si>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</si>
  <si>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</si>
  <si>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</si>
  <si>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</si>
  <si>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</si>
  <si>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</si>
  <si>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</si>
  <si>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</si>
  <si>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</si>
  <si>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</si>
  <si>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</si>
  <si>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general government</t>
  </si>
  <si>
    <t>S00700</t>
  </si>
  <si>
    <t>_S00201</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</si>
  <si>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</si>
  <si>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</si>
  <si>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</si>
  <si>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</si>
  <si>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</si>
  <si>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</si>
  <si>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</si>
  <si>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</si>
  <si>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</si>
  <si>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</si>
  <si>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FlowName</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</si>
  <si>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</si>
  <si>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</si>
  <si>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</si>
  <si>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</si>
  <si>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</si>
  <si>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</si>
  <si>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</si>
  <si>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</si>
  <si>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</si>
  <si>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</si>
  <si>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</si>
  <si>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</si>
  <si>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</si>
  <si>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</si>
  <si>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</si>
  <si>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</si>
  <si>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</si>
  <si>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</si>
  <si>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</si>
  <si>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</si>
  <si>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</si>
  <si>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in ground</t>
  </si>
  <si>
    <t>Unit (per USD2013 output)</t>
  </si>
  <si>
    <t>DQDataCollection</t>
  </si>
  <si>
    <t>This dataset represents U.S. national totals normalized by national total sector output in dollars.</t>
  </si>
  <si>
    <t>List of sector names and codes for use in "Exchanges".</t>
  </si>
  <si>
    <t>Information used to create a file that can be imported to the OpenLCA software package. The information included here is mapped from the Exchanges sheet. This worksheet is intended for internal use by the US EPA, it should be saved as a CSV file for each desired export.</t>
  </si>
  <si>
    <t>Energy Use Compiled</t>
  </si>
  <si>
    <t>Use of primary energy by sectors of the U.S. economy. Primary energy is energy directly extracted from the environment. This value is closely related to "energy production" as provided in national energy statistics.</t>
  </si>
  <si>
    <t>Coal Production</t>
  </si>
  <si>
    <t>(Quadrillion Btu)</t>
  </si>
  <si>
    <t>Natural Gas (Dry) Production</t>
  </si>
  <si>
    <t>Crude Oil Production</t>
  </si>
  <si>
    <t>Natural Gas Plant Liquids Production</t>
  </si>
  <si>
    <t>Source</t>
  </si>
  <si>
    <t>Table 1.2</t>
  </si>
  <si>
    <t>Table #</t>
  </si>
  <si>
    <t>Data Item</t>
  </si>
  <si>
    <t>Amount, 2014</t>
  </si>
  <si>
    <t>Sector Category</t>
  </si>
  <si>
    <t>Activity code</t>
  </si>
  <si>
    <t>Region</t>
  </si>
  <si>
    <t>2007 Gross Industry Output, million USD2013</t>
  </si>
  <si>
    <t xml:space="preserve">2013 Chain-type Price Index for Gross Output (2009=100)    </t>
  </si>
  <si>
    <t>Agriculture, forestry, fishing &amp; hunting</t>
  </si>
  <si>
    <t>Mining</t>
  </si>
  <si>
    <t>Utilities</t>
  </si>
  <si>
    <t>Construction</t>
  </si>
  <si>
    <t>Manufacturing</t>
  </si>
  <si>
    <t>Retail trade</t>
  </si>
  <si>
    <t>Transportation &amp; warehousing</t>
  </si>
  <si>
    <t>Information</t>
  </si>
  <si>
    <t>Finance, insurance, real estate, rental, &amp; leasing</t>
  </si>
  <si>
    <t>Professional &amp; business services</t>
  </si>
  <si>
    <t>Educational services, health care, &amp; social assistance</t>
  </si>
  <si>
    <t>Arts, entertainment, recreation, accommodation, &amp; food services</t>
  </si>
  <si>
    <t>Other services, except government</t>
  </si>
  <si>
    <t>Government</t>
  </si>
  <si>
    <t>_S00101</t>
  </si>
  <si>
    <t>_S00202</t>
  </si>
  <si>
    <t>Allocation group</t>
  </si>
  <si>
    <t>211000: Oil and gas extraction</t>
  </si>
  <si>
    <t>212100: Coal mining</t>
  </si>
  <si>
    <t>221100: Electric power generation, transmission, and distribution</t>
  </si>
  <si>
    <t>221200: Natural gas distribution</t>
  </si>
  <si>
    <t>&lt;commercial&gt;</t>
  </si>
  <si>
    <t>&lt;industrial&gt;</t>
  </si>
  <si>
    <t>Coal</t>
  </si>
  <si>
    <t>Natural gas, dry</t>
  </si>
  <si>
    <t>Natural gas liquids</t>
  </si>
  <si>
    <t>Crude oil</t>
  </si>
  <si>
    <t>Energy, nuclear fission</t>
  </si>
  <si>
    <t>Energy, hydraulic potential</t>
  </si>
  <si>
    <t>Energy, geothermal</t>
  </si>
  <si>
    <t>Energy, wind</t>
  </si>
  <si>
    <t>Energy, solar</t>
  </si>
  <si>
    <t>EIA Monthly Energy Review</t>
  </si>
  <si>
    <t>Report</t>
  </si>
  <si>
    <t>EIA. 2016. 'Montly Energy Review.' U.S. Department of Energy, Energy Information Administration. Washington, D.C. USA. Accessed 12 July, 2016: http://www.eia.gov/totalenergy/data/monthly/</t>
  </si>
  <si>
    <t xml:space="preserve">2014 Chain-type Price Index for Gross Output (2009=100)    </t>
  </si>
  <si>
    <t>2014 Gross Industry Output, million USD2013</t>
  </si>
  <si>
    <t>2014 Gross Industry Output, million USD2014</t>
  </si>
  <si>
    <t/>
  </si>
  <si>
    <t>Troy Hawkins, Eastern Research Group, Inc.</t>
  </si>
  <si>
    <t>BEA GDP by Industry</t>
  </si>
  <si>
    <t>A publication of recent and historical energy statistics. This publication includes statistics on total energy production, consumption, and trade; energy prices; overviews of petroleum, natural gas, coal, electricity, nuclear energy, renewable energy, and international petroleum; carbon dioxide emissions; and data unit conversion values. (description based on EIA description of the dataset)</t>
  </si>
  <si>
    <t>Gross output for 403 sectors of the U.S. economy including private (manufacturing and non-manufacturing) industries and government in current dollars, and corresponding quantity and price indexes (2009=100), for the years 1997-2014. These data are from the GDP by Industry accounts, released on November 5, 2015, as part of the annual revision to the industry economic accounts (IEAs).  Statistics were prepared with methodologies that are unique to the GDP by Industry accounts and are for industries defined according to the 2007 North American Industry Classification System (NAICS). (description based on BEA description of the dataset)</t>
  </si>
  <si>
    <t>Dataset</t>
  </si>
  <si>
    <t>BEA. 2015. 'Industry Economic Accounts: Gross Domestic Product by Industry.' U.S. Bureau of Economic Analysis. Washington, D.C. USA. Accessed April 2016: http://www.bea.gov/industry/gdpbyind_data.htm</t>
  </si>
  <si>
    <t>Energy Use &amp; Sector Output</t>
  </si>
  <si>
    <t>Corr_ElemFlows_Energy_to_EPA</t>
  </si>
  <si>
    <t>Supporting information and calculation worksheets (in grey)</t>
  </si>
  <si>
    <t>Final data worksheets (in blue)</t>
  </si>
  <si>
    <t>Export worksheet (in orange)</t>
  </si>
  <si>
    <t>Reference worksheet (in green)</t>
  </si>
  <si>
    <t>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t>
  </si>
  <si>
    <t>2007 Benchmark Input Output Account of the United States.</t>
  </si>
  <si>
    <t>BEA. 2013. '2007 Benchmark Input Output Account of the United States.' U.S. Bureau of Economic Analysis. Washington, D.C. USA. Accessed April 2016: http://www.bea.gov/industry/io_annual.htm</t>
  </si>
  <si>
    <t>Activity Location</t>
  </si>
  <si>
    <t>Flow Location</t>
  </si>
  <si>
    <t>Contents</t>
  </si>
  <si>
    <t>Total use of energy products (defined as 211000, 212100, 221100, 221200), USD2007</t>
  </si>
  <si>
    <t>ESTIMATED: Total use of energy products (defined as 211000, 212100, 221100, 221200), USD2007</t>
  </si>
  <si>
    <t>BEA Benchmark Accounts</t>
  </si>
  <si>
    <t>1ece2361-87e0-355c-a702-ff268570ca3e</t>
  </si>
  <si>
    <t>e3d2296b-80fa-3ef5-b1a2-df3f2cb8f898</t>
  </si>
  <si>
    <t>7513e125-923a-3ce5-afd0-83b6be7c1d25</t>
  </si>
  <si>
    <t>ce5e0676-8178-375b-aeba-af5dedfc14d3</t>
  </si>
  <si>
    <t>dfc69ade-92a1-3ba5-b951-109733d95cd9</t>
  </si>
  <si>
    <t>525a373a-a781-3798-ab69-3e0cdc6046d9</t>
  </si>
  <si>
    <t>This table relates the energy carriers (data items) included in the "Energy Use Compiled" worksheet to the elementary flows of the USEEIO model.</t>
  </si>
  <si>
    <t>Prepared for the U.S. Environmentally-Extended Input Output model of the U.S. economy, USEEIO</t>
  </si>
  <si>
    <t>The goal of the USEEIO is to reflect 2016 conditions. The underlying data in this satellite table are largely for 2014.</t>
  </si>
  <si>
    <t>f398c552-8ef6-31e3-81e1-ab858d2faac0</t>
  </si>
  <si>
    <t>in water</t>
  </si>
  <si>
    <t>in air</t>
  </si>
  <si>
    <t>Nuclear</t>
  </si>
  <si>
    <t>Hydro</t>
  </si>
  <si>
    <t>Biomass</t>
  </si>
  <si>
    <t>Wind</t>
  </si>
  <si>
    <t>Solar</t>
  </si>
  <si>
    <t>Geothermal</t>
  </si>
  <si>
    <t>State</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</si>
  <si>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</si>
  <si>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</si>
  <si>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</si>
  <si>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</si>
  <si>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</si>
  <si>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</si>
  <si>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</si>
  <si>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</si>
  <si>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</si>
  <si>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</si>
  <si>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</si>
  <si>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</si>
  <si>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</si>
  <si>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</si>
  <si>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</si>
  <si>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</si>
  <si>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</si>
  <si>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</si>
  <si>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</si>
  <si>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</si>
  <si>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</si>
  <si>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</si>
  <si>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</si>
  <si>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</si>
  <si>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</si>
  <si>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</si>
  <si>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</si>
  <si>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</si>
  <si>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</si>
  <si>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</si>
  <si>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</si>
  <si>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</si>
  <si>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</si>
  <si>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</si>
  <si>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</si>
  <si>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</si>
  <si>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</si>
  <si>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</si>
  <si>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</si>
  <si>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</si>
  <si>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</si>
  <si>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</si>
  <si>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</si>
  <si>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</si>
  <si>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</si>
  <si>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</si>
  <si>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</si>
  <si>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</si>
  <si>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</si>
  <si>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</si>
  <si>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Conventional Hydroelectric</t>
  </si>
  <si>
    <t>Solar photovoltaic</t>
  </si>
  <si>
    <t>NA</t>
  </si>
  <si>
    <t>https://www.eia.gov/electricity/data/eia923/</t>
  </si>
  <si>
    <t>NAICS Code</t>
  </si>
  <si>
    <t>WWW</t>
  </si>
  <si>
    <t>Column Labels</t>
  </si>
  <si>
    <t>Sector</t>
  </si>
  <si>
    <t>Renewable Energy Sector Allocation</t>
  </si>
  <si>
    <t>Net Generation (MWh)</t>
  </si>
  <si>
    <t>Percent of total</t>
  </si>
  <si>
    <t>Sum of Net Generation (MWh)</t>
  </si>
  <si>
    <t>233, 232</t>
  </si>
  <si>
    <t>Paper mills, Pulp mills</t>
  </si>
  <si>
    <t>283, 288</t>
  </si>
  <si>
    <t>Truck transportation, Warehousing and storage</t>
  </si>
  <si>
    <t>37, 38</t>
  </si>
  <si>
    <t>Sawmills and wood preservation, Veneer, plywood, and engineered wood product manufacturing</t>
  </si>
  <si>
    <t>Sawmills and wood preservation; Veneer, plywood, and engineered wood product manufacturing</t>
  </si>
  <si>
    <t>MSN</t>
  </si>
  <si>
    <t>YYYYMM</t>
  </si>
  <si>
    <t>Value</t>
  </si>
  <si>
    <t>Column_Order</t>
  </si>
  <si>
    <t>Unit</t>
  </si>
  <si>
    <t>Not Available</t>
  </si>
  <si>
    <t>BMPRBUS</t>
  </si>
  <si>
    <t>REPRBUS</t>
  </si>
  <si>
    <t>Total Renewable Energy Production</t>
  </si>
  <si>
    <t>HVTCBUS</t>
  </si>
  <si>
    <t>GETCBUS</t>
  </si>
  <si>
    <t>SOTCBUS</t>
  </si>
  <si>
    <t>WYTCBUS</t>
  </si>
  <si>
    <t>Quadrillion Btu</t>
  </si>
  <si>
    <t>Total Primary Energy Production</t>
  </si>
  <si>
    <t>TEPRBUS</t>
  </si>
  <si>
    <t>Biomass Energy Production</t>
  </si>
  <si>
    <t>Wind Energy Production</t>
  </si>
  <si>
    <t>Solar Energy Production</t>
  </si>
  <si>
    <t>Geothermal Energy Production</t>
  </si>
  <si>
    <t>Hydroelectric Power Production</t>
  </si>
  <si>
    <t>Nuclear Electric Power Production</t>
  </si>
  <si>
    <t>NUETBUS</t>
  </si>
  <si>
    <t>Total Fossil Fuels Production</t>
  </si>
  <si>
    <t>FFPRBUS</t>
  </si>
  <si>
    <t>NLPRBUS</t>
  </si>
  <si>
    <t>PAPRBUS</t>
  </si>
  <si>
    <t>NGPRBUS</t>
  </si>
  <si>
    <t>CLPRBUS</t>
  </si>
  <si>
    <t>Primary energy - nuclear</t>
  </si>
  <si>
    <t>Primary energy - hydro</t>
  </si>
  <si>
    <t>Primary energy - biomass</t>
  </si>
  <si>
    <t>Primary energy - solar</t>
  </si>
  <si>
    <t>Primary energy - geothermal</t>
  </si>
  <si>
    <t>Solar thermal</t>
  </si>
  <si>
    <t>Primary energy - wind</t>
  </si>
  <si>
    <t>Name in Source if Changed</t>
  </si>
  <si>
    <t>Energy Type</t>
  </si>
  <si>
    <t>CLRCBUS</t>
  </si>
  <si>
    <t>Coal Consumed by the Residential Sector</t>
  </si>
  <si>
    <t>Trillion Btu</t>
  </si>
  <si>
    <t>NNRCBUS</t>
  </si>
  <si>
    <t>Natural Gas Consumed by the Residential Sector (Excluding Supplemental Gaseous Fuels)</t>
  </si>
  <si>
    <t>PARCBUS</t>
  </si>
  <si>
    <t>Petroleum Consumed by the Residential Sector</t>
  </si>
  <si>
    <t>FFRCBUS</t>
  </si>
  <si>
    <t>Total Fossil Fuels Consumed by the Residential Sector</t>
  </si>
  <si>
    <t>GERCBUS</t>
  </si>
  <si>
    <t>Geothermal Energy Consumed by the Residential Sector</t>
  </si>
  <si>
    <t>SORCBUS</t>
  </si>
  <si>
    <t>Solar Energy Consumed by the Residential Sector</t>
  </si>
  <si>
    <t>BMRCBUS</t>
  </si>
  <si>
    <t>Biomass Energy Consumed by the Residential Sector</t>
  </si>
  <si>
    <t>RERCBUS</t>
  </si>
  <si>
    <t>Total Renewable Energy Consumed by the Residential Sector</t>
  </si>
  <si>
    <t>TXRCBUS</t>
  </si>
  <si>
    <t>Total Primary Energy Consumed by the Residential Sector</t>
  </si>
  <si>
    <t>ESRCBUS</t>
  </si>
  <si>
    <t>Electricity Retail Sales to the Residential Sector</t>
  </si>
  <si>
    <t>LORCBUS</t>
  </si>
  <si>
    <t>Residential Sector Electrical System Energy Losses</t>
  </si>
  <si>
    <t>TERCBUS</t>
  </si>
  <si>
    <t>Total Energy Consumed by the Residential Sector</t>
  </si>
  <si>
    <t>Biomass - Residential fraction</t>
  </si>
  <si>
    <t>Residential Renewable Fractions</t>
  </si>
  <si>
    <t>Solar - Residential fraction</t>
  </si>
  <si>
    <t>Geothermal - Residential fraction</t>
  </si>
  <si>
    <t>Primary Energy Use Satellite Account for Use with the USEEIO Model, v1.1</t>
  </si>
  <si>
    <t>Original Dataset Creator(s)</t>
  </si>
  <si>
    <t>Revised Dataset Creator(s)</t>
  </si>
  <si>
    <t>Wesley Ingwersen and Katelyn Gilkey, USEPA</t>
  </si>
  <si>
    <t>37, 37</t>
  </si>
  <si>
    <t>Sector 3</t>
  </si>
  <si>
    <t>Sector 1_fac</t>
  </si>
  <si>
    <t>Sector 2_fac</t>
  </si>
  <si>
    <t>Sector3_fac</t>
  </si>
  <si>
    <t>Output1</t>
  </si>
  <si>
    <t>Output2</t>
  </si>
  <si>
    <t>Sector1</t>
  </si>
  <si>
    <t>Sector2</t>
  </si>
  <si>
    <t>For use when more than one BEA sector is reported in EIA-923</t>
  </si>
  <si>
    <t>Hydro - Residential fraction</t>
  </si>
  <si>
    <t>Wind - Residential fraction</t>
  </si>
  <si>
    <t>Adjusted Total Primary Energy for Ag, Industry, Utility and Commercial</t>
  </si>
  <si>
    <t>Sector for total allocation</t>
  </si>
  <si>
    <t>Renewable Energy Sector Allocation% *pasted from RenewablesbySector</t>
  </si>
  <si>
    <t>f14f4491-9995-30c8-9be7-0dacc2bbfce5</t>
  </si>
  <si>
    <t>9cc3cfd1-6165-3b90-9cd7-e75763d0a6b2</t>
  </si>
  <si>
    <t>Energy, biomass</t>
  </si>
  <si>
    <t>09c4e177-a9a2-333b-b872-0eb23e9e9604</t>
  </si>
  <si>
    <t>EIA-923</t>
  </si>
  <si>
    <t>EIA. 2017. Form EIA-923 detailed data. U.S. Department of Energy, Energy Information Administration. Washington, D.C. USA. Accessed 12 July, 2016: https://www.eia.gov/electricity/data/eia923/</t>
  </si>
  <si>
    <t>EIA Annual Energy Review</t>
  </si>
  <si>
    <t xml:space="preserve">EIA. 2017. Annual Energy Review 2010, Appendix F. U.S. Department of Energy, Energy Information Administration. Washington, D.C. USA. Accessed 12 July, 2016: </t>
  </si>
  <si>
    <t>from source 3</t>
  </si>
  <si>
    <t>Solar PV and thermal</t>
  </si>
  <si>
    <t xml:space="preserve">Coal </t>
  </si>
  <si>
    <t>Distillate Petroleum</t>
  </si>
  <si>
    <t>Hydroelectric Pumped Storage</t>
  </si>
  <si>
    <t>Hydroelectric Conventional</t>
  </si>
  <si>
    <t>Biogenic Municipal Solid Waste and Landfill Gas</t>
  </si>
  <si>
    <t>Natural Gas</t>
  </si>
  <si>
    <t>Other Gases</t>
  </si>
  <si>
    <t xml:space="preserve">Other Renewables </t>
  </si>
  <si>
    <t>Other (including nonbiogenic MSW)</t>
  </si>
  <si>
    <t>Petroleum Coke</t>
  </si>
  <si>
    <t>Residual Petroleum</t>
  </si>
  <si>
    <t>Waste Coal</t>
  </si>
  <si>
    <t>Waste Oil</t>
  </si>
  <si>
    <t>Wood and Wood Waste</t>
  </si>
  <si>
    <t>AER Fuel Type Code</t>
  </si>
  <si>
    <t>A partial aggregation of the reported fuel type codes into larger categories used by EIA in, for example, the Annual Energy Review (AER).Two or three letter alphanumeric.  See the Fuel Code table (Table 5), below:</t>
  </si>
  <si>
    <t>COL</t>
  </si>
  <si>
    <t>SUN</t>
  </si>
  <si>
    <t>DFO</t>
  </si>
  <si>
    <t>GEO</t>
  </si>
  <si>
    <t>HPS</t>
  </si>
  <si>
    <t>HYC</t>
  </si>
  <si>
    <t>MLG</t>
  </si>
  <si>
    <t>NG</t>
  </si>
  <si>
    <t>NUC</t>
  </si>
  <si>
    <t>OOG</t>
  </si>
  <si>
    <t>ORW</t>
  </si>
  <si>
    <t>OTH</t>
  </si>
  <si>
    <t>PC</t>
  </si>
  <si>
    <t>RFO</t>
  </si>
  <si>
    <t>WND</t>
  </si>
  <si>
    <t>WOC</t>
  </si>
  <si>
    <t>WOO</t>
  </si>
  <si>
    <t xml:space="preserve">This table represents the compilation of original energy use statistics used to create the energy use satellite account. </t>
  </si>
  <si>
    <t>MER_T01_02</t>
  </si>
  <si>
    <t>MER_T02_02</t>
  </si>
  <si>
    <t>EIA Monthly Energy Review, Table 2.2, in original csv format</t>
  </si>
  <si>
    <t>EIA Monthly Energy Review, Table 1.2, in original csv format</t>
  </si>
  <si>
    <t>RenewablesBySector</t>
  </si>
  <si>
    <t>Selected rows and fields from 'EIA923_Schedules_2_3_4_5_M_12_2014_Final_Revision' with energy usage for biomass. This is used to create allocation factors to allocate all non-residential primary renewable energy across USEEIO sectors.</t>
  </si>
  <si>
    <t>AERFuelType_Renewable_Corr</t>
  </si>
  <si>
    <t>Correlation between AER fuel types. The fuel types with renewables correspondences are those used in EIA-923.</t>
  </si>
  <si>
    <t>RenewableAllocation</t>
  </si>
  <si>
    <t>Allocation factors for selected cases in EIA-923 where there was a one-to-many relationship between a reported NAICS code and a USEEIO sector</t>
  </si>
  <si>
    <t>Conversion_efficiency</t>
  </si>
  <si>
    <t>Original tables from AER 2010 Appendix F with nominal efficiencies for renewables. This is used to change primary energy from the fossil heat equivalent to  a potential energy/exergy equivalent in the new definition of primary energy.</t>
  </si>
  <si>
    <t>quadrillon btus</t>
  </si>
  <si>
    <t>Yi Yang; CSRA</t>
  </si>
  <si>
    <t>EIA 2016</t>
  </si>
  <si>
    <t>EIA 2017</t>
  </si>
  <si>
    <t>EIA 2018</t>
  </si>
  <si>
    <t>EIA 2019</t>
  </si>
  <si>
    <t>EIA 2020</t>
  </si>
  <si>
    <t>EIA 2021</t>
  </si>
  <si>
    <t>EIA 2016, 2017</t>
  </si>
  <si>
    <t>Avg fossil to electricity efficiency</t>
  </si>
  <si>
    <t>Ratio fossil eq efficiency:notional efficiency</t>
  </si>
  <si>
    <t>Notional efficiency</t>
  </si>
  <si>
    <t>Last updated: 8/18/2017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</si>
</sst>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0.000%"/>
    <numFmt numFmtId="186" formatCode="0.0000"/>
    <numFmt numFmtId="187" formatCode="_(* #,##0.000_);_(* \(#,##0.000\);_(* &quot;-&quot;??_);_(@_)"/>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sz val="11"/>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b/>
      <sz val="12"/>
      <color theme="1"/>
      <name val="Calibri"/>
      <family val="2"/>
      <scheme val="minor"/>
    </font>
    <font>
      <sz val="12"/>
      <color rgb="FF000000"/>
      <name val="Calibri"/>
      <family val="2"/>
      <scheme val="minor"/>
    </font>
    <font>
      <sz val="10"/>
      <name val="Arial"/>
      <family val="2"/>
    </font>
    <font>
      <sz val="9"/>
      <color indexed="81"/>
      <name val="Tahoma"/>
      <family val="2"/>
    </font>
    <font>
      <sz val="11"/>
      <color rgb="FF000000"/>
      <name val="Calibri"/>
      <family val="2"/>
      <scheme val="minor"/>
    </font>
    <font>
      <u/>
      <sz val="10"/>
      <color theme="10"/>
      <name val="Arial"/>
      <family val="2"/>
    </font>
    <font>
      <sz val="11"/>
      <color rgb="FFFF0000"/>
      <name val="Calibri"/>
      <family val="2"/>
      <scheme val="minor"/>
    </font>
    <font>
      <sz val="10"/>
      <color rgb="FFFF0000"/>
      <name val="Arial"/>
      <family val="2"/>
    </font>
    <font>
      <sz val="10"/>
      <color rgb="FFFF0000"/>
      <name val="Arial"/>
      <family val="2"/>
    </font>
  </fonts>
  <fills count="21">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s>
  <cellStyleXfs count="2814">
    <xf numFmtId="0" fontId="0" fillId="0" borderId="0"/>
    <xf numFmtId="49" fontId="40" fillId="0" borderId="1" applyNumberFormat="0" applyFont="0" applyFill="0" applyBorder="0" applyProtection="0">
      <alignment horizontal="left" vertical="center" indent="2"/>
    </xf>
    <xf numFmtId="49" fontId="40" fillId="0" borderId="2" applyNumberFormat="0" applyFont="0" applyFill="0" applyBorder="0" applyProtection="0">
      <alignment horizontal="left" vertical="center" indent="5"/>
    </xf>
    <xf numFmtId="0" fontId="47" fillId="2" borderId="0">
      <alignment horizontal="left" vertical="center"/>
    </xf>
    <xf numFmtId="4" fontId="41" fillId="0" borderId="3" applyFill="0" applyBorder="0" applyProtection="0">
      <alignment horizontal="right" vertical="center"/>
    </xf>
    <xf numFmtId="0" fontId="50" fillId="0" borderId="0">
      <alignment vertical="center"/>
    </xf>
    <xf numFmtId="170" fontId="42" fillId="0" borderId="0"/>
    <xf numFmtId="0" fontId="47" fillId="3" borderId="0">
      <alignment horizontal="center" vertical="center" wrapText="1"/>
    </xf>
    <xf numFmtId="169" fontId="43" fillId="0" borderId="0" applyFont="0" applyFill="0" applyBorder="0" applyAlignment="0" applyProtection="0">
      <alignment vertical="center"/>
    </xf>
    <xf numFmtId="0" fontId="44" fillId="0" borderId="0" applyNumberFormat="0" applyFill="0" applyBorder="0" applyAlignment="0" applyProtection="0"/>
    <xf numFmtId="171" fontId="42" fillId="0" borderId="0"/>
    <xf numFmtId="176" fontId="45" fillId="0" borderId="0"/>
    <xf numFmtId="0" fontId="47" fillId="4" borderId="0">
      <alignment horizontal="left" vertical="center"/>
    </xf>
    <xf numFmtId="175" fontId="45" fillId="0" borderId="0"/>
    <xf numFmtId="173" fontId="42" fillId="0" borderId="0"/>
    <xf numFmtId="172" fontId="45" fillId="0" borderId="0"/>
    <xf numFmtId="165" fontId="42" fillId="0" borderId="0" applyAlignment="0">
      <alignment wrapText="1"/>
    </xf>
    <xf numFmtId="166" fontId="42" fillId="0" borderId="0"/>
    <xf numFmtId="4" fontId="40" fillId="0" borderId="1" applyFill="0" applyBorder="0" applyProtection="0">
      <alignment horizontal="right" vertical="center"/>
    </xf>
    <xf numFmtId="49" fontId="41" fillId="0" borderId="1" applyNumberFormat="0" applyFill="0" applyBorder="0" applyProtection="0">
      <alignment horizontal="left" vertical="center"/>
    </xf>
    <xf numFmtId="0" fontId="40" fillId="0" borderId="1" applyNumberFormat="0" applyFill="0" applyAlignment="0" applyProtection="0"/>
    <xf numFmtId="168" fontId="46" fillId="0" borderId="0"/>
    <xf numFmtId="164" fontId="39" fillId="5" borderId="0">
      <alignment horizontal="center" vertical="center"/>
    </xf>
    <xf numFmtId="167" fontId="47" fillId="0" borderId="0">
      <alignment horizontal="center" vertical="center"/>
    </xf>
    <xf numFmtId="0" fontId="51" fillId="6" borderId="0">
      <alignment vertical="center" wrapText="1"/>
    </xf>
    <xf numFmtId="167" fontId="48" fillId="0" borderId="0">
      <alignment horizontal="center" vertical="center"/>
    </xf>
    <xf numFmtId="0" fontId="47" fillId="7" borderId="0">
      <alignment horizontal="left" vertical="center"/>
    </xf>
    <xf numFmtId="11" fontId="43" fillId="0" borderId="0">
      <alignment horizontal="center" vertical="center" wrapText="1"/>
    </xf>
    <xf numFmtId="178" fontId="49" fillId="0" borderId="0">
      <alignment horizontal="center" vertical="center"/>
    </xf>
    <xf numFmtId="177" fontId="46" fillId="0" borderId="0">
      <alignment horizontal="center" vertical="center"/>
    </xf>
    <xf numFmtId="174" fontId="45" fillId="0" borderId="0"/>
    <xf numFmtId="0" fontId="53" fillId="0" borderId="0"/>
    <xf numFmtId="43" fontId="46" fillId="0" borderId="0" applyFont="0" applyFill="0" applyBorder="0" applyAlignment="0" applyProtection="0"/>
    <xf numFmtId="0" fontId="54" fillId="0" borderId="0" applyNumberFormat="0" applyFill="0" applyBorder="0" applyAlignment="0" applyProtection="0">
      <alignment vertical="top"/>
      <protection locked="0"/>
    </xf>
    <xf numFmtId="0" fontId="46" fillId="0" borderId="0"/>
    <xf numFmtId="0" fontId="46" fillId="0" borderId="0"/>
    <xf numFmtId="0" fontId="55" fillId="0" borderId="0"/>
    <xf numFmtId="0" fontId="53" fillId="0" borderId="0"/>
    <xf numFmtId="0" fontId="53" fillId="0" borderId="0"/>
    <xf numFmtId="0" fontId="53" fillId="8" borderId="5" applyNumberFormat="0" applyFont="0" applyAlignment="0" applyProtection="0"/>
    <xf numFmtId="164" fontId="46" fillId="5" borderId="0">
      <alignment horizontal="center" vertical="center"/>
    </xf>
    <xf numFmtId="164" fontId="46" fillId="5" borderId="0">
      <alignment horizontal="center" vertical="center"/>
    </xf>
    <xf numFmtId="0" fontId="56" fillId="0" borderId="0" applyNumberFormat="0" applyFill="0" applyBorder="0" applyAlignment="0" applyProtection="0">
      <alignment vertical="top"/>
      <protection locked="0"/>
    </xf>
    <xf numFmtId="0" fontId="52" fillId="0" borderId="0"/>
    <xf numFmtId="164" fontId="52" fillId="5" borderId="0">
      <alignment horizontal="center" vertical="center"/>
    </xf>
    <xf numFmtId="0" fontId="46" fillId="0" borderId="0"/>
    <xf numFmtId="164" fontId="46" fillId="5" borderId="0">
      <alignment horizontal="center" vertical="center"/>
    </xf>
    <xf numFmtId="0" fontId="38" fillId="0" borderId="0"/>
    <xf numFmtId="0" fontId="39" fillId="0" borderId="0"/>
    <xf numFmtId="167" fontId="58" fillId="0" borderId="0">
      <alignment horizontal="center" vertical="center"/>
    </xf>
    <xf numFmtId="177" fontId="39" fillId="0" borderId="0">
      <alignment horizontal="center" vertical="center"/>
    </xf>
    <xf numFmtId="0" fontId="58" fillId="3" borderId="0">
      <alignment horizontal="center" vertical="center" wrapText="1"/>
    </xf>
    <xf numFmtId="0" fontId="58" fillId="2" borderId="0">
      <alignment horizontal="left" vertical="center"/>
    </xf>
    <xf numFmtId="43" fontId="39" fillId="0" borderId="0" applyFont="0" applyFill="0" applyBorder="0" applyAlignment="0" applyProtection="0"/>
    <xf numFmtId="43" fontId="57" fillId="0" borderId="0" applyFont="0" applyFill="0" applyBorder="0" applyAlignment="0" applyProtection="0"/>
    <xf numFmtId="0" fontId="59" fillId="0" borderId="0" applyNumberFormat="0" applyFill="0" applyBorder="0" applyAlignment="0" applyProtection="0"/>
    <xf numFmtId="0" fontId="58" fillId="4" borderId="0">
      <alignment horizontal="left" vertical="center"/>
    </xf>
    <xf numFmtId="0" fontId="39" fillId="0" borderId="0"/>
    <xf numFmtId="0" fontId="38" fillId="0" borderId="0"/>
    <xf numFmtId="0" fontId="38" fillId="0" borderId="0"/>
    <xf numFmtId="0" fontId="57" fillId="0" borderId="0"/>
    <xf numFmtId="0" fontId="57" fillId="0" borderId="0"/>
    <xf numFmtId="0" fontId="57" fillId="0" borderId="0"/>
    <xf numFmtId="0" fontId="38" fillId="8" borderId="5" applyNumberFormat="0" applyFont="0" applyAlignment="0" applyProtection="0"/>
    <xf numFmtId="9" fontId="38"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168" fontId="39" fillId="0" borderId="0"/>
    <xf numFmtId="164" fontId="39" fillId="5" borderId="0">
      <alignment horizontal="center" vertical="center"/>
    </xf>
    <xf numFmtId="167" fontId="55" fillId="0" borderId="0">
      <alignment horizontal="center" vertical="center"/>
    </xf>
    <xf numFmtId="0" fontId="58" fillId="7" borderId="0">
      <alignment horizontal="left" vertical="center"/>
    </xf>
    <xf numFmtId="0" fontId="37" fillId="0" borderId="0"/>
    <xf numFmtId="0" fontId="39" fillId="0" borderId="0"/>
    <xf numFmtId="0" fontId="37" fillId="0" borderId="0"/>
    <xf numFmtId="0" fontId="37" fillId="0" borderId="0"/>
    <xf numFmtId="0" fontId="37" fillId="0" borderId="0"/>
    <xf numFmtId="0" fontId="37" fillId="8" borderId="5" applyNumberFormat="0" applyFont="0" applyAlignment="0" applyProtection="0"/>
    <xf numFmtId="164" fontId="39" fillId="5" borderId="0">
      <alignment horizontal="center" vertical="center"/>
    </xf>
    <xf numFmtId="0" fontId="39" fillId="0" borderId="0"/>
    <xf numFmtId="164" fontId="39" fillId="5" borderId="0">
      <alignment horizontal="center" vertical="center"/>
    </xf>
    <xf numFmtId="0" fontId="39" fillId="0" borderId="0"/>
    <xf numFmtId="164" fontId="39" fillId="5" borderId="0">
      <alignment horizontal="center" vertical="center"/>
    </xf>
    <xf numFmtId="0" fontId="37" fillId="0" borderId="0"/>
    <xf numFmtId="0" fontId="37" fillId="0" borderId="0"/>
    <xf numFmtId="0" fontId="37" fillId="0" borderId="0"/>
    <xf numFmtId="0" fontId="37" fillId="8" borderId="5" applyNumberFormat="0" applyFont="0" applyAlignment="0" applyProtection="0"/>
    <xf numFmtId="9" fontId="37" fillId="0" borderId="0" applyFont="0" applyFill="0" applyBorder="0" applyAlignment="0" applyProtection="0"/>
    <xf numFmtId="0" fontId="36" fillId="0" borderId="0"/>
    <xf numFmtId="0" fontId="36" fillId="0" borderId="0"/>
    <xf numFmtId="0" fontId="36" fillId="0" borderId="0"/>
    <xf numFmtId="0" fontId="36" fillId="8" borderId="5" applyNumberFormat="0" applyFont="0" applyAlignment="0" applyProtection="0"/>
    <xf numFmtId="0" fontId="36" fillId="0" borderId="0"/>
    <xf numFmtId="0" fontId="36" fillId="0" borderId="0"/>
    <xf numFmtId="0" fontId="36" fillId="0" borderId="0"/>
    <xf numFmtId="0" fontId="36" fillId="8" borderId="5" applyNumberFormat="0" applyFont="0" applyAlignment="0" applyProtection="0"/>
    <xf numFmtId="9" fontId="36" fillId="0" borderId="0" applyFont="0" applyFill="0" applyBorder="0" applyAlignment="0" applyProtection="0"/>
    <xf numFmtId="0" fontId="36" fillId="0" borderId="0"/>
    <xf numFmtId="0" fontId="36" fillId="0" borderId="0"/>
    <xf numFmtId="0" fontId="36" fillId="0" borderId="0"/>
    <xf numFmtId="0" fontId="36" fillId="0" borderId="0"/>
    <xf numFmtId="0" fontId="36" fillId="8" borderId="5" applyNumberFormat="0" applyFont="0" applyAlignment="0" applyProtection="0"/>
    <xf numFmtId="0" fontId="36" fillId="0" borderId="0"/>
    <xf numFmtId="0" fontId="36" fillId="0" borderId="0"/>
    <xf numFmtId="0" fontId="36" fillId="0" borderId="0"/>
    <xf numFmtId="0" fontId="36" fillId="8" borderId="5" applyNumberFormat="0" applyFont="0" applyAlignment="0" applyProtection="0"/>
    <xf numFmtId="9" fontId="36" fillId="0" borderId="0" applyFont="0" applyFill="0" applyBorder="0" applyAlignment="0" applyProtection="0"/>
    <xf numFmtId="0" fontId="35" fillId="0" borderId="0"/>
    <xf numFmtId="0" fontId="35" fillId="0" borderId="0"/>
    <xf numFmtId="0" fontId="35" fillId="0" borderId="0"/>
    <xf numFmtId="0" fontId="35" fillId="8" borderId="5" applyNumberFormat="0" applyFont="0" applyAlignment="0" applyProtection="0"/>
    <xf numFmtId="0" fontId="35" fillId="0" borderId="0"/>
    <xf numFmtId="0" fontId="35" fillId="0" borderId="0"/>
    <xf numFmtId="0" fontId="35" fillId="0" borderId="0"/>
    <xf numFmtId="0" fontId="35" fillId="8" borderId="5" applyNumberFormat="0" applyFont="0" applyAlignment="0" applyProtection="0"/>
    <xf numFmtId="9"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8" borderId="5" applyNumberFormat="0" applyFont="0" applyAlignment="0" applyProtection="0"/>
    <xf numFmtId="0" fontId="35" fillId="0" borderId="0"/>
    <xf numFmtId="0" fontId="35" fillId="0" borderId="0"/>
    <xf numFmtId="0" fontId="35" fillId="0" borderId="0"/>
    <xf numFmtId="0" fontId="35" fillId="8" borderId="5" applyNumberFormat="0" applyFont="0" applyAlignment="0" applyProtection="0"/>
    <xf numFmtId="9" fontId="35" fillId="0" borderId="0" applyFont="0" applyFill="0" applyBorder="0" applyAlignment="0" applyProtection="0"/>
    <xf numFmtId="0" fontId="34" fillId="0" borderId="0"/>
    <xf numFmtId="0" fontId="34" fillId="0" borderId="0"/>
    <xf numFmtId="0" fontId="34" fillId="0" borderId="0"/>
    <xf numFmtId="0" fontId="34" fillId="8" borderId="5" applyNumberFormat="0" applyFont="0" applyAlignment="0" applyProtection="0"/>
    <xf numFmtId="0" fontId="34" fillId="0" borderId="0"/>
    <xf numFmtId="0" fontId="34" fillId="0" borderId="0"/>
    <xf numFmtId="0" fontId="34" fillId="0" borderId="0"/>
    <xf numFmtId="0" fontId="34" fillId="8" borderId="5" applyNumberFormat="0" applyFont="0" applyAlignment="0" applyProtection="0"/>
    <xf numFmtId="9"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8" borderId="5" applyNumberFormat="0" applyFont="0" applyAlignment="0" applyProtection="0"/>
    <xf numFmtId="0" fontId="34" fillId="0" borderId="0"/>
    <xf numFmtId="0" fontId="34" fillId="0" borderId="0"/>
    <xf numFmtId="0" fontId="34" fillId="0" borderId="0"/>
    <xf numFmtId="0" fontId="34" fillId="8" borderId="5" applyNumberFormat="0" applyFont="0" applyAlignment="0" applyProtection="0"/>
    <xf numFmtId="9" fontId="34" fillId="0" borderId="0" applyFont="0" applyFill="0" applyBorder="0" applyAlignment="0" applyProtection="0"/>
    <xf numFmtId="0" fontId="33" fillId="0" borderId="0"/>
    <xf numFmtId="0" fontId="33" fillId="0" borderId="0"/>
    <xf numFmtId="0" fontId="33" fillId="0" borderId="0"/>
    <xf numFmtId="0" fontId="33" fillId="8" borderId="5" applyNumberFormat="0" applyFont="0" applyAlignment="0" applyProtection="0"/>
    <xf numFmtId="0" fontId="33" fillId="0" borderId="0"/>
    <xf numFmtId="0" fontId="33" fillId="0" borderId="0"/>
    <xf numFmtId="0" fontId="33" fillId="0" borderId="0"/>
    <xf numFmtId="0" fontId="33" fillId="8" borderId="5" applyNumberFormat="0" applyFont="0" applyAlignment="0" applyProtection="0"/>
    <xf numFmtId="9"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8" borderId="5" applyNumberFormat="0" applyFont="0" applyAlignment="0" applyProtection="0"/>
    <xf numFmtId="0" fontId="33" fillId="0" borderId="0"/>
    <xf numFmtId="0" fontId="33" fillId="0" borderId="0"/>
    <xf numFmtId="0" fontId="33" fillId="0" borderId="0"/>
    <xf numFmtId="0" fontId="33" fillId="8" borderId="5" applyNumberFormat="0" applyFont="0" applyAlignment="0" applyProtection="0"/>
    <xf numFmtId="9" fontId="33"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0" fillId="0" borderId="0"/>
    <xf numFmtId="43" fontId="39" fillId="0" borderId="0" applyFont="0" applyFill="0" applyBorder="0" applyAlignment="0" applyProtection="0"/>
    <xf numFmtId="43" fontId="39" fillId="0" borderId="0" applyFont="0" applyFill="0" applyBorder="0" applyAlignment="0" applyProtection="0"/>
    <xf numFmtId="0" fontId="30" fillId="0" borderId="0"/>
    <xf numFmtId="0" fontId="39" fillId="0" borderId="0"/>
    <xf numFmtId="0" fontId="39" fillId="0" borderId="0"/>
    <xf numFmtId="0" fontId="57" fillId="0" borderId="0"/>
    <xf numFmtId="0" fontId="30" fillId="0" borderId="0"/>
    <xf numFmtId="0" fontId="30" fillId="0" borderId="0"/>
    <xf numFmtId="0" fontId="30" fillId="0" borderId="0"/>
    <xf numFmtId="0" fontId="30" fillId="8" borderId="5" applyNumberFormat="0" applyFont="0" applyAlignment="0" applyProtection="0"/>
    <xf numFmtId="9" fontId="30"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xf numFmtId="0" fontId="27" fillId="0" borderId="0"/>
    <xf numFmtId="0" fontId="26" fillId="0" borderId="0"/>
    <xf numFmtId="0" fontId="25" fillId="0" borderId="0"/>
    <xf numFmtId="0" fontId="24" fillId="0" borderId="0"/>
    <xf numFmtId="0" fontId="23" fillId="0" borderId="0"/>
    <xf numFmtId="0" fontId="61" fillId="0" borderId="0" applyNumberFormat="0" applyFill="0" applyBorder="0" applyAlignment="0" applyProtection="0"/>
    <xf numFmtId="0" fontId="22" fillId="0" borderId="0"/>
    <xf numFmtId="0" fontId="21" fillId="0" borderId="0"/>
    <xf numFmtId="0" fontId="20" fillId="0" borderId="0"/>
    <xf numFmtId="0" fontId="19" fillId="0" borderId="0"/>
    <xf numFmtId="0" fontId="62" fillId="0" borderId="0"/>
    <xf numFmtId="0" fontId="63" fillId="0" borderId="0"/>
    <xf numFmtId="0" fontId="18" fillId="0" borderId="0"/>
    <xf numFmtId="0" fontId="17" fillId="0" borderId="0"/>
    <xf numFmtId="0" fontId="16" fillId="0" borderId="0"/>
    <xf numFmtId="22" fontId="39" fillId="0" borderId="0" applyFont="0" applyFill="0" applyBorder="0" applyAlignment="0" applyProtection="0">
      <alignment wrapText="1"/>
    </xf>
    <xf numFmtId="22" fontId="39" fillId="0" borderId="0" applyFont="0" applyFill="0" applyBorder="0" applyAlignment="0" applyProtection="0">
      <alignment wrapText="1"/>
    </xf>
    <xf numFmtId="0" fontId="66" fillId="0" borderId="0">
      <protection locked="0"/>
    </xf>
    <xf numFmtId="0" fontId="66" fillId="0" borderId="0">
      <protection locked="0"/>
    </xf>
    <xf numFmtId="0" fontId="66" fillId="0" borderId="0">
      <protection locked="0"/>
    </xf>
    <xf numFmtId="0" fontId="66" fillId="0" borderId="0">
      <protection locked="0"/>
    </xf>
    <xf numFmtId="0" fontId="66" fillId="0" borderId="0">
      <protection locked="0"/>
    </xf>
    <xf numFmtId="0" fontId="66" fillId="0" borderId="0">
      <protection locked="0"/>
    </xf>
    <xf numFmtId="0" fontId="67" fillId="0" borderId="0">
      <protection locked="0"/>
    </xf>
    <xf numFmtId="179" fontId="47" fillId="0" borderId="0">
      <alignment horizontal="center" vertical="center"/>
    </xf>
    <xf numFmtId="165" fontId="42" fillId="0" borderId="0" applyAlignment="0">
      <alignment wrapText="1"/>
    </xf>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9" fillId="0" borderId="0"/>
    <xf numFmtId="0" fontId="39" fillId="0" borderId="0"/>
    <xf numFmtId="0" fontId="39" fillId="0" borderId="0"/>
    <xf numFmtId="0" fontId="68" fillId="0" borderId="0"/>
    <xf numFmtId="0" fontId="68" fillId="0" borderId="0"/>
    <xf numFmtId="0" fontId="39" fillId="0" borderId="0"/>
    <xf numFmtId="0" fontId="39" fillId="0" borderId="0"/>
    <xf numFmtId="0" fontId="39" fillId="0" borderId="0"/>
    <xf numFmtId="0" fontId="39" fillId="0" borderId="0"/>
    <xf numFmtId="0" fontId="39" fillId="0" borderId="0"/>
    <xf numFmtId="164" fontId="39" fillId="5" borderId="0">
      <alignment horizontal="center" vertical="center"/>
    </xf>
    <xf numFmtId="0" fontId="68" fillId="0" borderId="0"/>
    <xf numFmtId="0" fontId="47" fillId="0" borderId="0"/>
    <xf numFmtId="0" fontId="64" fillId="12" borderId="6" applyNumberFormat="0" applyProtection="0">
      <alignment horizontal="center" wrapText="1"/>
    </xf>
    <xf numFmtId="0" fontId="64" fillId="12" borderId="7" applyNumberFormat="0" applyAlignment="0" applyProtection="0">
      <alignment wrapText="1"/>
    </xf>
    <xf numFmtId="0" fontId="39" fillId="13" borderId="0" applyNumberFormat="0" applyBorder="0">
      <alignment horizontal="center" wrapText="1"/>
    </xf>
    <xf numFmtId="0" fontId="39" fillId="13" borderId="0" applyNumberFormat="0" applyBorder="0">
      <alignment horizontal="center" wrapText="1"/>
    </xf>
    <xf numFmtId="0" fontId="39" fillId="14" borderId="8" applyNumberFormat="0">
      <alignment wrapText="1"/>
    </xf>
    <xf numFmtId="0" fontId="39" fillId="14" borderId="8" applyNumberFormat="0">
      <alignment wrapText="1"/>
    </xf>
    <xf numFmtId="0" fontId="39" fillId="14" borderId="0" applyNumberFormat="0" applyBorder="0">
      <alignment wrapText="1"/>
    </xf>
    <xf numFmtId="0" fontId="39" fillId="14" borderId="0" applyNumberFormat="0" applyBorder="0">
      <alignment wrapText="1"/>
    </xf>
    <xf numFmtId="0" fontId="39" fillId="0" borderId="0" applyNumberFormat="0" applyFill="0" applyBorder="0" applyProtection="0">
      <alignment horizontal="right" wrapText="1"/>
    </xf>
    <xf numFmtId="0" fontId="39" fillId="0" borderId="0" applyNumberFormat="0" applyFill="0" applyBorder="0" applyProtection="0">
      <alignment horizontal="right" wrapText="1"/>
    </xf>
    <xf numFmtId="180" fontId="39" fillId="0" borderId="0" applyFill="0" applyBorder="0" applyAlignment="0" applyProtection="0">
      <alignment wrapText="1"/>
    </xf>
    <xf numFmtId="180" fontId="39" fillId="0" borderId="0" applyFill="0" applyBorder="0" applyAlignment="0" applyProtection="0">
      <alignment wrapText="1"/>
    </xf>
    <xf numFmtId="181" fontId="39" fillId="0" borderId="0" applyFill="0" applyBorder="0" applyAlignment="0" applyProtection="0">
      <alignment wrapText="1"/>
    </xf>
    <xf numFmtId="181" fontId="39" fillId="0" borderId="0" applyFill="0" applyBorder="0" applyAlignment="0" applyProtection="0">
      <alignment wrapText="1"/>
    </xf>
    <xf numFmtId="182" fontId="39" fillId="0" borderId="0" applyFill="0" applyBorder="0" applyAlignment="0" applyProtection="0">
      <alignment wrapText="1"/>
    </xf>
    <xf numFmtId="182" fontId="39" fillId="0" borderId="0" applyFill="0" applyBorder="0" applyAlignment="0" applyProtection="0">
      <alignment wrapText="1"/>
    </xf>
    <xf numFmtId="0" fontId="39" fillId="0" borderId="0" applyNumberFormat="0" applyFill="0" applyBorder="0" applyProtection="0">
      <alignment horizontal="right" wrapText="1"/>
    </xf>
    <xf numFmtId="0" fontId="39" fillId="0" borderId="0" applyNumberFormat="0" applyFill="0" applyBorder="0" applyProtection="0">
      <alignment horizontal="right" wrapText="1"/>
    </xf>
    <xf numFmtId="0" fontId="39" fillId="0" borderId="0" applyNumberFormat="0" applyFill="0" applyBorder="0">
      <alignment horizontal="right" wrapText="1"/>
    </xf>
    <xf numFmtId="0" fontId="39" fillId="0" borderId="0" applyNumberFormat="0" applyFill="0" applyBorder="0">
      <alignment horizontal="right" wrapText="1"/>
    </xf>
    <xf numFmtId="17" fontId="39" fillId="0" borderId="0" applyFill="0" applyBorder="0">
      <alignment horizontal="right" wrapText="1"/>
    </xf>
    <xf numFmtId="17" fontId="39" fillId="0" borderId="0" applyFill="0" applyBorder="0">
      <alignment horizontal="right" wrapText="1"/>
    </xf>
    <xf numFmtId="8" fontId="39" fillId="0" borderId="0" applyFill="0" applyBorder="0" applyAlignment="0" applyProtection="0">
      <alignment wrapText="1"/>
    </xf>
    <xf numFmtId="8" fontId="39" fillId="0" borderId="0" applyFill="0" applyBorder="0" applyAlignment="0" applyProtection="0">
      <alignment wrapText="1"/>
    </xf>
    <xf numFmtId="0" fontId="69" fillId="0" borderId="0" applyNumberFormat="0" applyFill="0" applyBorder="0">
      <alignment horizontal="left" wrapText="1"/>
    </xf>
    <xf numFmtId="0" fontId="64" fillId="0" borderId="0" applyNumberFormat="0" applyFill="0" applyBorder="0">
      <alignment horizontal="center" wrapText="1"/>
    </xf>
    <xf numFmtId="0" fontId="64" fillId="0" borderId="0" applyNumberFormat="0" applyFill="0" applyBorder="0">
      <alignment horizontal="center" wrapText="1"/>
    </xf>
    <xf numFmtId="167" fontId="47" fillId="0" borderId="0">
      <alignment horizontal="center" vertical="center"/>
    </xf>
    <xf numFmtId="167" fontId="65" fillId="0" borderId="0">
      <alignment vertical="center" wrapText="1"/>
    </xf>
    <xf numFmtId="167" fontId="70" fillId="0" borderId="0">
      <alignment horizontal="center" vertical="center"/>
    </xf>
    <xf numFmtId="167" fontId="47" fillId="0" borderId="0">
      <alignment horizontal="center" vertical="center"/>
    </xf>
    <xf numFmtId="0" fontId="47" fillId="7" borderId="0">
      <alignment horizontal="left" vertical="center"/>
    </xf>
    <xf numFmtId="177" fontId="39" fillId="0" borderId="0">
      <alignment horizontal="center" vertical="center"/>
    </xf>
    <xf numFmtId="183" fontId="39" fillId="0" borderId="0">
      <alignment horizontal="center" vertical="center"/>
    </xf>
    <xf numFmtId="177" fontId="39" fillId="0" borderId="0">
      <alignment horizontal="center" vertical="center"/>
    </xf>
    <xf numFmtId="43" fontId="80"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0" fontId="14" fillId="0" borderId="0"/>
    <xf numFmtId="0" fontId="13" fillId="0" borderId="0"/>
    <xf numFmtId="0" fontId="12" fillId="0" borderId="0"/>
    <xf numFmtId="0" fontId="12" fillId="0" borderId="0"/>
    <xf numFmtId="0" fontId="88" fillId="0" borderId="0"/>
    <xf numFmtId="0" fontId="10" fillId="0" borderId="0"/>
    <xf numFmtId="9" fontId="91" fillId="0" borderId="0" applyFont="0" applyFill="0" applyBorder="0" applyAlignment="0" applyProtection="0"/>
    <xf numFmtId="0" fontId="93" fillId="0" borderId="0"/>
    <xf numFmtId="0" fontId="8" fillId="0" borderId="0"/>
    <xf numFmtId="0" fontId="7" fillId="0" borderId="0"/>
    <xf numFmtId="0" fontId="94" fillId="0" borderId="0" applyNumberFormat="0" applyFill="0" applyBorder="0" applyAlignment="0" applyProtection="0"/>
    <xf numFmtId="0" fontId="6" fillId="0" borderId="0"/>
    <xf numFmtId="0" fontId="6" fillId="0" borderId="0"/>
    <xf numFmtId="0" fontId="5" fillId="0" borderId="0"/>
    <xf numFmtId="0" fontId="5" fillId="0" borderId="0"/>
    <xf numFmtId="0" fontId="5" fillId="0" borderId="0"/>
    <xf numFmtId="0" fontId="4" fillId="0" borderId="0"/>
    <xf numFmtId="0" fontId="3" fillId="0" borderId="0"/>
    <xf numFmtId="0" fontId="2" fillId="0" borderId="0"/>
    <xf numFmtId="0" fontId="1" fillId="0" borderId="0"/>
  </cellStyleXfs>
  <cellXfs count="293">
    <xf numFmtId="0" fontId="0" fillId="0" borderId="0" xfId="0"/>
    <xf numFmtId="0" fontId="0" fillId="9" borderId="0" xfId="0" applyFill="1"/>
    <xf numFmtId="0" fontId="0" fillId="9" borderId="4" xfId="0" applyFill="1" applyBorder="1"/>
    <xf numFmtId="0" fontId="39" fillId="9" borderId="0" xfId="0" applyFont="1" applyFill="1"/>
    <xf numFmtId="0" fontId="39" fillId="9" borderId="4" xfId="0" applyFont="1" applyFill="1" applyBorder="1"/>
    <xf numFmtId="0" fontId="64" fillId="9" borderId="0" xfId="0" applyFont="1" applyFill="1"/>
    <xf numFmtId="0" fontId="76" fillId="0" borderId="0" xfId="0" applyFont="1" applyAlignment="1">
      <alignment horizontal="right" wrapText="1"/>
    </xf>
    <xf numFmtId="0" fontId="76" fillId="0" borderId="0" xfId="0" applyFont="1" applyAlignment="1">
      <alignment wrapText="1"/>
    </xf>
    <xf numFmtId="0" fontId="77" fillId="0" borderId="0" xfId="0" applyFont="1" applyAlignment="1">
      <alignment horizontal="right"/>
    </xf>
    <xf numFmtId="0" fontId="78" fillId="0" borderId="0" xfId="0" applyFont="1" applyAlignment="1">
      <alignment horizontal="right"/>
    </xf>
    <xf numFmtId="0" fontId="0" fillId="0" borderId="0" xfId="0" applyAlignment="1">
      <alignment vertical="top" wrapText="1"/>
    </xf>
    <xf numFmtId="0" fontId="0" fillId="0" borderId="0" xfId="0" applyAlignment="1">
      <alignment horizontal="left"/>
    </xf>
    <xf numFmtId="0" fontId="39" fillId="0" borderId="0" xfId="72"/>
    <xf numFmtId="0" fontId="73" fillId="9" borderId="0" xfId="72" applyFont="1" applyFill="1" applyAlignment="1">
      <alignment horizontal="right" vertical="top" wrapText="1"/>
    </xf>
    <xf numFmtId="0" fontId="73" fillId="9" borderId="0" xfId="72" applyFont="1" applyFill="1" applyAlignment="1">
      <alignment horizontal="left" vertical="top" wrapText="1"/>
    </xf>
    <xf numFmtId="0" fontId="73" fillId="9" borderId="0" xfId="72" applyFont="1" applyFill="1" applyAlignment="1">
      <alignment vertical="top"/>
    </xf>
    <xf numFmtId="0" fontId="71" fillId="9" borderId="0" xfId="72" applyFont="1" applyFill="1" applyBorder="1" applyAlignment="1">
      <alignment horizontal="right" vertical="top" wrapText="1"/>
    </xf>
    <xf numFmtId="0" fontId="78" fillId="0" borderId="9" xfId="72" applyFont="1" applyBorder="1" applyAlignment="1">
      <alignment horizontal="right" vertical="top"/>
    </xf>
    <xf numFmtId="0" fontId="79" fillId="0" borderId="9" xfId="72" applyFont="1" applyBorder="1" applyAlignment="1">
      <alignment horizontal="left" vertical="top" wrapText="1"/>
    </xf>
    <xf numFmtId="0" fontId="78" fillId="0" borderId="0" xfId="72" applyFont="1" applyBorder="1" applyAlignment="1">
      <alignment horizontal="right" vertical="top"/>
    </xf>
    <xf numFmtId="0" fontId="79" fillId="0" borderId="0" xfId="72" applyFont="1" applyBorder="1" applyAlignment="1">
      <alignment horizontal="left" vertical="top" wrapText="1"/>
    </xf>
    <xf numFmtId="0" fontId="72" fillId="9" borderId="0" xfId="72" applyFont="1" applyFill="1" applyBorder="1" applyAlignment="1">
      <alignment vertical="top"/>
    </xf>
    <xf numFmtId="0" fontId="72" fillId="9" borderId="0" xfId="72" applyFont="1" applyFill="1" applyBorder="1" applyAlignment="1">
      <alignment horizontal="right" vertical="top" wrapText="1"/>
    </xf>
    <xf numFmtId="0" fontId="78" fillId="0" borderId="4" xfId="72" applyFont="1" applyBorder="1" applyAlignment="1">
      <alignment horizontal="right" vertical="top"/>
    </xf>
    <xf numFmtId="0" fontId="79" fillId="0" borderId="4" xfId="72" applyFont="1" applyBorder="1" applyAlignment="1">
      <alignment horizontal="left" vertical="top" wrapText="1"/>
    </xf>
    <xf numFmtId="0" fontId="12" fillId="9" borderId="0" xfId="72" applyFont="1" applyFill="1" applyAlignment="1">
      <alignment horizontal="right" vertical="top" wrapText="1"/>
    </xf>
    <xf numFmtId="0" fontId="12" fillId="9" borderId="0" xfId="72" applyFont="1" applyFill="1" applyAlignment="1">
      <alignment horizontal="left" vertical="top" wrapText="1"/>
    </xf>
    <xf numFmtId="0" fontId="75" fillId="9" borderId="0" xfId="72" applyFont="1" applyFill="1" applyAlignment="1">
      <alignment vertical="top"/>
    </xf>
    <xf numFmtId="0" fontId="73" fillId="9" borderId="0" xfId="72" applyFont="1" applyFill="1" applyAlignment="1">
      <alignment vertical="top" wrapText="1"/>
    </xf>
    <xf numFmtId="0" fontId="64" fillId="0" borderId="0" xfId="72" applyFont="1" applyAlignment="1">
      <alignment horizontal="right" wrapText="1"/>
    </xf>
    <xf numFmtId="0" fontId="64" fillId="0" borderId="0" xfId="72" applyFont="1" applyAlignment="1">
      <alignment horizontal="right"/>
    </xf>
    <xf numFmtId="0" fontId="74" fillId="9" borderId="0" xfId="72" applyFont="1" applyFill="1" applyAlignment="1">
      <alignment vertical="top"/>
    </xf>
    <xf numFmtId="0" fontId="39" fillId="9" borderId="0" xfId="72" applyFill="1"/>
    <xf numFmtId="0" fontId="39" fillId="9" borderId="0" xfId="72" applyFill="1" applyAlignment="1">
      <alignment vertical="top"/>
    </xf>
    <xf numFmtId="0" fontId="39" fillId="0" borderId="0" xfId="72" applyFont="1"/>
    <xf numFmtId="0" fontId="71" fillId="0" borderId="0" xfId="2797" applyFont="1" applyFill="1" applyAlignment="1">
      <alignment horizontal="right"/>
    </xf>
    <xf numFmtId="0" fontId="71" fillId="0" borderId="0" xfId="2797" applyFont="1" applyFill="1"/>
    <xf numFmtId="0" fontId="71" fillId="0" borderId="0" xfId="2797" applyFont="1" applyFill="1" applyAlignment="1">
      <alignment horizontal="left"/>
    </xf>
    <xf numFmtId="0" fontId="12" fillId="0" borderId="0" xfId="2797"/>
    <xf numFmtId="0" fontId="12" fillId="0" borderId="0" xfId="2797" applyFill="1" applyAlignment="1">
      <alignment horizontal="right"/>
    </xf>
    <xf numFmtId="0" fontId="12" fillId="0" borderId="0" xfId="2797" applyFill="1"/>
    <xf numFmtId="0" fontId="12" fillId="0" borderId="0" xfId="2797" applyFill="1" applyAlignment="1">
      <alignment horizontal="left"/>
    </xf>
    <xf numFmtId="0" fontId="12" fillId="0" borderId="0" xfId="2797" applyAlignment="1">
      <alignment horizontal="right"/>
    </xf>
    <xf numFmtId="0" fontId="12" fillId="0" borderId="0" xfId="2797" applyAlignment="1">
      <alignment horizontal="left"/>
    </xf>
    <xf numFmtId="0" fontId="39" fillId="0" borderId="0" xfId="72" applyFill="1"/>
    <xf numFmtId="0" fontId="71" fillId="10" borderId="1" xfId="72" applyFont="1" applyFill="1" applyBorder="1" applyAlignment="1">
      <alignment horizontal="center" textRotation="90" wrapText="1"/>
    </xf>
    <xf numFmtId="0" fontId="0" fillId="0" borderId="0" xfId="0" applyAlignment="1">
      <alignment wrapText="1"/>
    </xf>
    <xf numFmtId="0" fontId="39" fillId="9" borderId="0" xfId="72" applyFill="1" applyAlignment="1">
      <alignment wrapText="1"/>
    </xf>
    <xf numFmtId="0" fontId="39" fillId="9" borderId="0" xfId="72" applyFill="1" applyAlignment="1">
      <alignment vertical="top" wrapText="1"/>
    </xf>
    <xf numFmtId="0" fontId="73" fillId="9" borderId="0" xfId="72" applyFont="1" applyFill="1" applyAlignment="1">
      <alignment horizontal="left" vertical="top"/>
    </xf>
    <xf numFmtId="0" fontId="39" fillId="9" borderId="0" xfId="72" applyFill="1" applyAlignment="1">
      <alignment horizontal="left" vertical="top"/>
    </xf>
    <xf numFmtId="0" fontId="39" fillId="9" borderId="0" xfId="72" applyFill="1" applyAlignment="1">
      <alignment horizontal="left"/>
    </xf>
    <xf numFmtId="0" fontId="73" fillId="9" borderId="0" xfId="72" applyFont="1" applyFill="1" applyAlignment="1">
      <alignment horizontal="right" vertical="top"/>
    </xf>
    <xf numFmtId="0" fontId="71" fillId="10" borderId="12" xfId="72" applyFont="1" applyFill="1" applyBorder="1" applyAlignment="1">
      <alignment wrapText="1"/>
    </xf>
    <xf numFmtId="0" fontId="72" fillId="10" borderId="12" xfId="2796" applyFont="1" applyFill="1" applyBorder="1" applyAlignment="1">
      <alignment wrapText="1"/>
    </xf>
    <xf numFmtId="0" fontId="72" fillId="10" borderId="12" xfId="36" applyFont="1" applyFill="1" applyBorder="1" applyAlignment="1">
      <alignment wrapText="1"/>
    </xf>
    <xf numFmtId="0" fontId="71" fillId="10" borderId="3" xfId="72" applyFont="1" applyFill="1" applyBorder="1" applyAlignment="1">
      <alignment wrapText="1"/>
    </xf>
    <xf numFmtId="0" fontId="72" fillId="10" borderId="3" xfId="2796" applyFont="1" applyFill="1" applyBorder="1" applyAlignment="1">
      <alignment wrapText="1"/>
    </xf>
    <xf numFmtId="0" fontId="72" fillId="10" borderId="3" xfId="36" applyFont="1" applyFill="1" applyBorder="1" applyAlignment="1">
      <alignment wrapText="1"/>
    </xf>
    <xf numFmtId="0" fontId="82" fillId="0" borderId="0" xfId="72" applyFont="1"/>
    <xf numFmtId="0" fontId="84" fillId="0" borderId="4" xfId="72" applyFont="1" applyBorder="1"/>
    <xf numFmtId="0" fontId="86" fillId="0" borderId="0" xfId="72" applyFont="1" applyAlignment="1">
      <alignment horizontal="left" vertical="top"/>
    </xf>
    <xf numFmtId="0" fontId="79" fillId="0" borderId="0" xfId="72" applyFont="1" applyAlignment="1">
      <alignment horizontal="left" vertical="top" wrapText="1"/>
    </xf>
    <xf numFmtId="0" fontId="86" fillId="0" borderId="4" xfId="72" applyFont="1" applyBorder="1" applyAlignment="1">
      <alignment horizontal="left" vertical="top"/>
    </xf>
    <xf numFmtId="0" fontId="86" fillId="0" borderId="0" xfId="72" applyFont="1" applyBorder="1" applyAlignment="1">
      <alignment horizontal="left" vertical="top"/>
    </xf>
    <xf numFmtId="0" fontId="84" fillId="0" borderId="0" xfId="72" applyFont="1"/>
    <xf numFmtId="0" fontId="86" fillId="0" borderId="14" xfId="72" applyFont="1" applyBorder="1" applyAlignment="1">
      <alignment horizontal="left" vertical="top"/>
    </xf>
    <xf numFmtId="0" fontId="79" fillId="0" borderId="14" xfId="72" applyFont="1" applyFill="1" applyBorder="1" applyAlignment="1">
      <alignment horizontal="left" vertical="top" wrapText="1"/>
    </xf>
    <xf numFmtId="0" fontId="79" fillId="0" borderId="14" xfId="72" applyFont="1" applyBorder="1" applyAlignment="1">
      <alignment horizontal="left" vertical="top" wrapText="1"/>
    </xf>
    <xf numFmtId="0" fontId="87" fillId="0" borderId="0" xfId="72" applyFont="1" applyAlignment="1">
      <alignment vertical="top"/>
    </xf>
    <xf numFmtId="0" fontId="84" fillId="0" borderId="0" xfId="72" applyFont="1" applyAlignment="1">
      <alignment vertical="top" wrapText="1"/>
    </xf>
    <xf numFmtId="0" fontId="87" fillId="0" borderId="0" xfId="72" applyFont="1" applyAlignment="1">
      <alignment vertical="top" wrapText="1"/>
    </xf>
    <xf numFmtId="0" fontId="73" fillId="9" borderId="0" xfId="72" applyFont="1" applyFill="1" applyAlignment="1">
      <alignment horizontal="center" vertical="top"/>
    </xf>
    <xf numFmtId="0" fontId="71" fillId="10" borderId="12" xfId="72" applyFont="1" applyFill="1" applyBorder="1" applyAlignment="1">
      <alignment horizontal="center" textRotation="90" wrapText="1"/>
    </xf>
    <xf numFmtId="0" fontId="71" fillId="10" borderId="3" xfId="72" applyFont="1" applyFill="1" applyBorder="1" applyAlignment="1">
      <alignment horizontal="center" textRotation="90" wrapText="1"/>
    </xf>
    <xf numFmtId="0" fontId="0" fillId="0" borderId="0" xfId="0" applyAlignment="1">
      <alignment vertical="top"/>
    </xf>
    <xf numFmtId="0" fontId="39" fillId="0" borderId="0" xfId="72" applyFill="1" applyAlignment="1">
      <alignment wrapText="1"/>
    </xf>
    <xf numFmtId="0" fontId="0" fillId="0" borderId="0" xfId="0" applyAlignment="1">
      <alignment horizontal="left" vertical="top" wrapText="1"/>
    </xf>
    <xf numFmtId="0" fontId="10" fillId="0" borderId="0" xfId="2797" applyFont="1" applyFill="1"/>
    <xf numFmtId="0" fontId="11" fillId="0" borderId="15" xfId="2791" applyNumberFormat="1" applyFont="1" applyFill="1" applyBorder="1" applyAlignment="1">
      <alignment horizontal="left"/>
    </xf>
    <xf numFmtId="0" fontId="71" fillId="0" borderId="15" xfId="2799" applyFont="1" applyBorder="1" applyAlignment="1">
      <alignment wrapText="1"/>
    </xf>
    <xf numFmtId="0" fontId="71" fillId="0" borderId="15" xfId="2799" applyFont="1" applyBorder="1" applyAlignment="1">
      <alignment horizontal="left" wrapText="1"/>
    </xf>
    <xf numFmtId="0" fontId="71" fillId="0" borderId="15" xfId="2799" applyFont="1" applyBorder="1" applyAlignment="1">
      <alignment horizontal="right" wrapText="1"/>
    </xf>
    <xf numFmtId="0" fontId="71" fillId="16" borderId="15" xfId="2799" applyFont="1" applyFill="1" applyBorder="1" applyAlignment="1">
      <alignment horizontal="right" wrapText="1"/>
    </xf>
    <xf numFmtId="0" fontId="10" fillId="0" borderId="0" xfId="2799"/>
    <xf numFmtId="0" fontId="10" fillId="0" borderId="15" xfId="2799" applyBorder="1"/>
    <xf numFmtId="0" fontId="0" fillId="0" borderId="15" xfId="0" applyBorder="1"/>
    <xf numFmtId="0" fontId="73" fillId="0" borderId="15" xfId="72" applyFont="1" applyBorder="1" applyAlignment="1">
      <alignment horizontal="left"/>
    </xf>
    <xf numFmtId="0" fontId="73" fillId="0" borderId="15" xfId="72" applyFont="1" applyBorder="1"/>
    <xf numFmtId="0" fontId="10" fillId="0" borderId="15" xfId="2799" applyBorder="1" applyAlignment="1">
      <alignment horizontal="left"/>
    </xf>
    <xf numFmtId="0" fontId="10" fillId="0" borderId="0" xfId="2799" applyAlignment="1">
      <alignment horizontal="left"/>
    </xf>
    <xf numFmtId="0" fontId="10" fillId="0" borderId="0" xfId="2799" applyAlignment="1">
      <alignment horizontal="right"/>
    </xf>
    <xf numFmtId="0" fontId="76" fillId="0" borderId="0" xfId="72" applyFont="1" applyBorder="1" applyAlignment="1">
      <alignment horizontal="right" vertical="top" wrapText="1"/>
    </xf>
    <xf numFmtId="0" fontId="73" fillId="0" borderId="0" xfId="72" applyFont="1" applyFill="1" applyAlignment="1">
      <alignment vertical="top"/>
    </xf>
    <xf numFmtId="0" fontId="73" fillId="0" borderId="0" xfId="72" applyFont="1" applyFill="1" applyAlignment="1">
      <alignment horizontal="left" vertical="top"/>
    </xf>
    <xf numFmtId="0" fontId="73" fillId="0" borderId="0" xfId="72" applyFont="1" applyFill="1" applyAlignment="1">
      <alignment vertical="top" wrapText="1"/>
    </xf>
    <xf numFmtId="0" fontId="0" fillId="0" borderId="0" xfId="0" applyFill="1" applyAlignment="1">
      <alignment wrapText="1"/>
    </xf>
    <xf numFmtId="0" fontId="39" fillId="0" borderId="0" xfId="72" applyFill="1" applyAlignment="1">
      <alignment horizontal="left"/>
    </xf>
    <xf numFmtId="0" fontId="0" fillId="0" borderId="0" xfId="0" applyFill="1"/>
    <xf numFmtId="0" fontId="14" fillId="0" borderId="0" xfId="2794" applyFill="1"/>
    <xf numFmtId="0" fontId="82" fillId="9" borderId="0" xfId="72" applyFont="1" applyFill="1" applyAlignment="1">
      <alignment horizontal="left" vertical="top"/>
    </xf>
    <xf numFmtId="0" fontId="83" fillId="9" borderId="0" xfId="72" applyFont="1" applyFill="1" applyAlignment="1">
      <alignment vertical="top"/>
    </xf>
    <xf numFmtId="0" fontId="83" fillId="9" borderId="0" xfId="72" applyFont="1" applyFill="1" applyAlignment="1">
      <alignment vertical="top" wrapText="1"/>
    </xf>
    <xf numFmtId="0" fontId="83" fillId="9" borderId="0" xfId="72" applyFont="1" applyFill="1" applyAlignment="1">
      <alignment horizontal="left" vertical="top"/>
    </xf>
    <xf numFmtId="0" fontId="83" fillId="15" borderId="1" xfId="72" applyFont="1" applyFill="1" applyBorder="1" applyAlignment="1">
      <alignment horizontal="left" vertical="top"/>
    </xf>
    <xf numFmtId="0" fontId="83" fillId="10" borderId="1" xfId="72" applyFont="1" applyFill="1" applyBorder="1" applyAlignment="1">
      <alignment vertical="top"/>
    </xf>
    <xf numFmtId="0" fontId="83" fillId="10" borderId="1" xfId="72" applyFont="1" applyFill="1" applyBorder="1" applyAlignment="1">
      <alignment vertical="top" wrapText="1"/>
    </xf>
    <xf numFmtId="0" fontId="83" fillId="10" borderId="1" xfId="72" applyFont="1" applyFill="1" applyBorder="1" applyAlignment="1">
      <alignment horizontal="left" vertical="top"/>
    </xf>
    <xf numFmtId="0" fontId="82" fillId="9" borderId="1" xfId="72" applyFont="1" applyFill="1" applyBorder="1" applyAlignment="1">
      <alignment horizontal="left" vertical="top"/>
    </xf>
    <xf numFmtId="0" fontId="82" fillId="11" borderId="1" xfId="72" applyFont="1" applyFill="1" applyBorder="1" applyAlignment="1">
      <alignment vertical="top" wrapText="1"/>
    </xf>
    <xf numFmtId="0" fontId="82" fillId="11" borderId="1" xfId="72" applyFont="1" applyFill="1" applyBorder="1" applyAlignment="1">
      <alignment vertical="top"/>
    </xf>
    <xf numFmtId="0" fontId="82" fillId="11" borderId="1" xfId="72" applyFont="1" applyFill="1" applyBorder="1" applyAlignment="1">
      <alignment horizontal="left" vertical="top"/>
    </xf>
    <xf numFmtId="184" fontId="10" fillId="0" borderId="15" xfId="2790" applyNumberFormat="1" applyFont="1" applyFill="1" applyBorder="1" applyAlignment="1">
      <alignment horizontal="right"/>
    </xf>
    <xf numFmtId="184" fontId="73" fillId="16" borderId="15" xfId="2790" applyNumberFormat="1" applyFont="1" applyFill="1" applyBorder="1" applyAlignment="1">
      <alignment horizontal="right"/>
    </xf>
    <xf numFmtId="0" fontId="71" fillId="0" borderId="15" xfId="2799" applyFont="1" applyBorder="1" applyAlignment="1">
      <alignment horizontal="left"/>
    </xf>
    <xf numFmtId="0" fontId="0" fillId="0" borderId="15" xfId="0" applyBorder="1" applyAlignment="1">
      <alignment horizontal="left"/>
    </xf>
    <xf numFmtId="0" fontId="85" fillId="0" borderId="4" xfId="0" applyFont="1" applyBorder="1" applyAlignment="1">
      <alignment horizontal="left"/>
    </xf>
    <xf numFmtId="0" fontId="85" fillId="0" borderId="0" xfId="0" applyFont="1" applyAlignment="1">
      <alignment horizontal="left"/>
    </xf>
    <xf numFmtId="0" fontId="84" fillId="0" borderId="0" xfId="0" applyFont="1" applyBorder="1" applyAlignment="1">
      <alignment vertical="top" wrapText="1"/>
    </xf>
    <xf numFmtId="0" fontId="87" fillId="0" borderId="15" xfId="0" applyFont="1" applyBorder="1" applyAlignment="1">
      <alignment vertical="top" wrapText="1"/>
    </xf>
    <xf numFmtId="0" fontId="87" fillId="0" borderId="15" xfId="0" applyFont="1" applyBorder="1" applyAlignment="1">
      <alignment horizontal="left" vertical="top" wrapText="1"/>
    </xf>
    <xf numFmtId="0" fontId="87" fillId="0" borderId="15" xfId="0" applyFont="1" applyBorder="1" applyAlignment="1">
      <alignment horizontal="left" vertical="top"/>
    </xf>
    <xf numFmtId="0" fontId="87" fillId="0" borderId="15" xfId="0" applyFont="1" applyBorder="1" applyAlignment="1">
      <alignment vertical="top"/>
    </xf>
    <xf numFmtId="0" fontId="84" fillId="0" borderId="15" xfId="0" applyFont="1" applyBorder="1" applyAlignment="1">
      <alignment vertical="top" wrapText="1"/>
    </xf>
    <xf numFmtId="0" fontId="84" fillId="0" borderId="15" xfId="0" applyFont="1" applyBorder="1" applyAlignment="1">
      <alignment horizontal="left" vertical="top"/>
    </xf>
    <xf numFmtId="0" fontId="84" fillId="0" borderId="15" xfId="0" applyFont="1" applyBorder="1" applyAlignment="1">
      <alignment vertical="top"/>
    </xf>
    <xf numFmtId="184" fontId="10" fillId="16" borderId="15" xfId="2790" applyNumberFormat="1" applyFont="1" applyFill="1" applyBorder="1" applyAlignment="1">
      <alignment horizontal="right"/>
    </xf>
    <xf numFmtId="0" fontId="89" fillId="0" borderId="1" xfId="2794" applyFont="1" applyFill="1" applyBorder="1" applyAlignment="1">
      <alignment horizontal="left" vertical="top"/>
    </xf>
    <xf numFmtId="0" fontId="57" fillId="0" borderId="1" xfId="2794" applyFont="1" applyFill="1" applyBorder="1" applyAlignment="1">
      <alignment vertical="top"/>
    </xf>
    <xf numFmtId="49" fontId="90" fillId="0" borderId="1" xfId="72" applyNumberFormat="1" applyFont="1" applyFill="1" applyBorder="1"/>
    <xf numFmtId="0" fontId="57" fillId="0" borderId="1" xfId="2794" quotePrefix="1" applyFont="1" applyFill="1" applyBorder="1" applyAlignment="1">
      <alignment horizontal="left" vertical="top"/>
    </xf>
    <xf numFmtId="0" fontId="57" fillId="0" borderId="1" xfId="2794" applyFont="1" applyFill="1" applyBorder="1"/>
    <xf numFmtId="0" fontId="57" fillId="0" borderId="1" xfId="2794" applyFont="1" applyFill="1" applyBorder="1" applyAlignment="1">
      <alignment horizontal="left" vertical="top"/>
    </xf>
    <xf numFmtId="0" fontId="72" fillId="10" borderId="12" xfId="72" applyFont="1" applyFill="1" applyBorder="1" applyAlignment="1">
      <alignment wrapText="1"/>
    </xf>
    <xf numFmtId="0" fontId="72" fillId="10" borderId="3" xfId="72" applyFont="1" applyFill="1" applyBorder="1" applyAlignment="1">
      <alignment horizontal="right" wrapText="1"/>
    </xf>
    <xf numFmtId="0" fontId="72" fillId="10" borderId="3" xfId="72" applyFont="1" applyFill="1" applyBorder="1" applyAlignment="1">
      <alignment wrapText="1"/>
    </xf>
    <xf numFmtId="0" fontId="82" fillId="9" borderId="15" xfId="72" applyFont="1" applyFill="1" applyBorder="1" applyAlignment="1">
      <alignment horizontal="left" vertical="top"/>
    </xf>
    <xf numFmtId="0" fontId="82" fillId="11" borderId="15" xfId="72" applyFont="1" applyFill="1" applyBorder="1" applyAlignment="1">
      <alignment vertical="top"/>
    </xf>
    <xf numFmtId="0" fontId="82" fillId="11" borderId="15" xfId="72" applyFont="1" applyFill="1" applyBorder="1" applyAlignment="1">
      <alignment vertical="top" wrapText="1"/>
    </xf>
    <xf numFmtId="0" fontId="82" fillId="11" borderId="15" xfId="72" applyFont="1" applyFill="1" applyBorder="1" applyAlignment="1">
      <alignment horizontal="left" vertical="top"/>
    </xf>
    <xf numFmtId="0" fontId="85" fillId="0" borderId="4" xfId="0" applyFont="1" applyBorder="1" applyAlignment="1">
      <alignment horizontal="left" vertical="top"/>
    </xf>
    <xf numFmtId="0" fontId="76" fillId="0" borderId="0" xfId="72" applyFont="1" applyAlignment="1">
      <alignment vertical="top" wrapText="1"/>
    </xf>
    <xf numFmtId="0" fontId="87" fillId="0" borderId="0" xfId="0" applyFont="1" applyAlignment="1">
      <alignment vertical="top" wrapText="1"/>
    </xf>
    <xf numFmtId="0" fontId="84" fillId="0" borderId="0" xfId="0" applyFont="1" applyAlignment="1">
      <alignment vertical="top" wrapText="1"/>
    </xf>
    <xf numFmtId="0" fontId="84" fillId="0" borderId="0" xfId="0" applyFont="1" applyAlignment="1">
      <alignment horizontal="left" vertical="top" wrapText="1"/>
    </xf>
    <xf numFmtId="0" fontId="84" fillId="0" borderId="15" xfId="0" applyFont="1" applyBorder="1" applyAlignment="1">
      <alignment horizontal="left" vertical="top" wrapText="1"/>
    </xf>
    <xf numFmtId="0" fontId="84" fillId="0" borderId="15" xfId="0" applyFont="1" applyFill="1" applyBorder="1" applyAlignment="1">
      <alignment vertical="top" wrapText="1"/>
    </xf>
    <xf numFmtId="0" fontId="0" fillId="0" borderId="0" xfId="0" applyAlignment="1">
      <alignment horizontal="right" vertical="top" wrapText="1"/>
    </xf>
    <xf numFmtId="0" fontId="87" fillId="0" borderId="15" xfId="0" applyFont="1" applyBorder="1" applyAlignment="1">
      <alignment horizontal="right" vertical="top" wrapText="1"/>
    </xf>
    <xf numFmtId="184" fontId="87" fillId="0" borderId="15" xfId="2790" applyNumberFormat="1" applyFont="1" applyBorder="1" applyAlignment="1">
      <alignment horizontal="right" vertical="top" wrapText="1"/>
    </xf>
    <xf numFmtId="184" fontId="84" fillId="0" borderId="15" xfId="2790" applyNumberFormat="1" applyFont="1" applyBorder="1" applyAlignment="1">
      <alignment horizontal="right" vertical="top" wrapText="1"/>
    </xf>
    <xf numFmtId="184" fontId="84" fillId="0" borderId="0" xfId="2790" applyNumberFormat="1" applyFont="1" applyAlignment="1">
      <alignment horizontal="right" vertical="top" wrapText="1"/>
    </xf>
    <xf numFmtId="0" fontId="84" fillId="0" borderId="0" xfId="0" applyFont="1" applyAlignment="1">
      <alignment horizontal="right" vertical="top" wrapText="1"/>
    </xf>
    <xf numFmtId="0" fontId="84" fillId="0" borderId="15" xfId="0" applyFont="1" applyBorder="1" applyAlignment="1">
      <alignment horizontal="right" vertical="top" wrapText="1"/>
    </xf>
    <xf numFmtId="0" fontId="0" fillId="0" borderId="0" xfId="0" applyAlignment="1">
      <alignment horizontal="right"/>
    </xf>
    <xf numFmtId="184" fontId="0" fillId="0" borderId="0" xfId="2790" applyNumberFormat="1" applyFont="1" applyAlignment="1">
      <alignment horizontal="right" vertical="top" wrapText="1"/>
    </xf>
    <xf numFmtId="0" fontId="9" fillId="0" borderId="0" xfId="2799" applyFont="1"/>
    <xf numFmtId="10" fontId="0" fillId="0" borderId="0" xfId="0" applyNumberFormat="1"/>
    <xf numFmtId="9" fontId="0" fillId="0" borderId="0" xfId="0" applyNumberFormat="1"/>
    <xf numFmtId="164" fontId="84" fillId="0" borderId="15" xfId="2800" applyNumberFormat="1" applyFont="1" applyBorder="1" applyAlignment="1">
      <alignment vertical="top" wrapText="1"/>
    </xf>
    <xf numFmtId="10" fontId="84" fillId="0" borderId="15" xfId="2800" applyNumberFormat="1" applyFont="1" applyBorder="1" applyAlignment="1">
      <alignment vertical="top" wrapText="1"/>
    </xf>
    <xf numFmtId="0" fontId="76" fillId="0" borderId="0" xfId="72" applyFont="1" applyBorder="1" applyAlignment="1">
      <alignment horizontal="left" vertical="top" wrapText="1"/>
    </xf>
    <xf numFmtId="0" fontId="73" fillId="9" borderId="0" xfId="72" applyFont="1" applyFill="1" applyAlignment="1">
      <alignment horizontal="left" vertical="top" wrapText="1"/>
    </xf>
    <xf numFmtId="0" fontId="39" fillId="0" borderId="0" xfId="0" applyFont="1"/>
    <xf numFmtId="0" fontId="0" fillId="0" borderId="0" xfId="0" pivotButton="1"/>
    <xf numFmtId="0" fontId="94" fillId="0" borderId="0" xfId="2804"/>
    <xf numFmtId="0" fontId="6" fillId="0" borderId="0" xfId="2805"/>
    <xf numFmtId="0" fontId="71" fillId="0" borderId="0" xfId="2805" applyFont="1"/>
    <xf numFmtId="0" fontId="6" fillId="0" borderId="0" xfId="2805" applyAlignment="1">
      <alignment horizontal="right"/>
    </xf>
    <xf numFmtId="0" fontId="6" fillId="17" borderId="0" xfId="2805" applyFill="1"/>
    <xf numFmtId="0" fontId="6" fillId="17" borderId="0" xfId="2805" applyFont="1" applyFill="1"/>
    <xf numFmtId="0" fontId="6" fillId="17" borderId="0" xfId="2805" applyFill="1" applyAlignment="1">
      <alignment horizontal="right"/>
    </xf>
    <xf numFmtId="0" fontId="6" fillId="0" borderId="0" xfId="2805" applyAlignment="1">
      <alignment horizontal="left"/>
    </xf>
    <xf numFmtId="0" fontId="6" fillId="0" borderId="0" xfId="2806" applyFill="1"/>
    <xf numFmtId="0" fontId="6" fillId="17" borderId="0" xfId="2805" applyFill="1" applyAlignment="1">
      <alignment horizontal="left"/>
    </xf>
    <xf numFmtId="0" fontId="6" fillId="0" borderId="0" xfId="2805" applyFill="1"/>
    <xf numFmtId="10" fontId="84" fillId="0" borderId="15" xfId="0" applyNumberFormat="1" applyFont="1" applyBorder="1" applyAlignment="1">
      <alignment vertical="top" wrapText="1"/>
    </xf>
    <xf numFmtId="10" fontId="84" fillId="0" borderId="15" xfId="0" applyNumberFormat="1" applyFont="1" applyBorder="1" applyAlignment="1">
      <alignment horizontal="right" vertical="top" wrapText="1"/>
    </xf>
    <xf numFmtId="0" fontId="5" fillId="0" borderId="0" xfId="2805" applyFont="1" applyFill="1"/>
    <xf numFmtId="0" fontId="71" fillId="0" borderId="0" xfId="2805" applyFont="1" applyFill="1"/>
    <xf numFmtId="0" fontId="5" fillId="0" borderId="0" xfId="2808" applyFill="1" applyAlignment="1">
      <alignment horizontal="right"/>
    </xf>
    <xf numFmtId="0" fontId="5" fillId="0" borderId="0" xfId="2808" applyFill="1"/>
    <xf numFmtId="0" fontId="5" fillId="0" borderId="0" xfId="2808"/>
    <xf numFmtId="0" fontId="5" fillId="17" borderId="0" xfId="2808" applyFill="1"/>
    <xf numFmtId="0" fontId="5" fillId="17" borderId="0" xfId="2808" applyFill="1" applyAlignment="1">
      <alignment horizontal="right"/>
    </xf>
    <xf numFmtId="0" fontId="5" fillId="0" borderId="0" xfId="2808" applyAlignment="1">
      <alignment horizontal="right"/>
    </xf>
    <xf numFmtId="0" fontId="5" fillId="0" borderId="0" xfId="2808" applyAlignment="1">
      <alignment horizontal="left"/>
    </xf>
    <xf numFmtId="0" fontId="5" fillId="17" borderId="0" xfId="2808" applyFill="1" applyAlignment="1">
      <alignment horizontal="left"/>
    </xf>
    <xf numFmtId="0" fontId="5" fillId="17" borderId="0" xfId="2809" applyFill="1" applyAlignment="1">
      <alignment horizontal="right"/>
    </xf>
    <xf numFmtId="0" fontId="4" fillId="0" borderId="0" xfId="2810"/>
    <xf numFmtId="0" fontId="4" fillId="0" borderId="0" xfId="2810" applyFill="1"/>
    <xf numFmtId="0" fontId="4" fillId="17" borderId="0" xfId="2810" applyFill="1"/>
    <xf numFmtId="0" fontId="4" fillId="0" borderId="0" xfId="2810" applyAlignment="1">
      <alignment horizontal="right"/>
    </xf>
    <xf numFmtId="0" fontId="4" fillId="17" borderId="0" xfId="2810" applyFill="1" applyAlignment="1">
      <alignment horizontal="right"/>
    </xf>
    <xf numFmtId="10" fontId="6" fillId="17" borderId="0" xfId="2805" applyNumberFormat="1" applyFont="1" applyFill="1"/>
    <xf numFmtId="10" fontId="6" fillId="0" borderId="0" xfId="2805" applyNumberFormat="1"/>
    <xf numFmtId="10" fontId="6" fillId="17" borderId="0" xfId="2805" applyNumberFormat="1" applyFill="1"/>
    <xf numFmtId="10" fontId="4" fillId="0" borderId="0" xfId="2810" applyNumberFormat="1"/>
    <xf numFmtId="10" fontId="4" fillId="17" borderId="0" xfId="2810" applyNumberFormat="1" applyFill="1"/>
    <xf numFmtId="10" fontId="5" fillId="17" borderId="0" xfId="2808" applyNumberFormat="1" applyFill="1"/>
    <xf numFmtId="10" fontId="5" fillId="0" borderId="0" xfId="2808" applyNumberFormat="1"/>
    <xf numFmtId="10" fontId="5" fillId="0" borderId="0" xfId="2808" applyNumberFormat="1" applyFill="1"/>
    <xf numFmtId="11" fontId="6" fillId="17" borderId="0" xfId="2805" applyNumberFormat="1" applyFont="1" applyFill="1"/>
    <xf numFmtId="0" fontId="2" fillId="0" borderId="0" xfId="2812"/>
    <xf numFmtId="11" fontId="2" fillId="0" borderId="0" xfId="2812" applyNumberFormat="1"/>
    <xf numFmtId="43" fontId="84" fillId="0" borderId="15" xfId="2790" applyNumberFormat="1" applyFont="1" applyBorder="1" applyAlignment="1">
      <alignment horizontal="right" vertical="top" wrapText="1"/>
    </xf>
    <xf numFmtId="43" fontId="84" fillId="0" borderId="15" xfId="2790" applyNumberFormat="1" applyFont="1" applyFill="1" applyBorder="1" applyAlignment="1">
      <alignment horizontal="right" vertical="top" wrapText="1"/>
    </xf>
    <xf numFmtId="2" fontId="0" fillId="0" borderId="0" xfId="0" applyNumberFormat="1"/>
    <xf numFmtId="0" fontId="95" fillId="0" borderId="0" xfId="2805" applyFont="1"/>
    <xf numFmtId="10" fontId="95" fillId="0" borderId="0" xfId="2805" applyNumberFormat="1" applyFont="1"/>
    <xf numFmtId="0" fontId="95" fillId="0" borderId="0" xfId="2805" applyFont="1" applyAlignment="1">
      <alignment horizontal="right" wrapText="1"/>
    </xf>
    <xf numFmtId="0" fontId="96" fillId="0" borderId="0" xfId="0" applyFont="1"/>
    <xf numFmtId="0" fontId="1" fillId="0" borderId="0" xfId="2813"/>
    <xf numFmtId="185" fontId="84" fillId="0" borderId="15" xfId="2800" applyNumberFormat="1" applyFont="1" applyBorder="1" applyAlignment="1">
      <alignment vertical="top" wrapText="1"/>
    </xf>
    <xf numFmtId="0" fontId="97" fillId="0" borderId="0" xfId="0" applyFont="1"/>
    <xf numFmtId="10" fontId="97" fillId="0" borderId="0" xfId="0" applyNumberFormat="1" applyFont="1"/>
    <xf numFmtId="0" fontId="95" fillId="17" borderId="0" xfId="2808" applyFont="1" applyFill="1"/>
    <xf numFmtId="10" fontId="95" fillId="17" borderId="0" xfId="2808" applyNumberFormat="1" applyFont="1" applyFill="1"/>
    <xf numFmtId="0" fontId="95" fillId="17" borderId="0" xfId="2808" applyFont="1" applyFill="1" applyAlignment="1">
      <alignment horizontal="right" wrapText="1"/>
    </xf>
    <xf numFmtId="0" fontId="95" fillId="17" borderId="0" xfId="2808" applyFont="1" applyFill="1" applyAlignment="1">
      <alignment wrapText="1"/>
    </xf>
    <xf numFmtId="186" fontId="0" fillId="0" borderId="0" xfId="0" applyNumberFormat="1"/>
    <xf numFmtId="11" fontId="84" fillId="0" borderId="15" xfId="0" applyNumberFormat="1" applyFont="1" applyBorder="1" applyAlignment="1">
      <alignment vertical="top" wrapText="1"/>
    </xf>
    <xf numFmtId="11" fontId="0" fillId="0" borderId="0" xfId="0" applyNumberFormat="1" applyAlignment="1">
      <alignment vertical="top" wrapText="1"/>
    </xf>
    <xf numFmtId="184" fontId="87" fillId="0" borderId="0" xfId="2790" applyNumberFormat="1" applyFont="1" applyAlignment="1">
      <alignment horizontal="right" vertical="top" wrapText="1"/>
    </xf>
    <xf numFmtId="0" fontId="57" fillId="0" borderId="15" xfId="2794" applyFont="1" applyFill="1" applyBorder="1" applyAlignment="1">
      <alignment horizontal="left" vertical="top"/>
    </xf>
    <xf numFmtId="0" fontId="73" fillId="18" borderId="1" xfId="72" applyFont="1" applyFill="1" applyBorder="1" applyAlignment="1">
      <alignment horizontal="left" vertical="top"/>
    </xf>
    <xf numFmtId="0" fontId="73" fillId="18" borderId="15" xfId="72" applyFont="1" applyFill="1" applyBorder="1" applyAlignment="1">
      <alignment horizontal="left" vertical="top"/>
    </xf>
    <xf numFmtId="0" fontId="73" fillId="15" borderId="1" xfId="72" applyFont="1" applyFill="1" applyBorder="1" applyAlignment="1">
      <alignment horizontal="left" vertical="top"/>
    </xf>
    <xf numFmtId="0" fontId="73" fillId="15" borderId="15" xfId="72" applyFont="1" applyFill="1" applyBorder="1" applyAlignment="1">
      <alignment horizontal="left" vertical="top"/>
    </xf>
    <xf numFmtId="0" fontId="73" fillId="15" borderId="1" xfId="72" applyNumberFormat="1" applyFont="1" applyFill="1" applyBorder="1" applyAlignment="1">
      <alignment horizontal="right" vertical="top"/>
    </xf>
    <xf numFmtId="0" fontId="73" fillId="17" borderId="1" xfId="72" applyFont="1" applyFill="1" applyBorder="1" applyAlignment="1">
      <alignment horizontal="left" vertical="top"/>
    </xf>
    <xf numFmtId="0" fontId="73" fillId="17" borderId="15" xfId="72" applyFont="1" applyFill="1" applyBorder="1" applyAlignment="1">
      <alignment horizontal="left" vertical="top"/>
    </xf>
    <xf numFmtId="0" fontId="73" fillId="17" borderId="1" xfId="72" applyNumberFormat="1" applyFont="1" applyFill="1" applyBorder="1" applyAlignment="1">
      <alignment horizontal="right" vertical="top"/>
    </xf>
    <xf numFmtId="0" fontId="73" fillId="18" borderId="1" xfId="72" applyNumberFormat="1" applyFont="1" applyFill="1" applyBorder="1" applyAlignment="1">
      <alignment horizontal="right" vertical="top"/>
    </xf>
    <xf numFmtId="0" fontId="73" fillId="19" borderId="1" xfId="72" applyFont="1" applyFill="1" applyBorder="1" applyAlignment="1">
      <alignment horizontal="left" vertical="top"/>
    </xf>
    <xf numFmtId="0" fontId="73" fillId="19" borderId="15" xfId="72" applyFont="1" applyFill="1" applyBorder="1" applyAlignment="1">
      <alignment horizontal="left" vertical="top"/>
    </xf>
    <xf numFmtId="0" fontId="73" fillId="19" borderId="1" xfId="72" applyNumberFormat="1" applyFont="1" applyFill="1" applyBorder="1" applyAlignment="1">
      <alignment horizontal="right" vertical="top"/>
    </xf>
    <xf numFmtId="0" fontId="73" fillId="15" borderId="0" xfId="72" applyFont="1" applyFill="1" applyAlignment="1">
      <alignment vertical="top"/>
    </xf>
    <xf numFmtId="0" fontId="73" fillId="15" borderId="0" xfId="72" applyFont="1" applyFill="1" applyAlignment="1">
      <alignment horizontal="right" vertical="top"/>
    </xf>
    <xf numFmtId="0" fontId="73" fillId="17" borderId="1" xfId="72" applyFont="1" applyFill="1" applyBorder="1" applyAlignment="1">
      <alignment horizontal="right" vertical="top"/>
    </xf>
    <xf numFmtId="0" fontId="73" fillId="17" borderId="1" xfId="72" applyFont="1" applyFill="1" applyBorder="1" applyAlignment="1">
      <alignment horizontal="center" vertical="top"/>
    </xf>
    <xf numFmtId="0" fontId="73" fillId="19" borderId="1" xfId="72" applyFont="1" applyFill="1" applyBorder="1" applyAlignment="1">
      <alignment horizontal="right" vertical="top"/>
    </xf>
    <xf numFmtId="0" fontId="73" fillId="19" borderId="1" xfId="72" applyFont="1" applyFill="1" applyBorder="1" applyAlignment="1">
      <alignment horizontal="center" vertical="top"/>
    </xf>
    <xf numFmtId="0" fontId="73" fillId="18" borderId="1" xfId="72" applyFont="1" applyFill="1" applyBorder="1" applyAlignment="1">
      <alignment horizontal="right" vertical="top"/>
    </xf>
    <xf numFmtId="0" fontId="73" fillId="18" borderId="1" xfId="72" applyFont="1" applyFill="1" applyBorder="1" applyAlignment="1">
      <alignment horizontal="center" vertical="top"/>
    </xf>
    <xf numFmtId="0" fontId="73" fillId="9" borderId="1" xfId="72" applyFont="1" applyFill="1" applyBorder="1" applyAlignment="1">
      <alignment horizontal="left" vertical="top"/>
    </xf>
    <xf numFmtId="0" fontId="73" fillId="9" borderId="1" xfId="72" applyFont="1" applyFill="1" applyBorder="1" applyAlignment="1">
      <alignment horizontal="right" vertical="top"/>
    </xf>
    <xf numFmtId="0" fontId="73" fillId="9" borderId="1" xfId="72" applyFont="1" applyFill="1" applyBorder="1" applyAlignment="1">
      <alignment horizontal="center" vertical="top"/>
    </xf>
    <xf numFmtId="0" fontId="73" fillId="20" borderId="1" xfId="72" applyFont="1" applyFill="1" applyBorder="1" applyAlignment="1">
      <alignment horizontal="left" vertical="top"/>
    </xf>
    <xf numFmtId="0" fontId="73" fillId="20" borderId="1" xfId="72" applyFont="1" applyFill="1" applyBorder="1" applyAlignment="1">
      <alignment horizontal="right" vertical="top"/>
    </xf>
    <xf numFmtId="0" fontId="73" fillId="20" borderId="1" xfId="72" applyFont="1" applyFill="1" applyBorder="1" applyAlignment="1">
      <alignment horizontal="center" vertical="top"/>
    </xf>
    <xf numFmtId="0" fontId="73" fillId="9" borderId="15" xfId="72" applyFont="1" applyFill="1" applyBorder="1" applyAlignment="1">
      <alignment horizontal="left" vertical="top"/>
    </xf>
    <xf numFmtId="0" fontId="73" fillId="9" borderId="1" xfId="72" applyNumberFormat="1" applyFont="1" applyFill="1" applyBorder="1" applyAlignment="1">
      <alignment horizontal="right" vertical="top"/>
    </xf>
    <xf numFmtId="0" fontId="73" fillId="9" borderId="15" xfId="72" applyFont="1" applyFill="1" applyBorder="1" applyAlignment="1">
      <alignment horizontal="right" vertical="top"/>
    </xf>
    <xf numFmtId="0" fontId="87" fillId="0" borderId="0" xfId="0" applyFont="1" applyBorder="1" applyAlignment="1">
      <alignment vertical="top"/>
    </xf>
    <xf numFmtId="0" fontId="0" fillId="0" borderId="0" xfId="0" applyBorder="1"/>
    <xf numFmtId="184" fontId="84" fillId="0" borderId="0" xfId="2790" applyNumberFormat="1" applyFont="1" applyFill="1" applyBorder="1" applyAlignment="1">
      <alignment horizontal="left" vertical="top" wrapText="1"/>
    </xf>
    <xf numFmtId="0" fontId="84" fillId="0" borderId="0" xfId="0" applyFont="1" applyFill="1" applyBorder="1" applyAlignment="1">
      <alignment vertical="top" wrapText="1"/>
    </xf>
    <xf numFmtId="11" fontId="84" fillId="0" borderId="15" xfId="2790" applyNumberFormat="1" applyFont="1" applyBorder="1" applyAlignment="1">
      <alignment horizontal="left" vertical="top" wrapText="1"/>
    </xf>
    <xf numFmtId="0" fontId="39" fillId="9" borderId="16" xfId="48" applyFill="1" applyBorder="1" applyAlignment="1">
      <alignment vertical="center"/>
    </xf>
    <xf numFmtId="0" fontId="39" fillId="9" borderId="17" xfId="48" applyFill="1" applyBorder="1" applyAlignment="1">
      <alignment vertical="center"/>
    </xf>
    <xf numFmtId="0" fontId="39" fillId="9" borderId="18" xfId="48" applyFill="1" applyBorder="1"/>
    <xf numFmtId="0" fontId="39" fillId="9" borderId="19" xfId="48" applyFill="1" applyBorder="1" applyAlignment="1">
      <alignment vertical="center"/>
    </xf>
    <xf numFmtId="0" fontId="39" fillId="9" borderId="0" xfId="48" applyFill="1" applyBorder="1"/>
    <xf numFmtId="0" fontId="39" fillId="9" borderId="20" xfId="48" applyFill="1" applyBorder="1" applyAlignment="1">
      <alignment vertical="center"/>
    </xf>
    <xf numFmtId="0" fontId="84" fillId="0" borderId="0" xfId="72" applyFont="1" applyBorder="1" applyAlignment="1">
      <alignment vertical="top" wrapText="1"/>
    </xf>
    <xf numFmtId="0" fontId="87" fillId="0" borderId="4" xfId="0" applyFont="1" applyBorder="1" applyAlignment="1">
      <alignment vertical="top" wrapText="1"/>
    </xf>
    <xf numFmtId="10" fontId="0" fillId="0" borderId="0" xfId="0" applyNumberFormat="1" applyAlignment="1">
      <alignment horizontal="left" vertical="top" wrapText="1"/>
    </xf>
    <xf numFmtId="164" fontId="0" fillId="0" borderId="0" xfId="0" applyNumberFormat="1"/>
    <xf numFmtId="0" fontId="73" fillId="9" borderId="0" xfId="72" applyFont="1" applyFill="1" applyBorder="1" applyAlignment="1">
      <alignment horizontal="left" vertical="top" wrapText="1"/>
    </xf>
    <xf numFmtId="43" fontId="73" fillId="0" borderId="15" xfId="2790" applyNumberFormat="1" applyFont="1" applyBorder="1" applyAlignment="1">
      <alignment horizontal="right"/>
    </xf>
    <xf numFmtId="187" fontId="73" fillId="16" borderId="15" xfId="2790" applyNumberFormat="1" applyFont="1" applyFill="1" applyBorder="1" applyAlignment="1">
      <alignment horizontal="right"/>
    </xf>
    <xf numFmtId="0" fontId="73" fillId="16" borderId="15" xfId="2790" applyNumberFormat="1" applyFont="1" applyFill="1" applyBorder="1" applyAlignment="1">
      <alignment horizontal="right"/>
    </xf>
    <xf numFmtId="0" fontId="76" fillId="0" borderId="0" xfId="72" applyFont="1" applyAlignment="1">
      <alignment horizontal="left" vertical="top" wrapText="1"/>
    </xf>
    <xf numFmtId="0" fontId="76" fillId="0" borderId="0" xfId="72" applyFont="1" applyBorder="1" applyAlignment="1">
      <alignment horizontal="left" vertical="top" wrapText="1"/>
    </xf>
    <xf numFmtId="0" fontId="72" fillId="10" borderId="11" xfId="72" applyFont="1" applyFill="1" applyBorder="1" applyAlignment="1">
      <alignment horizontal="center" vertical="top"/>
    </xf>
    <xf numFmtId="0" fontId="72" fillId="10" borderId="14" xfId="72" applyFont="1" applyFill="1" applyBorder="1" applyAlignment="1">
      <alignment horizontal="center" vertical="top"/>
    </xf>
    <xf numFmtId="0" fontId="72" fillId="10" borderId="10" xfId="72" applyFont="1" applyFill="1" applyBorder="1" applyAlignment="1">
      <alignment horizontal="center" vertical="top"/>
    </xf>
    <xf numFmtId="0" fontId="72" fillId="10" borderId="13" xfId="72" applyFont="1" applyFill="1" applyBorder="1" applyAlignment="1">
      <alignment horizontal="center" vertical="top" wrapText="1"/>
    </xf>
    <xf numFmtId="0" fontId="72" fillId="10" borderId="9" xfId="72" applyFont="1" applyFill="1" applyBorder="1" applyAlignment="1">
      <alignment horizontal="center" vertical="top" wrapText="1"/>
    </xf>
    <xf numFmtId="0" fontId="71" fillId="10" borderId="11" xfId="72" applyFont="1" applyFill="1" applyBorder="1" applyAlignment="1">
      <alignment horizontal="center" vertical="top" wrapText="1"/>
    </xf>
    <xf numFmtId="0" fontId="71" fillId="10" borderId="14" xfId="72" applyFont="1" applyFill="1" applyBorder="1" applyAlignment="1">
      <alignment horizontal="center" vertical="top" wrapText="1"/>
    </xf>
    <xf numFmtId="0" fontId="71" fillId="10" borderId="10" xfId="72" applyFont="1" applyFill="1" applyBorder="1" applyAlignment="1">
      <alignment horizontal="center" vertical="top" wrapText="1"/>
    </xf>
    <xf numFmtId="0" fontId="72" fillId="10" borderId="10" xfId="72" applyFont="1" applyFill="1" applyBorder="1" applyAlignment="1">
      <alignment horizontal="center" wrapText="1"/>
    </xf>
    <xf numFmtId="0" fontId="72" fillId="10" borderId="1" xfId="72" applyFont="1" applyFill="1" applyBorder="1" applyAlignment="1">
      <alignment horizontal="center" wrapText="1"/>
    </xf>
    <xf numFmtId="0" fontId="72" fillId="10" borderId="11" xfId="72" applyFont="1" applyFill="1" applyBorder="1" applyAlignment="1">
      <alignment horizontal="center" wrapText="1"/>
    </xf>
    <xf numFmtId="0" fontId="71" fillId="10" borderId="11" xfId="72" applyFont="1" applyFill="1" applyBorder="1" applyAlignment="1">
      <alignment horizontal="center" wrapText="1"/>
    </xf>
    <xf numFmtId="0" fontId="71" fillId="10" borderId="10" xfId="72" applyFont="1" applyFill="1" applyBorder="1" applyAlignment="1">
      <alignment horizontal="center" wrapText="1"/>
    </xf>
    <xf numFmtId="0" fontId="71" fillId="10" borderId="14" xfId="72" applyFont="1" applyFill="1" applyBorder="1" applyAlignment="1">
      <alignment horizontal="center" wrapText="1"/>
    </xf>
    <xf numFmtId="0" fontId="73" fillId="9" borderId="0" xfId="72" applyFont="1" applyFill="1" applyAlignment="1">
      <alignment horizontal="left" vertical="top" wrapText="1"/>
    </xf>
    <xf numFmtId="0" fontId="73" fillId="9" borderId="4" xfId="72" applyFont="1" applyFill="1" applyBorder="1" applyAlignment="1">
      <alignment horizontal="left" vertical="top" wrapText="1"/>
    </xf>
    <xf numFmtId="0" fontId="76" fillId="0" borderId="0" xfId="72" applyFont="1" applyFill="1" applyBorder="1" applyAlignment="1">
      <alignment horizontal="left" vertical="top" wrapText="1"/>
    </xf>
    <xf numFmtId="0" fontId="73" fillId="0" borderId="0" xfId="72" applyFont="1" applyFill="1" applyAlignment="1">
      <alignment horizontal="left" vertical="top" wrapText="1"/>
    </xf>
  </cellXfs>
  <cellStyles count="2814">
    <cellStyle name="2x indented GHG Textfiels" xfId="1"/>
    <cellStyle name="5x indented GHG Textfiels" xfId="2"/>
    <cellStyle name="Boden" xfId="3"/>
    <cellStyle name="Boden 2" xfId="52"/>
    <cellStyle name="Bold GHG Numbers (0.00)" xfId="4"/>
    <cellStyle name="Comma" xfId="2790" builtinId="3"/>
    <cellStyle name="Comma 2" xfId="32"/>
    <cellStyle name="Comma 2 2" xfId="53"/>
    <cellStyle name="Comma 2 3" xfId="1076"/>
    <cellStyle name="Comma 3" xfId="54"/>
    <cellStyle name="Comma 3 2" xfId="1077"/>
    <cellStyle name="Comma 4" xfId="2792"/>
    <cellStyle name="comment" xfId="5"/>
    <cellStyle name="DateTime" xfId="2665"/>
    <cellStyle name="DateTime 2" xfId="2666"/>
    <cellStyle name="dt" xfId="6"/>
    <cellStyle name="EcoTitel" xfId="7"/>
    <cellStyle name="EcoTitel 2" xfId="51"/>
    <cellStyle name="Euro" xfId="8"/>
    <cellStyle name="F2" xfId="2667"/>
    <cellStyle name="F3" xfId="2668"/>
    <cellStyle name="F4" xfId="2669"/>
    <cellStyle name="F5" xfId="2670"/>
    <cellStyle name="F6" xfId="2671"/>
    <cellStyle name="F7" xfId="2672"/>
    <cellStyle name="F8" xfId="2673"/>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cellStyle name="Hyperlink" xfId="2804" builtinId="8"/>
    <cellStyle name="Hyperlink 2" xfId="33"/>
    <cellStyle name="Hyperlink 3" xfId="42"/>
    <cellStyle name="Hyperlink 3 2" xfId="55"/>
    <cellStyle name="Hyperlink 4" xfId="2655"/>
    <cellStyle name="kg" xfId="10"/>
    <cellStyle name="l" xfId="11"/>
    <cellStyle name="Luft" xfId="12"/>
    <cellStyle name="Luft 2" xfId="56"/>
    <cellStyle name="m2" xfId="13"/>
    <cellStyle name="m2a" xfId="14"/>
    <cellStyle name="m3" xfId="15"/>
    <cellStyle name="Niels" xfId="16"/>
    <cellStyle name="Niels 2" xfId="2674"/>
    <cellStyle name="Niels 2 2" xfId="2675"/>
    <cellStyle name="NielsProz" xfId="17"/>
    <cellStyle name="Normal" xfId="0" builtinId="0"/>
    <cellStyle name="Normal 10" xfId="47"/>
    <cellStyle name="Normal 10 10" xfId="186"/>
    <cellStyle name="Normal 10 10 2" xfId="1479"/>
    <cellStyle name="Normal 10 11" xfId="167"/>
    <cellStyle name="Normal 10 11 2" xfId="1460"/>
    <cellStyle name="Normal 10 12" xfId="509"/>
    <cellStyle name="Normal 10 12 2" xfId="1802"/>
    <cellStyle name="Normal 10 13" xfId="1365"/>
    <cellStyle name="Normal 10 2" xfId="82"/>
    <cellStyle name="Normal 10 2 10" xfId="177"/>
    <cellStyle name="Normal 10 2 10 2" xfId="1470"/>
    <cellStyle name="Normal 10 2 11" xfId="519"/>
    <cellStyle name="Normal 10 2 11 2" xfId="1812"/>
    <cellStyle name="Normal 10 2 12" xfId="1375"/>
    <cellStyle name="Normal 10 2 2" xfId="101"/>
    <cellStyle name="Normal 10 2 2 2" xfId="329"/>
    <cellStyle name="Normal 10 2 2 2 2" xfId="918"/>
    <cellStyle name="Normal 10 2 2 2 2 2" xfId="2211"/>
    <cellStyle name="Normal 10 2 2 2 3" xfId="633"/>
    <cellStyle name="Normal 10 2 2 2 3 2" xfId="1926"/>
    <cellStyle name="Normal 10 2 2 2 4" xfId="1622"/>
    <cellStyle name="Normal 10 2 2 3" xfId="443"/>
    <cellStyle name="Normal 10 2 2 3 2" xfId="1013"/>
    <cellStyle name="Normal 10 2 2 3 2 2" xfId="2306"/>
    <cellStyle name="Normal 10 2 2 3 3" xfId="728"/>
    <cellStyle name="Normal 10 2 2 3 3 2" xfId="2021"/>
    <cellStyle name="Normal 10 2 2 3 4" xfId="1736"/>
    <cellStyle name="Normal 10 2 2 4" xfId="215"/>
    <cellStyle name="Normal 10 2 2 4 2" xfId="823"/>
    <cellStyle name="Normal 10 2 2 4 2 2" xfId="2116"/>
    <cellStyle name="Normal 10 2 2 4 3" xfId="1508"/>
    <cellStyle name="Normal 10 2 2 5" xfId="538"/>
    <cellStyle name="Normal 10 2 2 5 2" xfId="1831"/>
    <cellStyle name="Normal 10 2 2 6" xfId="1394"/>
    <cellStyle name="Normal 10 2 3" xfId="120"/>
    <cellStyle name="Normal 10 2 3 2" xfId="348"/>
    <cellStyle name="Normal 10 2 3 2 2" xfId="937"/>
    <cellStyle name="Normal 10 2 3 2 2 2" xfId="2230"/>
    <cellStyle name="Normal 10 2 3 2 3" xfId="652"/>
    <cellStyle name="Normal 10 2 3 2 3 2" xfId="1945"/>
    <cellStyle name="Normal 10 2 3 2 4" xfId="1641"/>
    <cellStyle name="Normal 10 2 3 3" xfId="462"/>
    <cellStyle name="Normal 10 2 3 3 2" xfId="1032"/>
    <cellStyle name="Normal 10 2 3 3 2 2" xfId="2325"/>
    <cellStyle name="Normal 10 2 3 3 3" xfId="747"/>
    <cellStyle name="Normal 10 2 3 3 3 2" xfId="2040"/>
    <cellStyle name="Normal 10 2 3 3 4" xfId="1755"/>
    <cellStyle name="Normal 10 2 3 4" xfId="234"/>
    <cellStyle name="Normal 10 2 3 4 2" xfId="842"/>
    <cellStyle name="Normal 10 2 3 4 2 2" xfId="2135"/>
    <cellStyle name="Normal 10 2 3 4 3" xfId="1527"/>
    <cellStyle name="Normal 10 2 3 5" xfId="557"/>
    <cellStyle name="Normal 10 2 3 5 2" xfId="1850"/>
    <cellStyle name="Normal 10 2 3 6" xfId="1413"/>
    <cellStyle name="Normal 10 2 4" xfId="139"/>
    <cellStyle name="Normal 10 2 4 2" xfId="367"/>
    <cellStyle name="Normal 10 2 4 2 2" xfId="956"/>
    <cellStyle name="Normal 10 2 4 2 2 2" xfId="2249"/>
    <cellStyle name="Normal 10 2 4 2 3" xfId="671"/>
    <cellStyle name="Normal 10 2 4 2 3 2" xfId="1964"/>
    <cellStyle name="Normal 10 2 4 2 4" xfId="1660"/>
    <cellStyle name="Normal 10 2 4 3" xfId="481"/>
    <cellStyle name="Normal 10 2 4 3 2" xfId="1051"/>
    <cellStyle name="Normal 10 2 4 3 2 2" xfId="2344"/>
    <cellStyle name="Normal 10 2 4 3 3" xfId="766"/>
    <cellStyle name="Normal 10 2 4 3 3 2" xfId="2059"/>
    <cellStyle name="Normal 10 2 4 3 4" xfId="1774"/>
    <cellStyle name="Normal 10 2 4 4" xfId="253"/>
    <cellStyle name="Normal 10 2 4 4 2" xfId="861"/>
    <cellStyle name="Normal 10 2 4 4 2 2" xfId="2154"/>
    <cellStyle name="Normal 10 2 4 4 3" xfId="1546"/>
    <cellStyle name="Normal 10 2 4 5" xfId="576"/>
    <cellStyle name="Normal 10 2 4 5 2" xfId="1869"/>
    <cellStyle name="Normal 10 2 4 6" xfId="1432"/>
    <cellStyle name="Normal 10 2 5" xfId="158"/>
    <cellStyle name="Normal 10 2 5 2" xfId="386"/>
    <cellStyle name="Normal 10 2 5 2 2" xfId="975"/>
    <cellStyle name="Normal 10 2 5 2 2 2" xfId="2268"/>
    <cellStyle name="Normal 10 2 5 2 3" xfId="690"/>
    <cellStyle name="Normal 10 2 5 2 3 2" xfId="1983"/>
    <cellStyle name="Normal 10 2 5 2 4" xfId="1679"/>
    <cellStyle name="Normal 10 2 5 3" xfId="500"/>
    <cellStyle name="Normal 10 2 5 3 2" xfId="1070"/>
    <cellStyle name="Normal 10 2 5 3 2 2" xfId="2363"/>
    <cellStyle name="Normal 10 2 5 3 3" xfId="785"/>
    <cellStyle name="Normal 10 2 5 3 3 2" xfId="2078"/>
    <cellStyle name="Normal 10 2 5 3 4" xfId="1793"/>
    <cellStyle name="Normal 10 2 5 4" xfId="272"/>
    <cellStyle name="Normal 10 2 5 4 2" xfId="880"/>
    <cellStyle name="Normal 10 2 5 4 2 2" xfId="2173"/>
    <cellStyle name="Normal 10 2 5 4 3" xfId="1565"/>
    <cellStyle name="Normal 10 2 5 5" xfId="595"/>
    <cellStyle name="Normal 10 2 5 5 2" xfId="1888"/>
    <cellStyle name="Normal 10 2 5 6" xfId="1451"/>
    <cellStyle name="Normal 10 2 6" xfId="291"/>
    <cellStyle name="Normal 10 2 6 2" xfId="405"/>
    <cellStyle name="Normal 10 2 6 2 2" xfId="899"/>
    <cellStyle name="Normal 10 2 6 2 2 2" xfId="2192"/>
    <cellStyle name="Normal 10 2 6 2 3" xfId="1698"/>
    <cellStyle name="Normal 10 2 6 3" xfId="614"/>
    <cellStyle name="Normal 10 2 6 3 2" xfId="1907"/>
    <cellStyle name="Normal 10 2 6 4" xfId="1584"/>
    <cellStyle name="Normal 10 2 7" xfId="310"/>
    <cellStyle name="Normal 10 2 7 2" xfId="994"/>
    <cellStyle name="Normal 10 2 7 2 2" xfId="2287"/>
    <cellStyle name="Normal 10 2 7 3" xfId="709"/>
    <cellStyle name="Normal 10 2 7 3 2" xfId="2002"/>
    <cellStyle name="Normal 10 2 7 4" xfId="1603"/>
    <cellStyle name="Normal 10 2 8" xfId="424"/>
    <cellStyle name="Normal 10 2 8 2" xfId="804"/>
    <cellStyle name="Normal 10 2 8 2 2" xfId="2097"/>
    <cellStyle name="Normal 10 2 8 3" xfId="1717"/>
    <cellStyle name="Normal 10 2 9" xfId="196"/>
    <cellStyle name="Normal 10 2 9 2" xfId="1489"/>
    <cellStyle name="Normal 10 3" xfId="91"/>
    <cellStyle name="Normal 10 3 2" xfId="319"/>
    <cellStyle name="Normal 10 3 2 2" xfId="908"/>
    <cellStyle name="Normal 10 3 2 2 2" xfId="2201"/>
    <cellStyle name="Normal 10 3 2 3" xfId="623"/>
    <cellStyle name="Normal 10 3 2 3 2" xfId="1916"/>
    <cellStyle name="Normal 10 3 2 4" xfId="1612"/>
    <cellStyle name="Normal 10 3 3" xfId="433"/>
    <cellStyle name="Normal 10 3 3 2" xfId="1003"/>
    <cellStyle name="Normal 10 3 3 2 2" xfId="2296"/>
    <cellStyle name="Normal 10 3 3 3" xfId="718"/>
    <cellStyle name="Normal 10 3 3 3 2" xfId="2011"/>
    <cellStyle name="Normal 10 3 3 4" xfId="1726"/>
    <cellStyle name="Normal 10 3 4" xfId="205"/>
    <cellStyle name="Normal 10 3 4 2" xfId="813"/>
    <cellStyle name="Normal 10 3 4 2 2" xfId="2106"/>
    <cellStyle name="Normal 10 3 4 3" xfId="1498"/>
    <cellStyle name="Normal 10 3 5" xfId="528"/>
    <cellStyle name="Normal 10 3 5 2" xfId="1821"/>
    <cellStyle name="Normal 10 3 6" xfId="1384"/>
    <cellStyle name="Normal 10 4" xfId="110"/>
    <cellStyle name="Normal 10 4 2" xfId="338"/>
    <cellStyle name="Normal 10 4 2 2" xfId="927"/>
    <cellStyle name="Normal 10 4 2 2 2" xfId="2220"/>
    <cellStyle name="Normal 10 4 2 3" xfId="642"/>
    <cellStyle name="Normal 10 4 2 3 2" xfId="1935"/>
    <cellStyle name="Normal 10 4 2 4" xfId="1631"/>
    <cellStyle name="Normal 10 4 3" xfId="452"/>
    <cellStyle name="Normal 10 4 3 2" xfId="1022"/>
    <cellStyle name="Normal 10 4 3 2 2" xfId="2315"/>
    <cellStyle name="Normal 10 4 3 3" xfId="737"/>
    <cellStyle name="Normal 10 4 3 3 2" xfId="2030"/>
    <cellStyle name="Normal 10 4 3 4" xfId="1745"/>
    <cellStyle name="Normal 10 4 4" xfId="224"/>
    <cellStyle name="Normal 10 4 4 2" xfId="832"/>
    <cellStyle name="Normal 10 4 4 2 2" xfId="2125"/>
    <cellStyle name="Normal 10 4 4 3" xfId="1517"/>
    <cellStyle name="Normal 10 4 5" xfId="547"/>
    <cellStyle name="Normal 10 4 5 2" xfId="1840"/>
    <cellStyle name="Normal 10 4 6" xfId="1403"/>
    <cellStyle name="Normal 10 5" xfId="129"/>
    <cellStyle name="Normal 10 5 2" xfId="357"/>
    <cellStyle name="Normal 10 5 2 2" xfId="946"/>
    <cellStyle name="Normal 10 5 2 2 2" xfId="2239"/>
    <cellStyle name="Normal 10 5 2 3" xfId="661"/>
    <cellStyle name="Normal 10 5 2 3 2" xfId="1954"/>
    <cellStyle name="Normal 10 5 2 4" xfId="1650"/>
    <cellStyle name="Normal 10 5 3" xfId="471"/>
    <cellStyle name="Normal 10 5 3 2" xfId="1041"/>
    <cellStyle name="Normal 10 5 3 2 2" xfId="2334"/>
    <cellStyle name="Normal 10 5 3 3" xfId="756"/>
    <cellStyle name="Normal 10 5 3 3 2" xfId="2049"/>
    <cellStyle name="Normal 10 5 3 4" xfId="1764"/>
    <cellStyle name="Normal 10 5 4" xfId="243"/>
    <cellStyle name="Normal 10 5 4 2" xfId="851"/>
    <cellStyle name="Normal 10 5 4 2 2" xfId="2144"/>
    <cellStyle name="Normal 10 5 4 3" xfId="1536"/>
    <cellStyle name="Normal 10 5 5" xfId="566"/>
    <cellStyle name="Normal 10 5 5 2" xfId="1859"/>
    <cellStyle name="Normal 10 5 6" xfId="1422"/>
    <cellStyle name="Normal 10 6" xfId="148"/>
    <cellStyle name="Normal 10 6 2" xfId="376"/>
    <cellStyle name="Normal 10 6 2 2" xfId="965"/>
    <cellStyle name="Normal 10 6 2 2 2" xfId="2258"/>
    <cellStyle name="Normal 10 6 2 3" xfId="680"/>
    <cellStyle name="Normal 10 6 2 3 2" xfId="1973"/>
    <cellStyle name="Normal 10 6 2 4" xfId="1669"/>
    <cellStyle name="Normal 10 6 3" xfId="490"/>
    <cellStyle name="Normal 10 6 3 2" xfId="1060"/>
    <cellStyle name="Normal 10 6 3 2 2" xfId="2353"/>
    <cellStyle name="Normal 10 6 3 3" xfId="775"/>
    <cellStyle name="Normal 10 6 3 3 2" xfId="2068"/>
    <cellStyle name="Normal 10 6 3 4" xfId="1783"/>
    <cellStyle name="Normal 10 6 4" xfId="262"/>
    <cellStyle name="Normal 10 6 4 2" xfId="870"/>
    <cellStyle name="Normal 10 6 4 2 2" xfId="2163"/>
    <cellStyle name="Normal 10 6 4 3" xfId="1555"/>
    <cellStyle name="Normal 10 6 5" xfId="585"/>
    <cellStyle name="Normal 10 6 5 2" xfId="1878"/>
    <cellStyle name="Normal 10 6 6" xfId="1441"/>
    <cellStyle name="Normal 10 7" xfId="281"/>
    <cellStyle name="Normal 10 7 2" xfId="395"/>
    <cellStyle name="Normal 10 7 2 2" xfId="889"/>
    <cellStyle name="Normal 10 7 2 2 2" xfId="2182"/>
    <cellStyle name="Normal 10 7 2 3" xfId="1688"/>
    <cellStyle name="Normal 10 7 3" xfId="604"/>
    <cellStyle name="Normal 10 7 3 2" xfId="1897"/>
    <cellStyle name="Normal 10 7 4" xfId="1574"/>
    <cellStyle name="Normal 10 8" xfId="300"/>
    <cellStyle name="Normal 10 8 2" xfId="984"/>
    <cellStyle name="Normal 10 8 2 2" xfId="2277"/>
    <cellStyle name="Normal 10 8 3" xfId="699"/>
    <cellStyle name="Normal 10 8 3 2" xfId="1992"/>
    <cellStyle name="Normal 10 8 4" xfId="1593"/>
    <cellStyle name="Normal 10 9" xfId="414"/>
    <cellStyle name="Normal 10 9 2" xfId="794"/>
    <cellStyle name="Normal 10 9 2 2" xfId="2087"/>
    <cellStyle name="Normal 10 9 3" xfId="1707"/>
    <cellStyle name="Normal 11" xfId="72"/>
    <cellStyle name="Normal 12" xfId="71"/>
    <cellStyle name="Normal 12 10" xfId="172"/>
    <cellStyle name="Normal 12 10 2" xfId="1465"/>
    <cellStyle name="Normal 12 11" xfId="514"/>
    <cellStyle name="Normal 12 11 2" xfId="1807"/>
    <cellStyle name="Normal 12 12" xfId="1370"/>
    <cellStyle name="Normal 12 2" xfId="96"/>
    <cellStyle name="Normal 12 2 2" xfId="324"/>
    <cellStyle name="Normal 12 2 2 2" xfId="913"/>
    <cellStyle name="Normal 12 2 2 2 2" xfId="2206"/>
    <cellStyle name="Normal 12 2 2 3" xfId="628"/>
    <cellStyle name="Normal 12 2 2 3 2" xfId="1921"/>
    <cellStyle name="Normal 12 2 2 4" xfId="1617"/>
    <cellStyle name="Normal 12 2 3" xfId="438"/>
    <cellStyle name="Normal 12 2 3 2" xfId="1008"/>
    <cellStyle name="Normal 12 2 3 2 2" xfId="2301"/>
    <cellStyle name="Normal 12 2 3 3" xfId="723"/>
    <cellStyle name="Normal 12 2 3 3 2" xfId="2016"/>
    <cellStyle name="Normal 12 2 3 4" xfId="1731"/>
    <cellStyle name="Normal 12 2 4" xfId="210"/>
    <cellStyle name="Normal 12 2 4 2" xfId="818"/>
    <cellStyle name="Normal 12 2 4 2 2" xfId="2111"/>
    <cellStyle name="Normal 12 2 4 3" xfId="1503"/>
    <cellStyle name="Normal 12 2 5" xfId="533"/>
    <cellStyle name="Normal 12 2 5 2" xfId="1826"/>
    <cellStyle name="Normal 12 2 6" xfId="1389"/>
    <cellStyle name="Normal 12 3" xfId="115"/>
    <cellStyle name="Normal 12 3 2" xfId="343"/>
    <cellStyle name="Normal 12 3 2 2" xfId="932"/>
    <cellStyle name="Normal 12 3 2 2 2" xfId="2225"/>
    <cellStyle name="Normal 12 3 2 3" xfId="647"/>
    <cellStyle name="Normal 12 3 2 3 2" xfId="1940"/>
    <cellStyle name="Normal 12 3 2 4" xfId="1636"/>
    <cellStyle name="Normal 12 3 3" xfId="457"/>
    <cellStyle name="Normal 12 3 3 2" xfId="1027"/>
    <cellStyle name="Normal 12 3 3 2 2" xfId="2320"/>
    <cellStyle name="Normal 12 3 3 3" xfId="742"/>
    <cellStyle name="Normal 12 3 3 3 2" xfId="2035"/>
    <cellStyle name="Normal 12 3 3 4" xfId="1750"/>
    <cellStyle name="Normal 12 3 4" xfId="229"/>
    <cellStyle name="Normal 12 3 4 2" xfId="837"/>
    <cellStyle name="Normal 12 3 4 2 2" xfId="2130"/>
    <cellStyle name="Normal 12 3 4 3" xfId="1522"/>
    <cellStyle name="Normal 12 3 5" xfId="552"/>
    <cellStyle name="Normal 12 3 5 2" xfId="1845"/>
    <cellStyle name="Normal 12 3 6" xfId="1408"/>
    <cellStyle name="Normal 12 4" xfId="134"/>
    <cellStyle name="Normal 12 4 2" xfId="362"/>
    <cellStyle name="Normal 12 4 2 2" xfId="951"/>
    <cellStyle name="Normal 12 4 2 2 2" xfId="2244"/>
    <cellStyle name="Normal 12 4 2 3" xfId="666"/>
    <cellStyle name="Normal 12 4 2 3 2" xfId="1959"/>
    <cellStyle name="Normal 12 4 2 4" xfId="1655"/>
    <cellStyle name="Normal 12 4 3" xfId="476"/>
    <cellStyle name="Normal 12 4 3 2" xfId="1046"/>
    <cellStyle name="Normal 12 4 3 2 2" xfId="2339"/>
    <cellStyle name="Normal 12 4 3 3" xfId="761"/>
    <cellStyle name="Normal 12 4 3 3 2" xfId="2054"/>
    <cellStyle name="Normal 12 4 3 4" xfId="1769"/>
    <cellStyle name="Normal 12 4 4" xfId="248"/>
    <cellStyle name="Normal 12 4 4 2" xfId="856"/>
    <cellStyle name="Normal 12 4 4 2 2" xfId="2149"/>
    <cellStyle name="Normal 12 4 4 3" xfId="1541"/>
    <cellStyle name="Normal 12 4 5" xfId="571"/>
    <cellStyle name="Normal 12 4 5 2" xfId="1864"/>
    <cellStyle name="Normal 12 4 6" xfId="1427"/>
    <cellStyle name="Normal 12 5" xfId="153"/>
    <cellStyle name="Normal 12 5 2" xfId="381"/>
    <cellStyle name="Normal 12 5 2 2" xfId="970"/>
    <cellStyle name="Normal 12 5 2 2 2" xfId="2263"/>
    <cellStyle name="Normal 12 5 2 3" xfId="685"/>
    <cellStyle name="Normal 12 5 2 3 2" xfId="1978"/>
    <cellStyle name="Normal 12 5 2 4" xfId="1674"/>
    <cellStyle name="Normal 12 5 3" xfId="495"/>
    <cellStyle name="Normal 12 5 3 2" xfId="1065"/>
    <cellStyle name="Normal 12 5 3 2 2" xfId="2358"/>
    <cellStyle name="Normal 12 5 3 3" xfId="780"/>
    <cellStyle name="Normal 12 5 3 3 2" xfId="2073"/>
    <cellStyle name="Normal 12 5 3 4" xfId="1788"/>
    <cellStyle name="Normal 12 5 4" xfId="267"/>
    <cellStyle name="Normal 12 5 4 2" xfId="875"/>
    <cellStyle name="Normal 12 5 4 2 2" xfId="2168"/>
    <cellStyle name="Normal 12 5 4 3" xfId="1560"/>
    <cellStyle name="Normal 12 5 5" xfId="590"/>
    <cellStyle name="Normal 12 5 5 2" xfId="1883"/>
    <cellStyle name="Normal 12 5 6" xfId="1446"/>
    <cellStyle name="Normal 12 6" xfId="286"/>
    <cellStyle name="Normal 12 6 2" xfId="400"/>
    <cellStyle name="Normal 12 6 2 2" xfId="894"/>
    <cellStyle name="Normal 12 6 2 2 2" xfId="2187"/>
    <cellStyle name="Normal 12 6 2 3" xfId="1693"/>
    <cellStyle name="Normal 12 6 3" xfId="609"/>
    <cellStyle name="Normal 12 6 3 2" xfId="1902"/>
    <cellStyle name="Normal 12 6 4" xfId="1579"/>
    <cellStyle name="Normal 12 7" xfId="305"/>
    <cellStyle name="Normal 12 7 2" xfId="989"/>
    <cellStyle name="Normal 12 7 2 2" xfId="2282"/>
    <cellStyle name="Normal 12 7 3" xfId="704"/>
    <cellStyle name="Normal 12 7 3 2" xfId="1997"/>
    <cellStyle name="Normal 12 7 4" xfId="1598"/>
    <cellStyle name="Normal 12 8" xfId="419"/>
    <cellStyle name="Normal 12 8 2" xfId="799"/>
    <cellStyle name="Normal 12 8 2 2" xfId="2092"/>
    <cellStyle name="Normal 12 8 3" xfId="1712"/>
    <cellStyle name="Normal 12 9" xfId="191"/>
    <cellStyle name="Normal 12 9 2" xfId="1484"/>
    <cellStyle name="Normal 13" xfId="1075"/>
    <cellStyle name="Normal 13 2" xfId="2368"/>
    <cellStyle name="Normal 14" xfId="2649"/>
    <cellStyle name="Normal 15" xfId="2650"/>
    <cellStyle name="Normal 16" xfId="2651"/>
    <cellStyle name="Normal 17" xfId="2652"/>
    <cellStyle name="Normal 18" xfId="2653"/>
    <cellStyle name="Normal 19" xfId="2654"/>
    <cellStyle name="Normal 19 2" xfId="2656"/>
    <cellStyle name="Normal 2" xfId="34"/>
    <cellStyle name="Normal 2 10" xfId="2676"/>
    <cellStyle name="Normal 2 11" xfId="2677"/>
    <cellStyle name="Normal 2 12" xfId="2678"/>
    <cellStyle name="Normal 2 13" xfId="2679"/>
    <cellStyle name="Normal 2 14" xfId="2680"/>
    <cellStyle name="Normal 2 15" xfId="2681"/>
    <cellStyle name="Normal 2 16" xfId="2682"/>
    <cellStyle name="Normal 2 17" xfId="2683"/>
    <cellStyle name="Normal 2 18" xfId="2684"/>
    <cellStyle name="Normal 2 19" xfId="2685"/>
    <cellStyle name="Normal 2 2" xfId="48"/>
    <cellStyle name="Normal 2 2 2" xfId="2686"/>
    <cellStyle name="Normal 2 2 3" xfId="2687"/>
    <cellStyle name="Normal 2 20" xfId="2688"/>
    <cellStyle name="Normal 2 21" xfId="2689"/>
    <cellStyle name="Normal 2 22" xfId="2690"/>
    <cellStyle name="Normal 2 23" xfId="2691"/>
    <cellStyle name="Normal 2 24" xfId="2692"/>
    <cellStyle name="Normal 2 25" xfId="2693"/>
    <cellStyle name="Normal 2 26" xfId="2694"/>
    <cellStyle name="Normal 2 27" xfId="2695"/>
    <cellStyle name="Normal 2 28" xfId="2696"/>
    <cellStyle name="Normal 2 29" xfId="2697"/>
    <cellStyle name="Normal 2 3" xfId="1079"/>
    <cellStyle name="Normal 2 30" xfId="2698"/>
    <cellStyle name="Normal 2 31" xfId="2699"/>
    <cellStyle name="Normal 2 32" xfId="2700"/>
    <cellStyle name="Normal 2 33" xfId="2701"/>
    <cellStyle name="Normal 2 34" xfId="2702"/>
    <cellStyle name="Normal 2 35" xfId="2703"/>
    <cellStyle name="Normal 2 36" xfId="2704"/>
    <cellStyle name="Normal 2 37" xfId="2705"/>
    <cellStyle name="Normal 2 38" xfId="2706"/>
    <cellStyle name="Normal 2 39" xfId="2707"/>
    <cellStyle name="Normal 2 4" xfId="1080"/>
    <cellStyle name="Normal 2 40" xfId="2708"/>
    <cellStyle name="Normal 2 41" xfId="2709"/>
    <cellStyle name="Normal 2 42" xfId="2710"/>
    <cellStyle name="Normal 2 43" xfId="2711"/>
    <cellStyle name="Normal 2 44" xfId="2712"/>
    <cellStyle name="Normal 2 45" xfId="2713"/>
    <cellStyle name="Normal 2 46" xfId="2714"/>
    <cellStyle name="Normal 2 47" xfId="2715"/>
    <cellStyle name="Normal 2 48" xfId="2716"/>
    <cellStyle name="Normal 2 49" xfId="2717"/>
    <cellStyle name="Normal 2 5" xfId="1078"/>
    <cellStyle name="Normal 2 5 2" xfId="2369"/>
    <cellStyle name="Normal 2 50" xfId="2718"/>
    <cellStyle name="Normal 2 51" xfId="2719"/>
    <cellStyle name="Normal 2 52" xfId="2720"/>
    <cellStyle name="Normal 2 53" xfId="2721"/>
    <cellStyle name="Normal 2 54" xfId="2722"/>
    <cellStyle name="Normal 2 55" xfId="2723"/>
    <cellStyle name="Normal 2 56" xfId="2724"/>
    <cellStyle name="Normal 2 57" xfId="2725"/>
    <cellStyle name="Normal 2 58" xfId="2726"/>
    <cellStyle name="Normal 2 59" xfId="2727"/>
    <cellStyle name="Normal 2 6" xfId="2728"/>
    <cellStyle name="Normal 2 60" xfId="2729"/>
    <cellStyle name="Normal 2 61" xfId="2730"/>
    <cellStyle name="Normal 2 62" xfId="2731"/>
    <cellStyle name="Normal 2 63" xfId="2732"/>
    <cellStyle name="Normal 2 64" xfId="2733"/>
    <cellStyle name="Normal 2 65" xfId="2734"/>
    <cellStyle name="Normal 2 66" xfId="2735"/>
    <cellStyle name="Normal 2 67" xfId="2736"/>
    <cellStyle name="Normal 2 68" xfId="2737"/>
    <cellStyle name="Normal 2 69" xfId="2738"/>
    <cellStyle name="Normal 2 7" xfId="2739"/>
    <cellStyle name="Normal 2 70" xfId="2740"/>
    <cellStyle name="Normal 2 71" xfId="2741"/>
    <cellStyle name="Normal 2 72" xfId="2742"/>
    <cellStyle name="Normal 2 72 2" xfId="2743"/>
    <cellStyle name="Normal 2 73" xfId="2744"/>
    <cellStyle name="Normal 2 8" xfId="2745"/>
    <cellStyle name="Normal 2 9" xfId="2746"/>
    <cellStyle name="Normal 20" xfId="2657"/>
    <cellStyle name="Normal 21" xfId="2658"/>
    <cellStyle name="Normal 22" xfId="2659"/>
    <cellStyle name="Normal 23" xfId="2660"/>
    <cellStyle name="Normal 24" xfId="2662"/>
    <cellStyle name="Normal 25" xfId="2663"/>
    <cellStyle name="Normal 26" xfId="2664"/>
    <cellStyle name="Normal 27" xfId="2791"/>
    <cellStyle name="Normal 27 2" xfId="2797"/>
    <cellStyle name="Normal 27 2 2" xfId="2806"/>
    <cellStyle name="Normal 27 2 3" xfId="2808"/>
    <cellStyle name="Normal 27 3" xfId="2799"/>
    <cellStyle name="Normal 27 3 2" xfId="2801"/>
    <cellStyle name="Normal 28" xfId="2794"/>
    <cellStyle name="Normal 29" xfId="2795"/>
    <cellStyle name="Normal 3" xfId="35"/>
    <cellStyle name="Normal 3 2" xfId="57"/>
    <cellStyle name="Normal 3 3" xfId="1081"/>
    <cellStyle name="Normal 30" xfId="2798"/>
    <cellStyle name="Normal 31" xfId="2802"/>
    <cellStyle name="Normal 31 2" xfId="2809"/>
    <cellStyle name="Normal 32" xfId="2805"/>
    <cellStyle name="Normal 33" xfId="2807"/>
    <cellStyle name="Normal 34" xfId="2810"/>
    <cellStyle name="Normal 35" xfId="2811"/>
    <cellStyle name="Normal 36" xfId="2812"/>
    <cellStyle name="Normal 37" xfId="2813"/>
    <cellStyle name="Normal 4" xfId="36"/>
    <cellStyle name="Normal 4 2" xfId="1082"/>
    <cellStyle name="Normal 4 2 2" xfId="2370"/>
    <cellStyle name="Normal 4 2 3" xfId="2796"/>
    <cellStyle name="Normal 4 2 3 2" xfId="2803"/>
    <cellStyle name="Normal 4 3" xfId="2747"/>
    <cellStyle name="Normal 5" xfId="37"/>
    <cellStyle name="Normal 5 10" xfId="411"/>
    <cellStyle name="Normal 5 10 2" xfId="791"/>
    <cellStyle name="Normal 5 10 2 2" xfId="2084"/>
    <cellStyle name="Normal 5 10 3" xfId="1704"/>
    <cellStyle name="Normal 5 11" xfId="183"/>
    <cellStyle name="Normal 5 11 2" xfId="1476"/>
    <cellStyle name="Normal 5 12" xfId="164"/>
    <cellStyle name="Normal 5 12 2" xfId="1457"/>
    <cellStyle name="Normal 5 13" xfId="506"/>
    <cellStyle name="Normal 5 13 2" xfId="1799"/>
    <cellStyle name="Normal 5 14" xfId="1083"/>
    <cellStyle name="Normal 5 14 2" xfId="2371"/>
    <cellStyle name="Normal 5 15" xfId="1362"/>
    <cellStyle name="Normal 5 2" xfId="58"/>
    <cellStyle name="Normal 5 2 10" xfId="187"/>
    <cellStyle name="Normal 5 2 10 2" xfId="1480"/>
    <cellStyle name="Normal 5 2 11" xfId="168"/>
    <cellStyle name="Normal 5 2 11 2" xfId="1461"/>
    <cellStyle name="Normal 5 2 12" xfId="510"/>
    <cellStyle name="Normal 5 2 12 2" xfId="1803"/>
    <cellStyle name="Normal 5 2 13" xfId="1366"/>
    <cellStyle name="Normal 5 2 2" xfId="83"/>
    <cellStyle name="Normal 5 2 2 10" xfId="178"/>
    <cellStyle name="Normal 5 2 2 10 2" xfId="1471"/>
    <cellStyle name="Normal 5 2 2 11" xfId="520"/>
    <cellStyle name="Normal 5 2 2 11 2" xfId="1813"/>
    <cellStyle name="Normal 5 2 2 12" xfId="1376"/>
    <cellStyle name="Normal 5 2 2 2" xfId="102"/>
    <cellStyle name="Normal 5 2 2 2 2" xfId="330"/>
    <cellStyle name="Normal 5 2 2 2 2 2" xfId="919"/>
    <cellStyle name="Normal 5 2 2 2 2 2 2" xfId="2212"/>
    <cellStyle name="Normal 5 2 2 2 2 3" xfId="634"/>
    <cellStyle name="Normal 5 2 2 2 2 3 2" xfId="1927"/>
    <cellStyle name="Normal 5 2 2 2 2 4" xfId="1623"/>
    <cellStyle name="Normal 5 2 2 2 3" xfId="444"/>
    <cellStyle name="Normal 5 2 2 2 3 2" xfId="1014"/>
    <cellStyle name="Normal 5 2 2 2 3 2 2" xfId="2307"/>
    <cellStyle name="Normal 5 2 2 2 3 3" xfId="729"/>
    <cellStyle name="Normal 5 2 2 2 3 3 2" xfId="2022"/>
    <cellStyle name="Normal 5 2 2 2 3 4" xfId="1737"/>
    <cellStyle name="Normal 5 2 2 2 4" xfId="216"/>
    <cellStyle name="Normal 5 2 2 2 4 2" xfId="824"/>
    <cellStyle name="Normal 5 2 2 2 4 2 2" xfId="2117"/>
    <cellStyle name="Normal 5 2 2 2 4 3" xfId="1509"/>
    <cellStyle name="Normal 5 2 2 2 5" xfId="539"/>
    <cellStyle name="Normal 5 2 2 2 5 2" xfId="1832"/>
    <cellStyle name="Normal 5 2 2 2 6" xfId="1395"/>
    <cellStyle name="Normal 5 2 2 3" xfId="121"/>
    <cellStyle name="Normal 5 2 2 3 2" xfId="349"/>
    <cellStyle name="Normal 5 2 2 3 2 2" xfId="938"/>
    <cellStyle name="Normal 5 2 2 3 2 2 2" xfId="2231"/>
    <cellStyle name="Normal 5 2 2 3 2 3" xfId="653"/>
    <cellStyle name="Normal 5 2 2 3 2 3 2" xfId="1946"/>
    <cellStyle name="Normal 5 2 2 3 2 4" xfId="1642"/>
    <cellStyle name="Normal 5 2 2 3 3" xfId="463"/>
    <cellStyle name="Normal 5 2 2 3 3 2" xfId="1033"/>
    <cellStyle name="Normal 5 2 2 3 3 2 2" xfId="2326"/>
    <cellStyle name="Normal 5 2 2 3 3 3" xfId="748"/>
    <cellStyle name="Normal 5 2 2 3 3 3 2" xfId="2041"/>
    <cellStyle name="Normal 5 2 2 3 3 4" xfId="1756"/>
    <cellStyle name="Normal 5 2 2 3 4" xfId="235"/>
    <cellStyle name="Normal 5 2 2 3 4 2" xfId="843"/>
    <cellStyle name="Normal 5 2 2 3 4 2 2" xfId="2136"/>
    <cellStyle name="Normal 5 2 2 3 4 3" xfId="1528"/>
    <cellStyle name="Normal 5 2 2 3 5" xfId="558"/>
    <cellStyle name="Normal 5 2 2 3 5 2" xfId="1851"/>
    <cellStyle name="Normal 5 2 2 3 6" xfId="1414"/>
    <cellStyle name="Normal 5 2 2 4" xfId="140"/>
    <cellStyle name="Normal 5 2 2 4 2" xfId="368"/>
    <cellStyle name="Normal 5 2 2 4 2 2" xfId="957"/>
    <cellStyle name="Normal 5 2 2 4 2 2 2" xfId="2250"/>
    <cellStyle name="Normal 5 2 2 4 2 3" xfId="672"/>
    <cellStyle name="Normal 5 2 2 4 2 3 2" xfId="1965"/>
    <cellStyle name="Normal 5 2 2 4 2 4" xfId="1661"/>
    <cellStyle name="Normal 5 2 2 4 3" xfId="482"/>
    <cellStyle name="Normal 5 2 2 4 3 2" xfId="1052"/>
    <cellStyle name="Normal 5 2 2 4 3 2 2" xfId="2345"/>
    <cellStyle name="Normal 5 2 2 4 3 3" xfId="767"/>
    <cellStyle name="Normal 5 2 2 4 3 3 2" xfId="2060"/>
    <cellStyle name="Normal 5 2 2 4 3 4" xfId="1775"/>
    <cellStyle name="Normal 5 2 2 4 4" xfId="254"/>
    <cellStyle name="Normal 5 2 2 4 4 2" xfId="862"/>
    <cellStyle name="Normal 5 2 2 4 4 2 2" xfId="2155"/>
    <cellStyle name="Normal 5 2 2 4 4 3" xfId="1547"/>
    <cellStyle name="Normal 5 2 2 4 5" xfId="577"/>
    <cellStyle name="Normal 5 2 2 4 5 2" xfId="1870"/>
    <cellStyle name="Normal 5 2 2 4 6" xfId="1433"/>
    <cellStyle name="Normal 5 2 2 5" xfId="159"/>
    <cellStyle name="Normal 5 2 2 5 2" xfId="387"/>
    <cellStyle name="Normal 5 2 2 5 2 2" xfId="976"/>
    <cellStyle name="Normal 5 2 2 5 2 2 2" xfId="2269"/>
    <cellStyle name="Normal 5 2 2 5 2 3" xfId="691"/>
    <cellStyle name="Normal 5 2 2 5 2 3 2" xfId="1984"/>
    <cellStyle name="Normal 5 2 2 5 2 4" xfId="1680"/>
    <cellStyle name="Normal 5 2 2 5 3" xfId="501"/>
    <cellStyle name="Normal 5 2 2 5 3 2" xfId="1071"/>
    <cellStyle name="Normal 5 2 2 5 3 2 2" xfId="2364"/>
    <cellStyle name="Normal 5 2 2 5 3 3" xfId="786"/>
    <cellStyle name="Normal 5 2 2 5 3 3 2" xfId="2079"/>
    <cellStyle name="Normal 5 2 2 5 3 4" xfId="1794"/>
    <cellStyle name="Normal 5 2 2 5 4" xfId="273"/>
    <cellStyle name="Normal 5 2 2 5 4 2" xfId="881"/>
    <cellStyle name="Normal 5 2 2 5 4 2 2" xfId="2174"/>
    <cellStyle name="Normal 5 2 2 5 4 3" xfId="1566"/>
    <cellStyle name="Normal 5 2 2 5 5" xfId="596"/>
    <cellStyle name="Normal 5 2 2 5 5 2" xfId="1889"/>
    <cellStyle name="Normal 5 2 2 5 6" xfId="1452"/>
    <cellStyle name="Normal 5 2 2 6" xfId="292"/>
    <cellStyle name="Normal 5 2 2 6 2" xfId="406"/>
    <cellStyle name="Normal 5 2 2 6 2 2" xfId="900"/>
    <cellStyle name="Normal 5 2 2 6 2 2 2" xfId="2193"/>
    <cellStyle name="Normal 5 2 2 6 2 3" xfId="1699"/>
    <cellStyle name="Normal 5 2 2 6 3" xfId="615"/>
    <cellStyle name="Normal 5 2 2 6 3 2" xfId="1908"/>
    <cellStyle name="Normal 5 2 2 6 4" xfId="1585"/>
    <cellStyle name="Normal 5 2 2 7" xfId="311"/>
    <cellStyle name="Normal 5 2 2 7 2" xfId="995"/>
    <cellStyle name="Normal 5 2 2 7 2 2" xfId="2288"/>
    <cellStyle name="Normal 5 2 2 7 3" xfId="710"/>
    <cellStyle name="Normal 5 2 2 7 3 2" xfId="2003"/>
    <cellStyle name="Normal 5 2 2 7 4" xfId="1604"/>
    <cellStyle name="Normal 5 2 2 8" xfId="425"/>
    <cellStyle name="Normal 5 2 2 8 2" xfId="805"/>
    <cellStyle name="Normal 5 2 2 8 2 2" xfId="2098"/>
    <cellStyle name="Normal 5 2 2 8 3" xfId="1718"/>
    <cellStyle name="Normal 5 2 2 9" xfId="197"/>
    <cellStyle name="Normal 5 2 2 9 2" xfId="1490"/>
    <cellStyle name="Normal 5 2 3" xfId="92"/>
    <cellStyle name="Normal 5 2 3 2" xfId="320"/>
    <cellStyle name="Normal 5 2 3 2 2" xfId="909"/>
    <cellStyle name="Normal 5 2 3 2 2 2" xfId="2202"/>
    <cellStyle name="Normal 5 2 3 2 3" xfId="624"/>
    <cellStyle name="Normal 5 2 3 2 3 2" xfId="1917"/>
    <cellStyle name="Normal 5 2 3 2 4" xfId="1613"/>
    <cellStyle name="Normal 5 2 3 3" xfId="434"/>
    <cellStyle name="Normal 5 2 3 3 2" xfId="1004"/>
    <cellStyle name="Normal 5 2 3 3 2 2" xfId="2297"/>
    <cellStyle name="Normal 5 2 3 3 3" xfId="719"/>
    <cellStyle name="Normal 5 2 3 3 3 2" xfId="2012"/>
    <cellStyle name="Normal 5 2 3 3 4" xfId="1727"/>
    <cellStyle name="Normal 5 2 3 4" xfId="206"/>
    <cellStyle name="Normal 5 2 3 4 2" xfId="814"/>
    <cellStyle name="Normal 5 2 3 4 2 2" xfId="2107"/>
    <cellStyle name="Normal 5 2 3 4 3" xfId="1499"/>
    <cellStyle name="Normal 5 2 3 5" xfId="529"/>
    <cellStyle name="Normal 5 2 3 5 2" xfId="1822"/>
    <cellStyle name="Normal 5 2 3 6" xfId="1385"/>
    <cellStyle name="Normal 5 2 4" xfId="111"/>
    <cellStyle name="Normal 5 2 4 2" xfId="339"/>
    <cellStyle name="Normal 5 2 4 2 2" xfId="928"/>
    <cellStyle name="Normal 5 2 4 2 2 2" xfId="2221"/>
    <cellStyle name="Normal 5 2 4 2 3" xfId="643"/>
    <cellStyle name="Normal 5 2 4 2 3 2" xfId="1936"/>
    <cellStyle name="Normal 5 2 4 2 4" xfId="1632"/>
    <cellStyle name="Normal 5 2 4 3" xfId="453"/>
    <cellStyle name="Normal 5 2 4 3 2" xfId="1023"/>
    <cellStyle name="Normal 5 2 4 3 2 2" xfId="2316"/>
    <cellStyle name="Normal 5 2 4 3 3" xfId="738"/>
    <cellStyle name="Normal 5 2 4 3 3 2" xfId="2031"/>
    <cellStyle name="Normal 5 2 4 3 4" xfId="1746"/>
    <cellStyle name="Normal 5 2 4 4" xfId="225"/>
    <cellStyle name="Normal 5 2 4 4 2" xfId="833"/>
    <cellStyle name="Normal 5 2 4 4 2 2" xfId="2126"/>
    <cellStyle name="Normal 5 2 4 4 3" xfId="1518"/>
    <cellStyle name="Normal 5 2 4 5" xfId="548"/>
    <cellStyle name="Normal 5 2 4 5 2" xfId="1841"/>
    <cellStyle name="Normal 5 2 4 6" xfId="1404"/>
    <cellStyle name="Normal 5 2 5" xfId="130"/>
    <cellStyle name="Normal 5 2 5 2" xfId="358"/>
    <cellStyle name="Normal 5 2 5 2 2" xfId="947"/>
    <cellStyle name="Normal 5 2 5 2 2 2" xfId="2240"/>
    <cellStyle name="Normal 5 2 5 2 3" xfId="662"/>
    <cellStyle name="Normal 5 2 5 2 3 2" xfId="1955"/>
    <cellStyle name="Normal 5 2 5 2 4" xfId="1651"/>
    <cellStyle name="Normal 5 2 5 3" xfId="472"/>
    <cellStyle name="Normal 5 2 5 3 2" xfId="1042"/>
    <cellStyle name="Normal 5 2 5 3 2 2" xfId="2335"/>
    <cellStyle name="Normal 5 2 5 3 3" xfId="757"/>
    <cellStyle name="Normal 5 2 5 3 3 2" xfId="2050"/>
    <cellStyle name="Normal 5 2 5 3 4" xfId="1765"/>
    <cellStyle name="Normal 5 2 5 4" xfId="244"/>
    <cellStyle name="Normal 5 2 5 4 2" xfId="852"/>
    <cellStyle name="Normal 5 2 5 4 2 2" xfId="2145"/>
    <cellStyle name="Normal 5 2 5 4 3" xfId="1537"/>
    <cellStyle name="Normal 5 2 5 5" xfId="567"/>
    <cellStyle name="Normal 5 2 5 5 2" xfId="1860"/>
    <cellStyle name="Normal 5 2 5 6" xfId="1423"/>
    <cellStyle name="Normal 5 2 6" xfId="149"/>
    <cellStyle name="Normal 5 2 6 2" xfId="377"/>
    <cellStyle name="Normal 5 2 6 2 2" xfId="966"/>
    <cellStyle name="Normal 5 2 6 2 2 2" xfId="2259"/>
    <cellStyle name="Normal 5 2 6 2 3" xfId="681"/>
    <cellStyle name="Normal 5 2 6 2 3 2" xfId="1974"/>
    <cellStyle name="Normal 5 2 6 2 4" xfId="1670"/>
    <cellStyle name="Normal 5 2 6 3" xfId="491"/>
    <cellStyle name="Normal 5 2 6 3 2" xfId="1061"/>
    <cellStyle name="Normal 5 2 6 3 2 2" xfId="2354"/>
    <cellStyle name="Normal 5 2 6 3 3" xfId="776"/>
    <cellStyle name="Normal 5 2 6 3 3 2" xfId="2069"/>
    <cellStyle name="Normal 5 2 6 3 4" xfId="1784"/>
    <cellStyle name="Normal 5 2 6 4" xfId="263"/>
    <cellStyle name="Normal 5 2 6 4 2" xfId="871"/>
    <cellStyle name="Normal 5 2 6 4 2 2" xfId="2164"/>
    <cellStyle name="Normal 5 2 6 4 3" xfId="1556"/>
    <cellStyle name="Normal 5 2 6 5" xfId="586"/>
    <cellStyle name="Normal 5 2 6 5 2" xfId="1879"/>
    <cellStyle name="Normal 5 2 6 6" xfId="1442"/>
    <cellStyle name="Normal 5 2 7" xfId="282"/>
    <cellStyle name="Normal 5 2 7 2" xfId="396"/>
    <cellStyle name="Normal 5 2 7 2 2" xfId="890"/>
    <cellStyle name="Normal 5 2 7 2 2 2" xfId="2183"/>
    <cellStyle name="Normal 5 2 7 2 3" xfId="1689"/>
    <cellStyle name="Normal 5 2 7 3" xfId="605"/>
    <cellStyle name="Normal 5 2 7 3 2" xfId="1898"/>
    <cellStyle name="Normal 5 2 7 4" xfId="1575"/>
    <cellStyle name="Normal 5 2 8" xfId="301"/>
    <cellStyle name="Normal 5 2 8 2" xfId="985"/>
    <cellStyle name="Normal 5 2 8 2 2" xfId="2278"/>
    <cellStyle name="Normal 5 2 8 3" xfId="700"/>
    <cellStyle name="Normal 5 2 8 3 2" xfId="1993"/>
    <cellStyle name="Normal 5 2 8 4" xfId="1594"/>
    <cellStyle name="Normal 5 2 9" xfId="415"/>
    <cellStyle name="Normal 5 2 9 2" xfId="795"/>
    <cellStyle name="Normal 5 2 9 2 2" xfId="2088"/>
    <cellStyle name="Normal 5 2 9 3" xfId="1708"/>
    <cellStyle name="Normal 5 3" xfId="74"/>
    <cellStyle name="Normal 5 3 10" xfId="174"/>
    <cellStyle name="Normal 5 3 10 2" xfId="1467"/>
    <cellStyle name="Normal 5 3 11" xfId="516"/>
    <cellStyle name="Normal 5 3 11 2" xfId="1809"/>
    <cellStyle name="Normal 5 3 12" xfId="1372"/>
    <cellStyle name="Normal 5 3 2" xfId="98"/>
    <cellStyle name="Normal 5 3 2 2" xfId="326"/>
    <cellStyle name="Normal 5 3 2 2 2" xfId="915"/>
    <cellStyle name="Normal 5 3 2 2 2 2" xfId="2208"/>
    <cellStyle name="Normal 5 3 2 2 3" xfId="630"/>
    <cellStyle name="Normal 5 3 2 2 3 2" xfId="1923"/>
    <cellStyle name="Normal 5 3 2 2 4" xfId="1619"/>
    <cellStyle name="Normal 5 3 2 3" xfId="440"/>
    <cellStyle name="Normal 5 3 2 3 2" xfId="1010"/>
    <cellStyle name="Normal 5 3 2 3 2 2" xfId="2303"/>
    <cellStyle name="Normal 5 3 2 3 3" xfId="725"/>
    <cellStyle name="Normal 5 3 2 3 3 2" xfId="2018"/>
    <cellStyle name="Normal 5 3 2 3 4" xfId="1733"/>
    <cellStyle name="Normal 5 3 2 4" xfId="212"/>
    <cellStyle name="Normal 5 3 2 4 2" xfId="820"/>
    <cellStyle name="Normal 5 3 2 4 2 2" xfId="2113"/>
    <cellStyle name="Normal 5 3 2 4 3" xfId="1505"/>
    <cellStyle name="Normal 5 3 2 5" xfId="535"/>
    <cellStyle name="Normal 5 3 2 5 2" xfId="1828"/>
    <cellStyle name="Normal 5 3 2 6" xfId="1391"/>
    <cellStyle name="Normal 5 3 3" xfId="117"/>
    <cellStyle name="Normal 5 3 3 2" xfId="345"/>
    <cellStyle name="Normal 5 3 3 2 2" xfId="934"/>
    <cellStyle name="Normal 5 3 3 2 2 2" xfId="2227"/>
    <cellStyle name="Normal 5 3 3 2 3" xfId="649"/>
    <cellStyle name="Normal 5 3 3 2 3 2" xfId="1942"/>
    <cellStyle name="Normal 5 3 3 2 4" xfId="1638"/>
    <cellStyle name="Normal 5 3 3 3" xfId="459"/>
    <cellStyle name="Normal 5 3 3 3 2" xfId="1029"/>
    <cellStyle name="Normal 5 3 3 3 2 2" xfId="2322"/>
    <cellStyle name="Normal 5 3 3 3 3" xfId="744"/>
    <cellStyle name="Normal 5 3 3 3 3 2" xfId="2037"/>
    <cellStyle name="Normal 5 3 3 3 4" xfId="1752"/>
    <cellStyle name="Normal 5 3 3 4" xfId="231"/>
    <cellStyle name="Normal 5 3 3 4 2" xfId="839"/>
    <cellStyle name="Normal 5 3 3 4 2 2" xfId="2132"/>
    <cellStyle name="Normal 5 3 3 4 3" xfId="1524"/>
    <cellStyle name="Normal 5 3 3 5" xfId="554"/>
    <cellStyle name="Normal 5 3 3 5 2" xfId="1847"/>
    <cellStyle name="Normal 5 3 3 6" xfId="1410"/>
    <cellStyle name="Normal 5 3 4" xfId="136"/>
    <cellStyle name="Normal 5 3 4 2" xfId="364"/>
    <cellStyle name="Normal 5 3 4 2 2" xfId="953"/>
    <cellStyle name="Normal 5 3 4 2 2 2" xfId="2246"/>
    <cellStyle name="Normal 5 3 4 2 3" xfId="668"/>
    <cellStyle name="Normal 5 3 4 2 3 2" xfId="1961"/>
    <cellStyle name="Normal 5 3 4 2 4" xfId="1657"/>
    <cellStyle name="Normal 5 3 4 3" xfId="478"/>
    <cellStyle name="Normal 5 3 4 3 2" xfId="1048"/>
    <cellStyle name="Normal 5 3 4 3 2 2" xfId="2341"/>
    <cellStyle name="Normal 5 3 4 3 3" xfId="763"/>
    <cellStyle name="Normal 5 3 4 3 3 2" xfId="2056"/>
    <cellStyle name="Normal 5 3 4 3 4" xfId="1771"/>
    <cellStyle name="Normal 5 3 4 4" xfId="250"/>
    <cellStyle name="Normal 5 3 4 4 2" xfId="858"/>
    <cellStyle name="Normal 5 3 4 4 2 2" xfId="2151"/>
    <cellStyle name="Normal 5 3 4 4 3" xfId="1543"/>
    <cellStyle name="Normal 5 3 4 5" xfId="573"/>
    <cellStyle name="Normal 5 3 4 5 2" xfId="1866"/>
    <cellStyle name="Normal 5 3 4 6" xfId="1429"/>
    <cellStyle name="Normal 5 3 5" xfId="155"/>
    <cellStyle name="Normal 5 3 5 2" xfId="383"/>
    <cellStyle name="Normal 5 3 5 2 2" xfId="972"/>
    <cellStyle name="Normal 5 3 5 2 2 2" xfId="2265"/>
    <cellStyle name="Normal 5 3 5 2 3" xfId="687"/>
    <cellStyle name="Normal 5 3 5 2 3 2" xfId="1980"/>
    <cellStyle name="Normal 5 3 5 2 4" xfId="1676"/>
    <cellStyle name="Normal 5 3 5 3" xfId="497"/>
    <cellStyle name="Normal 5 3 5 3 2" xfId="1067"/>
    <cellStyle name="Normal 5 3 5 3 2 2" xfId="2360"/>
    <cellStyle name="Normal 5 3 5 3 3" xfId="782"/>
    <cellStyle name="Normal 5 3 5 3 3 2" xfId="2075"/>
    <cellStyle name="Normal 5 3 5 3 4" xfId="1790"/>
    <cellStyle name="Normal 5 3 5 4" xfId="269"/>
    <cellStyle name="Normal 5 3 5 4 2" xfId="877"/>
    <cellStyle name="Normal 5 3 5 4 2 2" xfId="2170"/>
    <cellStyle name="Normal 5 3 5 4 3" xfId="1562"/>
    <cellStyle name="Normal 5 3 5 5" xfId="592"/>
    <cellStyle name="Normal 5 3 5 5 2" xfId="1885"/>
    <cellStyle name="Normal 5 3 5 6" xfId="1448"/>
    <cellStyle name="Normal 5 3 6" xfId="288"/>
    <cellStyle name="Normal 5 3 6 2" xfId="402"/>
    <cellStyle name="Normal 5 3 6 2 2" xfId="896"/>
    <cellStyle name="Normal 5 3 6 2 2 2" xfId="2189"/>
    <cellStyle name="Normal 5 3 6 2 3" xfId="1695"/>
    <cellStyle name="Normal 5 3 6 3" xfId="611"/>
    <cellStyle name="Normal 5 3 6 3 2" xfId="1904"/>
    <cellStyle name="Normal 5 3 6 4" xfId="1581"/>
    <cellStyle name="Normal 5 3 7" xfId="307"/>
    <cellStyle name="Normal 5 3 7 2" xfId="991"/>
    <cellStyle name="Normal 5 3 7 2 2" xfId="2284"/>
    <cellStyle name="Normal 5 3 7 3" xfId="706"/>
    <cellStyle name="Normal 5 3 7 3 2" xfId="1999"/>
    <cellStyle name="Normal 5 3 7 4" xfId="1600"/>
    <cellStyle name="Normal 5 3 8" xfId="421"/>
    <cellStyle name="Normal 5 3 8 2" xfId="801"/>
    <cellStyle name="Normal 5 3 8 2 2" xfId="2094"/>
    <cellStyle name="Normal 5 3 8 3" xfId="1714"/>
    <cellStyle name="Normal 5 3 9" xfId="193"/>
    <cellStyle name="Normal 5 3 9 2" xfId="1486"/>
    <cellStyle name="Normal 5 4" xfId="88"/>
    <cellStyle name="Normal 5 4 2" xfId="316"/>
    <cellStyle name="Normal 5 4 2 2" xfId="905"/>
    <cellStyle name="Normal 5 4 2 2 2" xfId="2198"/>
    <cellStyle name="Normal 5 4 2 3" xfId="620"/>
    <cellStyle name="Normal 5 4 2 3 2" xfId="1913"/>
    <cellStyle name="Normal 5 4 2 4" xfId="1609"/>
    <cellStyle name="Normal 5 4 3" xfId="430"/>
    <cellStyle name="Normal 5 4 3 2" xfId="1000"/>
    <cellStyle name="Normal 5 4 3 2 2" xfId="2293"/>
    <cellStyle name="Normal 5 4 3 3" xfId="715"/>
    <cellStyle name="Normal 5 4 3 3 2" xfId="2008"/>
    <cellStyle name="Normal 5 4 3 4" xfId="1723"/>
    <cellStyle name="Normal 5 4 4" xfId="202"/>
    <cellStyle name="Normal 5 4 4 2" xfId="810"/>
    <cellStyle name="Normal 5 4 4 2 2" xfId="2103"/>
    <cellStyle name="Normal 5 4 4 3" xfId="1495"/>
    <cellStyle name="Normal 5 4 5" xfId="525"/>
    <cellStyle name="Normal 5 4 5 2" xfId="1818"/>
    <cellStyle name="Normal 5 4 6" xfId="1381"/>
    <cellStyle name="Normal 5 5" xfId="107"/>
    <cellStyle name="Normal 5 5 2" xfId="335"/>
    <cellStyle name="Normal 5 5 2 2" xfId="924"/>
    <cellStyle name="Normal 5 5 2 2 2" xfId="2217"/>
    <cellStyle name="Normal 5 5 2 3" xfId="639"/>
    <cellStyle name="Normal 5 5 2 3 2" xfId="1932"/>
    <cellStyle name="Normal 5 5 2 4" xfId="1628"/>
    <cellStyle name="Normal 5 5 3" xfId="449"/>
    <cellStyle name="Normal 5 5 3 2" xfId="1019"/>
    <cellStyle name="Normal 5 5 3 2 2" xfId="2312"/>
    <cellStyle name="Normal 5 5 3 3" xfId="734"/>
    <cellStyle name="Normal 5 5 3 3 2" xfId="2027"/>
    <cellStyle name="Normal 5 5 3 4" xfId="1742"/>
    <cellStyle name="Normal 5 5 4" xfId="221"/>
    <cellStyle name="Normal 5 5 4 2" xfId="829"/>
    <cellStyle name="Normal 5 5 4 2 2" xfId="2122"/>
    <cellStyle name="Normal 5 5 4 3" xfId="1514"/>
    <cellStyle name="Normal 5 5 5" xfId="544"/>
    <cellStyle name="Normal 5 5 5 2" xfId="1837"/>
    <cellStyle name="Normal 5 5 6" xfId="1400"/>
    <cellStyle name="Normal 5 6" xfId="126"/>
    <cellStyle name="Normal 5 6 2" xfId="354"/>
    <cellStyle name="Normal 5 6 2 2" xfId="943"/>
    <cellStyle name="Normal 5 6 2 2 2" xfId="2236"/>
    <cellStyle name="Normal 5 6 2 3" xfId="658"/>
    <cellStyle name="Normal 5 6 2 3 2" xfId="1951"/>
    <cellStyle name="Normal 5 6 2 4" xfId="1647"/>
    <cellStyle name="Normal 5 6 3" xfId="468"/>
    <cellStyle name="Normal 5 6 3 2" xfId="1038"/>
    <cellStyle name="Normal 5 6 3 2 2" xfId="2331"/>
    <cellStyle name="Normal 5 6 3 3" xfId="753"/>
    <cellStyle name="Normal 5 6 3 3 2" xfId="2046"/>
    <cellStyle name="Normal 5 6 3 4" xfId="1761"/>
    <cellStyle name="Normal 5 6 4" xfId="240"/>
    <cellStyle name="Normal 5 6 4 2" xfId="848"/>
    <cellStyle name="Normal 5 6 4 2 2" xfId="2141"/>
    <cellStyle name="Normal 5 6 4 3" xfId="1533"/>
    <cellStyle name="Normal 5 6 5" xfId="563"/>
    <cellStyle name="Normal 5 6 5 2" xfId="1856"/>
    <cellStyle name="Normal 5 6 6" xfId="1419"/>
    <cellStyle name="Normal 5 7" xfId="145"/>
    <cellStyle name="Normal 5 7 2" xfId="373"/>
    <cellStyle name="Normal 5 7 2 2" xfId="962"/>
    <cellStyle name="Normal 5 7 2 2 2" xfId="2255"/>
    <cellStyle name="Normal 5 7 2 3" xfId="677"/>
    <cellStyle name="Normal 5 7 2 3 2" xfId="1970"/>
    <cellStyle name="Normal 5 7 2 4" xfId="1666"/>
    <cellStyle name="Normal 5 7 3" xfId="487"/>
    <cellStyle name="Normal 5 7 3 2" xfId="1057"/>
    <cellStyle name="Normal 5 7 3 2 2" xfId="2350"/>
    <cellStyle name="Normal 5 7 3 3" xfId="772"/>
    <cellStyle name="Normal 5 7 3 3 2" xfId="2065"/>
    <cellStyle name="Normal 5 7 3 4" xfId="1780"/>
    <cellStyle name="Normal 5 7 4" xfId="259"/>
    <cellStyle name="Normal 5 7 4 2" xfId="867"/>
    <cellStyle name="Normal 5 7 4 2 2" xfId="2160"/>
    <cellStyle name="Normal 5 7 4 3" xfId="1552"/>
    <cellStyle name="Normal 5 7 5" xfId="582"/>
    <cellStyle name="Normal 5 7 5 2" xfId="1875"/>
    <cellStyle name="Normal 5 7 6" xfId="1438"/>
    <cellStyle name="Normal 5 8" xfId="278"/>
    <cellStyle name="Normal 5 8 2" xfId="392"/>
    <cellStyle name="Normal 5 8 2 2" xfId="886"/>
    <cellStyle name="Normal 5 8 2 2 2" xfId="2179"/>
    <cellStyle name="Normal 5 8 2 3" xfId="1685"/>
    <cellStyle name="Normal 5 8 3" xfId="601"/>
    <cellStyle name="Normal 5 8 3 2" xfId="1894"/>
    <cellStyle name="Normal 5 8 4" xfId="1571"/>
    <cellStyle name="Normal 5 9" xfId="297"/>
    <cellStyle name="Normal 5 9 2" xfId="981"/>
    <cellStyle name="Normal 5 9 2 2" xfId="2274"/>
    <cellStyle name="Normal 5 9 3" xfId="696"/>
    <cellStyle name="Normal 5 9 3 2" xfId="1989"/>
    <cellStyle name="Normal 5 9 4" xfId="1590"/>
    <cellStyle name="Normal 6" xfId="38"/>
    <cellStyle name="Normal 6 10" xfId="412"/>
    <cellStyle name="Normal 6 10 2" xfId="792"/>
    <cellStyle name="Normal 6 10 2 2" xfId="2085"/>
    <cellStyle name="Normal 6 10 3" xfId="1705"/>
    <cellStyle name="Normal 6 11" xfId="184"/>
    <cellStyle name="Normal 6 11 2" xfId="1477"/>
    <cellStyle name="Normal 6 12" xfId="165"/>
    <cellStyle name="Normal 6 12 2" xfId="1458"/>
    <cellStyle name="Normal 6 13" xfId="507"/>
    <cellStyle name="Normal 6 13 2" xfId="1800"/>
    <cellStyle name="Normal 6 14" xfId="1084"/>
    <cellStyle name="Normal 6 14 2" xfId="2372"/>
    <cellStyle name="Normal 6 15" xfId="1363"/>
    <cellStyle name="Normal 6 2" xfId="59"/>
    <cellStyle name="Normal 6 2 10" xfId="188"/>
    <cellStyle name="Normal 6 2 10 2" xfId="1481"/>
    <cellStyle name="Normal 6 2 11" xfId="169"/>
    <cellStyle name="Normal 6 2 11 2" xfId="1462"/>
    <cellStyle name="Normal 6 2 12" xfId="511"/>
    <cellStyle name="Normal 6 2 12 2" xfId="1804"/>
    <cellStyle name="Normal 6 2 13" xfId="1367"/>
    <cellStyle name="Normal 6 2 2" xfId="84"/>
    <cellStyle name="Normal 6 2 2 10" xfId="179"/>
    <cellStyle name="Normal 6 2 2 10 2" xfId="1472"/>
    <cellStyle name="Normal 6 2 2 11" xfId="521"/>
    <cellStyle name="Normal 6 2 2 11 2" xfId="1814"/>
    <cellStyle name="Normal 6 2 2 12" xfId="1377"/>
    <cellStyle name="Normal 6 2 2 2" xfId="103"/>
    <cellStyle name="Normal 6 2 2 2 2" xfId="331"/>
    <cellStyle name="Normal 6 2 2 2 2 2" xfId="920"/>
    <cellStyle name="Normal 6 2 2 2 2 2 2" xfId="2213"/>
    <cellStyle name="Normal 6 2 2 2 2 3" xfId="635"/>
    <cellStyle name="Normal 6 2 2 2 2 3 2" xfId="1928"/>
    <cellStyle name="Normal 6 2 2 2 2 4" xfId="1624"/>
    <cellStyle name="Normal 6 2 2 2 3" xfId="445"/>
    <cellStyle name="Normal 6 2 2 2 3 2" xfId="1015"/>
    <cellStyle name="Normal 6 2 2 2 3 2 2" xfId="2308"/>
    <cellStyle name="Normal 6 2 2 2 3 3" xfId="730"/>
    <cellStyle name="Normal 6 2 2 2 3 3 2" xfId="2023"/>
    <cellStyle name="Normal 6 2 2 2 3 4" xfId="1738"/>
    <cellStyle name="Normal 6 2 2 2 4" xfId="217"/>
    <cellStyle name="Normal 6 2 2 2 4 2" xfId="825"/>
    <cellStyle name="Normal 6 2 2 2 4 2 2" xfId="2118"/>
    <cellStyle name="Normal 6 2 2 2 4 3" xfId="1510"/>
    <cellStyle name="Normal 6 2 2 2 5" xfId="540"/>
    <cellStyle name="Normal 6 2 2 2 5 2" xfId="1833"/>
    <cellStyle name="Normal 6 2 2 2 6" xfId="1396"/>
    <cellStyle name="Normal 6 2 2 3" xfId="122"/>
    <cellStyle name="Normal 6 2 2 3 2" xfId="350"/>
    <cellStyle name="Normal 6 2 2 3 2 2" xfId="939"/>
    <cellStyle name="Normal 6 2 2 3 2 2 2" xfId="2232"/>
    <cellStyle name="Normal 6 2 2 3 2 3" xfId="654"/>
    <cellStyle name="Normal 6 2 2 3 2 3 2" xfId="1947"/>
    <cellStyle name="Normal 6 2 2 3 2 4" xfId="1643"/>
    <cellStyle name="Normal 6 2 2 3 3" xfId="464"/>
    <cellStyle name="Normal 6 2 2 3 3 2" xfId="1034"/>
    <cellStyle name="Normal 6 2 2 3 3 2 2" xfId="2327"/>
    <cellStyle name="Normal 6 2 2 3 3 3" xfId="749"/>
    <cellStyle name="Normal 6 2 2 3 3 3 2" xfId="2042"/>
    <cellStyle name="Normal 6 2 2 3 3 4" xfId="1757"/>
    <cellStyle name="Normal 6 2 2 3 4" xfId="236"/>
    <cellStyle name="Normal 6 2 2 3 4 2" xfId="844"/>
    <cellStyle name="Normal 6 2 2 3 4 2 2" xfId="2137"/>
    <cellStyle name="Normal 6 2 2 3 4 3" xfId="1529"/>
    <cellStyle name="Normal 6 2 2 3 5" xfId="559"/>
    <cellStyle name="Normal 6 2 2 3 5 2" xfId="1852"/>
    <cellStyle name="Normal 6 2 2 3 6" xfId="1415"/>
    <cellStyle name="Normal 6 2 2 4" xfId="141"/>
    <cellStyle name="Normal 6 2 2 4 2" xfId="369"/>
    <cellStyle name="Normal 6 2 2 4 2 2" xfId="958"/>
    <cellStyle name="Normal 6 2 2 4 2 2 2" xfId="2251"/>
    <cellStyle name="Normal 6 2 2 4 2 3" xfId="673"/>
    <cellStyle name="Normal 6 2 2 4 2 3 2" xfId="1966"/>
    <cellStyle name="Normal 6 2 2 4 2 4" xfId="1662"/>
    <cellStyle name="Normal 6 2 2 4 3" xfId="483"/>
    <cellStyle name="Normal 6 2 2 4 3 2" xfId="1053"/>
    <cellStyle name="Normal 6 2 2 4 3 2 2" xfId="2346"/>
    <cellStyle name="Normal 6 2 2 4 3 3" xfId="768"/>
    <cellStyle name="Normal 6 2 2 4 3 3 2" xfId="2061"/>
    <cellStyle name="Normal 6 2 2 4 3 4" xfId="1776"/>
    <cellStyle name="Normal 6 2 2 4 4" xfId="255"/>
    <cellStyle name="Normal 6 2 2 4 4 2" xfId="863"/>
    <cellStyle name="Normal 6 2 2 4 4 2 2" xfId="2156"/>
    <cellStyle name="Normal 6 2 2 4 4 3" xfId="1548"/>
    <cellStyle name="Normal 6 2 2 4 5" xfId="578"/>
    <cellStyle name="Normal 6 2 2 4 5 2" xfId="1871"/>
    <cellStyle name="Normal 6 2 2 4 6" xfId="1434"/>
    <cellStyle name="Normal 6 2 2 5" xfId="160"/>
    <cellStyle name="Normal 6 2 2 5 2" xfId="388"/>
    <cellStyle name="Normal 6 2 2 5 2 2" xfId="977"/>
    <cellStyle name="Normal 6 2 2 5 2 2 2" xfId="2270"/>
    <cellStyle name="Normal 6 2 2 5 2 3" xfId="692"/>
    <cellStyle name="Normal 6 2 2 5 2 3 2" xfId="1985"/>
    <cellStyle name="Normal 6 2 2 5 2 4" xfId="1681"/>
    <cellStyle name="Normal 6 2 2 5 3" xfId="502"/>
    <cellStyle name="Normal 6 2 2 5 3 2" xfId="1072"/>
    <cellStyle name="Normal 6 2 2 5 3 2 2" xfId="2365"/>
    <cellStyle name="Normal 6 2 2 5 3 3" xfId="787"/>
    <cellStyle name="Normal 6 2 2 5 3 3 2" xfId="2080"/>
    <cellStyle name="Normal 6 2 2 5 3 4" xfId="1795"/>
    <cellStyle name="Normal 6 2 2 5 4" xfId="274"/>
    <cellStyle name="Normal 6 2 2 5 4 2" xfId="882"/>
    <cellStyle name="Normal 6 2 2 5 4 2 2" xfId="2175"/>
    <cellStyle name="Normal 6 2 2 5 4 3" xfId="1567"/>
    <cellStyle name="Normal 6 2 2 5 5" xfId="597"/>
    <cellStyle name="Normal 6 2 2 5 5 2" xfId="1890"/>
    <cellStyle name="Normal 6 2 2 5 6" xfId="1453"/>
    <cellStyle name="Normal 6 2 2 6" xfId="293"/>
    <cellStyle name="Normal 6 2 2 6 2" xfId="407"/>
    <cellStyle name="Normal 6 2 2 6 2 2" xfId="901"/>
    <cellStyle name="Normal 6 2 2 6 2 2 2" xfId="2194"/>
    <cellStyle name="Normal 6 2 2 6 2 3" xfId="1700"/>
    <cellStyle name="Normal 6 2 2 6 3" xfId="616"/>
    <cellStyle name="Normal 6 2 2 6 3 2" xfId="1909"/>
    <cellStyle name="Normal 6 2 2 6 4" xfId="1586"/>
    <cellStyle name="Normal 6 2 2 7" xfId="312"/>
    <cellStyle name="Normal 6 2 2 7 2" xfId="996"/>
    <cellStyle name="Normal 6 2 2 7 2 2" xfId="2289"/>
    <cellStyle name="Normal 6 2 2 7 3" xfId="711"/>
    <cellStyle name="Normal 6 2 2 7 3 2" xfId="2004"/>
    <cellStyle name="Normal 6 2 2 7 4" xfId="1605"/>
    <cellStyle name="Normal 6 2 2 8" xfId="426"/>
    <cellStyle name="Normal 6 2 2 8 2" xfId="806"/>
    <cellStyle name="Normal 6 2 2 8 2 2" xfId="2099"/>
    <cellStyle name="Normal 6 2 2 8 3" xfId="1719"/>
    <cellStyle name="Normal 6 2 2 9" xfId="198"/>
    <cellStyle name="Normal 6 2 2 9 2" xfId="1491"/>
    <cellStyle name="Normal 6 2 3" xfId="93"/>
    <cellStyle name="Normal 6 2 3 2" xfId="321"/>
    <cellStyle name="Normal 6 2 3 2 2" xfId="910"/>
    <cellStyle name="Normal 6 2 3 2 2 2" xfId="2203"/>
    <cellStyle name="Normal 6 2 3 2 3" xfId="625"/>
    <cellStyle name="Normal 6 2 3 2 3 2" xfId="1918"/>
    <cellStyle name="Normal 6 2 3 2 4" xfId="1614"/>
    <cellStyle name="Normal 6 2 3 3" xfId="435"/>
    <cellStyle name="Normal 6 2 3 3 2" xfId="1005"/>
    <cellStyle name="Normal 6 2 3 3 2 2" xfId="2298"/>
    <cellStyle name="Normal 6 2 3 3 3" xfId="720"/>
    <cellStyle name="Normal 6 2 3 3 3 2" xfId="2013"/>
    <cellStyle name="Normal 6 2 3 3 4" xfId="1728"/>
    <cellStyle name="Normal 6 2 3 4" xfId="207"/>
    <cellStyle name="Normal 6 2 3 4 2" xfId="815"/>
    <cellStyle name="Normal 6 2 3 4 2 2" xfId="2108"/>
    <cellStyle name="Normal 6 2 3 4 3" xfId="1500"/>
    <cellStyle name="Normal 6 2 3 5" xfId="530"/>
    <cellStyle name="Normal 6 2 3 5 2" xfId="1823"/>
    <cellStyle name="Normal 6 2 3 6" xfId="1386"/>
    <cellStyle name="Normal 6 2 4" xfId="112"/>
    <cellStyle name="Normal 6 2 4 2" xfId="340"/>
    <cellStyle name="Normal 6 2 4 2 2" xfId="929"/>
    <cellStyle name="Normal 6 2 4 2 2 2" xfId="2222"/>
    <cellStyle name="Normal 6 2 4 2 3" xfId="644"/>
    <cellStyle name="Normal 6 2 4 2 3 2" xfId="1937"/>
    <cellStyle name="Normal 6 2 4 2 4" xfId="1633"/>
    <cellStyle name="Normal 6 2 4 3" xfId="454"/>
    <cellStyle name="Normal 6 2 4 3 2" xfId="1024"/>
    <cellStyle name="Normal 6 2 4 3 2 2" xfId="2317"/>
    <cellStyle name="Normal 6 2 4 3 3" xfId="739"/>
    <cellStyle name="Normal 6 2 4 3 3 2" xfId="2032"/>
    <cellStyle name="Normal 6 2 4 3 4" xfId="1747"/>
    <cellStyle name="Normal 6 2 4 4" xfId="226"/>
    <cellStyle name="Normal 6 2 4 4 2" xfId="834"/>
    <cellStyle name="Normal 6 2 4 4 2 2" xfId="2127"/>
    <cellStyle name="Normal 6 2 4 4 3" xfId="1519"/>
    <cellStyle name="Normal 6 2 4 5" xfId="549"/>
    <cellStyle name="Normal 6 2 4 5 2" xfId="1842"/>
    <cellStyle name="Normal 6 2 4 6" xfId="1405"/>
    <cellStyle name="Normal 6 2 5" xfId="131"/>
    <cellStyle name="Normal 6 2 5 2" xfId="359"/>
    <cellStyle name="Normal 6 2 5 2 2" xfId="948"/>
    <cellStyle name="Normal 6 2 5 2 2 2" xfId="2241"/>
    <cellStyle name="Normal 6 2 5 2 3" xfId="663"/>
    <cellStyle name="Normal 6 2 5 2 3 2" xfId="1956"/>
    <cellStyle name="Normal 6 2 5 2 4" xfId="1652"/>
    <cellStyle name="Normal 6 2 5 3" xfId="473"/>
    <cellStyle name="Normal 6 2 5 3 2" xfId="1043"/>
    <cellStyle name="Normal 6 2 5 3 2 2" xfId="2336"/>
    <cellStyle name="Normal 6 2 5 3 3" xfId="758"/>
    <cellStyle name="Normal 6 2 5 3 3 2" xfId="2051"/>
    <cellStyle name="Normal 6 2 5 3 4" xfId="1766"/>
    <cellStyle name="Normal 6 2 5 4" xfId="245"/>
    <cellStyle name="Normal 6 2 5 4 2" xfId="853"/>
    <cellStyle name="Normal 6 2 5 4 2 2" xfId="2146"/>
    <cellStyle name="Normal 6 2 5 4 3" xfId="1538"/>
    <cellStyle name="Normal 6 2 5 5" xfId="568"/>
    <cellStyle name="Normal 6 2 5 5 2" xfId="1861"/>
    <cellStyle name="Normal 6 2 5 6" xfId="1424"/>
    <cellStyle name="Normal 6 2 6" xfId="150"/>
    <cellStyle name="Normal 6 2 6 2" xfId="378"/>
    <cellStyle name="Normal 6 2 6 2 2" xfId="967"/>
    <cellStyle name="Normal 6 2 6 2 2 2" xfId="2260"/>
    <cellStyle name="Normal 6 2 6 2 3" xfId="682"/>
    <cellStyle name="Normal 6 2 6 2 3 2" xfId="1975"/>
    <cellStyle name="Normal 6 2 6 2 4" xfId="1671"/>
    <cellStyle name="Normal 6 2 6 3" xfId="492"/>
    <cellStyle name="Normal 6 2 6 3 2" xfId="1062"/>
    <cellStyle name="Normal 6 2 6 3 2 2" xfId="2355"/>
    <cellStyle name="Normal 6 2 6 3 3" xfId="777"/>
    <cellStyle name="Normal 6 2 6 3 3 2" xfId="2070"/>
    <cellStyle name="Normal 6 2 6 3 4" xfId="1785"/>
    <cellStyle name="Normal 6 2 6 4" xfId="264"/>
    <cellStyle name="Normal 6 2 6 4 2" xfId="872"/>
    <cellStyle name="Normal 6 2 6 4 2 2" xfId="2165"/>
    <cellStyle name="Normal 6 2 6 4 3" xfId="1557"/>
    <cellStyle name="Normal 6 2 6 5" xfId="587"/>
    <cellStyle name="Normal 6 2 6 5 2" xfId="1880"/>
    <cellStyle name="Normal 6 2 6 6" xfId="1443"/>
    <cellStyle name="Normal 6 2 7" xfId="283"/>
    <cellStyle name="Normal 6 2 7 2" xfId="397"/>
    <cellStyle name="Normal 6 2 7 2 2" xfId="891"/>
    <cellStyle name="Normal 6 2 7 2 2 2" xfId="2184"/>
    <cellStyle name="Normal 6 2 7 2 3" xfId="1690"/>
    <cellStyle name="Normal 6 2 7 3" xfId="606"/>
    <cellStyle name="Normal 6 2 7 3 2" xfId="1899"/>
    <cellStyle name="Normal 6 2 7 4" xfId="1576"/>
    <cellStyle name="Normal 6 2 8" xfId="302"/>
    <cellStyle name="Normal 6 2 8 2" xfId="986"/>
    <cellStyle name="Normal 6 2 8 2 2" xfId="2279"/>
    <cellStyle name="Normal 6 2 8 3" xfId="701"/>
    <cellStyle name="Normal 6 2 8 3 2" xfId="1994"/>
    <cellStyle name="Normal 6 2 8 4" xfId="1595"/>
    <cellStyle name="Normal 6 2 9" xfId="416"/>
    <cellStyle name="Normal 6 2 9 2" xfId="796"/>
    <cellStyle name="Normal 6 2 9 2 2" xfId="2089"/>
    <cellStyle name="Normal 6 2 9 3" xfId="1709"/>
    <cellStyle name="Normal 6 3" xfId="75"/>
    <cellStyle name="Normal 6 3 10" xfId="175"/>
    <cellStyle name="Normal 6 3 10 2" xfId="1468"/>
    <cellStyle name="Normal 6 3 11" xfId="517"/>
    <cellStyle name="Normal 6 3 11 2" xfId="1810"/>
    <cellStyle name="Normal 6 3 12" xfId="1373"/>
    <cellStyle name="Normal 6 3 2" xfId="99"/>
    <cellStyle name="Normal 6 3 2 2" xfId="327"/>
    <cellStyle name="Normal 6 3 2 2 2" xfId="916"/>
    <cellStyle name="Normal 6 3 2 2 2 2" xfId="2209"/>
    <cellStyle name="Normal 6 3 2 2 3" xfId="631"/>
    <cellStyle name="Normal 6 3 2 2 3 2" xfId="1924"/>
    <cellStyle name="Normal 6 3 2 2 4" xfId="1620"/>
    <cellStyle name="Normal 6 3 2 3" xfId="441"/>
    <cellStyle name="Normal 6 3 2 3 2" xfId="1011"/>
    <cellStyle name="Normal 6 3 2 3 2 2" xfId="2304"/>
    <cellStyle name="Normal 6 3 2 3 3" xfId="726"/>
    <cellStyle name="Normal 6 3 2 3 3 2" xfId="2019"/>
    <cellStyle name="Normal 6 3 2 3 4" xfId="1734"/>
    <cellStyle name="Normal 6 3 2 4" xfId="213"/>
    <cellStyle name="Normal 6 3 2 4 2" xfId="821"/>
    <cellStyle name="Normal 6 3 2 4 2 2" xfId="2114"/>
    <cellStyle name="Normal 6 3 2 4 3" xfId="1506"/>
    <cellStyle name="Normal 6 3 2 5" xfId="536"/>
    <cellStyle name="Normal 6 3 2 5 2" xfId="1829"/>
    <cellStyle name="Normal 6 3 2 6" xfId="1392"/>
    <cellStyle name="Normal 6 3 3" xfId="118"/>
    <cellStyle name="Normal 6 3 3 2" xfId="346"/>
    <cellStyle name="Normal 6 3 3 2 2" xfId="935"/>
    <cellStyle name="Normal 6 3 3 2 2 2" xfId="2228"/>
    <cellStyle name="Normal 6 3 3 2 3" xfId="650"/>
    <cellStyle name="Normal 6 3 3 2 3 2" xfId="1943"/>
    <cellStyle name="Normal 6 3 3 2 4" xfId="1639"/>
    <cellStyle name="Normal 6 3 3 3" xfId="460"/>
    <cellStyle name="Normal 6 3 3 3 2" xfId="1030"/>
    <cellStyle name="Normal 6 3 3 3 2 2" xfId="2323"/>
    <cellStyle name="Normal 6 3 3 3 3" xfId="745"/>
    <cellStyle name="Normal 6 3 3 3 3 2" xfId="2038"/>
    <cellStyle name="Normal 6 3 3 3 4" xfId="1753"/>
    <cellStyle name="Normal 6 3 3 4" xfId="232"/>
    <cellStyle name="Normal 6 3 3 4 2" xfId="840"/>
    <cellStyle name="Normal 6 3 3 4 2 2" xfId="2133"/>
    <cellStyle name="Normal 6 3 3 4 3" xfId="1525"/>
    <cellStyle name="Normal 6 3 3 5" xfId="555"/>
    <cellStyle name="Normal 6 3 3 5 2" xfId="1848"/>
    <cellStyle name="Normal 6 3 3 6" xfId="1411"/>
    <cellStyle name="Normal 6 3 4" xfId="137"/>
    <cellStyle name="Normal 6 3 4 2" xfId="365"/>
    <cellStyle name="Normal 6 3 4 2 2" xfId="954"/>
    <cellStyle name="Normal 6 3 4 2 2 2" xfId="2247"/>
    <cellStyle name="Normal 6 3 4 2 3" xfId="669"/>
    <cellStyle name="Normal 6 3 4 2 3 2" xfId="1962"/>
    <cellStyle name="Normal 6 3 4 2 4" xfId="1658"/>
    <cellStyle name="Normal 6 3 4 3" xfId="479"/>
    <cellStyle name="Normal 6 3 4 3 2" xfId="1049"/>
    <cellStyle name="Normal 6 3 4 3 2 2" xfId="2342"/>
    <cellStyle name="Normal 6 3 4 3 3" xfId="764"/>
    <cellStyle name="Normal 6 3 4 3 3 2" xfId="2057"/>
    <cellStyle name="Normal 6 3 4 3 4" xfId="1772"/>
    <cellStyle name="Normal 6 3 4 4" xfId="251"/>
    <cellStyle name="Normal 6 3 4 4 2" xfId="859"/>
    <cellStyle name="Normal 6 3 4 4 2 2" xfId="2152"/>
    <cellStyle name="Normal 6 3 4 4 3" xfId="1544"/>
    <cellStyle name="Normal 6 3 4 5" xfId="574"/>
    <cellStyle name="Normal 6 3 4 5 2" xfId="1867"/>
    <cellStyle name="Normal 6 3 4 6" xfId="1430"/>
    <cellStyle name="Normal 6 3 5" xfId="156"/>
    <cellStyle name="Normal 6 3 5 2" xfId="384"/>
    <cellStyle name="Normal 6 3 5 2 2" xfId="973"/>
    <cellStyle name="Normal 6 3 5 2 2 2" xfId="2266"/>
    <cellStyle name="Normal 6 3 5 2 3" xfId="688"/>
    <cellStyle name="Normal 6 3 5 2 3 2" xfId="1981"/>
    <cellStyle name="Normal 6 3 5 2 4" xfId="1677"/>
    <cellStyle name="Normal 6 3 5 3" xfId="498"/>
    <cellStyle name="Normal 6 3 5 3 2" xfId="1068"/>
    <cellStyle name="Normal 6 3 5 3 2 2" xfId="2361"/>
    <cellStyle name="Normal 6 3 5 3 3" xfId="783"/>
    <cellStyle name="Normal 6 3 5 3 3 2" xfId="2076"/>
    <cellStyle name="Normal 6 3 5 3 4" xfId="1791"/>
    <cellStyle name="Normal 6 3 5 4" xfId="270"/>
    <cellStyle name="Normal 6 3 5 4 2" xfId="878"/>
    <cellStyle name="Normal 6 3 5 4 2 2" xfId="2171"/>
    <cellStyle name="Normal 6 3 5 4 3" xfId="1563"/>
    <cellStyle name="Normal 6 3 5 5" xfId="593"/>
    <cellStyle name="Normal 6 3 5 5 2" xfId="1886"/>
    <cellStyle name="Normal 6 3 5 6" xfId="1449"/>
    <cellStyle name="Normal 6 3 6" xfId="289"/>
    <cellStyle name="Normal 6 3 6 2" xfId="403"/>
    <cellStyle name="Normal 6 3 6 2 2" xfId="897"/>
    <cellStyle name="Normal 6 3 6 2 2 2" xfId="2190"/>
    <cellStyle name="Normal 6 3 6 2 3" xfId="1696"/>
    <cellStyle name="Normal 6 3 6 3" xfId="612"/>
    <cellStyle name="Normal 6 3 6 3 2" xfId="1905"/>
    <cellStyle name="Normal 6 3 6 4" xfId="1582"/>
    <cellStyle name="Normal 6 3 7" xfId="308"/>
    <cellStyle name="Normal 6 3 7 2" xfId="992"/>
    <cellStyle name="Normal 6 3 7 2 2" xfId="2285"/>
    <cellStyle name="Normal 6 3 7 3" xfId="707"/>
    <cellStyle name="Normal 6 3 7 3 2" xfId="2000"/>
    <cellStyle name="Normal 6 3 7 4" xfId="1601"/>
    <cellStyle name="Normal 6 3 8" xfId="422"/>
    <cellStyle name="Normal 6 3 8 2" xfId="802"/>
    <cellStyle name="Normal 6 3 8 2 2" xfId="2095"/>
    <cellStyle name="Normal 6 3 8 3" xfId="1715"/>
    <cellStyle name="Normal 6 3 9" xfId="194"/>
    <cellStyle name="Normal 6 3 9 2" xfId="1487"/>
    <cellStyle name="Normal 6 4" xfId="89"/>
    <cellStyle name="Normal 6 4 2" xfId="317"/>
    <cellStyle name="Normal 6 4 2 2" xfId="906"/>
    <cellStyle name="Normal 6 4 2 2 2" xfId="2199"/>
    <cellStyle name="Normal 6 4 2 3" xfId="621"/>
    <cellStyle name="Normal 6 4 2 3 2" xfId="1914"/>
    <cellStyle name="Normal 6 4 2 4" xfId="1610"/>
    <cellStyle name="Normal 6 4 3" xfId="431"/>
    <cellStyle name="Normal 6 4 3 2" xfId="1001"/>
    <cellStyle name="Normal 6 4 3 2 2" xfId="2294"/>
    <cellStyle name="Normal 6 4 3 3" xfId="716"/>
    <cellStyle name="Normal 6 4 3 3 2" xfId="2009"/>
    <cellStyle name="Normal 6 4 3 4" xfId="1724"/>
    <cellStyle name="Normal 6 4 4" xfId="203"/>
    <cellStyle name="Normal 6 4 4 2" xfId="811"/>
    <cellStyle name="Normal 6 4 4 2 2" xfId="2104"/>
    <cellStyle name="Normal 6 4 4 3" xfId="1496"/>
    <cellStyle name="Normal 6 4 5" xfId="526"/>
    <cellStyle name="Normal 6 4 5 2" xfId="1819"/>
    <cellStyle name="Normal 6 4 6" xfId="1382"/>
    <cellStyle name="Normal 6 5" xfId="108"/>
    <cellStyle name="Normal 6 5 2" xfId="336"/>
    <cellStyle name="Normal 6 5 2 2" xfId="925"/>
    <cellStyle name="Normal 6 5 2 2 2" xfId="2218"/>
    <cellStyle name="Normal 6 5 2 3" xfId="640"/>
    <cellStyle name="Normal 6 5 2 3 2" xfId="1933"/>
    <cellStyle name="Normal 6 5 2 4" xfId="1629"/>
    <cellStyle name="Normal 6 5 3" xfId="450"/>
    <cellStyle name="Normal 6 5 3 2" xfId="1020"/>
    <cellStyle name="Normal 6 5 3 2 2" xfId="2313"/>
    <cellStyle name="Normal 6 5 3 3" xfId="735"/>
    <cellStyle name="Normal 6 5 3 3 2" xfId="2028"/>
    <cellStyle name="Normal 6 5 3 4" xfId="1743"/>
    <cellStyle name="Normal 6 5 4" xfId="222"/>
    <cellStyle name="Normal 6 5 4 2" xfId="830"/>
    <cellStyle name="Normal 6 5 4 2 2" xfId="2123"/>
    <cellStyle name="Normal 6 5 4 3" xfId="1515"/>
    <cellStyle name="Normal 6 5 5" xfId="545"/>
    <cellStyle name="Normal 6 5 5 2" xfId="1838"/>
    <cellStyle name="Normal 6 5 6" xfId="1401"/>
    <cellStyle name="Normal 6 6" xfId="127"/>
    <cellStyle name="Normal 6 6 2" xfId="355"/>
    <cellStyle name="Normal 6 6 2 2" xfId="944"/>
    <cellStyle name="Normal 6 6 2 2 2" xfId="2237"/>
    <cellStyle name="Normal 6 6 2 3" xfId="659"/>
    <cellStyle name="Normal 6 6 2 3 2" xfId="1952"/>
    <cellStyle name="Normal 6 6 2 4" xfId="1648"/>
    <cellStyle name="Normal 6 6 3" xfId="469"/>
    <cellStyle name="Normal 6 6 3 2" xfId="1039"/>
    <cellStyle name="Normal 6 6 3 2 2" xfId="2332"/>
    <cellStyle name="Normal 6 6 3 3" xfId="754"/>
    <cellStyle name="Normal 6 6 3 3 2" xfId="2047"/>
    <cellStyle name="Normal 6 6 3 4" xfId="1762"/>
    <cellStyle name="Normal 6 6 4" xfId="241"/>
    <cellStyle name="Normal 6 6 4 2" xfId="849"/>
    <cellStyle name="Normal 6 6 4 2 2" xfId="2142"/>
    <cellStyle name="Normal 6 6 4 3" xfId="1534"/>
    <cellStyle name="Normal 6 6 5" xfId="564"/>
    <cellStyle name="Normal 6 6 5 2" xfId="1857"/>
    <cellStyle name="Normal 6 6 6" xfId="1420"/>
    <cellStyle name="Normal 6 7" xfId="146"/>
    <cellStyle name="Normal 6 7 2" xfId="374"/>
    <cellStyle name="Normal 6 7 2 2" xfId="963"/>
    <cellStyle name="Normal 6 7 2 2 2" xfId="2256"/>
    <cellStyle name="Normal 6 7 2 3" xfId="678"/>
    <cellStyle name="Normal 6 7 2 3 2" xfId="1971"/>
    <cellStyle name="Normal 6 7 2 4" xfId="1667"/>
    <cellStyle name="Normal 6 7 3" xfId="488"/>
    <cellStyle name="Normal 6 7 3 2" xfId="1058"/>
    <cellStyle name="Normal 6 7 3 2 2" xfId="2351"/>
    <cellStyle name="Normal 6 7 3 3" xfId="773"/>
    <cellStyle name="Normal 6 7 3 3 2" xfId="2066"/>
    <cellStyle name="Normal 6 7 3 4" xfId="1781"/>
    <cellStyle name="Normal 6 7 4" xfId="260"/>
    <cellStyle name="Normal 6 7 4 2" xfId="868"/>
    <cellStyle name="Normal 6 7 4 2 2" xfId="2161"/>
    <cellStyle name="Normal 6 7 4 3" xfId="1553"/>
    <cellStyle name="Normal 6 7 5" xfId="583"/>
    <cellStyle name="Normal 6 7 5 2" xfId="1876"/>
    <cellStyle name="Normal 6 7 6" xfId="1439"/>
    <cellStyle name="Normal 6 8" xfId="279"/>
    <cellStyle name="Normal 6 8 2" xfId="393"/>
    <cellStyle name="Normal 6 8 2 2" xfId="887"/>
    <cellStyle name="Normal 6 8 2 2 2" xfId="2180"/>
    <cellStyle name="Normal 6 8 2 3" xfId="1686"/>
    <cellStyle name="Normal 6 8 3" xfId="602"/>
    <cellStyle name="Normal 6 8 3 2" xfId="1895"/>
    <cellStyle name="Normal 6 8 4" xfId="1572"/>
    <cellStyle name="Normal 6 9" xfId="298"/>
    <cellStyle name="Normal 6 9 2" xfId="982"/>
    <cellStyle name="Normal 6 9 2 2" xfId="2275"/>
    <cellStyle name="Normal 6 9 3" xfId="697"/>
    <cellStyle name="Normal 6 9 3 2" xfId="1990"/>
    <cellStyle name="Normal 6 9 4" xfId="1591"/>
    <cellStyle name="Normal 67" xfId="2748"/>
    <cellStyle name="Normal 67 2" xfId="2749"/>
    <cellStyle name="Normal 67 3" xfId="2750"/>
    <cellStyle name="Normal 68" xfId="2751"/>
    <cellStyle name="Normal 7" xfId="43"/>
    <cellStyle name="Normal 7 2" xfId="45"/>
    <cellStyle name="Normal 7 2 2" xfId="80"/>
    <cellStyle name="Normal 7 3" xfId="60"/>
    <cellStyle name="Normal 7 4" xfId="78"/>
    <cellStyle name="Normal 8" xfId="31"/>
    <cellStyle name="Normal 8 10" xfId="410"/>
    <cellStyle name="Normal 8 10 2" xfId="790"/>
    <cellStyle name="Normal 8 10 2 2" xfId="2083"/>
    <cellStyle name="Normal 8 10 3" xfId="1703"/>
    <cellStyle name="Normal 8 11" xfId="182"/>
    <cellStyle name="Normal 8 11 2" xfId="1475"/>
    <cellStyle name="Normal 8 12" xfId="163"/>
    <cellStyle name="Normal 8 12 2" xfId="1456"/>
    <cellStyle name="Normal 8 13" xfId="505"/>
    <cellStyle name="Normal 8 13 2" xfId="1798"/>
    <cellStyle name="Normal 8 14" xfId="1361"/>
    <cellStyle name="Normal 8 2" xfId="61"/>
    <cellStyle name="Normal 8 3" xfId="73"/>
    <cellStyle name="Normal 8 3 10" xfId="173"/>
    <cellStyle name="Normal 8 3 10 2" xfId="1466"/>
    <cellStyle name="Normal 8 3 11" xfId="515"/>
    <cellStyle name="Normal 8 3 11 2" xfId="1808"/>
    <cellStyle name="Normal 8 3 12" xfId="1371"/>
    <cellStyle name="Normal 8 3 2" xfId="97"/>
    <cellStyle name="Normal 8 3 2 2" xfId="325"/>
    <cellStyle name="Normal 8 3 2 2 2" xfId="914"/>
    <cellStyle name="Normal 8 3 2 2 2 2" xfId="2207"/>
    <cellStyle name="Normal 8 3 2 2 3" xfId="629"/>
    <cellStyle name="Normal 8 3 2 2 3 2" xfId="1922"/>
    <cellStyle name="Normal 8 3 2 2 4" xfId="1618"/>
    <cellStyle name="Normal 8 3 2 3" xfId="439"/>
    <cellStyle name="Normal 8 3 2 3 2" xfId="1009"/>
    <cellStyle name="Normal 8 3 2 3 2 2" xfId="2302"/>
    <cellStyle name="Normal 8 3 2 3 3" xfId="724"/>
    <cellStyle name="Normal 8 3 2 3 3 2" xfId="2017"/>
    <cellStyle name="Normal 8 3 2 3 4" xfId="1732"/>
    <cellStyle name="Normal 8 3 2 4" xfId="211"/>
    <cellStyle name="Normal 8 3 2 4 2" xfId="819"/>
    <cellStyle name="Normal 8 3 2 4 2 2" xfId="2112"/>
    <cellStyle name="Normal 8 3 2 4 3" xfId="1504"/>
    <cellStyle name="Normal 8 3 2 5" xfId="534"/>
    <cellStyle name="Normal 8 3 2 5 2" xfId="1827"/>
    <cellStyle name="Normal 8 3 2 6" xfId="1390"/>
    <cellStyle name="Normal 8 3 3" xfId="116"/>
    <cellStyle name="Normal 8 3 3 2" xfId="344"/>
    <cellStyle name="Normal 8 3 3 2 2" xfId="933"/>
    <cellStyle name="Normal 8 3 3 2 2 2" xfId="2226"/>
    <cellStyle name="Normal 8 3 3 2 3" xfId="648"/>
    <cellStyle name="Normal 8 3 3 2 3 2" xfId="1941"/>
    <cellStyle name="Normal 8 3 3 2 4" xfId="1637"/>
    <cellStyle name="Normal 8 3 3 3" xfId="458"/>
    <cellStyle name="Normal 8 3 3 3 2" xfId="1028"/>
    <cellStyle name="Normal 8 3 3 3 2 2" xfId="2321"/>
    <cellStyle name="Normal 8 3 3 3 3" xfId="743"/>
    <cellStyle name="Normal 8 3 3 3 3 2" xfId="2036"/>
    <cellStyle name="Normal 8 3 3 3 4" xfId="1751"/>
    <cellStyle name="Normal 8 3 3 4" xfId="230"/>
    <cellStyle name="Normal 8 3 3 4 2" xfId="838"/>
    <cellStyle name="Normal 8 3 3 4 2 2" xfId="2131"/>
    <cellStyle name="Normal 8 3 3 4 3" xfId="1523"/>
    <cellStyle name="Normal 8 3 3 5" xfId="553"/>
    <cellStyle name="Normal 8 3 3 5 2" xfId="1846"/>
    <cellStyle name="Normal 8 3 3 6" xfId="1409"/>
    <cellStyle name="Normal 8 3 4" xfId="135"/>
    <cellStyle name="Normal 8 3 4 2" xfId="363"/>
    <cellStyle name="Normal 8 3 4 2 2" xfId="952"/>
    <cellStyle name="Normal 8 3 4 2 2 2" xfId="2245"/>
    <cellStyle name="Normal 8 3 4 2 3" xfId="667"/>
    <cellStyle name="Normal 8 3 4 2 3 2" xfId="1960"/>
    <cellStyle name="Normal 8 3 4 2 4" xfId="1656"/>
    <cellStyle name="Normal 8 3 4 3" xfId="477"/>
    <cellStyle name="Normal 8 3 4 3 2" xfId="1047"/>
    <cellStyle name="Normal 8 3 4 3 2 2" xfId="2340"/>
    <cellStyle name="Normal 8 3 4 3 3" xfId="762"/>
    <cellStyle name="Normal 8 3 4 3 3 2" xfId="2055"/>
    <cellStyle name="Normal 8 3 4 3 4" xfId="1770"/>
    <cellStyle name="Normal 8 3 4 4" xfId="249"/>
    <cellStyle name="Normal 8 3 4 4 2" xfId="857"/>
    <cellStyle name="Normal 8 3 4 4 2 2" xfId="2150"/>
    <cellStyle name="Normal 8 3 4 4 3" xfId="1542"/>
    <cellStyle name="Normal 8 3 4 5" xfId="572"/>
    <cellStyle name="Normal 8 3 4 5 2" xfId="1865"/>
    <cellStyle name="Normal 8 3 4 6" xfId="1428"/>
    <cellStyle name="Normal 8 3 5" xfId="154"/>
    <cellStyle name="Normal 8 3 5 2" xfId="382"/>
    <cellStyle name="Normal 8 3 5 2 2" xfId="971"/>
    <cellStyle name="Normal 8 3 5 2 2 2" xfId="2264"/>
    <cellStyle name="Normal 8 3 5 2 3" xfId="686"/>
    <cellStyle name="Normal 8 3 5 2 3 2" xfId="1979"/>
    <cellStyle name="Normal 8 3 5 2 4" xfId="1675"/>
    <cellStyle name="Normal 8 3 5 3" xfId="496"/>
    <cellStyle name="Normal 8 3 5 3 2" xfId="1066"/>
    <cellStyle name="Normal 8 3 5 3 2 2" xfId="2359"/>
    <cellStyle name="Normal 8 3 5 3 3" xfId="781"/>
    <cellStyle name="Normal 8 3 5 3 3 2" xfId="2074"/>
    <cellStyle name="Normal 8 3 5 3 4" xfId="1789"/>
    <cellStyle name="Normal 8 3 5 4" xfId="268"/>
    <cellStyle name="Normal 8 3 5 4 2" xfId="876"/>
    <cellStyle name="Normal 8 3 5 4 2 2" xfId="2169"/>
    <cellStyle name="Normal 8 3 5 4 3" xfId="1561"/>
    <cellStyle name="Normal 8 3 5 5" xfId="591"/>
    <cellStyle name="Normal 8 3 5 5 2" xfId="1884"/>
    <cellStyle name="Normal 8 3 5 6" xfId="1447"/>
    <cellStyle name="Normal 8 3 6" xfId="287"/>
    <cellStyle name="Normal 8 3 6 2" xfId="401"/>
    <cellStyle name="Normal 8 3 6 2 2" xfId="895"/>
    <cellStyle name="Normal 8 3 6 2 2 2" xfId="2188"/>
    <cellStyle name="Normal 8 3 6 2 3" xfId="1694"/>
    <cellStyle name="Normal 8 3 6 3" xfId="610"/>
    <cellStyle name="Normal 8 3 6 3 2" xfId="1903"/>
    <cellStyle name="Normal 8 3 6 4" xfId="1580"/>
    <cellStyle name="Normal 8 3 7" xfId="306"/>
    <cellStyle name="Normal 8 3 7 2" xfId="990"/>
    <cellStyle name="Normal 8 3 7 2 2" xfId="2283"/>
    <cellStyle name="Normal 8 3 7 3" xfId="705"/>
    <cellStyle name="Normal 8 3 7 3 2" xfId="1998"/>
    <cellStyle name="Normal 8 3 7 4" xfId="1599"/>
    <cellStyle name="Normal 8 3 8" xfId="420"/>
    <cellStyle name="Normal 8 3 8 2" xfId="800"/>
    <cellStyle name="Normal 8 3 8 2 2" xfId="2093"/>
    <cellStyle name="Normal 8 3 8 3" xfId="1713"/>
    <cellStyle name="Normal 8 3 9" xfId="192"/>
    <cellStyle name="Normal 8 3 9 2" xfId="1485"/>
    <cellStyle name="Normal 8 4" xfId="87"/>
    <cellStyle name="Normal 8 4 2" xfId="315"/>
    <cellStyle name="Normal 8 4 2 2" xfId="904"/>
    <cellStyle name="Normal 8 4 2 2 2" xfId="2197"/>
    <cellStyle name="Normal 8 4 2 3" xfId="619"/>
    <cellStyle name="Normal 8 4 2 3 2" xfId="1912"/>
    <cellStyle name="Normal 8 4 2 4" xfId="1608"/>
    <cellStyle name="Normal 8 4 3" xfId="429"/>
    <cellStyle name="Normal 8 4 3 2" xfId="999"/>
    <cellStyle name="Normal 8 4 3 2 2" xfId="2292"/>
    <cellStyle name="Normal 8 4 3 3" xfId="714"/>
    <cellStyle name="Normal 8 4 3 3 2" xfId="2007"/>
    <cellStyle name="Normal 8 4 3 4" xfId="1722"/>
    <cellStyle name="Normal 8 4 4" xfId="201"/>
    <cellStyle name="Normal 8 4 4 2" xfId="809"/>
    <cellStyle name="Normal 8 4 4 2 2" xfId="2102"/>
    <cellStyle name="Normal 8 4 4 3" xfId="1494"/>
    <cellStyle name="Normal 8 4 5" xfId="524"/>
    <cellStyle name="Normal 8 4 5 2" xfId="1817"/>
    <cellStyle name="Normal 8 4 6" xfId="1380"/>
    <cellStyle name="Normal 8 5" xfId="106"/>
    <cellStyle name="Normal 8 5 2" xfId="334"/>
    <cellStyle name="Normal 8 5 2 2" xfId="923"/>
    <cellStyle name="Normal 8 5 2 2 2" xfId="2216"/>
    <cellStyle name="Normal 8 5 2 3" xfId="638"/>
    <cellStyle name="Normal 8 5 2 3 2" xfId="1931"/>
    <cellStyle name="Normal 8 5 2 4" xfId="1627"/>
    <cellStyle name="Normal 8 5 3" xfId="448"/>
    <cellStyle name="Normal 8 5 3 2" xfId="1018"/>
    <cellStyle name="Normal 8 5 3 2 2" xfId="2311"/>
    <cellStyle name="Normal 8 5 3 3" xfId="733"/>
    <cellStyle name="Normal 8 5 3 3 2" xfId="2026"/>
    <cellStyle name="Normal 8 5 3 4" xfId="1741"/>
    <cellStyle name="Normal 8 5 4" xfId="220"/>
    <cellStyle name="Normal 8 5 4 2" xfId="828"/>
    <cellStyle name="Normal 8 5 4 2 2" xfId="2121"/>
    <cellStyle name="Normal 8 5 4 3" xfId="1513"/>
    <cellStyle name="Normal 8 5 5" xfId="543"/>
    <cellStyle name="Normal 8 5 5 2" xfId="1836"/>
    <cellStyle name="Normal 8 5 6" xfId="1399"/>
    <cellStyle name="Normal 8 6" xfId="125"/>
    <cellStyle name="Normal 8 6 2" xfId="353"/>
    <cellStyle name="Normal 8 6 2 2" xfId="942"/>
    <cellStyle name="Normal 8 6 2 2 2" xfId="2235"/>
    <cellStyle name="Normal 8 6 2 3" xfId="657"/>
    <cellStyle name="Normal 8 6 2 3 2" xfId="1950"/>
    <cellStyle name="Normal 8 6 2 4" xfId="1646"/>
    <cellStyle name="Normal 8 6 3" xfId="467"/>
    <cellStyle name="Normal 8 6 3 2" xfId="1037"/>
    <cellStyle name="Normal 8 6 3 2 2" xfId="2330"/>
    <cellStyle name="Normal 8 6 3 3" xfId="752"/>
    <cellStyle name="Normal 8 6 3 3 2" xfId="2045"/>
    <cellStyle name="Normal 8 6 3 4" xfId="1760"/>
    <cellStyle name="Normal 8 6 4" xfId="239"/>
    <cellStyle name="Normal 8 6 4 2" xfId="847"/>
    <cellStyle name="Normal 8 6 4 2 2" xfId="2140"/>
    <cellStyle name="Normal 8 6 4 3" xfId="1532"/>
    <cellStyle name="Normal 8 6 5" xfId="562"/>
    <cellStyle name="Normal 8 6 5 2" xfId="1855"/>
    <cellStyle name="Normal 8 6 6" xfId="1418"/>
    <cellStyle name="Normal 8 7" xfId="144"/>
    <cellStyle name="Normal 8 7 2" xfId="372"/>
    <cellStyle name="Normal 8 7 2 2" xfId="961"/>
    <cellStyle name="Normal 8 7 2 2 2" xfId="2254"/>
    <cellStyle name="Normal 8 7 2 3" xfId="676"/>
    <cellStyle name="Normal 8 7 2 3 2" xfId="1969"/>
    <cellStyle name="Normal 8 7 2 4" xfId="1665"/>
    <cellStyle name="Normal 8 7 3" xfId="486"/>
    <cellStyle name="Normal 8 7 3 2" xfId="1056"/>
    <cellStyle name="Normal 8 7 3 2 2" xfId="2349"/>
    <cellStyle name="Normal 8 7 3 3" xfId="771"/>
    <cellStyle name="Normal 8 7 3 3 2" xfId="2064"/>
    <cellStyle name="Normal 8 7 3 4" xfId="1779"/>
    <cellStyle name="Normal 8 7 4" xfId="258"/>
    <cellStyle name="Normal 8 7 4 2" xfId="866"/>
    <cellStyle name="Normal 8 7 4 2 2" xfId="2159"/>
    <cellStyle name="Normal 8 7 4 3" xfId="1551"/>
    <cellStyle name="Normal 8 7 5" xfId="581"/>
    <cellStyle name="Normal 8 7 5 2" xfId="1874"/>
    <cellStyle name="Normal 8 7 6" xfId="1437"/>
    <cellStyle name="Normal 8 8" xfId="277"/>
    <cellStyle name="Normal 8 8 2" xfId="391"/>
    <cellStyle name="Normal 8 8 2 2" xfId="885"/>
    <cellStyle name="Normal 8 8 2 2 2" xfId="2178"/>
    <cellStyle name="Normal 8 8 2 3" xfId="1684"/>
    <cellStyle name="Normal 8 8 3" xfId="600"/>
    <cellStyle name="Normal 8 8 3 2" xfId="1893"/>
    <cellStyle name="Normal 8 8 4" xfId="1570"/>
    <cellStyle name="Normal 8 9" xfId="296"/>
    <cellStyle name="Normal 8 9 2" xfId="980"/>
    <cellStyle name="Normal 8 9 2 2" xfId="2273"/>
    <cellStyle name="Normal 8 9 3" xfId="695"/>
    <cellStyle name="Normal 8 9 3 2" xfId="1988"/>
    <cellStyle name="Normal 8 9 4" xfId="1589"/>
    <cellStyle name="Normal 9" xfId="62"/>
    <cellStyle name="Normal GHG Numbers (0.00)" xfId="18"/>
    <cellStyle name="Normal GHG Textfiels Bold" xfId="19"/>
    <cellStyle name="Normal GHG whole table" xfId="20"/>
    <cellStyle name="Note 2" xfId="39"/>
    <cellStyle name="Note 2 10" xfId="413"/>
    <cellStyle name="Note 2 10 2" xfId="793"/>
    <cellStyle name="Note 2 10 2 2" xfId="2086"/>
    <cellStyle name="Note 2 10 3" xfId="1706"/>
    <cellStyle name="Note 2 11" xfId="185"/>
    <cellStyle name="Note 2 11 2" xfId="1478"/>
    <cellStyle name="Note 2 12" xfId="166"/>
    <cellStyle name="Note 2 12 2" xfId="1459"/>
    <cellStyle name="Note 2 13" xfId="508"/>
    <cellStyle name="Note 2 13 2" xfId="1801"/>
    <cellStyle name="Note 2 14" xfId="1085"/>
    <cellStyle name="Note 2 14 2" xfId="2373"/>
    <cellStyle name="Note 2 15" xfId="1364"/>
    <cellStyle name="Note 2 2" xfId="63"/>
    <cellStyle name="Note 2 2 10" xfId="189"/>
    <cellStyle name="Note 2 2 10 2" xfId="1482"/>
    <cellStyle name="Note 2 2 11" xfId="170"/>
    <cellStyle name="Note 2 2 11 2" xfId="1463"/>
    <cellStyle name="Note 2 2 12" xfId="512"/>
    <cellStyle name="Note 2 2 12 2" xfId="1805"/>
    <cellStyle name="Note 2 2 13" xfId="1368"/>
    <cellStyle name="Note 2 2 2" xfId="85"/>
    <cellStyle name="Note 2 2 2 10" xfId="180"/>
    <cellStyle name="Note 2 2 2 10 2" xfId="1473"/>
    <cellStyle name="Note 2 2 2 11" xfId="522"/>
    <cellStyle name="Note 2 2 2 11 2" xfId="1815"/>
    <cellStyle name="Note 2 2 2 12" xfId="1378"/>
    <cellStyle name="Note 2 2 2 2" xfId="104"/>
    <cellStyle name="Note 2 2 2 2 2" xfId="332"/>
    <cellStyle name="Note 2 2 2 2 2 2" xfId="921"/>
    <cellStyle name="Note 2 2 2 2 2 2 2" xfId="2214"/>
    <cellStyle name="Note 2 2 2 2 2 3" xfId="636"/>
    <cellStyle name="Note 2 2 2 2 2 3 2" xfId="1929"/>
    <cellStyle name="Note 2 2 2 2 2 4" xfId="1625"/>
    <cellStyle name="Note 2 2 2 2 3" xfId="446"/>
    <cellStyle name="Note 2 2 2 2 3 2" xfId="1016"/>
    <cellStyle name="Note 2 2 2 2 3 2 2" xfId="2309"/>
    <cellStyle name="Note 2 2 2 2 3 3" xfId="731"/>
    <cellStyle name="Note 2 2 2 2 3 3 2" xfId="2024"/>
    <cellStyle name="Note 2 2 2 2 3 4" xfId="1739"/>
    <cellStyle name="Note 2 2 2 2 4" xfId="218"/>
    <cellStyle name="Note 2 2 2 2 4 2" xfId="826"/>
    <cellStyle name="Note 2 2 2 2 4 2 2" xfId="2119"/>
    <cellStyle name="Note 2 2 2 2 4 3" xfId="1511"/>
    <cellStyle name="Note 2 2 2 2 5" xfId="541"/>
    <cellStyle name="Note 2 2 2 2 5 2" xfId="1834"/>
    <cellStyle name="Note 2 2 2 2 6" xfId="1397"/>
    <cellStyle name="Note 2 2 2 3" xfId="123"/>
    <cellStyle name="Note 2 2 2 3 2" xfId="351"/>
    <cellStyle name="Note 2 2 2 3 2 2" xfId="940"/>
    <cellStyle name="Note 2 2 2 3 2 2 2" xfId="2233"/>
    <cellStyle name="Note 2 2 2 3 2 3" xfId="655"/>
    <cellStyle name="Note 2 2 2 3 2 3 2" xfId="1948"/>
    <cellStyle name="Note 2 2 2 3 2 4" xfId="1644"/>
    <cellStyle name="Note 2 2 2 3 3" xfId="465"/>
    <cellStyle name="Note 2 2 2 3 3 2" xfId="1035"/>
    <cellStyle name="Note 2 2 2 3 3 2 2" xfId="2328"/>
    <cellStyle name="Note 2 2 2 3 3 3" xfId="750"/>
    <cellStyle name="Note 2 2 2 3 3 3 2" xfId="2043"/>
    <cellStyle name="Note 2 2 2 3 3 4" xfId="1758"/>
    <cellStyle name="Note 2 2 2 3 4" xfId="237"/>
    <cellStyle name="Note 2 2 2 3 4 2" xfId="845"/>
    <cellStyle name="Note 2 2 2 3 4 2 2" xfId="2138"/>
    <cellStyle name="Note 2 2 2 3 4 3" xfId="1530"/>
    <cellStyle name="Note 2 2 2 3 5" xfId="560"/>
    <cellStyle name="Note 2 2 2 3 5 2" xfId="1853"/>
    <cellStyle name="Note 2 2 2 3 6" xfId="1416"/>
    <cellStyle name="Note 2 2 2 4" xfId="142"/>
    <cellStyle name="Note 2 2 2 4 2" xfId="370"/>
    <cellStyle name="Note 2 2 2 4 2 2" xfId="959"/>
    <cellStyle name="Note 2 2 2 4 2 2 2" xfId="2252"/>
    <cellStyle name="Note 2 2 2 4 2 3" xfId="674"/>
    <cellStyle name="Note 2 2 2 4 2 3 2" xfId="1967"/>
    <cellStyle name="Note 2 2 2 4 2 4" xfId="1663"/>
    <cellStyle name="Note 2 2 2 4 3" xfId="484"/>
    <cellStyle name="Note 2 2 2 4 3 2" xfId="1054"/>
    <cellStyle name="Note 2 2 2 4 3 2 2" xfId="2347"/>
    <cellStyle name="Note 2 2 2 4 3 3" xfId="769"/>
    <cellStyle name="Note 2 2 2 4 3 3 2" xfId="2062"/>
    <cellStyle name="Note 2 2 2 4 3 4" xfId="1777"/>
    <cellStyle name="Note 2 2 2 4 4" xfId="256"/>
    <cellStyle name="Note 2 2 2 4 4 2" xfId="864"/>
    <cellStyle name="Note 2 2 2 4 4 2 2" xfId="2157"/>
    <cellStyle name="Note 2 2 2 4 4 3" xfId="1549"/>
    <cellStyle name="Note 2 2 2 4 5" xfId="579"/>
    <cellStyle name="Note 2 2 2 4 5 2" xfId="1872"/>
    <cellStyle name="Note 2 2 2 4 6" xfId="1435"/>
    <cellStyle name="Note 2 2 2 5" xfId="161"/>
    <cellStyle name="Note 2 2 2 5 2" xfId="389"/>
    <cellStyle name="Note 2 2 2 5 2 2" xfId="978"/>
    <cellStyle name="Note 2 2 2 5 2 2 2" xfId="2271"/>
    <cellStyle name="Note 2 2 2 5 2 3" xfId="693"/>
    <cellStyle name="Note 2 2 2 5 2 3 2" xfId="1986"/>
    <cellStyle name="Note 2 2 2 5 2 4" xfId="1682"/>
    <cellStyle name="Note 2 2 2 5 3" xfId="503"/>
    <cellStyle name="Note 2 2 2 5 3 2" xfId="1073"/>
    <cellStyle name="Note 2 2 2 5 3 2 2" xfId="2366"/>
    <cellStyle name="Note 2 2 2 5 3 3" xfId="788"/>
    <cellStyle name="Note 2 2 2 5 3 3 2" xfId="2081"/>
    <cellStyle name="Note 2 2 2 5 3 4" xfId="1796"/>
    <cellStyle name="Note 2 2 2 5 4" xfId="275"/>
    <cellStyle name="Note 2 2 2 5 4 2" xfId="883"/>
    <cellStyle name="Note 2 2 2 5 4 2 2" xfId="2176"/>
    <cellStyle name="Note 2 2 2 5 4 3" xfId="1568"/>
    <cellStyle name="Note 2 2 2 5 5" xfId="598"/>
    <cellStyle name="Note 2 2 2 5 5 2" xfId="1891"/>
    <cellStyle name="Note 2 2 2 5 6" xfId="1454"/>
    <cellStyle name="Note 2 2 2 6" xfId="294"/>
    <cellStyle name="Note 2 2 2 6 2" xfId="408"/>
    <cellStyle name="Note 2 2 2 6 2 2" xfId="902"/>
    <cellStyle name="Note 2 2 2 6 2 2 2" xfId="2195"/>
    <cellStyle name="Note 2 2 2 6 2 3" xfId="1701"/>
    <cellStyle name="Note 2 2 2 6 3" xfId="617"/>
    <cellStyle name="Note 2 2 2 6 3 2" xfId="1910"/>
    <cellStyle name="Note 2 2 2 6 4" xfId="1587"/>
    <cellStyle name="Note 2 2 2 7" xfId="313"/>
    <cellStyle name="Note 2 2 2 7 2" xfId="997"/>
    <cellStyle name="Note 2 2 2 7 2 2" xfId="2290"/>
    <cellStyle name="Note 2 2 2 7 3" xfId="712"/>
    <cellStyle name="Note 2 2 2 7 3 2" xfId="2005"/>
    <cellStyle name="Note 2 2 2 7 4" xfId="1606"/>
    <cellStyle name="Note 2 2 2 8" xfId="427"/>
    <cellStyle name="Note 2 2 2 8 2" xfId="807"/>
    <cellStyle name="Note 2 2 2 8 2 2" xfId="2100"/>
    <cellStyle name="Note 2 2 2 8 3" xfId="1720"/>
    <cellStyle name="Note 2 2 2 9" xfId="199"/>
    <cellStyle name="Note 2 2 2 9 2" xfId="1492"/>
    <cellStyle name="Note 2 2 3" xfId="94"/>
    <cellStyle name="Note 2 2 3 2" xfId="322"/>
    <cellStyle name="Note 2 2 3 2 2" xfId="911"/>
    <cellStyle name="Note 2 2 3 2 2 2" xfId="2204"/>
    <cellStyle name="Note 2 2 3 2 3" xfId="626"/>
    <cellStyle name="Note 2 2 3 2 3 2" xfId="1919"/>
    <cellStyle name="Note 2 2 3 2 4" xfId="1615"/>
    <cellStyle name="Note 2 2 3 3" xfId="436"/>
    <cellStyle name="Note 2 2 3 3 2" xfId="1006"/>
    <cellStyle name="Note 2 2 3 3 2 2" xfId="2299"/>
    <cellStyle name="Note 2 2 3 3 3" xfId="721"/>
    <cellStyle name="Note 2 2 3 3 3 2" xfId="2014"/>
    <cellStyle name="Note 2 2 3 3 4" xfId="1729"/>
    <cellStyle name="Note 2 2 3 4" xfId="208"/>
    <cellStyle name="Note 2 2 3 4 2" xfId="816"/>
    <cellStyle name="Note 2 2 3 4 2 2" xfId="2109"/>
    <cellStyle name="Note 2 2 3 4 3" xfId="1501"/>
    <cellStyle name="Note 2 2 3 5" xfId="531"/>
    <cellStyle name="Note 2 2 3 5 2" xfId="1824"/>
    <cellStyle name="Note 2 2 3 6" xfId="1387"/>
    <cellStyle name="Note 2 2 4" xfId="113"/>
    <cellStyle name="Note 2 2 4 2" xfId="341"/>
    <cellStyle name="Note 2 2 4 2 2" xfId="930"/>
    <cellStyle name="Note 2 2 4 2 2 2" xfId="2223"/>
    <cellStyle name="Note 2 2 4 2 3" xfId="645"/>
    <cellStyle name="Note 2 2 4 2 3 2" xfId="1938"/>
    <cellStyle name="Note 2 2 4 2 4" xfId="1634"/>
    <cellStyle name="Note 2 2 4 3" xfId="455"/>
    <cellStyle name="Note 2 2 4 3 2" xfId="1025"/>
    <cellStyle name="Note 2 2 4 3 2 2" xfId="2318"/>
    <cellStyle name="Note 2 2 4 3 3" xfId="740"/>
    <cellStyle name="Note 2 2 4 3 3 2" xfId="2033"/>
    <cellStyle name="Note 2 2 4 3 4" xfId="1748"/>
    <cellStyle name="Note 2 2 4 4" xfId="227"/>
    <cellStyle name="Note 2 2 4 4 2" xfId="835"/>
    <cellStyle name="Note 2 2 4 4 2 2" xfId="2128"/>
    <cellStyle name="Note 2 2 4 4 3" xfId="1520"/>
    <cellStyle name="Note 2 2 4 5" xfId="550"/>
    <cellStyle name="Note 2 2 4 5 2" xfId="1843"/>
    <cellStyle name="Note 2 2 4 6" xfId="1406"/>
    <cellStyle name="Note 2 2 5" xfId="132"/>
    <cellStyle name="Note 2 2 5 2" xfId="360"/>
    <cellStyle name="Note 2 2 5 2 2" xfId="949"/>
    <cellStyle name="Note 2 2 5 2 2 2" xfId="2242"/>
    <cellStyle name="Note 2 2 5 2 3" xfId="664"/>
    <cellStyle name="Note 2 2 5 2 3 2" xfId="1957"/>
    <cellStyle name="Note 2 2 5 2 4" xfId="1653"/>
    <cellStyle name="Note 2 2 5 3" xfId="474"/>
    <cellStyle name="Note 2 2 5 3 2" xfId="1044"/>
    <cellStyle name="Note 2 2 5 3 2 2" xfId="2337"/>
    <cellStyle name="Note 2 2 5 3 3" xfId="759"/>
    <cellStyle name="Note 2 2 5 3 3 2" xfId="2052"/>
    <cellStyle name="Note 2 2 5 3 4" xfId="1767"/>
    <cellStyle name="Note 2 2 5 4" xfId="246"/>
    <cellStyle name="Note 2 2 5 4 2" xfId="854"/>
    <cellStyle name="Note 2 2 5 4 2 2" xfId="2147"/>
    <cellStyle name="Note 2 2 5 4 3" xfId="1539"/>
    <cellStyle name="Note 2 2 5 5" xfId="569"/>
    <cellStyle name="Note 2 2 5 5 2" xfId="1862"/>
    <cellStyle name="Note 2 2 5 6" xfId="1425"/>
    <cellStyle name="Note 2 2 6" xfId="151"/>
    <cellStyle name="Note 2 2 6 2" xfId="379"/>
    <cellStyle name="Note 2 2 6 2 2" xfId="968"/>
    <cellStyle name="Note 2 2 6 2 2 2" xfId="2261"/>
    <cellStyle name="Note 2 2 6 2 3" xfId="683"/>
    <cellStyle name="Note 2 2 6 2 3 2" xfId="1976"/>
    <cellStyle name="Note 2 2 6 2 4" xfId="1672"/>
    <cellStyle name="Note 2 2 6 3" xfId="493"/>
    <cellStyle name="Note 2 2 6 3 2" xfId="1063"/>
    <cellStyle name="Note 2 2 6 3 2 2" xfId="2356"/>
    <cellStyle name="Note 2 2 6 3 3" xfId="778"/>
    <cellStyle name="Note 2 2 6 3 3 2" xfId="2071"/>
    <cellStyle name="Note 2 2 6 3 4" xfId="1786"/>
    <cellStyle name="Note 2 2 6 4" xfId="265"/>
    <cellStyle name="Note 2 2 6 4 2" xfId="873"/>
    <cellStyle name="Note 2 2 6 4 2 2" xfId="2166"/>
    <cellStyle name="Note 2 2 6 4 3" xfId="1558"/>
    <cellStyle name="Note 2 2 6 5" xfId="588"/>
    <cellStyle name="Note 2 2 6 5 2" xfId="1881"/>
    <cellStyle name="Note 2 2 6 6" xfId="1444"/>
    <cellStyle name="Note 2 2 7" xfId="284"/>
    <cellStyle name="Note 2 2 7 2" xfId="398"/>
    <cellStyle name="Note 2 2 7 2 2" xfId="892"/>
    <cellStyle name="Note 2 2 7 2 2 2" xfId="2185"/>
    <cellStyle name="Note 2 2 7 2 3" xfId="1691"/>
    <cellStyle name="Note 2 2 7 3" xfId="607"/>
    <cellStyle name="Note 2 2 7 3 2" xfId="1900"/>
    <cellStyle name="Note 2 2 7 4" xfId="1577"/>
    <cellStyle name="Note 2 2 8" xfId="303"/>
    <cellStyle name="Note 2 2 8 2" xfId="987"/>
    <cellStyle name="Note 2 2 8 2 2" xfId="2280"/>
    <cellStyle name="Note 2 2 8 3" xfId="702"/>
    <cellStyle name="Note 2 2 8 3 2" xfId="1995"/>
    <cellStyle name="Note 2 2 8 4" xfId="1596"/>
    <cellStyle name="Note 2 2 9" xfId="417"/>
    <cellStyle name="Note 2 2 9 2" xfId="797"/>
    <cellStyle name="Note 2 2 9 2 2" xfId="2090"/>
    <cellStyle name="Note 2 2 9 3" xfId="1710"/>
    <cellStyle name="Note 2 3" xfId="76"/>
    <cellStyle name="Note 2 3 10" xfId="176"/>
    <cellStyle name="Note 2 3 10 2" xfId="1469"/>
    <cellStyle name="Note 2 3 11" xfId="518"/>
    <cellStyle name="Note 2 3 11 2" xfId="1811"/>
    <cellStyle name="Note 2 3 12" xfId="1374"/>
    <cellStyle name="Note 2 3 2" xfId="100"/>
    <cellStyle name="Note 2 3 2 2" xfId="328"/>
    <cellStyle name="Note 2 3 2 2 2" xfId="917"/>
    <cellStyle name="Note 2 3 2 2 2 2" xfId="2210"/>
    <cellStyle name="Note 2 3 2 2 3" xfId="632"/>
    <cellStyle name="Note 2 3 2 2 3 2" xfId="1925"/>
    <cellStyle name="Note 2 3 2 2 4" xfId="1621"/>
    <cellStyle name="Note 2 3 2 3" xfId="442"/>
    <cellStyle name="Note 2 3 2 3 2" xfId="1012"/>
    <cellStyle name="Note 2 3 2 3 2 2" xfId="2305"/>
    <cellStyle name="Note 2 3 2 3 3" xfId="727"/>
    <cellStyle name="Note 2 3 2 3 3 2" xfId="2020"/>
    <cellStyle name="Note 2 3 2 3 4" xfId="1735"/>
    <cellStyle name="Note 2 3 2 4" xfId="214"/>
    <cellStyle name="Note 2 3 2 4 2" xfId="822"/>
    <cellStyle name="Note 2 3 2 4 2 2" xfId="2115"/>
    <cellStyle name="Note 2 3 2 4 3" xfId="1507"/>
    <cellStyle name="Note 2 3 2 5" xfId="537"/>
    <cellStyle name="Note 2 3 2 5 2" xfId="1830"/>
    <cellStyle name="Note 2 3 2 6" xfId="1393"/>
    <cellStyle name="Note 2 3 3" xfId="119"/>
    <cellStyle name="Note 2 3 3 2" xfId="347"/>
    <cellStyle name="Note 2 3 3 2 2" xfId="936"/>
    <cellStyle name="Note 2 3 3 2 2 2" xfId="2229"/>
    <cellStyle name="Note 2 3 3 2 3" xfId="651"/>
    <cellStyle name="Note 2 3 3 2 3 2" xfId="1944"/>
    <cellStyle name="Note 2 3 3 2 4" xfId="1640"/>
    <cellStyle name="Note 2 3 3 3" xfId="461"/>
    <cellStyle name="Note 2 3 3 3 2" xfId="1031"/>
    <cellStyle name="Note 2 3 3 3 2 2" xfId="2324"/>
    <cellStyle name="Note 2 3 3 3 3" xfId="746"/>
    <cellStyle name="Note 2 3 3 3 3 2" xfId="2039"/>
    <cellStyle name="Note 2 3 3 3 4" xfId="1754"/>
    <cellStyle name="Note 2 3 3 4" xfId="233"/>
    <cellStyle name="Note 2 3 3 4 2" xfId="841"/>
    <cellStyle name="Note 2 3 3 4 2 2" xfId="2134"/>
    <cellStyle name="Note 2 3 3 4 3" xfId="1526"/>
    <cellStyle name="Note 2 3 3 5" xfId="556"/>
    <cellStyle name="Note 2 3 3 5 2" xfId="1849"/>
    <cellStyle name="Note 2 3 3 6" xfId="1412"/>
    <cellStyle name="Note 2 3 4" xfId="138"/>
    <cellStyle name="Note 2 3 4 2" xfId="366"/>
    <cellStyle name="Note 2 3 4 2 2" xfId="955"/>
    <cellStyle name="Note 2 3 4 2 2 2" xfId="2248"/>
    <cellStyle name="Note 2 3 4 2 3" xfId="670"/>
    <cellStyle name="Note 2 3 4 2 3 2" xfId="1963"/>
    <cellStyle name="Note 2 3 4 2 4" xfId="1659"/>
    <cellStyle name="Note 2 3 4 3" xfId="480"/>
    <cellStyle name="Note 2 3 4 3 2" xfId="1050"/>
    <cellStyle name="Note 2 3 4 3 2 2" xfId="2343"/>
    <cellStyle name="Note 2 3 4 3 3" xfId="765"/>
    <cellStyle name="Note 2 3 4 3 3 2" xfId="2058"/>
    <cellStyle name="Note 2 3 4 3 4" xfId="1773"/>
    <cellStyle name="Note 2 3 4 4" xfId="252"/>
    <cellStyle name="Note 2 3 4 4 2" xfId="860"/>
    <cellStyle name="Note 2 3 4 4 2 2" xfId="2153"/>
    <cellStyle name="Note 2 3 4 4 3" xfId="1545"/>
    <cellStyle name="Note 2 3 4 5" xfId="575"/>
    <cellStyle name="Note 2 3 4 5 2" xfId="1868"/>
    <cellStyle name="Note 2 3 4 6" xfId="1431"/>
    <cellStyle name="Note 2 3 5" xfId="157"/>
    <cellStyle name="Note 2 3 5 2" xfId="385"/>
    <cellStyle name="Note 2 3 5 2 2" xfId="974"/>
    <cellStyle name="Note 2 3 5 2 2 2" xfId="2267"/>
    <cellStyle name="Note 2 3 5 2 3" xfId="689"/>
    <cellStyle name="Note 2 3 5 2 3 2" xfId="1982"/>
    <cellStyle name="Note 2 3 5 2 4" xfId="1678"/>
    <cellStyle name="Note 2 3 5 3" xfId="499"/>
    <cellStyle name="Note 2 3 5 3 2" xfId="1069"/>
    <cellStyle name="Note 2 3 5 3 2 2" xfId="2362"/>
    <cellStyle name="Note 2 3 5 3 3" xfId="784"/>
    <cellStyle name="Note 2 3 5 3 3 2" xfId="2077"/>
    <cellStyle name="Note 2 3 5 3 4" xfId="1792"/>
    <cellStyle name="Note 2 3 5 4" xfId="271"/>
    <cellStyle name="Note 2 3 5 4 2" xfId="879"/>
    <cellStyle name="Note 2 3 5 4 2 2" xfId="2172"/>
    <cellStyle name="Note 2 3 5 4 3" xfId="1564"/>
    <cellStyle name="Note 2 3 5 5" xfId="594"/>
    <cellStyle name="Note 2 3 5 5 2" xfId="1887"/>
    <cellStyle name="Note 2 3 5 6" xfId="1450"/>
    <cellStyle name="Note 2 3 6" xfId="290"/>
    <cellStyle name="Note 2 3 6 2" xfId="404"/>
    <cellStyle name="Note 2 3 6 2 2" xfId="898"/>
    <cellStyle name="Note 2 3 6 2 2 2" xfId="2191"/>
    <cellStyle name="Note 2 3 6 2 3" xfId="1697"/>
    <cellStyle name="Note 2 3 6 3" xfId="613"/>
    <cellStyle name="Note 2 3 6 3 2" xfId="1906"/>
    <cellStyle name="Note 2 3 6 4" xfId="1583"/>
    <cellStyle name="Note 2 3 7" xfId="309"/>
    <cellStyle name="Note 2 3 7 2" xfId="993"/>
    <cellStyle name="Note 2 3 7 2 2" xfId="2286"/>
    <cellStyle name="Note 2 3 7 3" xfId="708"/>
    <cellStyle name="Note 2 3 7 3 2" xfId="2001"/>
    <cellStyle name="Note 2 3 7 4" xfId="1602"/>
    <cellStyle name="Note 2 3 8" xfId="423"/>
    <cellStyle name="Note 2 3 8 2" xfId="803"/>
    <cellStyle name="Note 2 3 8 2 2" xfId="2096"/>
    <cellStyle name="Note 2 3 8 3" xfId="1716"/>
    <cellStyle name="Note 2 3 9" xfId="195"/>
    <cellStyle name="Note 2 3 9 2" xfId="1488"/>
    <cellStyle name="Note 2 4" xfId="90"/>
    <cellStyle name="Note 2 4 2" xfId="318"/>
    <cellStyle name="Note 2 4 2 2" xfId="907"/>
    <cellStyle name="Note 2 4 2 2 2" xfId="2200"/>
    <cellStyle name="Note 2 4 2 3" xfId="622"/>
    <cellStyle name="Note 2 4 2 3 2" xfId="1915"/>
    <cellStyle name="Note 2 4 2 4" xfId="1611"/>
    <cellStyle name="Note 2 4 3" xfId="432"/>
    <cellStyle name="Note 2 4 3 2" xfId="1002"/>
    <cellStyle name="Note 2 4 3 2 2" xfId="2295"/>
    <cellStyle name="Note 2 4 3 3" xfId="717"/>
    <cellStyle name="Note 2 4 3 3 2" xfId="2010"/>
    <cellStyle name="Note 2 4 3 4" xfId="1725"/>
    <cellStyle name="Note 2 4 4" xfId="204"/>
    <cellStyle name="Note 2 4 4 2" xfId="812"/>
    <cellStyle name="Note 2 4 4 2 2" xfId="2105"/>
    <cellStyle name="Note 2 4 4 3" xfId="1497"/>
    <cellStyle name="Note 2 4 5" xfId="527"/>
    <cellStyle name="Note 2 4 5 2" xfId="1820"/>
    <cellStyle name="Note 2 4 6" xfId="1383"/>
    <cellStyle name="Note 2 5" xfId="109"/>
    <cellStyle name="Note 2 5 2" xfId="337"/>
    <cellStyle name="Note 2 5 2 2" xfId="926"/>
    <cellStyle name="Note 2 5 2 2 2" xfId="2219"/>
    <cellStyle name="Note 2 5 2 3" xfId="641"/>
    <cellStyle name="Note 2 5 2 3 2" xfId="1934"/>
    <cellStyle name="Note 2 5 2 4" xfId="1630"/>
    <cellStyle name="Note 2 5 3" xfId="451"/>
    <cellStyle name="Note 2 5 3 2" xfId="1021"/>
    <cellStyle name="Note 2 5 3 2 2" xfId="2314"/>
    <cellStyle name="Note 2 5 3 3" xfId="736"/>
    <cellStyle name="Note 2 5 3 3 2" xfId="2029"/>
    <cellStyle name="Note 2 5 3 4" xfId="1744"/>
    <cellStyle name="Note 2 5 4" xfId="223"/>
    <cellStyle name="Note 2 5 4 2" xfId="831"/>
    <cellStyle name="Note 2 5 4 2 2" xfId="2124"/>
    <cellStyle name="Note 2 5 4 3" xfId="1516"/>
    <cellStyle name="Note 2 5 5" xfId="546"/>
    <cellStyle name="Note 2 5 5 2" xfId="1839"/>
    <cellStyle name="Note 2 5 6" xfId="1402"/>
    <cellStyle name="Note 2 6" xfId="128"/>
    <cellStyle name="Note 2 6 2" xfId="356"/>
    <cellStyle name="Note 2 6 2 2" xfId="945"/>
    <cellStyle name="Note 2 6 2 2 2" xfId="2238"/>
    <cellStyle name="Note 2 6 2 3" xfId="660"/>
    <cellStyle name="Note 2 6 2 3 2" xfId="1953"/>
    <cellStyle name="Note 2 6 2 4" xfId="1649"/>
    <cellStyle name="Note 2 6 3" xfId="470"/>
    <cellStyle name="Note 2 6 3 2" xfId="1040"/>
    <cellStyle name="Note 2 6 3 2 2" xfId="2333"/>
    <cellStyle name="Note 2 6 3 3" xfId="755"/>
    <cellStyle name="Note 2 6 3 3 2" xfId="2048"/>
    <cellStyle name="Note 2 6 3 4" xfId="1763"/>
    <cellStyle name="Note 2 6 4" xfId="242"/>
    <cellStyle name="Note 2 6 4 2" xfId="850"/>
    <cellStyle name="Note 2 6 4 2 2" xfId="2143"/>
    <cellStyle name="Note 2 6 4 3" xfId="1535"/>
    <cellStyle name="Note 2 6 5" xfId="565"/>
    <cellStyle name="Note 2 6 5 2" xfId="1858"/>
    <cellStyle name="Note 2 6 6" xfId="1421"/>
    <cellStyle name="Note 2 7" xfId="147"/>
    <cellStyle name="Note 2 7 2" xfId="375"/>
    <cellStyle name="Note 2 7 2 2" xfId="964"/>
    <cellStyle name="Note 2 7 2 2 2" xfId="2257"/>
    <cellStyle name="Note 2 7 2 3" xfId="679"/>
    <cellStyle name="Note 2 7 2 3 2" xfId="1972"/>
    <cellStyle name="Note 2 7 2 4" xfId="1668"/>
    <cellStyle name="Note 2 7 3" xfId="489"/>
    <cellStyle name="Note 2 7 3 2" xfId="1059"/>
    <cellStyle name="Note 2 7 3 2 2" xfId="2352"/>
    <cellStyle name="Note 2 7 3 3" xfId="774"/>
    <cellStyle name="Note 2 7 3 3 2" xfId="2067"/>
    <cellStyle name="Note 2 7 3 4" xfId="1782"/>
    <cellStyle name="Note 2 7 4" xfId="261"/>
    <cellStyle name="Note 2 7 4 2" xfId="869"/>
    <cellStyle name="Note 2 7 4 2 2" xfId="2162"/>
    <cellStyle name="Note 2 7 4 3" xfId="1554"/>
    <cellStyle name="Note 2 7 5" xfId="584"/>
    <cellStyle name="Note 2 7 5 2" xfId="1877"/>
    <cellStyle name="Note 2 7 6" xfId="1440"/>
    <cellStyle name="Note 2 8" xfId="280"/>
    <cellStyle name="Note 2 8 2" xfId="394"/>
    <cellStyle name="Note 2 8 2 2" xfId="888"/>
    <cellStyle name="Note 2 8 2 2 2" xfId="2181"/>
    <cellStyle name="Note 2 8 2 3" xfId="1687"/>
    <cellStyle name="Note 2 8 3" xfId="603"/>
    <cellStyle name="Note 2 8 3 2" xfId="1896"/>
    <cellStyle name="Note 2 8 4" xfId="1573"/>
    <cellStyle name="Note 2 9" xfId="299"/>
    <cellStyle name="Note 2 9 2" xfId="983"/>
    <cellStyle name="Note 2 9 2 2" xfId="2276"/>
    <cellStyle name="Note 2 9 3" xfId="698"/>
    <cellStyle name="Note 2 9 3 2" xfId="1991"/>
    <cellStyle name="Note 2 9 4" xfId="1592"/>
    <cellStyle name="Percent" xfId="2800" builtinId="5"/>
    <cellStyle name="Percent 2" xfId="64"/>
    <cellStyle name="Percent 2 10" xfId="190"/>
    <cellStyle name="Percent 2 10 2" xfId="1483"/>
    <cellStyle name="Percent 2 11" xfId="171"/>
    <cellStyle name="Percent 2 11 2" xfId="1464"/>
    <cellStyle name="Percent 2 12" xfId="513"/>
    <cellStyle name="Percent 2 12 2" xfId="1806"/>
    <cellStyle name="Percent 2 13" xfId="1086"/>
    <cellStyle name="Percent 2 13 2" xfId="2374"/>
    <cellStyle name="Percent 2 14" xfId="1369"/>
    <cellStyle name="Percent 2 2" xfId="86"/>
    <cellStyle name="Percent 2 2 10" xfId="181"/>
    <cellStyle name="Percent 2 2 10 2" xfId="1474"/>
    <cellStyle name="Percent 2 2 11" xfId="523"/>
    <cellStyle name="Percent 2 2 11 2" xfId="1816"/>
    <cellStyle name="Percent 2 2 12" xfId="1379"/>
    <cellStyle name="Percent 2 2 2" xfId="105"/>
    <cellStyle name="Percent 2 2 2 2" xfId="333"/>
    <cellStyle name="Percent 2 2 2 2 2" xfId="922"/>
    <cellStyle name="Percent 2 2 2 2 2 2" xfId="2215"/>
    <cellStyle name="Percent 2 2 2 2 3" xfId="637"/>
    <cellStyle name="Percent 2 2 2 2 3 2" xfId="1930"/>
    <cellStyle name="Percent 2 2 2 2 4" xfId="1626"/>
    <cellStyle name="Percent 2 2 2 3" xfId="447"/>
    <cellStyle name="Percent 2 2 2 3 2" xfId="1017"/>
    <cellStyle name="Percent 2 2 2 3 2 2" xfId="2310"/>
    <cellStyle name="Percent 2 2 2 3 3" xfId="732"/>
    <cellStyle name="Percent 2 2 2 3 3 2" xfId="2025"/>
    <cellStyle name="Percent 2 2 2 3 4" xfId="1740"/>
    <cellStyle name="Percent 2 2 2 4" xfId="219"/>
    <cellStyle name="Percent 2 2 2 4 2" xfId="827"/>
    <cellStyle name="Percent 2 2 2 4 2 2" xfId="2120"/>
    <cellStyle name="Percent 2 2 2 4 3" xfId="1512"/>
    <cellStyle name="Percent 2 2 2 5" xfId="542"/>
    <cellStyle name="Percent 2 2 2 5 2" xfId="1835"/>
    <cellStyle name="Percent 2 2 2 6" xfId="1398"/>
    <cellStyle name="Percent 2 2 3" xfId="124"/>
    <cellStyle name="Percent 2 2 3 2" xfId="352"/>
    <cellStyle name="Percent 2 2 3 2 2" xfId="941"/>
    <cellStyle name="Percent 2 2 3 2 2 2" xfId="2234"/>
    <cellStyle name="Percent 2 2 3 2 3" xfId="656"/>
    <cellStyle name="Percent 2 2 3 2 3 2" xfId="1949"/>
    <cellStyle name="Percent 2 2 3 2 4" xfId="1645"/>
    <cellStyle name="Percent 2 2 3 3" xfId="466"/>
    <cellStyle name="Percent 2 2 3 3 2" xfId="1036"/>
    <cellStyle name="Percent 2 2 3 3 2 2" xfId="2329"/>
    <cellStyle name="Percent 2 2 3 3 3" xfId="751"/>
    <cellStyle name="Percent 2 2 3 3 3 2" xfId="2044"/>
    <cellStyle name="Percent 2 2 3 3 4" xfId="1759"/>
    <cellStyle name="Percent 2 2 3 4" xfId="238"/>
    <cellStyle name="Percent 2 2 3 4 2" xfId="846"/>
    <cellStyle name="Percent 2 2 3 4 2 2" xfId="2139"/>
    <cellStyle name="Percent 2 2 3 4 3" xfId="1531"/>
    <cellStyle name="Percent 2 2 3 5" xfId="561"/>
    <cellStyle name="Percent 2 2 3 5 2" xfId="1854"/>
    <cellStyle name="Percent 2 2 3 6" xfId="1417"/>
    <cellStyle name="Percent 2 2 4" xfId="143"/>
    <cellStyle name="Percent 2 2 4 2" xfId="371"/>
    <cellStyle name="Percent 2 2 4 2 2" xfId="960"/>
    <cellStyle name="Percent 2 2 4 2 2 2" xfId="2253"/>
    <cellStyle name="Percent 2 2 4 2 3" xfId="675"/>
    <cellStyle name="Percent 2 2 4 2 3 2" xfId="1968"/>
    <cellStyle name="Percent 2 2 4 2 4" xfId="1664"/>
    <cellStyle name="Percent 2 2 4 3" xfId="485"/>
    <cellStyle name="Percent 2 2 4 3 2" xfId="1055"/>
    <cellStyle name="Percent 2 2 4 3 2 2" xfId="2348"/>
    <cellStyle name="Percent 2 2 4 3 3" xfId="770"/>
    <cellStyle name="Percent 2 2 4 3 3 2" xfId="2063"/>
    <cellStyle name="Percent 2 2 4 3 4" xfId="1778"/>
    <cellStyle name="Percent 2 2 4 4" xfId="257"/>
    <cellStyle name="Percent 2 2 4 4 2" xfId="865"/>
    <cellStyle name="Percent 2 2 4 4 2 2" xfId="2158"/>
    <cellStyle name="Percent 2 2 4 4 3" xfId="1550"/>
    <cellStyle name="Percent 2 2 4 5" xfId="580"/>
    <cellStyle name="Percent 2 2 4 5 2" xfId="1873"/>
    <cellStyle name="Percent 2 2 4 6" xfId="1436"/>
    <cellStyle name="Percent 2 2 5" xfId="162"/>
    <cellStyle name="Percent 2 2 5 2" xfId="390"/>
    <cellStyle name="Percent 2 2 5 2 2" xfId="979"/>
    <cellStyle name="Percent 2 2 5 2 2 2" xfId="2272"/>
    <cellStyle name="Percent 2 2 5 2 3" xfId="694"/>
    <cellStyle name="Percent 2 2 5 2 3 2" xfId="1987"/>
    <cellStyle name="Percent 2 2 5 2 4" xfId="1683"/>
    <cellStyle name="Percent 2 2 5 3" xfId="504"/>
    <cellStyle name="Percent 2 2 5 3 2" xfId="1074"/>
    <cellStyle name="Percent 2 2 5 3 2 2" xfId="2367"/>
    <cellStyle name="Percent 2 2 5 3 3" xfId="789"/>
    <cellStyle name="Percent 2 2 5 3 3 2" xfId="2082"/>
    <cellStyle name="Percent 2 2 5 3 4" xfId="1797"/>
    <cellStyle name="Percent 2 2 5 4" xfId="276"/>
    <cellStyle name="Percent 2 2 5 4 2" xfId="884"/>
    <cellStyle name="Percent 2 2 5 4 2 2" xfId="2177"/>
    <cellStyle name="Percent 2 2 5 4 3" xfId="1569"/>
    <cellStyle name="Percent 2 2 5 5" xfId="599"/>
    <cellStyle name="Percent 2 2 5 5 2" xfId="1892"/>
    <cellStyle name="Percent 2 2 5 6" xfId="1455"/>
    <cellStyle name="Percent 2 2 6" xfId="295"/>
    <cellStyle name="Percent 2 2 6 2" xfId="409"/>
    <cellStyle name="Percent 2 2 6 2 2" xfId="903"/>
    <cellStyle name="Percent 2 2 6 2 2 2" xfId="2196"/>
    <cellStyle name="Percent 2 2 6 2 3" xfId="1702"/>
    <cellStyle name="Percent 2 2 6 3" xfId="618"/>
    <cellStyle name="Percent 2 2 6 3 2" xfId="1911"/>
    <cellStyle name="Percent 2 2 6 4" xfId="1588"/>
    <cellStyle name="Percent 2 2 7" xfId="314"/>
    <cellStyle name="Percent 2 2 7 2" xfId="998"/>
    <cellStyle name="Percent 2 2 7 2 2" xfId="2291"/>
    <cellStyle name="Percent 2 2 7 3" xfId="713"/>
    <cellStyle name="Percent 2 2 7 3 2" xfId="2006"/>
    <cellStyle name="Percent 2 2 7 4" xfId="1607"/>
    <cellStyle name="Percent 2 2 8" xfId="428"/>
    <cellStyle name="Percent 2 2 8 2" xfId="808"/>
    <cellStyle name="Percent 2 2 8 2 2" xfId="2101"/>
    <cellStyle name="Percent 2 2 8 3" xfId="1721"/>
    <cellStyle name="Percent 2 2 9" xfId="200"/>
    <cellStyle name="Percent 2 2 9 2" xfId="1493"/>
    <cellStyle name="Percent 2 3" xfId="95"/>
    <cellStyle name="Percent 2 3 2" xfId="323"/>
    <cellStyle name="Percent 2 3 2 2" xfId="912"/>
    <cellStyle name="Percent 2 3 2 2 2" xfId="2205"/>
    <cellStyle name="Percent 2 3 2 3" xfId="627"/>
    <cellStyle name="Percent 2 3 2 3 2" xfId="1920"/>
    <cellStyle name="Percent 2 3 2 4" xfId="1616"/>
    <cellStyle name="Percent 2 3 3" xfId="437"/>
    <cellStyle name="Percent 2 3 3 2" xfId="1007"/>
    <cellStyle name="Percent 2 3 3 2 2" xfId="2300"/>
    <cellStyle name="Percent 2 3 3 3" xfId="722"/>
    <cellStyle name="Percent 2 3 3 3 2" xfId="2015"/>
    <cellStyle name="Percent 2 3 3 4" xfId="1730"/>
    <cellStyle name="Percent 2 3 4" xfId="209"/>
    <cellStyle name="Percent 2 3 4 2" xfId="817"/>
    <cellStyle name="Percent 2 3 4 2 2" xfId="2110"/>
    <cellStyle name="Percent 2 3 4 3" xfId="1502"/>
    <cellStyle name="Percent 2 3 5" xfId="532"/>
    <cellStyle name="Percent 2 3 5 2" xfId="1825"/>
    <cellStyle name="Percent 2 3 6" xfId="1388"/>
    <cellStyle name="Percent 2 4" xfId="114"/>
    <cellStyle name="Percent 2 4 2" xfId="342"/>
    <cellStyle name="Percent 2 4 2 2" xfId="931"/>
    <cellStyle name="Percent 2 4 2 2 2" xfId="2224"/>
    <cellStyle name="Percent 2 4 2 3" xfId="646"/>
    <cellStyle name="Percent 2 4 2 3 2" xfId="1939"/>
    <cellStyle name="Percent 2 4 2 4" xfId="1635"/>
    <cellStyle name="Percent 2 4 3" xfId="456"/>
    <cellStyle name="Percent 2 4 3 2" xfId="1026"/>
    <cellStyle name="Percent 2 4 3 2 2" xfId="2319"/>
    <cellStyle name="Percent 2 4 3 3" xfId="741"/>
    <cellStyle name="Percent 2 4 3 3 2" xfId="2034"/>
    <cellStyle name="Percent 2 4 3 4" xfId="1749"/>
    <cellStyle name="Percent 2 4 4" xfId="228"/>
    <cellStyle name="Percent 2 4 4 2" xfId="836"/>
    <cellStyle name="Percent 2 4 4 2 2" xfId="2129"/>
    <cellStyle name="Percent 2 4 4 3" xfId="1521"/>
    <cellStyle name="Percent 2 4 5" xfId="551"/>
    <cellStyle name="Percent 2 4 5 2" xfId="1844"/>
    <cellStyle name="Percent 2 4 6" xfId="1407"/>
    <cellStyle name="Percent 2 5" xfId="133"/>
    <cellStyle name="Percent 2 5 2" xfId="361"/>
    <cellStyle name="Percent 2 5 2 2" xfId="950"/>
    <cellStyle name="Percent 2 5 2 2 2" xfId="2243"/>
    <cellStyle name="Percent 2 5 2 3" xfId="665"/>
    <cellStyle name="Percent 2 5 2 3 2" xfId="1958"/>
    <cellStyle name="Percent 2 5 2 4" xfId="1654"/>
    <cellStyle name="Percent 2 5 3" xfId="475"/>
    <cellStyle name="Percent 2 5 3 2" xfId="1045"/>
    <cellStyle name="Percent 2 5 3 2 2" xfId="2338"/>
    <cellStyle name="Percent 2 5 3 3" xfId="760"/>
    <cellStyle name="Percent 2 5 3 3 2" xfId="2053"/>
    <cellStyle name="Percent 2 5 3 4" xfId="1768"/>
    <cellStyle name="Percent 2 5 4" xfId="247"/>
    <cellStyle name="Percent 2 5 4 2" xfId="855"/>
    <cellStyle name="Percent 2 5 4 2 2" xfId="2148"/>
    <cellStyle name="Percent 2 5 4 3" xfId="1540"/>
    <cellStyle name="Percent 2 5 5" xfId="570"/>
    <cellStyle name="Percent 2 5 5 2" xfId="1863"/>
    <cellStyle name="Percent 2 5 6" xfId="1426"/>
    <cellStyle name="Percent 2 6" xfId="152"/>
    <cellStyle name="Percent 2 6 2" xfId="380"/>
    <cellStyle name="Percent 2 6 2 2" xfId="969"/>
    <cellStyle name="Percent 2 6 2 2 2" xfId="2262"/>
    <cellStyle name="Percent 2 6 2 3" xfId="684"/>
    <cellStyle name="Percent 2 6 2 3 2" xfId="1977"/>
    <cellStyle name="Percent 2 6 2 4" xfId="1673"/>
    <cellStyle name="Percent 2 6 3" xfId="494"/>
    <cellStyle name="Percent 2 6 3 2" xfId="1064"/>
    <cellStyle name="Percent 2 6 3 2 2" xfId="2357"/>
    <cellStyle name="Percent 2 6 3 3" xfId="779"/>
    <cellStyle name="Percent 2 6 3 3 2" xfId="2072"/>
    <cellStyle name="Percent 2 6 3 4" xfId="1787"/>
    <cellStyle name="Percent 2 6 4" xfId="266"/>
    <cellStyle name="Percent 2 6 4 2" xfId="874"/>
    <cellStyle name="Percent 2 6 4 2 2" xfId="2167"/>
    <cellStyle name="Percent 2 6 4 3" xfId="1559"/>
    <cellStyle name="Percent 2 6 5" xfId="589"/>
    <cellStyle name="Percent 2 6 5 2" xfId="1882"/>
    <cellStyle name="Percent 2 6 6" xfId="1445"/>
    <cellStyle name="Percent 2 7" xfId="285"/>
    <cellStyle name="Percent 2 7 2" xfId="399"/>
    <cellStyle name="Percent 2 7 2 2" xfId="893"/>
    <cellStyle name="Percent 2 7 2 2 2" xfId="2186"/>
    <cellStyle name="Percent 2 7 2 3" xfId="1692"/>
    <cellStyle name="Percent 2 7 3" xfId="608"/>
    <cellStyle name="Percent 2 7 3 2" xfId="1901"/>
    <cellStyle name="Percent 2 7 4" xfId="1578"/>
    <cellStyle name="Percent 2 8" xfId="304"/>
    <cellStyle name="Percent 2 8 2" xfId="988"/>
    <cellStyle name="Percent 2 8 2 2" xfId="2281"/>
    <cellStyle name="Percent 2 8 3" xfId="703"/>
    <cellStyle name="Percent 2 8 3 2" xfId="1996"/>
    <cellStyle name="Percent 2 8 4" xfId="1597"/>
    <cellStyle name="Percent 2 9" xfId="418"/>
    <cellStyle name="Percent 2 9 2" xfId="798"/>
    <cellStyle name="Percent 2 9 2 2" xfId="2091"/>
    <cellStyle name="Percent 2 9 3" xfId="1711"/>
    <cellStyle name="Percent 3" xfId="65"/>
    <cellStyle name="Percent 4" xfId="66"/>
    <cellStyle name="Percent 5" xfId="2793"/>
    <cellStyle name="prozent+" xfId="21"/>
    <cellStyle name="prozent+ 2" xfId="67"/>
    <cellStyle name="Prüfung" xfId="22"/>
    <cellStyle name="Prüfung 2" xfId="41"/>
    <cellStyle name="Prüfung 2 2" xfId="68"/>
    <cellStyle name="Prüfung 2 3" xfId="2752"/>
    <cellStyle name="Prüfung 3" xfId="44"/>
    <cellStyle name="Prüfung 3 2" xfId="46"/>
    <cellStyle name="Prüfung 3 2 2" xfId="81"/>
    <cellStyle name="Prüfung 3 3" xfId="79"/>
    <cellStyle name="Prüfung 4" xfId="40"/>
    <cellStyle name="Prüfung 4 2" xfId="77"/>
    <cellStyle name="Standaard_Blad1" xfId="2753"/>
    <cellStyle name="Standard 2" xfId="2661"/>
    <cellStyle name="Standard_03_EI'99-v1.1" xfId="2754"/>
    <cellStyle name="Style 21" xfId="2755"/>
    <cellStyle name="Style 22" xfId="2756"/>
    <cellStyle name="Style 23" xfId="2757"/>
    <cellStyle name="Style 23 2" xfId="2758"/>
    <cellStyle name="Style 24" xfId="2759"/>
    <cellStyle name="Style 24 2" xfId="2760"/>
    <cellStyle name="Style 25" xfId="2761"/>
    <cellStyle name="Style 25 2" xfId="2762"/>
    <cellStyle name="Style 26" xfId="2763"/>
    <cellStyle name="Style 26 2" xfId="2764"/>
    <cellStyle name="Style 27" xfId="2765"/>
    <cellStyle name="Style 27 2" xfId="2766"/>
    <cellStyle name="Style 28" xfId="2767"/>
    <cellStyle name="Style 28 2" xfId="2768"/>
    <cellStyle name="Style 29" xfId="2769"/>
    <cellStyle name="Style 29 2" xfId="2770"/>
    <cellStyle name="Style 30" xfId="2771"/>
    <cellStyle name="Style 30 2" xfId="2772"/>
    <cellStyle name="Style 31" xfId="2773"/>
    <cellStyle name="Style 31 2" xfId="2774"/>
    <cellStyle name="Style 32" xfId="2775"/>
    <cellStyle name="Style 32 2" xfId="2776"/>
    <cellStyle name="Style 33" xfId="2777"/>
    <cellStyle name="Style 33 2" xfId="2778"/>
    <cellStyle name="Style 34" xfId="2779"/>
    <cellStyle name="Style 35" xfId="2780"/>
    <cellStyle name="Style 36" xfId="2781"/>
    <cellStyle name="text" xfId="23"/>
    <cellStyle name="text 2" xfId="49"/>
    <cellStyle name="text 2 2" xfId="2782"/>
    <cellStyle name="text 2 3" xfId="2783"/>
    <cellStyle name="text 3" xfId="2784"/>
    <cellStyle name="text_CED-XML-v0.6" xfId="2785"/>
    <cellStyle name="Text-Manual" xfId="24"/>
    <cellStyle name="unit" xfId="25"/>
    <cellStyle name="unit 2" xfId="69"/>
    <cellStyle name="Wasser" xfId="26"/>
    <cellStyle name="Wasser 2" xfId="70"/>
    <cellStyle name="Wasseremission" xfId="2786"/>
    <cellStyle name="wissenschaft" xfId="27"/>
    <cellStyle name="wissenschaft+" xfId="28"/>
    <cellStyle name="wissenschaft-Eingabe" xfId="29"/>
    <cellStyle name="wissenschaft-Eingabe 2" xfId="50"/>
    <cellStyle name="wissenschaft-Eingabe 2 2" xfId="2787"/>
    <cellStyle name="wissenschaft-Eingabe 2 3" xfId="2788"/>
    <cellStyle name="wissenschaft-Eingabe 3" xfId="2789"/>
    <cellStyle name="zkh" xfId="3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xdr:colOff>
      <xdr:row>1</xdr:row>
      <xdr:rowOff>142875</xdr:rowOff>
    </xdr:from>
    <xdr:to>
      <xdr:col>15</xdr:col>
      <xdr:colOff>208993</xdr:colOff>
      <xdr:row>29</xdr:row>
      <xdr:rowOff>47070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219950" y="304800"/>
          <a:ext cx="4457143" cy="4438095"/>
        </a:xfrm>
        <a:prstGeom prst="rect">
          <a:avLst/>
        </a:prstGeom>
      </xdr:spPr>
    </xdr:pic>
    <xdr:clientData/>
  </xdr:twoCellAnchor>
  <xdr:twoCellAnchor editAs="oneCell">
    <xdr:from>
      <xdr:col>15</xdr:col>
      <xdr:colOff>85725</xdr:colOff>
      <xdr:row>1</xdr:row>
      <xdr:rowOff>28575</xdr:rowOff>
    </xdr:from>
    <xdr:to>
      <xdr:col>27</xdr:col>
      <xdr:colOff>75287</xdr:colOff>
      <xdr:row>45</xdr:row>
      <xdr:rowOff>37208</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505950" y="190500"/>
          <a:ext cx="7304762" cy="71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N/USERS/MAIN/Q-Z/wingwers/Net%20MyDocuments/SHC/SMM%20Project/SMM%20Tool/USEEIO/Water/USEEIO_GAUSEEIO_Satellite_Water_14Jul.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General Information"/>
      <sheetName val="Exchanges"/>
      <sheetName val="Exchanges-GAUSEEIO"/>
      <sheetName val="Corr_Activity_Water_to_EPA"/>
      <sheetName val="Export-GAUSEEIO"/>
      <sheetName val="WaterUseAllocatedforGAUSEEIO"/>
      <sheetName val="Sources"/>
      <sheetName val="Exchanges_Pivot_All"/>
      <sheetName val="Exchanges_Pivot_ByState"/>
      <sheetName val="Export-USEEIO"/>
      <sheetName val="CheckTotals"/>
      <sheetName val="WaterUse Allocated toActivities"/>
      <sheetName val="Water Use Compiled"/>
      <sheetName val="Return Fraction"/>
      <sheetName val="PublicWater-Compensation-Output"/>
      <sheetName val="2013output"/>
      <sheetName val="Livestock"/>
      <sheetName val="Hydroelectric Reservoirs"/>
      <sheetName val="Public Supply, Domestic &amp; Other"/>
      <sheetName val="Irrigation - USGS Data"/>
      <sheetName val="Irrigation - Selected Crops"/>
      <sheetName val="Irrigation - Horticulture"/>
      <sheetName val="Mining"/>
      <sheetName val="Manufacturing"/>
      <sheetName val="2002 Gross Output"/>
      <sheetName val="Corr_Location_Water_to_EPA"/>
      <sheetName val="Corr_ElemFlow_Water_to_EPA"/>
      <sheetName val="Activities"/>
      <sheetName val="Locations"/>
      <sheetName val="dropdow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SEEIOv1.1_Energy_Satellite_8June201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894.571797222219" createdVersion="6" refreshedVersion="6" minRefreshableVersion="3" recordCount="375">
  <cacheSource type="worksheet">
    <worksheetSource ref="A2:H377" sheet="RenewablesBySector" r:id="rId2"/>
  </cacheSource>
  <cacheFields count="8">
    <cacheField name="State" numFmtId="0">
      <sharedItems/>
    </cacheField>
    <cacheField name="NAICS Code" numFmtId="0">
      <sharedItems containsSemiMixedTypes="0" containsString="0" containsNumber="1" containsInteger="1" minValue="22" maxValue="562213"/>
    </cacheField>
    <cacheField name="Net Generation (MWh)" numFmtId="0">
      <sharedItems containsSemiMixedTypes="0" containsString="0" containsNumber="1" minValue="-350617.07999999996" maxValue="79458391.329999998"/>
    </cacheField>
    <cacheField name="Percent of total" numFmtId="0">
      <sharedItems containsSemiMixedTypes="0" containsString="0" containsNumber="1" minValue="-3.0723227900912406E-2" maxValue="1.0307232279009124"/>
    </cacheField>
    <cacheField name="IO2007 code" numFmtId="0">
      <sharedItems containsMixedTypes="1" containsNumber="1" containsInteger="1" minValue="111200" maxValue="713900" count="63">
        <n v="221100"/>
        <n v="221300"/>
        <s v="NA"/>
        <n v="314900"/>
        <n v="111900"/>
        <n v="115000"/>
        <n v="322120"/>
        <n v="322110"/>
        <n v="313100"/>
        <n v="335313"/>
        <n v="322299"/>
        <n v="339990"/>
        <s v="611A00"/>
        <n v="483000"/>
        <n v="322210"/>
        <s v="33211A"/>
        <s v="31161A"/>
        <s v="4A0000"/>
        <n v="713200"/>
        <n v="312120"/>
        <n v="311990"/>
        <n v="541700"/>
        <n v="611100"/>
        <s v="S00500"/>
        <s v="S00700"/>
        <n v="335120"/>
        <n v="561900"/>
        <n v="311615"/>
        <n v="333618"/>
        <n v="326190"/>
        <s v="3259A0"/>
        <n v="532100"/>
        <n v="493000"/>
        <n v="485000"/>
        <s v="S00203"/>
        <n v="484000"/>
        <s v="532A00"/>
        <n v="621900"/>
        <n v="515100"/>
        <n v="550000"/>
        <n v="518200"/>
        <n v="420000"/>
        <n v="511110"/>
        <n v="562000"/>
        <n v="711200"/>
        <n v="713900"/>
        <n v="622000"/>
        <n v="325412"/>
        <n v="524200"/>
        <s v="2122A0"/>
        <n v="311420"/>
        <n v="325120"/>
        <n v="111200"/>
        <n v="481000"/>
        <n v="322130"/>
        <n v="321100"/>
        <n v="321200"/>
        <s v="31122A"/>
        <n v="321910"/>
        <n v="327310"/>
        <n v="311300"/>
        <n v="311221"/>
        <n v="325211"/>
      </sharedItems>
    </cacheField>
    <cacheField name="#" numFmtId="0">
      <sharedItems containsMixedTypes="1" containsNumber="1" containsInteger="1" minValue="3" maxValue="389"/>
    </cacheField>
    <cacheField name="Activity name" numFmtId="0">
      <sharedItems/>
    </cacheField>
    <cacheField name="Energy Type" numFmtId="0">
      <sharedItems count="4">
        <s v="Hydro"/>
        <s v="Wind"/>
        <s v="Solar"/>
        <s v="Bioma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5">
  <r>
    <s v="AK"/>
    <n v="22"/>
    <n v="1538738"/>
    <n v="1"/>
    <x v="0"/>
    <n v="22"/>
    <s v="Electric power generation, transmission, and distribution"/>
    <x v="0"/>
  </r>
  <r>
    <s v="AL"/>
    <n v="22"/>
    <n v="9466872"/>
    <n v="1"/>
    <x v="0"/>
    <n v="22"/>
    <s v="Electric power generation, transmission, and distribution"/>
    <x v="0"/>
  </r>
  <r>
    <s v="AR"/>
    <n v="22"/>
    <n v="2706846"/>
    <n v="1"/>
    <x v="0"/>
    <n v="22"/>
    <s v="Electric power generation, transmission, and distribution"/>
    <x v="0"/>
  </r>
  <r>
    <s v="AZ"/>
    <n v="22"/>
    <n v="6132153"/>
    <n v="1"/>
    <x v="0"/>
    <n v="22"/>
    <s v="Electric power generation, transmission, and distribution"/>
    <x v="0"/>
  </r>
  <r>
    <s v="CA"/>
    <n v="22"/>
    <n v="16416729.460000001"/>
    <n v="0.99939910298498413"/>
    <x v="0"/>
    <n v="22"/>
    <s v="Electric power generation, transmission, and distribution"/>
    <x v="0"/>
  </r>
  <r>
    <s v="CA"/>
    <n v="22131"/>
    <n v="4054.62"/>
    <n v="2.4683257410181968E-4"/>
    <x v="1"/>
    <n v="24"/>
    <s v="Water, sewage and other systems"/>
    <x v="0"/>
  </r>
  <r>
    <s v="CA"/>
    <n v="99999"/>
    <n v="5816.0750000000007"/>
    <n v="3.5406444091412787E-4"/>
    <x v="2"/>
    <s v="NA"/>
    <s v="NA"/>
    <x v="0"/>
  </r>
  <r>
    <s v="CO"/>
    <n v="22"/>
    <n v="1538260.92"/>
    <n v="0.99593664617612376"/>
    <x v="0"/>
    <n v="22"/>
    <s v="Electric power generation, transmission, and distribution"/>
    <x v="0"/>
  </r>
  <r>
    <s v="CO"/>
    <n v="22131"/>
    <n v="6276"/>
    <n v="4.0633538238762203E-3"/>
    <x v="1"/>
    <n v="24"/>
    <s v="Water, sewage and other systems"/>
    <x v="0"/>
  </r>
  <r>
    <s v="CT"/>
    <n v="22"/>
    <n v="440742.19000000006"/>
    <n v="1"/>
    <x v="0"/>
    <n v="22"/>
    <s v="Electric power generation, transmission, and distribution"/>
    <x v="0"/>
  </r>
  <r>
    <s v="FL"/>
    <n v="22"/>
    <n v="211388"/>
    <n v="1"/>
    <x v="0"/>
    <n v="22"/>
    <s v="Electric power generation, transmission, and distribution"/>
    <x v="0"/>
  </r>
  <r>
    <s v="GA"/>
    <n v="22"/>
    <n v="3046259"/>
    <n v="0.99409727423167149"/>
    <x v="0"/>
    <n v="22"/>
    <s v="Electric power generation, transmission, and distribution"/>
    <x v="0"/>
  </r>
  <r>
    <s v="GA"/>
    <n v="314"/>
    <n v="18088"/>
    <n v="5.9027257683284566E-3"/>
    <x v="3"/>
    <n v="229"/>
    <s v="Other textile product mills"/>
    <x v="0"/>
  </r>
  <r>
    <s v="HI"/>
    <n v="111"/>
    <n v="46502.229999999996"/>
    <n v="0.4942676733938054"/>
    <x v="4"/>
    <n v="6"/>
    <s v="Other crop farming"/>
    <x v="0"/>
  </r>
  <r>
    <s v="HI"/>
    <n v="115"/>
    <n v="5854.86"/>
    <n v="6.2230736681799036E-2"/>
    <x v="5"/>
    <n v="13"/>
    <s v="Support activities for agriculture and forestry"/>
    <x v="0"/>
  </r>
  <r>
    <s v="HI"/>
    <n v="22"/>
    <n v="41726"/>
    <n v="0.44350158992439559"/>
    <x v="0"/>
    <n v="22"/>
    <s v="Electric power generation, transmission, and distribution"/>
    <x v="0"/>
  </r>
  <r>
    <s v="IA"/>
    <n v="22"/>
    <n v="878605"/>
    <n v="1"/>
    <x v="0"/>
    <n v="22"/>
    <s v="Electric power generation, transmission, and distribution"/>
    <x v="0"/>
  </r>
  <r>
    <s v="ID"/>
    <n v="22"/>
    <n v="8996995.4900000002"/>
    <n v="0.9994207331421544"/>
    <x v="0"/>
    <n v="22"/>
    <s v="Electric power generation, transmission, and distribution"/>
    <x v="0"/>
  </r>
  <r>
    <s v="ID"/>
    <n v="99999"/>
    <n v="5214.6819999999998"/>
    <n v="5.7926685784558455E-4"/>
    <x v="2"/>
    <s v="NA"/>
    <s v="NA"/>
    <x v="0"/>
  </r>
  <r>
    <s v="IL"/>
    <n v="22"/>
    <n v="129455"/>
    <n v="0.97851063508140712"/>
    <x v="0"/>
    <n v="22"/>
    <s v="Electric power generation, transmission, and distribution"/>
    <x v="0"/>
  </r>
  <r>
    <s v="IL"/>
    <n v="22132"/>
    <n v="2843"/>
    <n v="2.1489364918592872E-2"/>
    <x v="1"/>
    <n v="24"/>
    <s v="Water, sewage and other systems"/>
    <x v="0"/>
  </r>
  <r>
    <s v="IN"/>
    <n v="22"/>
    <n v="371153"/>
    <n v="1"/>
    <x v="0"/>
    <n v="22"/>
    <s v="Electric power generation, transmission, and distribution"/>
    <x v="0"/>
  </r>
  <r>
    <s v="KS"/>
    <n v="22"/>
    <n v="16214"/>
    <n v="1"/>
    <x v="0"/>
    <n v="22"/>
    <s v="Electric power generation, transmission, and distribution"/>
    <x v="0"/>
  </r>
  <r>
    <s v="KY"/>
    <n v="22"/>
    <n v="3143567"/>
    <n v="1"/>
    <x v="0"/>
    <n v="22"/>
    <s v="Electric power generation, transmission, and distribution"/>
    <x v="0"/>
  </r>
  <r>
    <s v="LA"/>
    <n v="22"/>
    <n v="1090038"/>
    <n v="1"/>
    <x v="0"/>
    <n v="22"/>
    <s v="Electric power generation, transmission, and distribution"/>
    <x v="0"/>
  </r>
  <r>
    <s v="MA"/>
    <n v="22"/>
    <n v="433105"/>
    <n v="0.97563954179468104"/>
    <x v="0"/>
    <n v="22"/>
    <s v="Electric power generation, transmission, and distribution"/>
    <x v="0"/>
  </r>
  <r>
    <s v="MA"/>
    <n v="322122"/>
    <n v="5669"/>
    <n v="1.2770345672375167E-2"/>
    <x v="6"/>
    <n v="233"/>
    <s v="Paper mills"/>
    <x v="0"/>
  </r>
  <r>
    <s v="MA"/>
    <n v="99999"/>
    <n v="5145.0720000000001"/>
    <n v="1.1590112532943843E-2"/>
    <x v="2"/>
    <s v="NA"/>
    <s v="NA"/>
    <x v="0"/>
  </r>
  <r>
    <s v="MD"/>
    <n v="22"/>
    <n v="1615523"/>
    <n v="1"/>
    <x v="0"/>
    <n v="22"/>
    <s v="Electric power generation, transmission, and distribution"/>
    <x v="0"/>
  </r>
  <r>
    <s v="ME"/>
    <n v="22"/>
    <n v="3231357.91"/>
    <n v="0.89183999134805148"/>
    <x v="0"/>
    <n v="22"/>
    <s v="Electric power generation, transmission, and distribution"/>
    <x v="0"/>
  </r>
  <r>
    <s v="ME"/>
    <n v="322"/>
    <n v="132781"/>
    <n v="3.6646948183831983E-2"/>
    <x v="6"/>
    <n v="233"/>
    <s v="Paper mills"/>
    <x v="0"/>
  </r>
  <r>
    <s v="ME"/>
    <n v="322122"/>
    <n v="230442.67891659008"/>
    <n v="6.3600000000000004E-2"/>
    <x v="6"/>
    <s v="233, 232"/>
    <s v="Paper mills, Pulp mills"/>
    <x v="0"/>
  </r>
  <r>
    <s v="ME"/>
    <n v="322122"/>
    <n v="25752.50108340989"/>
    <n v="7.1000000000000004E-3"/>
    <x v="7"/>
    <s v="233, 232"/>
    <s v="Paper mills, Pulp mills"/>
    <x v="0"/>
  </r>
  <r>
    <s v="ME"/>
    <n v="99999"/>
    <n v="2914.4090000000001"/>
    <n v="8.0436354304827941E-4"/>
    <x v="2"/>
    <s v="NA"/>
    <s v="NA"/>
    <x v="0"/>
  </r>
  <r>
    <s v="MI"/>
    <n v="22"/>
    <n v="870185"/>
    <n v="0.96780454059633003"/>
    <x v="0"/>
    <n v="22"/>
    <s v="Electric power generation, transmission, and distribution"/>
    <x v="0"/>
  </r>
  <r>
    <s v="MI"/>
    <n v="322122"/>
    <n v="28948"/>
    <n v="3.2195459403669982E-2"/>
    <x v="6"/>
    <n v="233"/>
    <s v="Paper mills"/>
    <x v="0"/>
  </r>
  <r>
    <s v="MN"/>
    <n v="22"/>
    <n v="529105.39"/>
    <n v="0.9646614262498785"/>
    <x v="0"/>
    <n v="22"/>
    <s v="Electric power generation, transmission, and distribution"/>
    <x v="0"/>
  </r>
  <r>
    <s v="MN"/>
    <n v="322"/>
    <n v="1880"/>
    <n v="3.427603490015045E-3"/>
    <x v="6"/>
    <n v="233"/>
    <s v="Paper mills"/>
    <x v="0"/>
  </r>
  <r>
    <s v="MN"/>
    <n v="322122"/>
    <n v="15743.42583695175"/>
    <n v="2.87E-2"/>
    <x v="6"/>
    <s v="233, 232"/>
    <s v="Paper mills, Pulp mills"/>
    <x v="0"/>
  </r>
  <r>
    <s v="MN"/>
    <n v="322122"/>
    <n v="1759.3641630482502"/>
    <n v="3.2000000000000002E-3"/>
    <x v="7"/>
    <s v="233, 232"/>
    <s v="Paper mills, Pulp mills"/>
    <x v="0"/>
  </r>
  <r>
    <s v="MO"/>
    <n v="22"/>
    <n v="716189"/>
    <n v="1"/>
    <x v="0"/>
    <n v="22"/>
    <s v="Electric power generation, transmission, and distribution"/>
    <x v="0"/>
  </r>
  <r>
    <s v="MT"/>
    <n v="22"/>
    <n v="11482751"/>
    <n v="1"/>
    <x v="0"/>
    <n v="22"/>
    <s v="Electric power generation, transmission, and distribution"/>
    <x v="0"/>
  </r>
  <r>
    <s v="NC"/>
    <n v="22"/>
    <n v="4819600.24"/>
    <n v="0.99700212588413495"/>
    <x v="0"/>
    <n v="22"/>
    <s v="Electric power generation, transmission, and distribution"/>
    <x v="0"/>
  </r>
  <r>
    <s v="NC"/>
    <n v="22132"/>
    <n v="10374"/>
    <n v="2.1460078717902161E-3"/>
    <x v="1"/>
    <n v="24"/>
    <s v="Water, sewage and other systems"/>
    <x v="0"/>
  </r>
  <r>
    <s v="NC"/>
    <n v="22131"/>
    <n v="4118"/>
    <n v="8.5186624407481305E-4"/>
    <x v="1"/>
    <n v="24"/>
    <s v="Water, sewage and other systems"/>
    <x v="0"/>
  </r>
  <r>
    <s v="NC"/>
    <n v="314"/>
    <n v="0"/>
    <n v="0"/>
    <x v="8"/>
    <n v="224"/>
    <s v="Fiber, yarn, and thread mills"/>
    <x v="0"/>
  </r>
  <r>
    <s v="ND"/>
    <n v="22"/>
    <n v="2531360"/>
    <n v="1"/>
    <x v="0"/>
    <n v="22"/>
    <s v="Electric power generation, transmission, and distribution"/>
    <x v="0"/>
  </r>
  <r>
    <s v="NE"/>
    <n v="22"/>
    <n v="1157781"/>
    <n v="1"/>
    <x v="0"/>
    <n v="22"/>
    <s v="Electric power generation, transmission, and distribution"/>
    <x v="0"/>
  </r>
  <r>
    <s v="NH"/>
    <n v="22"/>
    <n v="1381362"/>
    <n v="1"/>
    <x v="0"/>
    <n v="22"/>
    <s v="Electric power generation, transmission, and distribution"/>
    <x v="0"/>
  </r>
  <r>
    <s v="NH"/>
    <n v="335"/>
    <n v="0"/>
    <n v="0"/>
    <x v="9"/>
    <n v="143"/>
    <s v="Switchgear and switchboard apparatus manufacturing"/>
    <x v="0"/>
  </r>
  <r>
    <s v="NJ"/>
    <n v="22"/>
    <n v="-219608"/>
    <n v="1"/>
    <x v="0"/>
    <n v="22"/>
    <s v="Electric power generation, transmission, and distribution"/>
    <x v="0"/>
  </r>
  <r>
    <s v="NM"/>
    <n v="22"/>
    <n v="98381"/>
    <n v="1"/>
    <x v="0"/>
    <n v="22"/>
    <s v="Electric power generation, transmission, and distribution"/>
    <x v="0"/>
  </r>
  <r>
    <s v="NV"/>
    <n v="22"/>
    <n v="2389000"/>
    <n v="1"/>
    <x v="0"/>
    <n v="22"/>
    <s v="Electric power generation, transmission, and distribution"/>
    <x v="0"/>
  </r>
  <r>
    <s v="NY"/>
    <n v="22"/>
    <n v="25524330.239999998"/>
    <n v="0.99721662796471233"/>
    <x v="0"/>
    <n v="22"/>
    <s v="Electric power generation, transmission, and distribution"/>
    <x v="0"/>
  </r>
  <r>
    <s v="NY"/>
    <n v="322122"/>
    <n v="66485"/>
    <n v="2.5975195778627377E-3"/>
    <x v="6"/>
    <n v="233"/>
    <s v="Paper mills"/>
    <x v="0"/>
  </r>
  <r>
    <s v="NY"/>
    <n v="322"/>
    <n v="2097"/>
    <n v="8.1928232755932331E-5"/>
    <x v="10"/>
    <n v="239"/>
    <s v="All other converted paper product manufacturing"/>
    <x v="0"/>
  </r>
  <r>
    <s v="NY"/>
    <n v="339"/>
    <n v="0"/>
    <n v="0"/>
    <x v="11"/>
    <n v="194"/>
    <s v="All other miscellaneous manufacturing"/>
    <x v="0"/>
  </r>
  <r>
    <s v="NY"/>
    <n v="611"/>
    <n v="2660"/>
    <n v="1.039242246689461E-4"/>
    <x v="12"/>
    <n v="342"/>
    <s v="Junior colleges, colleges, universities, and professional schools"/>
    <x v="0"/>
  </r>
  <r>
    <s v="OH"/>
    <n v="22"/>
    <n v="478007.22"/>
    <n v="1"/>
    <x v="0"/>
    <n v="22"/>
    <s v="Electric power generation, transmission, and distribution"/>
    <x v="0"/>
  </r>
  <r>
    <s v="OK"/>
    <n v="22"/>
    <n v="1322675"/>
    <n v="1"/>
    <x v="0"/>
    <n v="22"/>
    <s v="Electric power generation, transmission, and distribution"/>
    <x v="0"/>
  </r>
  <r>
    <s v="OR"/>
    <n v="22"/>
    <n v="35261936"/>
    <n v="1"/>
    <x v="0"/>
    <n v="22"/>
    <s v="Electric power generation, transmission, and distribution"/>
    <x v="0"/>
  </r>
  <r>
    <s v="PA"/>
    <n v="22"/>
    <n v="2062504"/>
    <n v="1"/>
    <x v="0"/>
    <n v="22"/>
    <s v="Electric power generation, transmission, and distribution"/>
    <x v="0"/>
  </r>
  <r>
    <s v="RI"/>
    <n v="22"/>
    <n v="3963.96"/>
    <n v="1"/>
    <x v="0"/>
    <n v="22"/>
    <s v="Electric power generation, transmission, and distribution"/>
    <x v="0"/>
  </r>
  <r>
    <s v="SC"/>
    <n v="22"/>
    <n v="1681715"/>
    <n v="0.99826905714070324"/>
    <x v="0"/>
    <n v="22"/>
    <s v="Electric power generation, transmission, and distribution"/>
    <x v="0"/>
  </r>
  <r>
    <s v="SC"/>
    <n v="483"/>
    <n v="2916"/>
    <n v="1.7309428592967838E-3"/>
    <x v="13"/>
    <n v="282"/>
    <s v="Water transportation"/>
    <x v="0"/>
  </r>
  <r>
    <s v="SD"/>
    <n v="22"/>
    <n v="5498214.2599999998"/>
    <n v="1"/>
    <x v="0"/>
    <n v="22"/>
    <s v="Electric power generation, transmission, and distribution"/>
    <x v="0"/>
  </r>
  <r>
    <s v="TN"/>
    <n v="22"/>
    <n v="8409467"/>
    <n v="1"/>
    <x v="0"/>
    <n v="22"/>
    <s v="Electric power generation, transmission, and distribution"/>
    <x v="0"/>
  </r>
  <r>
    <s v="TX"/>
    <n v="22"/>
    <n v="379588"/>
    <n v="0.9836479043847427"/>
    <x v="0"/>
    <n v="22"/>
    <s v="Electric power generation, transmission, and distribution"/>
    <x v="0"/>
  </r>
  <r>
    <s v="TX"/>
    <n v="99999"/>
    <n v="6310.2449999999999"/>
    <n v="1.6352095615257332E-2"/>
    <x v="2"/>
    <s v="NA"/>
    <s v="NA"/>
    <x v="0"/>
  </r>
  <r>
    <s v="UT"/>
    <n v="22"/>
    <n v="632823"/>
    <n v="1"/>
    <x v="0"/>
    <n v="22"/>
    <s v="Electric power generation, transmission, and distribution"/>
    <x v="0"/>
  </r>
  <r>
    <s v="VA"/>
    <n v="22"/>
    <n v="-350617.07999999996"/>
    <n v="1.0307232279009124"/>
    <x v="0"/>
    <n v="22"/>
    <s v="Electric power generation, transmission, and distribution"/>
    <x v="0"/>
  </r>
  <r>
    <s v="VA"/>
    <n v="32213"/>
    <n v="10451"/>
    <n v="-3.0723227900912406E-2"/>
    <x v="14"/>
    <n v="235"/>
    <s v="Paperboard container manufacturing"/>
    <x v="0"/>
  </r>
  <r>
    <s v="VT"/>
    <n v="22"/>
    <n v="1175321"/>
    <n v="1"/>
    <x v="0"/>
    <n v="22"/>
    <s v="Electric power generation, transmission, and distribution"/>
    <x v="0"/>
  </r>
  <r>
    <s v="WA"/>
    <n v="22"/>
    <n v="79458391.329999998"/>
    <n v="1"/>
    <x v="0"/>
    <n v="22"/>
    <s v="Electric power generation, transmission, and distribution"/>
    <x v="0"/>
  </r>
  <r>
    <s v="WA"/>
    <n v="322"/>
    <n v="0"/>
    <n v="0"/>
    <x v="6"/>
    <n v="233"/>
    <s v="Paper mills"/>
    <x v="0"/>
  </r>
  <r>
    <s v="WI"/>
    <n v="22"/>
    <n v="2313936"/>
    <n v="0.93614420955205668"/>
    <x v="0"/>
    <n v="22"/>
    <s v="Electric power generation, transmission, and distribution"/>
    <x v="0"/>
  </r>
  <r>
    <s v="WI"/>
    <n v="322122"/>
    <n v="110714.02"/>
    <n v="4.479133767711406E-2"/>
    <x v="6"/>
    <n v="233"/>
    <s v="Paper mills"/>
    <x v="0"/>
  </r>
  <r>
    <s v="WI"/>
    <n v="322"/>
    <n v="47123"/>
    <n v="1.9064452770829257E-2"/>
    <x v="6"/>
    <n v="233"/>
    <s v="Paper mills"/>
    <x v="0"/>
  </r>
  <r>
    <s v="WV"/>
    <n v="22"/>
    <n v="713154"/>
    <n v="0.57421008813389007"/>
    <x v="0"/>
    <n v="22"/>
    <s v="Electric power generation, transmission, and distribution"/>
    <x v="0"/>
  </r>
  <r>
    <s v="WV"/>
    <n v="331"/>
    <n v="528820"/>
    <n v="0.42578991186610993"/>
    <x v="15"/>
    <n v="64"/>
    <s v="All other forging, stamping, and sintering"/>
    <x v="0"/>
  </r>
  <r>
    <s v="WY"/>
    <n v="22"/>
    <n v="868710.15"/>
    <n v="1"/>
    <x v="0"/>
    <n v="22"/>
    <s v="Electric power generation, transmission, and distribution"/>
    <x v="0"/>
  </r>
  <r>
    <s v="AK"/>
    <n v="22"/>
    <n v="151957"/>
    <n v="1"/>
    <x v="0"/>
    <n v="22"/>
    <s v="Electric power generation, transmission, and distribution"/>
    <x v="1"/>
  </r>
  <r>
    <s v="AZ"/>
    <n v="22"/>
    <n v="468115"/>
    <n v="1"/>
    <x v="0"/>
    <n v="22"/>
    <s v="Electric power generation, transmission, and distribution"/>
    <x v="1"/>
  </r>
  <r>
    <s v="CA"/>
    <n v="22"/>
    <n v="12420351.24"/>
    <n v="0.99921188868137323"/>
    <x v="0"/>
    <n v="22"/>
    <s v="Electric power generation, transmission, and distribution"/>
    <x v="1"/>
  </r>
  <r>
    <s v="CA"/>
    <n v="311"/>
    <n v="1602"/>
    <n v="1.2888020755100318E-4"/>
    <x v="16"/>
    <n v="209"/>
    <s v="Animal (except poultry) slaughtering, rendering, and processing"/>
    <x v="1"/>
  </r>
  <r>
    <s v="CA"/>
    <n v="421"/>
    <n v="1760"/>
    <n v="1.415912392570322E-4"/>
    <x v="17"/>
    <n v="279"/>
    <s v="Other retail"/>
    <x v="1"/>
  </r>
  <r>
    <s v="CA"/>
    <n v="713"/>
    <n v="1509"/>
    <n v="1.2139839774935319E-4"/>
    <x v="18"/>
    <n v="363"/>
    <s v="Gambling industries (except casino hotels)"/>
    <x v="1"/>
  </r>
  <r>
    <s v="CA"/>
    <n v="312"/>
    <n v="74"/>
    <n v="5.9532680142161269E-6"/>
    <x v="19"/>
    <n v="220"/>
    <s v="Breweries"/>
    <x v="1"/>
  </r>
  <r>
    <s v="CA"/>
    <n v="99999"/>
    <n v="4851.34"/>
    <n v="3.9028820605523334E-4"/>
    <x v="2"/>
    <s v="NA"/>
    <s v="NA"/>
    <x v="1"/>
  </r>
  <r>
    <s v="CO"/>
    <n v="22"/>
    <n v="7365005"/>
    <n v="0.99951021996809708"/>
    <x v="0"/>
    <n v="22"/>
    <s v="Electric power generation, transmission, and distribution"/>
    <x v="1"/>
  </r>
  <r>
    <s v="CO"/>
    <n v="311"/>
    <n v="3402"/>
    <n v="4.6168791037228983E-4"/>
    <x v="20"/>
    <n v="218"/>
    <s v="All other food manufacturing"/>
    <x v="1"/>
  </r>
  <r>
    <s v="CO"/>
    <n v="541"/>
    <n v="207"/>
    <n v="2.8092121530589064E-5"/>
    <x v="21"/>
    <n v="326"/>
    <s v="Scientific research and development services"/>
    <x v="1"/>
  </r>
  <r>
    <s v="DE"/>
    <n v="611"/>
    <n v="5051"/>
    <n v="1"/>
    <x v="12"/>
    <n v="342"/>
    <s v="Junior colleges, colleges, universities, and professional schools"/>
    <x v="1"/>
  </r>
  <r>
    <s v="HI"/>
    <n v="22"/>
    <n v="578617"/>
    <n v="1"/>
    <x v="0"/>
    <n v="22"/>
    <s v="Electric power generation, transmission, and distribution"/>
    <x v="1"/>
  </r>
  <r>
    <s v="IA"/>
    <n v="22"/>
    <n v="16296109"/>
    <n v="0.99934717070877754"/>
    <x v="0"/>
    <n v="22"/>
    <s v="Electric power generation, transmission, and distribution"/>
    <x v="1"/>
  </r>
  <r>
    <s v="IA"/>
    <n v="611"/>
    <n v="3531.33"/>
    <n v="2.1655627391416117E-4"/>
    <x v="12"/>
    <n v="342"/>
    <s v="Junior colleges, colleges, universities, and professional schools"/>
    <x v="1"/>
  </r>
  <r>
    <s v="IA"/>
    <n v="99999"/>
    <n v="7114.1970000000001"/>
    <n v="4.3627301730829568E-4"/>
    <x v="2"/>
    <s v="NA"/>
    <s v="NA"/>
    <x v="1"/>
  </r>
  <r>
    <s v="ID"/>
    <n v="22"/>
    <n v="2805800"/>
    <n v="1"/>
    <x v="0"/>
    <n v="22"/>
    <s v="Electric power generation, transmission, and distribution"/>
    <x v="1"/>
  </r>
  <r>
    <s v="IL"/>
    <n v="22"/>
    <n v="10079016"/>
    <n v="0.99961538820104623"/>
    <x v="0"/>
    <n v="22"/>
    <s v="Electric power generation, transmission, and distribution"/>
    <x v="1"/>
  </r>
  <r>
    <s v="IL"/>
    <n v="611"/>
    <n v="3878"/>
    <n v="3.8461179895375275E-4"/>
    <x v="12"/>
    <n v="342"/>
    <s v="Junior colleges, colleges, universities, and professional schools"/>
    <x v="1"/>
  </r>
  <r>
    <s v="IN"/>
    <n v="22"/>
    <n v="3448557"/>
    <n v="0.98641758389349965"/>
    <x v="0"/>
    <n v="22"/>
    <s v="Electric power generation, transmission, and distribution"/>
    <x v="1"/>
  </r>
  <r>
    <s v="IN"/>
    <n v="611"/>
    <n v="1113"/>
    <n v="3.1836004765861925E-4"/>
    <x v="22"/>
    <n v="341"/>
    <s v="Elementary and secondary schools"/>
    <x v="1"/>
  </r>
  <r>
    <s v="IN"/>
    <n v="99999"/>
    <n v="46371.692999999999"/>
    <n v="1.3264056058841744E-2"/>
    <x v="2"/>
    <s v="NA"/>
    <s v="NA"/>
    <x v="1"/>
  </r>
  <r>
    <s v="KS"/>
    <n v="22"/>
    <n v="10844861"/>
    <n v="1"/>
    <x v="0"/>
    <n v="22"/>
    <s v="Electric power generation, transmission, and distribution"/>
    <x v="1"/>
  </r>
  <r>
    <s v="MA"/>
    <n v="22"/>
    <n v="184316"/>
    <n v="0.81928764815678701"/>
    <x v="0"/>
    <n v="22"/>
    <s v="Electric power generation, transmission, and distribution"/>
    <x v="1"/>
  </r>
  <r>
    <s v="MA"/>
    <n v="22132"/>
    <n v="3707"/>
    <n v="1.6477675902890739E-2"/>
    <x v="1"/>
    <n v="24"/>
    <s v="Water, sewage and other systems"/>
    <x v="1"/>
  </r>
  <r>
    <s v="MA"/>
    <n v="611"/>
    <n v="5359"/>
    <n v="2.3820843043860659E-2"/>
    <x v="12"/>
    <n v="342"/>
    <s v="Junior colleges, colleges, universities, and professional schools"/>
    <x v="1"/>
  </r>
  <r>
    <s v="MA"/>
    <n v="928"/>
    <n v="7834"/>
    <n v="3.4822258706028064E-2"/>
    <x v="23"/>
    <n v="381"/>
    <s v="Federal general government (defense)"/>
    <x v="1"/>
  </r>
  <r>
    <s v="MA"/>
    <n v="92214"/>
    <n v="6580"/>
    <n v="2.9248208103863246E-2"/>
    <x v="24"/>
    <n v="386"/>
    <s v="State and local general government"/>
    <x v="1"/>
  </r>
  <r>
    <s v="MA"/>
    <n v="335"/>
    <n v="2987"/>
    <n v="1.3277264073896584E-2"/>
    <x v="25"/>
    <n v="135"/>
    <s v="Lighting fixture manufacturing"/>
    <x v="1"/>
  </r>
  <r>
    <s v="MA"/>
    <n v="99999"/>
    <n v="14188.047"/>
    <n v="6.3066102012673653E-2"/>
    <x v="2"/>
    <s v="NA"/>
    <s v="NA"/>
    <x v="1"/>
  </r>
  <r>
    <s v="MD"/>
    <n v="22"/>
    <n v="314338"/>
    <n v="0.97134120711015293"/>
    <x v="0"/>
    <n v="22"/>
    <s v="Electric power generation, transmission, and distribution"/>
    <x v="1"/>
  </r>
  <r>
    <s v="MD"/>
    <n v="99999"/>
    <n v="9274.3389999999999"/>
    <n v="2.8658792889847136E-2"/>
    <x v="2"/>
    <s v="NA"/>
    <s v="NA"/>
    <x v="1"/>
  </r>
  <r>
    <s v="ME"/>
    <n v="22"/>
    <n v="1097329"/>
    <n v="1"/>
    <x v="0"/>
    <n v="22"/>
    <s v="Electric power generation, transmission, and distribution"/>
    <x v="1"/>
  </r>
  <r>
    <s v="MI"/>
    <n v="22"/>
    <n v="3856432"/>
    <n v="0.99697897840603622"/>
    <x v="0"/>
    <n v="22"/>
    <s v="Electric power generation, transmission, and distribution"/>
    <x v="1"/>
  </r>
  <r>
    <s v="MI"/>
    <n v="99999"/>
    <n v="11685.666999999999"/>
    <n v="3.0210215939638321E-3"/>
    <x v="2"/>
    <s v="NA"/>
    <s v="NA"/>
    <x v="1"/>
  </r>
  <r>
    <s v="MN"/>
    <n v="22"/>
    <n v="9643734"/>
    <n v="0.99512072853756228"/>
    <x v="0"/>
    <n v="22"/>
    <s v="Electric power generation, transmission, and distribution"/>
    <x v="1"/>
  </r>
  <r>
    <s v="MN"/>
    <n v="611"/>
    <n v="15765"/>
    <n v="1.6267638951255466E-3"/>
    <x v="12"/>
    <n v="342"/>
    <s v="Junior colleges, colleges, universities, and professional schools"/>
    <x v="1"/>
  </r>
  <r>
    <s v="MN"/>
    <n v="561"/>
    <n v="14671"/>
    <n v="1.5138758709411287E-3"/>
    <x v="26"/>
    <n v="339"/>
    <s v="Other support services"/>
    <x v="1"/>
  </r>
  <r>
    <s v="MN"/>
    <n v="99999"/>
    <n v="16849.113000000001"/>
    <n v="1.738631696371106E-3"/>
    <x v="2"/>
    <s v="NA"/>
    <s v="NA"/>
    <x v="1"/>
  </r>
  <r>
    <s v="MO"/>
    <n v="22"/>
    <n v="1131105"/>
    <n v="1"/>
    <x v="0"/>
    <n v="22"/>
    <s v="Electric power generation, transmission, and distribution"/>
    <x v="1"/>
  </r>
  <r>
    <s v="MT"/>
    <n v="22"/>
    <n v="1973794.0799999998"/>
    <n v="1"/>
    <x v="0"/>
    <n v="22"/>
    <s v="Electric power generation, transmission, and distribution"/>
    <x v="1"/>
  </r>
  <r>
    <s v="ND"/>
    <n v="22"/>
    <n v="6202412"/>
    <n v="1"/>
    <x v="0"/>
    <n v="22"/>
    <s v="Electric power generation, transmission, and distribution"/>
    <x v="1"/>
  </r>
  <r>
    <s v="NE"/>
    <n v="22"/>
    <n v="2736939.2199999997"/>
    <n v="1"/>
    <x v="0"/>
    <n v="22"/>
    <s v="Electric power generation, transmission, and distribution"/>
    <x v="1"/>
  </r>
  <r>
    <s v="NH"/>
    <n v="22"/>
    <n v="411581"/>
    <n v="1"/>
    <x v="0"/>
    <n v="22"/>
    <s v="Electric power generation, transmission, and distribution"/>
    <x v="1"/>
  </r>
  <r>
    <s v="NJ"/>
    <n v="22"/>
    <n v="22855"/>
    <n v="1"/>
    <x v="0"/>
    <n v="22"/>
    <s v="Electric power generation, transmission, and distribution"/>
    <x v="1"/>
  </r>
  <r>
    <s v="NM"/>
    <n v="22"/>
    <n v="2271643"/>
    <n v="0.99863413561929881"/>
    <x v="0"/>
    <n v="22"/>
    <s v="Electric power generation, transmission, and distribution"/>
    <x v="1"/>
  </r>
  <r>
    <s v="NM"/>
    <n v="611"/>
    <n v="3107"/>
    <n v="1.3658643807011759E-3"/>
    <x v="12"/>
    <n v="342"/>
    <s v="Junior colleges, colleges, universities, and professional schools"/>
    <x v="1"/>
  </r>
  <r>
    <s v="NV"/>
    <n v="22"/>
    <n v="300134"/>
    <n v="1"/>
    <x v="0"/>
    <n v="22"/>
    <s v="Electric power generation, transmission, and distribution"/>
    <x v="1"/>
  </r>
  <r>
    <s v="NY"/>
    <n v="22"/>
    <n v="3965947"/>
    <n v="0.99938006613056329"/>
    <x v="0"/>
    <n v="22"/>
    <s v="Electric power generation, transmission, and distribution"/>
    <x v="1"/>
  </r>
  <r>
    <s v="NY"/>
    <n v="339"/>
    <n v="2460.15"/>
    <n v="6.1993386943675884E-4"/>
    <x v="11"/>
    <n v="194"/>
    <s v="All other miscellaneous manufacturing"/>
    <x v="1"/>
  </r>
  <r>
    <s v="OH"/>
    <n v="22"/>
    <n v="1118243"/>
    <n v="0.96950368383361452"/>
    <x v="0"/>
    <n v="22"/>
    <s v="Electric power generation, transmission, and distribution"/>
    <x v="1"/>
  </r>
  <r>
    <s v="OH"/>
    <n v="311"/>
    <n v="14463"/>
    <n v="1.253925289877564E-2"/>
    <x v="27"/>
    <n v="210"/>
    <s v="Poultry processing"/>
    <x v="1"/>
  </r>
  <r>
    <s v="OH"/>
    <n v="333"/>
    <n v="5991"/>
    <n v="5.1941273675285109E-3"/>
    <x v="28"/>
    <n v="105"/>
    <s v="Other engine equipment manufacturing"/>
    <x v="1"/>
  </r>
  <r>
    <s v="OH"/>
    <n v="326"/>
    <n v="14721"/>
    <n v="1.2762935900081323E-2"/>
    <x v="29"/>
    <n v="271"/>
    <s v="Other plastics product manufacturing"/>
    <x v="1"/>
  </r>
  <r>
    <s v="OK"/>
    <n v="22"/>
    <n v="11785091"/>
    <n v="0.98728791468461397"/>
    <x v="0"/>
    <n v="22"/>
    <s v="Electric power generation, transmission, and distribution"/>
    <x v="1"/>
  </r>
  <r>
    <s v="OK"/>
    <n v="99999"/>
    <n v="151742.04"/>
    <n v="1.2712085315386134E-2"/>
    <x v="2"/>
    <s v="NA"/>
    <s v="NA"/>
    <x v="1"/>
  </r>
  <r>
    <s v="OR"/>
    <n v="22"/>
    <n v="7555402"/>
    <n v="1"/>
    <x v="0"/>
    <n v="22"/>
    <s v="Electric power generation, transmission, and distribution"/>
    <x v="1"/>
  </r>
  <r>
    <s v="PA"/>
    <n v="22"/>
    <n v="3564730"/>
    <n v="1"/>
    <x v="0"/>
    <n v="22"/>
    <s v="Electric power generation, transmission, and distribution"/>
    <x v="1"/>
  </r>
  <r>
    <s v="RI"/>
    <n v="22"/>
    <n v="2385"/>
    <n v="0.2404961177775537"/>
    <x v="0"/>
    <n v="22"/>
    <s v="Electric power generation, transmission, and distribution"/>
    <x v="1"/>
  </r>
  <r>
    <s v="RI"/>
    <n v="22132"/>
    <n v="7532"/>
    <n v="0.75950388222244636"/>
    <x v="1"/>
    <n v="24"/>
    <s v="Water, sewage and other systems"/>
    <x v="1"/>
  </r>
  <r>
    <s v="SD"/>
    <n v="22"/>
    <n v="2336293"/>
    <n v="1"/>
    <x v="0"/>
    <n v="22"/>
    <s v="Electric power generation, transmission, and distribution"/>
    <x v="1"/>
  </r>
  <r>
    <s v="TN"/>
    <n v="22"/>
    <n v="51140"/>
    <n v="1"/>
    <x v="0"/>
    <n v="22"/>
    <s v="Electric power generation, transmission, and distribution"/>
    <x v="1"/>
  </r>
  <r>
    <s v="TX"/>
    <n v="22"/>
    <n v="39854471.710000001"/>
    <n v="0.99623418760349536"/>
    <x v="0"/>
    <n v="22"/>
    <s v="Electric power generation, transmission, and distribution"/>
    <x v="1"/>
  </r>
  <r>
    <s v="TX"/>
    <n v="928"/>
    <n v="23526.36"/>
    <n v="5.8808367383242799E-4"/>
    <x v="23"/>
    <n v="381"/>
    <s v="Federal general government (defense)"/>
    <x v="1"/>
  </r>
  <r>
    <s v="TX"/>
    <n v="99999"/>
    <n v="127125.43"/>
    <n v="3.1777287226722344E-3"/>
    <x v="2"/>
    <s v="NA"/>
    <s v="NA"/>
    <x v="1"/>
  </r>
  <r>
    <s v="UT"/>
    <n v="22"/>
    <n v="659951"/>
    <n v="1"/>
    <x v="0"/>
    <n v="22"/>
    <s v="Electric power generation, transmission, and distribution"/>
    <x v="1"/>
  </r>
  <r>
    <s v="VT"/>
    <n v="22"/>
    <n v="311310"/>
    <n v="1"/>
    <x v="0"/>
    <n v="22"/>
    <s v="Electric power generation, transmission, and distribution"/>
    <x v="1"/>
  </r>
  <r>
    <s v="WA"/>
    <n v="22"/>
    <n v="7205934"/>
    <n v="0.99148849852116561"/>
    <x v="0"/>
    <n v="22"/>
    <s v="Electric power generation, transmission, and distribution"/>
    <x v="1"/>
  </r>
  <r>
    <s v="WA"/>
    <n v="99999"/>
    <n v="61859.838000000003"/>
    <n v="8.5115014788343258E-3"/>
    <x v="2"/>
    <s v="NA"/>
    <s v="NA"/>
    <x v="1"/>
  </r>
  <r>
    <s v="WI"/>
    <n v="22"/>
    <n v="1610836"/>
    <n v="0.99557169618560182"/>
    <x v="0"/>
    <n v="22"/>
    <s v="Electric power generation, transmission, and distribution"/>
    <x v="1"/>
  </r>
  <r>
    <s v="WI"/>
    <n v="325"/>
    <n v="7165"/>
    <n v="4.4283038143981372E-3"/>
    <x v="30"/>
    <n v="264"/>
    <s v="All other chemical product and preparation manufacturing"/>
    <x v="1"/>
  </r>
  <r>
    <s v="WV"/>
    <n v="22"/>
    <n v="1451383"/>
    <n v="1"/>
    <x v="0"/>
    <n v="22"/>
    <s v="Electric power generation, transmission, and distribution"/>
    <x v="1"/>
  </r>
  <r>
    <s v="WY"/>
    <n v="22"/>
    <n v="4405757"/>
    <n v="1"/>
    <x v="0"/>
    <n v="22"/>
    <s v="Electric power generation, transmission, and distribution"/>
    <x v="1"/>
  </r>
  <r>
    <s v="AZ"/>
    <n v="22"/>
    <n v="3106943.44"/>
    <n v="0.98899750738392"/>
    <x v="0"/>
    <n v="22"/>
    <s v="Electric power generation, transmission, and distribution"/>
    <x v="2"/>
  </r>
  <r>
    <s v="AZ"/>
    <n v="92"/>
    <n v="23584"/>
    <n v="7.5072229876648059E-3"/>
    <x v="31"/>
    <n v="313"/>
    <s v="Automotive equipment rental and leasing"/>
    <x v="2"/>
  </r>
  <r>
    <s v="AZ"/>
    <n v="99999"/>
    <n v="10980.416999999999"/>
    <n v="3.495269628415257E-3"/>
    <x v="2"/>
    <s v="NA"/>
    <s v="NA"/>
    <x v="2"/>
  </r>
  <r>
    <s v="CA"/>
    <n v="22"/>
    <n v="9786243.9199999962"/>
    <n v="0.98534296711165514"/>
    <x v="0"/>
    <n v="22"/>
    <s v="Electric power generation, transmission, and distribution"/>
    <x v="2"/>
  </r>
  <r>
    <s v="CA"/>
    <n v="441"/>
    <n v="1925"/>
    <n v="1.9382157518202722E-4"/>
    <x v="17"/>
    <n v="279"/>
    <s v="Other retail"/>
    <x v="2"/>
  </r>
  <r>
    <s v="CA"/>
    <n v="611"/>
    <n v="27357"/>
    <n v="2.7544814713011526E-3"/>
    <x v="12"/>
    <n v="342"/>
    <s v="Junior colleges, colleges, universities, and professional schools"/>
    <x v="2"/>
  </r>
  <r>
    <s v="CA"/>
    <n v="4883"/>
    <n v="1589"/>
    <n v="1.5999090024116429E-4"/>
    <x v="13"/>
    <n v="282"/>
    <s v="Water transportation"/>
    <x v="2"/>
  </r>
  <r>
    <s v="CA"/>
    <n v="493"/>
    <n v="8258"/>
    <n v="8.3146938589775629E-4"/>
    <x v="32"/>
    <n v="288"/>
    <s v="Warehousing and storage"/>
    <x v="2"/>
  </r>
  <r>
    <s v="CA"/>
    <n v="485"/>
    <n v="1667"/>
    <n v="1.6784444978100747E-4"/>
    <x v="33"/>
    <n v="284"/>
    <s v="Transit and ground passenger transportation"/>
    <x v="2"/>
  </r>
  <r>
    <s v="CA"/>
    <n v="92"/>
    <n v="2021"/>
    <n v="2.0348748230798806E-4"/>
    <x v="34"/>
    <n v="389"/>
    <s v="Other state and local government enterprises"/>
    <x v="2"/>
  </r>
  <r>
    <s v="CA"/>
    <n v="928"/>
    <n v="29091"/>
    <n v="2.9290719187638203E-3"/>
    <x v="23"/>
    <n v="381"/>
    <s v="Federal general government (defense)"/>
    <x v="2"/>
  </r>
  <r>
    <s v="CA"/>
    <n v="22132"/>
    <n v="3845"/>
    <n v="3.8713971770124402E-4"/>
    <x v="1"/>
    <n v="24"/>
    <s v="Water, sewage and other systems"/>
    <x v="2"/>
  </r>
  <r>
    <s v="CA"/>
    <n v="484"/>
    <n v="1051.6652409144083"/>
    <n v="1.0666630573095436E-4"/>
    <x v="35"/>
    <s v="283, 288"/>
    <s v="Truck transportation, Warehousing and storage"/>
    <x v="2"/>
  </r>
  <r>
    <s v="CA"/>
    <n v="484"/>
    <n v="289.33475908559188"/>
    <n v="2.8354334434810652E-5"/>
    <x v="32"/>
    <s v="283, 288"/>
    <s v="Truck transportation, Warehousing and storage"/>
    <x v="2"/>
  </r>
  <r>
    <s v="CA"/>
    <n v="22131"/>
    <n v="4047"/>
    <n v="4.074783972787866E-4"/>
    <x v="1"/>
    <n v="24"/>
    <s v="Water, sewage and other systems"/>
    <x v="2"/>
  </r>
  <r>
    <s v="CA"/>
    <n v="53"/>
    <n v="3079.89"/>
    <n v="3.1010344477266173E-4"/>
    <x v="36"/>
    <n v="314"/>
    <s v="Consumer goods and general rental centers"/>
    <x v="2"/>
  </r>
  <r>
    <s v="CA"/>
    <n v="621"/>
    <n v="5968"/>
    <n v="6.0089722633056549E-4"/>
    <x v="37"/>
    <n v="350"/>
    <s v="Other ambulatory health care services"/>
    <x v="2"/>
  </r>
  <r>
    <s v="CA"/>
    <n v="512"/>
    <n v="2619"/>
    <n v="2.6369802878011911E-4"/>
    <x v="38"/>
    <n v="296"/>
    <s v="Radio and television broadcasting"/>
    <x v="2"/>
  </r>
  <r>
    <s v="CA"/>
    <n v="115"/>
    <n v="1936"/>
    <n v="1.9492912704021024E-4"/>
    <x v="5"/>
    <n v="13"/>
    <s v="Support activities for agriculture and forestry"/>
    <x v="2"/>
  </r>
  <r>
    <s v="CA"/>
    <n v="312"/>
    <n v="2646"/>
    <n v="2.6641656515929562E-4"/>
    <x v="19"/>
    <n v="220"/>
    <s v="Breweries"/>
    <x v="2"/>
  </r>
  <r>
    <s v="CA"/>
    <n v="99999"/>
    <n v="48181.047000000006"/>
    <n v="4.8511825576411892E-3"/>
    <x v="2"/>
    <s v="NA"/>
    <s v="NA"/>
    <x v="2"/>
  </r>
  <r>
    <s v="CO"/>
    <n v="22"/>
    <n v="240589"/>
    <n v="0.95070041293738761"/>
    <x v="0"/>
    <n v="22"/>
    <s v="Electric power generation, transmission, and distribution"/>
    <x v="2"/>
  </r>
  <r>
    <s v="CO"/>
    <n v="611"/>
    <n v="8327"/>
    <n v="3.2904589729911289E-2"/>
    <x v="12"/>
    <n v="342"/>
    <s v="Junior colleges, colleges, universities, and professional schools"/>
    <x v="2"/>
  </r>
  <r>
    <s v="CO"/>
    <n v="541"/>
    <n v="4149"/>
    <n v="1.6394997332701083E-2"/>
    <x v="21"/>
    <n v="326"/>
    <s v="Scientific research and development services"/>
    <x v="2"/>
  </r>
  <r>
    <s v="CT"/>
    <n v="22"/>
    <n v="11706.23"/>
    <n v="1"/>
    <x v="0"/>
    <n v="22"/>
    <s v="Electric power generation, transmission, and distribution"/>
    <x v="2"/>
  </r>
  <r>
    <s v="DE"/>
    <n v="22"/>
    <n v="47814"/>
    <n v="0.96535433070866139"/>
    <x v="0"/>
    <n v="22"/>
    <s v="Electric power generation, transmission, and distribution"/>
    <x v="2"/>
  </r>
  <r>
    <s v="DE"/>
    <n v="55"/>
    <n v="1716"/>
    <n v="3.4645669291338582E-2"/>
    <x v="39"/>
    <n v="331"/>
    <s v="Management of companies and enterprises"/>
    <x v="2"/>
  </r>
  <r>
    <s v="FL"/>
    <n v="22"/>
    <n v="226068"/>
    <n v="0.93538599503634046"/>
    <x v="0"/>
    <n v="22"/>
    <s v="Electric power generation, transmission, and distribution"/>
    <x v="2"/>
  </r>
  <r>
    <s v="FL"/>
    <n v="53"/>
    <n v="1713.69"/>
    <n v="7.0906170967754232E-3"/>
    <x v="36"/>
    <n v="314"/>
    <s v="Consumer goods and general rental centers"/>
    <x v="2"/>
  </r>
  <r>
    <s v="FL"/>
    <n v="99999"/>
    <n v="13902.493"/>
    <n v="5.7523387866884115E-2"/>
    <x v="2"/>
    <s v="NA"/>
    <s v="NA"/>
    <x v="2"/>
  </r>
  <r>
    <s v="GA"/>
    <n v="22"/>
    <n v="116457"/>
    <n v="0.97676979293054089"/>
    <x v="0"/>
    <n v="22"/>
    <s v="Electric power generation, transmission, and distribution"/>
    <x v="2"/>
  </r>
  <r>
    <s v="GA"/>
    <n v="53"/>
    <n v="1320.66"/>
    <n v="1.1076884985287687E-2"/>
    <x v="36"/>
    <n v="314"/>
    <s v="Consumer goods and general rental centers"/>
    <x v="2"/>
  </r>
  <r>
    <s v="GA"/>
    <n v="485"/>
    <n v="1449"/>
    <n v="1.2153322084171442E-2"/>
    <x v="33"/>
    <n v="284"/>
    <s v="Transit and ground passenger transportation"/>
    <x v="2"/>
  </r>
  <r>
    <s v="HI"/>
    <n v="22"/>
    <n v="39261.75"/>
    <n v="1"/>
    <x v="0"/>
    <n v="22"/>
    <s v="Electric power generation, transmission, and distribution"/>
    <x v="2"/>
  </r>
  <r>
    <s v="IL"/>
    <n v="22"/>
    <n v="45838"/>
    <n v="0.91462165116444361"/>
    <x v="0"/>
    <n v="22"/>
    <s v="Electric power generation, transmission, and distribution"/>
    <x v="2"/>
  </r>
  <r>
    <s v="IL"/>
    <n v="99999"/>
    <n v="4278.8980000000001"/>
    <n v="8.5378348835556422E-2"/>
    <x v="2"/>
    <s v="NA"/>
    <s v="NA"/>
    <x v="2"/>
  </r>
  <r>
    <s v="IN"/>
    <n v="22"/>
    <n v="102126.9"/>
    <n v="1"/>
    <x v="0"/>
    <n v="22"/>
    <s v="Electric power generation, transmission, and distribution"/>
    <x v="2"/>
  </r>
  <r>
    <s v="MA"/>
    <n v="22"/>
    <n v="292076.03999999998"/>
    <n v="0.9534954245734576"/>
    <x v="0"/>
    <n v="22"/>
    <s v="Electric power generation, transmission, and distribution"/>
    <x v="2"/>
  </r>
  <r>
    <s v="MA"/>
    <n v="92"/>
    <n v="2030"/>
    <n v="6.6270266875849146E-3"/>
    <x v="24"/>
    <n v="386"/>
    <s v="State and local general government"/>
    <x v="2"/>
  </r>
  <r>
    <s v="MA"/>
    <n v="99999"/>
    <n v="12215.346"/>
    <n v="3.9877548738957456E-2"/>
    <x v="2"/>
    <s v="NA"/>
    <s v="NA"/>
    <x v="2"/>
  </r>
  <r>
    <s v="MD"/>
    <n v="22"/>
    <n v="89617.61"/>
    <n v="0.91336821992903361"/>
    <x v="0"/>
    <n v="22"/>
    <s v="Electric power generation, transmission, and distribution"/>
    <x v="2"/>
  </r>
  <r>
    <s v="MD"/>
    <n v="53"/>
    <n v="3566.97"/>
    <n v="3.6353982654081768E-2"/>
    <x v="36"/>
    <n v="314"/>
    <s v="Consumer goods and general rental centers"/>
    <x v="2"/>
  </r>
  <r>
    <s v="MD"/>
    <n v="99999"/>
    <n v="4933.143"/>
    <n v="5.0277797416884616E-2"/>
    <x v="2"/>
    <s v="NA"/>
    <s v="NA"/>
    <x v="2"/>
  </r>
  <r>
    <s v="MN"/>
    <n v="22"/>
    <n v="2653"/>
    <n v="1"/>
    <x v="0"/>
    <n v="22"/>
    <s v="Electric power generation, transmission, and distribution"/>
    <x v="2"/>
  </r>
  <r>
    <s v="MO"/>
    <n v="22"/>
    <n v="8707"/>
    <n v="1"/>
    <x v="0"/>
    <n v="22"/>
    <s v="Electric power generation, transmission, and distribution"/>
    <x v="2"/>
  </r>
  <r>
    <s v="NC"/>
    <n v="22"/>
    <n v="646858.63000000012"/>
    <n v="0.88716443941372147"/>
    <x v="0"/>
    <n v="22"/>
    <s v="Electric power generation, transmission, and distribution"/>
    <x v="2"/>
  </r>
  <r>
    <s v="NC"/>
    <n v="518"/>
    <n v="76666"/>
    <n v="0.10514716161720275"/>
    <x v="40"/>
    <n v="301"/>
    <s v="Data processing, hosting, and related services"/>
    <x v="2"/>
  </r>
  <r>
    <s v="NC"/>
    <n v="99999"/>
    <n v="5605.8459999999995"/>
    <n v="7.6883989690755949E-3"/>
    <x v="2"/>
    <s v="NA"/>
    <s v="NA"/>
    <x v="2"/>
  </r>
  <r>
    <s v="NJ"/>
    <n v="22132"/>
    <n v="249"/>
    <n v="4.8419802817295141E-4"/>
    <x v="1"/>
    <n v="24"/>
    <s v="Water, sewage and other systems"/>
    <x v="2"/>
  </r>
  <r>
    <s v="NJ"/>
    <n v="22"/>
    <n v="406050.66"/>
    <n v="0.78959409200933939"/>
    <x v="0"/>
    <n v="22"/>
    <s v="Electric power generation, transmission, and distribution"/>
    <x v="2"/>
  </r>
  <r>
    <s v="NJ"/>
    <n v="53"/>
    <n v="4692.6900000000005"/>
    <n v="9.1252660434816366E-3"/>
    <x v="36"/>
    <n v="314"/>
    <s v="Consumer goods and general rental centers"/>
    <x v="2"/>
  </r>
  <r>
    <s v="NJ"/>
    <n v="441"/>
    <n v="8929"/>
    <n v="1.7363069050426838E-2"/>
    <x v="17"/>
    <n v="279"/>
    <s v="Other retail"/>
    <x v="2"/>
  </r>
  <r>
    <s v="NJ"/>
    <n v="611"/>
    <n v="37013.550000000003"/>
    <n v="7.1975453516790952E-2"/>
    <x v="12"/>
    <n v="342"/>
    <s v="Junior colleges, colleges, universities, and professional schools"/>
    <x v="2"/>
  </r>
  <r>
    <s v="NJ"/>
    <n v="541"/>
    <n v="6729.03"/>
    <n v="1.3085072520147128E-2"/>
    <x v="21"/>
    <n v="326"/>
    <s v="Scientific research and development services"/>
    <x v="2"/>
  </r>
  <r>
    <s v="NJ"/>
    <n v="339"/>
    <n v="1074"/>
    <n v="2.0884686034447781E-3"/>
    <x v="11"/>
    <n v="194"/>
    <s v="All other miscellaneous manufacturing"/>
    <x v="2"/>
  </r>
  <r>
    <s v="NJ"/>
    <n v="421"/>
    <n v="8880"/>
    <n v="1.7267785101107665E-2"/>
    <x v="41"/>
    <n v="275"/>
    <s v="Wholesale trade"/>
    <x v="2"/>
  </r>
  <r>
    <s v="NJ"/>
    <n v="493"/>
    <n v="3278"/>
    <n v="6.3743017524133926E-3"/>
    <x v="32"/>
    <n v="288"/>
    <s v="Warehousing and storage"/>
    <x v="2"/>
  </r>
  <r>
    <s v="NJ"/>
    <n v="92214"/>
    <n v="4950"/>
    <n v="9.6256234516309616E-3"/>
    <x v="24"/>
    <n v="386"/>
    <s v="State and local general government"/>
    <x v="2"/>
  </r>
  <r>
    <s v="NJ"/>
    <n v="511"/>
    <n v="5978"/>
    <n v="1.1624641816939372E-2"/>
    <x v="42"/>
    <n v="289"/>
    <s v="Newspaper publishers"/>
    <x v="2"/>
  </r>
  <r>
    <s v="NJ"/>
    <n v="922"/>
    <n v="1925"/>
    <n v="3.7432980089675961E-3"/>
    <x v="24"/>
    <n v="386"/>
    <s v="State and local general government"/>
    <x v="2"/>
  </r>
  <r>
    <s v="NJ"/>
    <n v="562"/>
    <n v="3913.67"/>
    <n v="7.6104068149382923E-3"/>
    <x v="43"/>
    <n v="340"/>
    <s v="Waste management and remediation services"/>
    <x v="2"/>
  </r>
  <r>
    <s v="NJ"/>
    <n v="711"/>
    <n v="1252"/>
    <n v="2.4346021336246393E-3"/>
    <x v="44"/>
    <n v="358"/>
    <s v="Spectator sports"/>
    <x v="2"/>
  </r>
  <r>
    <s v="NJ"/>
    <n v="713"/>
    <n v="1511"/>
    <n v="2.9382458657402793E-3"/>
    <x v="45"/>
    <n v="364"/>
    <s v="Other amusement and recreation industries"/>
    <x v="2"/>
  </r>
  <r>
    <s v="NJ"/>
    <n v="622"/>
    <n v="38"/>
    <n v="7.3893674982217477E-5"/>
    <x v="46"/>
    <n v="351"/>
    <s v="Hospitals"/>
    <x v="2"/>
  </r>
  <r>
    <s v="NJ"/>
    <n v="325"/>
    <n v="12308"/>
    <n v="2.393377241266139E-2"/>
    <x v="47"/>
    <n v="256"/>
    <s v="Pharmaceutical preparation manufacturing"/>
    <x v="2"/>
  </r>
  <r>
    <s v="NJ"/>
    <n v="521"/>
    <n v="2790"/>
    <n v="5.4253514000101779E-3"/>
    <x v="48"/>
    <n v="309"/>
    <s v="Insurance agencies, brokerages, and related activities"/>
    <x v="2"/>
  </r>
  <r>
    <s v="NJ"/>
    <n v="99999"/>
    <n v="2690.8040000000001"/>
    <n v="5.2324577951802821E-3"/>
    <x v="2"/>
    <s v="NA"/>
    <s v="NA"/>
    <x v="2"/>
  </r>
  <r>
    <s v="NM"/>
    <n v="22"/>
    <n v="515054.21"/>
    <n v="1"/>
    <x v="0"/>
    <n v="22"/>
    <s v="Electric power generation, transmission, and distribution"/>
    <x v="2"/>
  </r>
  <r>
    <s v="NV"/>
    <n v="22"/>
    <n v="979920"/>
    <n v="0.9666936968398373"/>
    <x v="0"/>
    <n v="22"/>
    <s v="Electric power generation, transmission, and distribution"/>
    <x v="2"/>
  </r>
  <r>
    <s v="NV"/>
    <n v="2122"/>
    <n v="2560"/>
    <n v="2.5254468363845859E-3"/>
    <x v="49"/>
    <n v="16"/>
    <s v="Iron, gold, silver, and other metal ore mining"/>
    <x v="2"/>
  </r>
  <r>
    <s v="NV"/>
    <n v="928"/>
    <n v="31202"/>
    <n v="3.0780856323778069E-2"/>
    <x v="23"/>
    <n v="381"/>
    <s v="Federal general government (defense)"/>
    <x v="2"/>
  </r>
  <r>
    <s v="NY"/>
    <n v="22"/>
    <n v="70406"/>
    <n v="0.99703119609020352"/>
    <x v="0"/>
    <n v="22"/>
    <s v="Electric power generation, transmission, and distribution"/>
    <x v="2"/>
  </r>
  <r>
    <s v="NY"/>
    <n v="562212"/>
    <n v="4"/>
    <n v="5.6644672106934264E-5"/>
    <x v="43"/>
    <n v="340"/>
    <s v="Waste management and remediation services"/>
    <x v="2"/>
  </r>
  <r>
    <s v="NY"/>
    <n v="99999"/>
    <n v="205.64400000000001"/>
    <n v="2.9121592376895977E-3"/>
    <x v="2"/>
    <s v="NA"/>
    <s v="NA"/>
    <x v="2"/>
  </r>
  <r>
    <s v="OH"/>
    <n v="22"/>
    <n v="50870.27"/>
    <n v="0.94364501031103387"/>
    <x v="0"/>
    <n v="22"/>
    <s v="Electric power generation, transmission, and distribution"/>
    <x v="2"/>
  </r>
  <r>
    <s v="OH"/>
    <n v="611"/>
    <n v="3038"/>
    <n v="5.6354989688966094E-2"/>
    <x v="12"/>
    <n v="342"/>
    <s v="Junior colleges, colleges, universities, and professional schools"/>
    <x v="2"/>
  </r>
  <r>
    <s v="OR"/>
    <n v="22"/>
    <n v="24042.050000000003"/>
    <n v="1"/>
    <x v="0"/>
    <n v="22"/>
    <s v="Electric power generation, transmission, and distribution"/>
    <x v="2"/>
  </r>
  <r>
    <s v="PA"/>
    <n v="22"/>
    <n v="50319.42"/>
    <n v="0.80649893047905497"/>
    <x v="0"/>
    <n v="22"/>
    <s v="Electric power generation, transmission, and distribution"/>
    <x v="2"/>
  </r>
  <r>
    <s v="PA"/>
    <n v="711"/>
    <n v="3918"/>
    <n v="6.2796089653198259E-2"/>
    <x v="44"/>
    <n v="358"/>
    <s v="Spectator sports"/>
    <x v="2"/>
  </r>
  <r>
    <s v="PA"/>
    <n v="311"/>
    <n v="4234"/>
    <n v="6.7860807450648652E-2"/>
    <x v="50"/>
    <n v="204"/>
    <s v="Fruit and vegetable canning, pickling, and drying"/>
    <x v="2"/>
  </r>
  <r>
    <s v="PA"/>
    <n v="325"/>
    <n v="2234"/>
    <n v="3.58056315174183E-2"/>
    <x v="51"/>
    <n v="247"/>
    <s v="Industrial gas manufacturing"/>
    <x v="2"/>
  </r>
  <r>
    <s v="PA"/>
    <n v="611"/>
    <n v="1"/>
    <n v="1.6027587966615175E-5"/>
    <x v="22"/>
    <n v="341"/>
    <s v="Elementary and secondary schools"/>
    <x v="2"/>
  </r>
  <r>
    <s v="PA"/>
    <n v="111"/>
    <n v="1686"/>
    <n v="2.7022513311713188E-2"/>
    <x v="52"/>
    <n v="3"/>
    <s v="Vegetable and melon farming"/>
    <x v="2"/>
  </r>
  <r>
    <s v="RI"/>
    <n v="22"/>
    <n v="9803"/>
    <n v="1"/>
    <x v="0"/>
    <n v="22"/>
    <s v="Electric power generation, transmission, and distribution"/>
    <x v="2"/>
  </r>
  <r>
    <s v="SC"/>
    <n v="22"/>
    <n v="4785"/>
    <n v="1"/>
    <x v="0"/>
    <n v="22"/>
    <s v="Electric power generation, transmission, and distribution"/>
    <x v="2"/>
  </r>
  <r>
    <s v="TN"/>
    <n v="22"/>
    <n v="24746"/>
    <n v="0.90047669298788258"/>
    <x v="0"/>
    <n v="22"/>
    <s v="Electric power generation, transmission, and distribution"/>
    <x v="2"/>
  </r>
  <r>
    <s v="TN"/>
    <n v="481"/>
    <n v="2735"/>
    <n v="9.9523307012117465E-2"/>
    <x v="53"/>
    <n v="280"/>
    <s v="Air transportation"/>
    <x v="2"/>
  </r>
  <r>
    <s v="TX"/>
    <n v="22"/>
    <n v="254626.18"/>
    <n v="0.90180628952792985"/>
    <x v="0"/>
    <n v="22"/>
    <s v="Electric power generation, transmission, and distribution"/>
    <x v="2"/>
  </r>
  <r>
    <s v="TX"/>
    <n v="53"/>
    <n v="2264.13"/>
    <n v="8.01884030270914E-3"/>
    <x v="36"/>
    <n v="314"/>
    <s v="Consumer goods and general rental centers"/>
    <x v="2"/>
  </r>
  <r>
    <s v="TX"/>
    <n v="99999"/>
    <n v="25460.991999999998"/>
    <n v="9.0174870169360849E-2"/>
    <x v="2"/>
    <s v="NA"/>
    <s v="NA"/>
    <x v="2"/>
  </r>
  <r>
    <s v="UT"/>
    <n v="22"/>
    <n v="2235"/>
    <n v="1"/>
    <x v="0"/>
    <n v="22"/>
    <s v="Electric power generation, transmission, and distribution"/>
    <x v="2"/>
  </r>
  <r>
    <s v="VT"/>
    <n v="22"/>
    <n v="16875"/>
    <n v="0.71698768807861701"/>
    <x v="0"/>
    <n v="22"/>
    <s v="Electric power generation, transmission, and distribution"/>
    <x v="2"/>
  </r>
  <r>
    <s v="VT"/>
    <n v="99999"/>
    <n v="6660.9690000000001"/>
    <n v="0.28301231192138299"/>
    <x v="2"/>
    <s v="NA"/>
    <s v="NA"/>
    <x v="2"/>
  </r>
  <r>
    <s v="WA"/>
    <n v="22"/>
    <n v="729"/>
    <n v="1"/>
    <x v="0"/>
    <n v="22"/>
    <s v="Electric power generation, transmission, and distribution"/>
    <x v="2"/>
  </r>
  <r>
    <s v="WI"/>
    <n v="22"/>
    <n v="1194"/>
    <n v="1"/>
    <x v="0"/>
    <n v="22"/>
    <s v="Electric power generation, transmission, and distribution"/>
    <x v="2"/>
  </r>
  <r>
    <s v="AK"/>
    <n v="22"/>
    <n v="0"/>
    <n v="0"/>
    <x v="0"/>
    <n v="22"/>
    <s v="Electric power generation, transmission, and distribution"/>
    <x v="3"/>
  </r>
  <r>
    <s v="AK"/>
    <n v="611"/>
    <n v="0"/>
    <n v="0"/>
    <x v="12"/>
    <n v="342"/>
    <s v="Junior colleges, colleges, universities, and professional schools"/>
    <x v="3"/>
  </r>
  <r>
    <s v="AL"/>
    <n v="22"/>
    <n v="200488.58100000001"/>
    <n v="7.3383016489482547E-2"/>
    <x v="0"/>
    <n v="22"/>
    <s v="Electric power generation, transmission, and distribution"/>
    <x v="3"/>
  </r>
  <r>
    <s v="AL"/>
    <n v="322"/>
    <n v="587965.77600000007"/>
    <n v="0.21520777901789531"/>
    <x v="7"/>
    <n v="232"/>
    <s v="Pulp mills"/>
    <x v="3"/>
  </r>
  <r>
    <s v="AL"/>
    <n v="322122"/>
    <n v="261272.66800000001"/>
    <n v="9.5631264426451798E-2"/>
    <x v="6"/>
    <n v="233"/>
    <s v="Paper mills"/>
    <x v="3"/>
  </r>
  <r>
    <s v="AL"/>
    <n v="32213"/>
    <n v="1580654.7990000001"/>
    <n v="0.57855273652316752"/>
    <x v="54"/>
    <n v="234"/>
    <s v="Paperboard mills"/>
    <x v="3"/>
  </r>
  <r>
    <s v="AL"/>
    <n v="321"/>
    <n v="31795"/>
    <n v="1.1637635408687428E-2"/>
    <x v="55"/>
    <n v="37"/>
    <s v="Sawmills and wood preservation"/>
    <x v="3"/>
  </r>
  <r>
    <s v="AL"/>
    <n v="99999"/>
    <n v="69907.391000000003"/>
    <n v="2.5587568134315359E-2"/>
    <x v="2"/>
    <s v="NA"/>
    <s v="NA"/>
    <x v="3"/>
  </r>
  <r>
    <s v="AR"/>
    <n v="322"/>
    <n v="404390.09"/>
    <n v="0.28319765393874585"/>
    <x v="6"/>
    <n v="233"/>
    <s v="Paper mills"/>
    <x v="3"/>
  </r>
  <r>
    <s v="AR"/>
    <n v="32213"/>
    <n v="467018.18799999997"/>
    <n v="0.32705661800051561"/>
    <x v="14"/>
    <n v="235"/>
    <s v="Paperboard container manufacturing"/>
    <x v="3"/>
  </r>
  <r>
    <s v="AR"/>
    <n v="321"/>
    <n v="3682.9849538992503"/>
    <n v="2.7652645598923811E-3"/>
    <x v="55"/>
    <s v="37, 37"/>
    <s v="Sawmills and wood preservation, Veneer, plywood, and engineered wood product manufacturing"/>
    <x v="3"/>
  </r>
  <r>
    <s v="AR"/>
    <n v="321"/>
    <n v="3125.0150461007497"/>
    <n v="2.0024329571634485E-3"/>
    <x v="56"/>
    <s v="37, 38"/>
    <s v="Sawmills and wood preservation, Veneer, plywood, and engineered wood product manufacturing"/>
    <x v="3"/>
  </r>
  <r>
    <s v="AR"/>
    <n v="322122"/>
    <n v="549726.65999999992"/>
    <n v="0.38497803054368263"/>
    <x v="6"/>
    <n v="233"/>
    <s v="Paper mills"/>
    <x v="3"/>
  </r>
  <r>
    <s v="AZ"/>
    <n v="22"/>
    <n v="169690.21"/>
    <n v="1"/>
    <x v="0"/>
    <n v="22"/>
    <s v="Electric power generation, transmission, and distribution"/>
    <x v="3"/>
  </r>
  <r>
    <s v="CA"/>
    <n v="22"/>
    <n v="3336666.9009999996"/>
    <n v="0.83890133948987444"/>
    <x v="0"/>
    <n v="22"/>
    <s v="Electric power generation, transmission, and distribution"/>
    <x v="3"/>
  </r>
  <r>
    <s v="CA"/>
    <n v="321"/>
    <n v="640757.78999999992"/>
    <n v="0.16109866051012553"/>
    <x v="55"/>
    <n v="37"/>
    <s v="Sawmills and wood preservation"/>
    <x v="3"/>
  </r>
  <r>
    <s v="CO"/>
    <n v="22"/>
    <n v="46633.116000000002"/>
    <n v="1"/>
    <x v="0"/>
    <n v="22"/>
    <s v="Electric power generation, transmission, and distribution"/>
    <x v="3"/>
  </r>
  <r>
    <s v="CT"/>
    <n v="562213"/>
    <n v="1950.3320000000001"/>
    <n v="1.8220903307364342E-2"/>
    <x v="43"/>
    <n v="340"/>
    <s v="Waste management and remediation services"/>
    <x v="3"/>
  </r>
  <r>
    <s v="CT"/>
    <n v="22"/>
    <n v="93066.83"/>
    <n v="0.86947335661462499"/>
    <x v="0"/>
    <n v="22"/>
    <s v="Electric power generation, transmission, and distribution"/>
    <x v="3"/>
  </r>
  <r>
    <s v="CT"/>
    <n v="99999"/>
    <n v="12021"/>
    <n v="0.11230574007801068"/>
    <x v="2"/>
    <s v="NA"/>
    <s v="NA"/>
    <x v="3"/>
  </r>
  <r>
    <s v="FL"/>
    <n v="32213"/>
    <n v="359966.54"/>
    <n v="0.14174096764209088"/>
    <x v="54"/>
    <n v="234"/>
    <s v="Paperboard mills"/>
    <x v="3"/>
  </r>
  <r>
    <s v="FL"/>
    <n v="322"/>
    <n v="682965.277"/>
    <n v="0.26892543742518021"/>
    <x v="7"/>
    <n v="232"/>
    <s v="Pulp mills"/>
    <x v="3"/>
  </r>
  <r>
    <s v="FL"/>
    <n v="22"/>
    <n v="938660.13299999991"/>
    <n v="0.36960822952731581"/>
    <x v="0"/>
    <n v="22"/>
    <s v="Electric power generation, transmission, and distribution"/>
    <x v="3"/>
  </r>
  <r>
    <s v="FL"/>
    <n v="322122"/>
    <n v="558016.36499999999"/>
    <n v="0.21972536540541288"/>
    <x v="6"/>
    <n v="233"/>
    <s v="Paper mills"/>
    <x v="3"/>
  </r>
  <r>
    <s v="GA"/>
    <n v="22"/>
    <n v="482424.54"/>
    <n v="0.34181469968012457"/>
    <x v="0"/>
    <n v="22"/>
    <s v="Electric power generation, transmission, and distribution"/>
    <x v="3"/>
  </r>
  <r>
    <s v="GA"/>
    <n v="322"/>
    <n v="417856.86199999996"/>
    <n v="0.29606623616992878"/>
    <x v="7"/>
    <n v="232"/>
    <s v="Pulp mills"/>
    <x v="3"/>
  </r>
  <r>
    <s v="GA"/>
    <n v="325"/>
    <n v="12704.995999999999"/>
    <n v="9.0019350843495317E-3"/>
    <x v="30"/>
    <n v="264"/>
    <s v="All other chemical product and preparation manufacturing"/>
    <x v="3"/>
  </r>
  <r>
    <s v="GA"/>
    <n v="32213"/>
    <n v="474931.80099999998"/>
    <n v="0.33650583141428853"/>
    <x v="54"/>
    <n v="234"/>
    <s v="Paperboard mills"/>
    <x v="3"/>
  </r>
  <r>
    <s v="GA"/>
    <n v="99999"/>
    <n v="861.33100000000002"/>
    <n v="6.1028321048962691E-4"/>
    <x v="2"/>
    <s v="NA"/>
    <s v="NA"/>
    <x v="3"/>
  </r>
  <r>
    <s v="GA"/>
    <n v="322122"/>
    <n v="22583.236000000001"/>
    <n v="1.6001014440818823E-2"/>
    <x v="6"/>
    <n v="233"/>
    <s v="Paper mills"/>
    <x v="3"/>
  </r>
  <r>
    <s v="IA"/>
    <n v="22"/>
    <n v="0"/>
    <n v="0"/>
    <x v="0"/>
    <n v="22"/>
    <s v="Electric power generation, transmission, and distribution"/>
    <x v="3"/>
  </r>
  <r>
    <s v="IA"/>
    <n v="311"/>
    <n v="0"/>
    <n v="0"/>
    <x v="57"/>
    <n v="199"/>
    <s v="Soybean and other oilseed processing"/>
    <x v="3"/>
  </r>
  <r>
    <s v="IA"/>
    <n v="611"/>
    <n v="1775.6559999999999"/>
    <n v="1"/>
    <x v="12"/>
    <n v="342"/>
    <s v="Junior colleges, colleges, universities, and professional schools"/>
    <x v="3"/>
  </r>
  <r>
    <s v="ID"/>
    <n v="22"/>
    <n v="59129"/>
    <n v="0.14176050163457563"/>
    <x v="0"/>
    <n v="22"/>
    <s v="Electric power generation, transmission, and distribution"/>
    <x v="3"/>
  </r>
  <r>
    <s v="ID"/>
    <n v="32213"/>
    <n v="357975.90099999995"/>
    <n v="0.85823949836542435"/>
    <x v="54"/>
    <n v="234"/>
    <s v="Paperboard mills"/>
    <x v="3"/>
  </r>
  <r>
    <s v="IL"/>
    <n v="311"/>
    <n v="0"/>
    <n v="0"/>
    <x v="57"/>
    <n v="199"/>
    <s v="Soybean and other oilseed processing"/>
    <x v="3"/>
  </r>
  <r>
    <s v="IN"/>
    <n v="22"/>
    <n v="0"/>
    <n v="0"/>
    <x v="0"/>
    <n v="22"/>
    <s v="Electric power generation, transmission, and distribution"/>
    <x v="3"/>
  </r>
  <r>
    <s v="IN"/>
    <n v="311"/>
    <n v="0"/>
    <n v="0"/>
    <x v="57"/>
    <n v="199"/>
    <s v="Soybean and other oilseed processing"/>
    <x v="3"/>
  </r>
  <r>
    <s v="KY"/>
    <n v="22"/>
    <n v="0"/>
    <n v="0"/>
    <x v="0"/>
    <n v="22"/>
    <s v="Electric power generation, transmission, and distribution"/>
    <x v="3"/>
  </r>
  <r>
    <s v="KY"/>
    <n v="321"/>
    <n v="8063.61"/>
    <n v="2.2749295630645969E-2"/>
    <x v="58"/>
    <n v="39"/>
    <s v="Millwork"/>
    <x v="3"/>
  </r>
  <r>
    <s v="KY"/>
    <n v="322"/>
    <n v="346391.76"/>
    <n v="0.97725070436935402"/>
    <x v="7"/>
    <n v="232"/>
    <s v="Pulp mills"/>
    <x v="3"/>
  </r>
  <r>
    <s v="LA"/>
    <n v="322122"/>
    <n v="1680448.0390000001"/>
    <n v="0.62569569478130083"/>
    <x v="6"/>
    <n v="233"/>
    <s v="Paper mills"/>
    <x v="3"/>
  </r>
  <r>
    <s v="LA"/>
    <n v="32213"/>
    <n v="662178.10899999994"/>
    <n v="0.24655447973641445"/>
    <x v="54"/>
    <n v="234"/>
    <s v="Paperboard mills"/>
    <x v="3"/>
  </r>
  <r>
    <s v="LA"/>
    <n v="322"/>
    <n v="343101.19999999995"/>
    <n v="0.12774982548228497"/>
    <x v="14"/>
    <n v="235"/>
    <s v="Paperboard container manufacturing"/>
    <x v="3"/>
  </r>
  <r>
    <s v="MA"/>
    <n v="22"/>
    <n v="125237.004"/>
    <n v="1"/>
    <x v="0"/>
    <n v="22"/>
    <s v="Electric power generation, transmission, and distribution"/>
    <x v="3"/>
  </r>
  <r>
    <s v="MD"/>
    <n v="22"/>
    <n v="0"/>
    <n v="0"/>
    <x v="0"/>
    <n v="22"/>
    <s v="Electric power generation, transmission, and distribution"/>
    <x v="3"/>
  </r>
  <r>
    <s v="MD"/>
    <n v="92214"/>
    <n v="12316.232"/>
    <n v="8.1875935670552555E-2"/>
    <x v="24"/>
    <n v="386"/>
    <s v="State and local general government"/>
    <x v="3"/>
  </r>
  <r>
    <s v="MD"/>
    <n v="322122"/>
    <n v="138109.31"/>
    <n v="0.91812406432944749"/>
    <x v="6"/>
    <n v="233"/>
    <s v="Paper mills"/>
    <x v="3"/>
  </r>
  <r>
    <s v="ME"/>
    <n v="22"/>
    <n v="1539499.3740000003"/>
    <n v="0.48275305511359418"/>
    <x v="0"/>
    <n v="22"/>
    <s v="Electric power generation, transmission, and distribution"/>
    <x v="3"/>
  </r>
  <r>
    <s v="ME"/>
    <n v="322122"/>
    <n v="1182468.054"/>
    <n v="0.37079590630786857"/>
    <x v="6"/>
    <n v="233"/>
    <s v="Paper mills"/>
    <x v="3"/>
  </r>
  <r>
    <s v="ME"/>
    <n v="322"/>
    <n v="464313.90300000005"/>
    <n v="0.14559860107157602"/>
    <x v="7"/>
    <n v="232"/>
    <s v="Pulp mills"/>
    <x v="3"/>
  </r>
  <r>
    <s v="ME"/>
    <n v="562212"/>
    <n v="2718.4229999999998"/>
    <n v="8.5243750696131272E-4"/>
    <x v="43"/>
    <n v="340"/>
    <s v="Waste management and remediation services"/>
    <x v="3"/>
  </r>
  <r>
    <s v="ME"/>
    <n v="99999"/>
    <n v="0"/>
    <n v="0"/>
    <x v="2"/>
    <s v="NA"/>
    <s v="NA"/>
    <x v="3"/>
  </r>
  <r>
    <s v="MI"/>
    <n v="22"/>
    <n v="987917.527"/>
    <n v="0.56416043764797252"/>
    <x v="0"/>
    <n v="22"/>
    <s v="Electric power generation, transmission, and distribution"/>
    <x v="3"/>
  </r>
  <r>
    <s v="MI"/>
    <n v="321"/>
    <n v="12180.011"/>
    <n v="6.9555202215955013E-3"/>
    <x v="56"/>
    <n v="38"/>
    <s v="Veneer, plywood, and engineered wood product manufacturing"/>
    <x v="3"/>
  </r>
  <r>
    <s v="MI"/>
    <n v="322122"/>
    <n v="396376.18"/>
    <n v="0.22635468353425775"/>
    <x v="6"/>
    <n v="233"/>
    <s v="Paper mills"/>
    <x v="3"/>
  </r>
  <r>
    <s v="MI"/>
    <n v="611"/>
    <n v="8435.7900000000009"/>
    <n v="4.8173444120972568E-3"/>
    <x v="12"/>
    <n v="342"/>
    <s v="Junior colleges, colleges, universities, and professional schools"/>
    <x v="3"/>
  </r>
  <r>
    <s v="MI"/>
    <n v="322"/>
    <n v="346219.18"/>
    <n v="0.19771201418407691"/>
    <x v="7"/>
    <n v="232"/>
    <s v="Pulp mills"/>
    <x v="3"/>
  </r>
  <r>
    <s v="MI"/>
    <n v="32731"/>
    <n v="0"/>
    <n v="0"/>
    <x v="59"/>
    <n v="43"/>
    <s v="Cement manufacturing"/>
    <x v="3"/>
  </r>
  <r>
    <s v="MN"/>
    <n v="22133"/>
    <n v="11653.115"/>
    <n v="1.0142608498774307E-2"/>
    <x v="1"/>
    <n v="24"/>
    <s v="Water, sewage and other systems"/>
    <x v="3"/>
  </r>
  <r>
    <s v="MN"/>
    <n v="22"/>
    <n v="606145.02500000002"/>
    <n v="0.52757496017629324"/>
    <x v="0"/>
    <n v="22"/>
    <s v="Electric power generation, transmission, and distribution"/>
    <x v="3"/>
  </r>
  <r>
    <s v="MN"/>
    <n v="322"/>
    <n v="139126.04699999999"/>
    <n v="0.1210921737838401"/>
    <x v="7"/>
    <n v="232"/>
    <s v="Pulp mills"/>
    <x v="3"/>
  </r>
  <r>
    <s v="MN"/>
    <n v="322122"/>
    <n v="392002.64"/>
    <n v="0.34119025754109228"/>
    <x v="6"/>
    <n v="233"/>
    <s v="Paper mills"/>
    <x v="3"/>
  </r>
  <r>
    <s v="MO"/>
    <n v="22"/>
    <n v="123.41"/>
    <n v="3.8079134309867758E-3"/>
    <x v="0"/>
    <n v="22"/>
    <s v="Electric power generation, transmission, and distribution"/>
    <x v="3"/>
  </r>
  <r>
    <s v="MO"/>
    <n v="311"/>
    <n v="0"/>
    <n v="0"/>
    <x v="19"/>
    <n v="220"/>
    <s v="Breweries"/>
    <x v="3"/>
  </r>
  <r>
    <s v="MO"/>
    <n v="611"/>
    <n v="32285.415000000001"/>
    <n v="0.99619208656901326"/>
    <x v="12"/>
    <n v="342"/>
    <s v="Junior colleges, colleges, universities, and professional schools"/>
    <x v="3"/>
  </r>
  <r>
    <s v="MS"/>
    <n v="22"/>
    <n v="262.77199999999999"/>
    <n v="1.7628566938558167E-4"/>
    <x v="0"/>
    <n v="22"/>
    <s v="Electric power generation, transmission, and distribution"/>
    <x v="3"/>
  </r>
  <r>
    <s v="MS"/>
    <n v="322"/>
    <n v="988208.31299999997"/>
    <n v="0.66295862553697271"/>
    <x v="7"/>
    <n v="232"/>
    <s v="Pulp mills"/>
    <x v="3"/>
  </r>
  <r>
    <s v="MS"/>
    <n v="32213"/>
    <n v="326374.174"/>
    <n v="0.21895441574352026"/>
    <x v="54"/>
    <n v="234"/>
    <s v="Paperboard mills"/>
    <x v="3"/>
  </r>
  <r>
    <s v="MS"/>
    <n v="322122"/>
    <n v="175758.038"/>
    <n v="0.1179106730501214"/>
    <x v="6"/>
    <n v="233"/>
    <s v="Paper mills"/>
    <x v="3"/>
  </r>
  <r>
    <s v="MT"/>
    <n v="311"/>
    <n v="0"/>
    <n v="0"/>
    <x v="60"/>
    <n v="202"/>
    <s v="Sugar and confectionery product manufacturing"/>
    <x v="3"/>
  </r>
  <r>
    <s v="MT"/>
    <n v="321"/>
    <n v="13009"/>
    <n v="1"/>
    <x v="55"/>
    <n v="37"/>
    <s v="Sawmills and wood preservation"/>
    <x v="3"/>
  </r>
  <r>
    <s v="NC"/>
    <n v="22"/>
    <n v="892193.92999999993"/>
    <n v="0.44020492161055497"/>
    <x v="0"/>
    <n v="22"/>
    <s v="Electric power generation, transmission, and distribution"/>
    <x v="3"/>
  </r>
  <r>
    <s v="NC"/>
    <n v="322"/>
    <n v="170986.31"/>
    <n v="8.4363962429141445E-2"/>
    <x v="7"/>
    <n v="232"/>
    <s v="Pulp mills"/>
    <x v="3"/>
  </r>
  <r>
    <s v="NC"/>
    <n v="322122"/>
    <n v="638388.10699999996"/>
    <n v="0.3149781422510301"/>
    <x v="6"/>
    <n v="233"/>
    <s v="Paper mills"/>
    <x v="3"/>
  </r>
  <r>
    <s v="NC"/>
    <n v="32213"/>
    <n v="280868.93099999998"/>
    <n v="0.13857960875579525"/>
    <x v="54"/>
    <n v="234"/>
    <s v="Paperboard mills"/>
    <x v="3"/>
  </r>
  <r>
    <s v="NC"/>
    <n v="311"/>
    <n v="44332.27"/>
    <n v="2.1873364953478174E-2"/>
    <x v="20"/>
    <n v="218"/>
    <s v="All other food manufacturing"/>
    <x v="3"/>
  </r>
  <r>
    <s v="NE"/>
    <n v="311"/>
    <n v="0"/>
    <n v="0"/>
    <x v="61"/>
    <n v="198"/>
    <s v="Wet corn milling"/>
    <x v="3"/>
  </r>
  <r>
    <s v="NH"/>
    <n v="22"/>
    <n v="1415415.12"/>
    <n v="1"/>
    <x v="0"/>
    <n v="22"/>
    <s v="Electric power generation, transmission, and distribution"/>
    <x v="3"/>
  </r>
  <r>
    <s v="NV"/>
    <n v="22"/>
    <n v="300134"/>
    <n v="1"/>
    <x v="0"/>
    <n v="22"/>
    <s v="Electric power generation, transmission, and distribution"/>
    <x v="3"/>
  </r>
  <r>
    <s v="NY"/>
    <n v="22"/>
    <n v="479270.48199999996"/>
    <n v="0.64868474532509168"/>
    <x v="0"/>
    <n v="22"/>
    <s v="Electric power generation, transmission, and distribution"/>
    <x v="3"/>
  </r>
  <r>
    <s v="NY"/>
    <n v="322122"/>
    <n v="259563.72899999999"/>
    <n v="0.35131525467490843"/>
    <x v="6"/>
    <n v="233"/>
    <s v="Paper mills"/>
    <x v="3"/>
  </r>
  <r>
    <s v="OH"/>
    <n v="322122"/>
    <n v="254553.16"/>
    <n v="0.73234538582706843"/>
    <x v="6"/>
    <n v="233"/>
    <s v="Paper mills"/>
    <x v="3"/>
  </r>
  <r>
    <s v="OH"/>
    <n v="321"/>
    <n v="419.04"/>
    <n v="1.205571403933759E-3"/>
    <x v="58"/>
    <n v="39"/>
    <s v="Millwork"/>
    <x v="3"/>
  </r>
  <r>
    <s v="OH"/>
    <n v="32213"/>
    <n v="62289.874000000003"/>
    <n v="0.17920697510747649"/>
    <x v="54"/>
    <n v="234"/>
    <s v="Paperboard mills"/>
    <x v="3"/>
  </r>
  <r>
    <s v="OH"/>
    <n v="22"/>
    <n v="30324.14"/>
    <n v="8.7242067661521219E-2"/>
    <x v="0"/>
    <n v="22"/>
    <s v="Electric power generation, transmission, and distribution"/>
    <x v="3"/>
  </r>
  <r>
    <s v="OK"/>
    <n v="32213"/>
    <n v="246704.54"/>
    <n v="1"/>
    <x v="14"/>
    <n v="235"/>
    <s v="Paperboard container manufacturing"/>
    <x v="3"/>
  </r>
  <r>
    <s v="OR"/>
    <n v="22"/>
    <n v="195155"/>
    <n v="0.24317594141904469"/>
    <x v="0"/>
    <n v="22"/>
    <s v="Electric power generation, transmission, and distribution"/>
    <x v="3"/>
  </r>
  <r>
    <s v="OR"/>
    <n v="32213"/>
    <n v="71009.100999999995"/>
    <n v="8.8482001409110847E-2"/>
    <x v="14"/>
    <n v="235"/>
    <s v="Paperboard container manufacturing"/>
    <x v="3"/>
  </r>
  <r>
    <s v="OR"/>
    <n v="321"/>
    <n v="182239.96351802346"/>
    <n v="0.24346253459900632"/>
    <x v="55"/>
    <s v="37, 37"/>
    <s v="Sawmills and wood preservation; Veneer, plywood, and engineered wood product manufacturing"/>
    <x v="3"/>
  </r>
  <r>
    <s v="OR"/>
    <n v="321"/>
    <n v="154630.72348197651"/>
    <n v="0.17630045608893563"/>
    <x v="56"/>
    <s v="37, 38"/>
    <s v="Sawmills and wood preservation; Veneer, plywood, and engineered wood product manufacturing"/>
    <x v="3"/>
  </r>
  <r>
    <s v="OR"/>
    <n v="322122"/>
    <n v="191720.05900000001"/>
    <n v="0.2388957794380866"/>
    <x v="6"/>
    <n v="233"/>
    <s v="Paper mills"/>
    <x v="3"/>
  </r>
  <r>
    <s v="OR"/>
    <n v="99999"/>
    <n v="7771.0889999999999"/>
    <n v="9.6832870458157996E-3"/>
    <x v="2"/>
    <s v="NA"/>
    <s v="NA"/>
    <x v="3"/>
  </r>
  <r>
    <s v="PA"/>
    <n v="322122"/>
    <n v="291682.978"/>
    <n v="0.53122445086079939"/>
    <x v="6"/>
    <n v="233"/>
    <s v="Paper mills"/>
    <x v="3"/>
  </r>
  <r>
    <s v="PA"/>
    <n v="22"/>
    <n v="3696.54"/>
    <n v="6.7322832653778633E-3"/>
    <x v="0"/>
    <n v="22"/>
    <s v="Electric power generation, transmission, and distribution"/>
    <x v="3"/>
  </r>
  <r>
    <s v="PA"/>
    <n v="322"/>
    <n v="253697.2"/>
    <n v="0.46204326587382277"/>
    <x v="7"/>
    <n v="232"/>
    <s v="Pulp mills"/>
    <x v="3"/>
  </r>
  <r>
    <s v="PA"/>
    <n v="99999"/>
    <n v="0"/>
    <n v="0"/>
    <x v="2"/>
    <s v="NA"/>
    <s v="NA"/>
    <x v="3"/>
  </r>
  <r>
    <s v="SC"/>
    <n v="22"/>
    <n v="647289.44500000007"/>
    <n v="0.28849820379417568"/>
    <x v="0"/>
    <n v="22"/>
    <s v="Electric power generation, transmission, and distribution"/>
    <x v="3"/>
  </r>
  <r>
    <s v="SC"/>
    <n v="325211"/>
    <n v="0"/>
    <n v="0"/>
    <x v="62"/>
    <n v="251"/>
    <s v="Plastics material and resin manufacturing"/>
    <x v="3"/>
  </r>
  <r>
    <s v="SC"/>
    <n v="322122"/>
    <n v="1503851.5399999998"/>
    <n v="0.67026964739569461"/>
    <x v="6"/>
    <n v="233"/>
    <s v="Paper mills"/>
    <x v="3"/>
  </r>
  <r>
    <s v="SC"/>
    <n v="32213"/>
    <n v="92510.574999999997"/>
    <n v="4.1232148810129862E-2"/>
    <x v="54"/>
    <n v="234"/>
    <s v="Paperboard mills"/>
    <x v="3"/>
  </r>
  <r>
    <s v="TN"/>
    <n v="322"/>
    <n v="281677.99800000002"/>
    <n v="0.28955083422153677"/>
    <x v="7"/>
    <n v="232"/>
    <s v="Pulp mills"/>
    <x v="3"/>
  </r>
  <r>
    <s v="TN"/>
    <n v="32213"/>
    <n v="349614.77799999999"/>
    <n v="0.3593864318294302"/>
    <x v="54"/>
    <n v="234"/>
    <s v="Paperboard mills"/>
    <x v="3"/>
  </r>
  <r>
    <s v="TN"/>
    <n v="322122"/>
    <n v="341517.4"/>
    <n v="0.35106273394903309"/>
    <x v="6"/>
    <n v="233"/>
    <s v="Paper mills"/>
    <x v="3"/>
  </r>
  <r>
    <s v="TX"/>
    <n v="32213"/>
    <n v="450122.07900000003"/>
    <n v="0.41880192704826613"/>
    <x v="54"/>
    <n v="234"/>
    <s v="Paperboard mills"/>
    <x v="3"/>
  </r>
  <r>
    <s v="TX"/>
    <n v="322"/>
    <n v="393408.04"/>
    <n v="0.36603413374948301"/>
    <x v="7"/>
    <n v="232"/>
    <s v="Pulp mills"/>
    <x v="3"/>
  </r>
  <r>
    <s v="TX"/>
    <n v="321"/>
    <n v="10831"/>
    <n v="1.0077363194307494E-2"/>
    <x v="55"/>
    <n v="37"/>
    <s v="Sawmills and wood preservation"/>
    <x v="3"/>
  </r>
  <r>
    <s v="TX"/>
    <n v="22"/>
    <n v="220424"/>
    <n v="0.20508657600794342"/>
    <x v="0"/>
    <n v="22"/>
    <s v="Electric power generation, transmission, and distribution"/>
    <x v="3"/>
  </r>
  <r>
    <s v="VA"/>
    <n v="322"/>
    <n v="372914.66"/>
    <n v="0.13536941554019416"/>
    <x v="7"/>
    <n v="232"/>
    <s v="Pulp mills"/>
    <x v="3"/>
  </r>
  <r>
    <s v="VA"/>
    <n v="22"/>
    <n v="1331251.7220000001"/>
    <n v="0.48324935132348262"/>
    <x v="0"/>
    <n v="22"/>
    <s v="Electric power generation, transmission, and distribution"/>
    <x v="3"/>
  </r>
  <r>
    <s v="VA"/>
    <n v="32213"/>
    <n v="820822.86700000009"/>
    <n v="0.29796176896831184"/>
    <x v="54"/>
    <n v="234"/>
    <s v="Paperboard mills"/>
    <x v="3"/>
  </r>
  <r>
    <s v="VA"/>
    <n v="322122"/>
    <n v="229803.32"/>
    <n v="8.3419464168011562E-2"/>
    <x v="6"/>
    <n v="233"/>
    <s v="Paper mills"/>
    <x v="3"/>
  </r>
  <r>
    <s v="VA"/>
    <n v="611"/>
    <n v="0"/>
    <n v="0"/>
    <x v="12"/>
    <n v="342"/>
    <s v="Junior colleges, colleges, universities, and professional schools"/>
    <x v="3"/>
  </r>
  <r>
    <s v="VT"/>
    <n v="22"/>
    <n v="426573.48"/>
    <n v="0.99383776916770405"/>
    <x v="0"/>
    <n v="22"/>
    <s v="Electric power generation, transmission, and distribution"/>
    <x v="3"/>
  </r>
  <r>
    <s v="VT"/>
    <n v="611"/>
    <n v="2644.9430000000002"/>
    <n v="6.1622308322958454E-3"/>
    <x v="12"/>
    <n v="342"/>
    <s v="Junior colleges, colleges, universities, and professional schools"/>
    <x v="3"/>
  </r>
  <r>
    <s v="WA"/>
    <n v="22"/>
    <n v="259148.64"/>
    <n v="0.16975939101285845"/>
    <x v="0"/>
    <n v="22"/>
    <s v="Electric power generation, transmission, and distribution"/>
    <x v="3"/>
  </r>
  <r>
    <s v="WA"/>
    <n v="322"/>
    <n v="143050.66800000001"/>
    <n v="9.3707589141361486E-2"/>
    <x v="7"/>
    <n v="232"/>
    <s v="Pulp mills"/>
    <x v="3"/>
  </r>
  <r>
    <s v="WA"/>
    <n v="322122"/>
    <n v="544484.30700000003"/>
    <n v="0.35667300577914768"/>
    <x v="6"/>
    <n v="233"/>
    <s v="Paper mills"/>
    <x v="3"/>
  </r>
  <r>
    <s v="WA"/>
    <n v="321"/>
    <n v="306007"/>
    <n v="0.20045469644630112"/>
    <x v="55"/>
    <n v="37"/>
    <s v="Sawmills and wood preservation"/>
    <x v="3"/>
  </r>
  <r>
    <s v="WA"/>
    <n v="32213"/>
    <n v="273873.76799999998"/>
    <n v="0.17940531762033121"/>
    <x v="54"/>
    <n v="234"/>
    <s v="Paperboard mills"/>
    <x v="3"/>
  </r>
  <r>
    <s v="WI"/>
    <n v="22"/>
    <n v="527969.07700000005"/>
    <n v="0.47958771575008313"/>
    <x v="0"/>
    <n v="22"/>
    <s v="Electric power generation, transmission, and distribution"/>
    <x v="3"/>
  </r>
  <r>
    <s v="WI"/>
    <n v="322122"/>
    <n v="478804.38100000005"/>
    <n v="0.43492831186195113"/>
    <x v="6"/>
    <n v="233"/>
    <s v="Paper mills"/>
    <x v="3"/>
  </r>
  <r>
    <s v="WI"/>
    <n v="322"/>
    <n v="94095.114000000001"/>
    <n v="8.5472545178064782E-2"/>
    <x v="7"/>
    <n v="232"/>
    <s v="Pulp mills"/>
    <x v="3"/>
  </r>
  <r>
    <s v="WI"/>
    <n v="92214"/>
    <n v="12.58"/>
    <n v="1.1427209901037528E-5"/>
    <x v="24"/>
    <n v="386"/>
    <s v="State and local general government"/>
    <x v="3"/>
  </r>
  <r>
    <s v="WI"/>
    <n v="611"/>
    <n v="0"/>
    <n v="0"/>
    <x v="12"/>
    <n v="342"/>
    <s v="Junior colleges, colleges, universities, and professional schools"/>
    <x v="3"/>
  </r>
  <r>
    <s v="WI"/>
    <n v="99999"/>
    <n v="0"/>
    <n v="0"/>
    <x v="2"/>
    <s v="NA"/>
    <s v="N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ector">
  <location ref="J2:N65" firstHeaderRow="1" firstDataRow="2" firstDataCol="1"/>
  <pivotFields count="8">
    <pivotField showAll="0"/>
    <pivotField showAll="0"/>
    <pivotField dataField="1" showAll="0"/>
    <pivotField showAll="0"/>
    <pivotField axis="axisRow" showAll="0" sortType="ascending">
      <items count="64">
        <item x="52"/>
        <item x="4"/>
        <item x="5"/>
        <item x="0"/>
        <item x="1"/>
        <item x="61"/>
        <item x="60"/>
        <item x="50"/>
        <item x="27"/>
        <item x="20"/>
        <item x="19"/>
        <item x="8"/>
        <item x="3"/>
        <item x="55"/>
        <item x="56"/>
        <item x="58"/>
        <item x="7"/>
        <item x="6"/>
        <item x="54"/>
        <item x="14"/>
        <item x="10"/>
        <item x="51"/>
        <item x="62"/>
        <item x="47"/>
        <item x="29"/>
        <item x="59"/>
        <item x="28"/>
        <item x="25"/>
        <item x="9"/>
        <item x="11"/>
        <item x="41"/>
        <item x="53"/>
        <item x="13"/>
        <item x="35"/>
        <item x="33"/>
        <item x="32"/>
        <item x="42"/>
        <item x="38"/>
        <item x="40"/>
        <item x="48"/>
        <item x="31"/>
        <item x="21"/>
        <item x="39"/>
        <item x="26"/>
        <item x="43"/>
        <item x="22"/>
        <item x="37"/>
        <item x="46"/>
        <item x="44"/>
        <item x="18"/>
        <item x="45"/>
        <item x="49"/>
        <item x="57"/>
        <item x="16"/>
        <item x="30"/>
        <item x="15"/>
        <item x="17"/>
        <item x="36"/>
        <item x="12"/>
        <item h="1" x="2"/>
        <item x="34"/>
        <item x="23"/>
        <item x="24"/>
        <item t="default"/>
      </items>
    </pivotField>
    <pivotField showAll="0"/>
    <pivotField showAll="0"/>
    <pivotField axis="axisCol" showAll="0">
      <items count="5">
        <item x="3"/>
        <item x="0"/>
        <item x="2"/>
        <item x="1"/>
        <item t="default"/>
      </items>
    </pivotField>
  </pivotFields>
  <rowFields count="1">
    <field x="4"/>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60"/>
    </i>
    <i>
      <x v="61"/>
    </i>
    <i>
      <x v="62"/>
    </i>
  </rowItems>
  <colFields count="1">
    <field x="7"/>
  </colFields>
  <colItems count="4">
    <i>
      <x/>
    </i>
    <i>
      <x v="1"/>
    </i>
    <i>
      <x v="2"/>
    </i>
    <i>
      <x v="3"/>
    </i>
  </colItems>
  <dataFields count="1">
    <dataField name="Sum of Net Generation (MWh)" fld="2" showDataAs="percentOfCo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cod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ia.gov/electricity/data/eia923/" TargetMode="External"/><Relationship Id="rId1" Type="http://schemas.openxmlformats.org/officeDocument/2006/relationships/pivotTable" Target="../pivotTables/pivotTable1.xm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2:B14"/>
  <sheetViews>
    <sheetView showGridLines="0" tabSelected="1" workbookViewId="0"/>
  </sheetViews>
  <sheetFormatPr defaultColWidth="8.85546875" defaultRowHeight="12.75" x14ac:dyDescent="0.2"/>
  <cols>
    <col min="1" max="1" width="6" customWidth="1"/>
    <col min="2" max="2" width="78" customWidth="1"/>
  </cols>
  <sheetData>
    <row r="2" spans="2:2" ht="57" x14ac:dyDescent="0.45">
      <c r="B2" s="6" t="str">
        <f>'General Information'!C3</f>
        <v>Primary Energy Use Satellite Account for Use with the USEEIO Model, v1.1</v>
      </c>
    </row>
    <row r="3" spans="2:2" ht="28.5" x14ac:dyDescent="0.45">
      <c r="B3" s="7"/>
    </row>
    <row r="6" spans="2:2" ht="15" x14ac:dyDescent="0.25">
      <c r="B6" s="9" t="s">
        <v>1348</v>
      </c>
    </row>
    <row r="13" spans="2:2" ht="15" x14ac:dyDescent="0.25">
      <c r="B13" s="8"/>
    </row>
    <row r="14" spans="2:2" ht="15" x14ac:dyDescent="0.25">
      <c r="B14"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D20"/>
  <sheetViews>
    <sheetView workbookViewId="0">
      <selection activeCell="A2" sqref="A2"/>
    </sheetView>
  </sheetViews>
  <sheetFormatPr defaultColWidth="8.85546875" defaultRowHeight="12.75" x14ac:dyDescent="0.2"/>
  <cols>
    <col min="2" max="2" width="43.85546875" customWidth="1"/>
    <col min="7" max="7" width="6.42578125" customWidth="1"/>
  </cols>
  <sheetData>
    <row r="1" spans="1:4" x14ac:dyDescent="0.2">
      <c r="A1" s="261" t="s">
        <v>1304</v>
      </c>
      <c r="B1" s="262" t="s">
        <v>1305</v>
      </c>
    </row>
    <row r="2" spans="1:4" x14ac:dyDescent="0.2">
      <c r="A2" s="263"/>
      <c r="B2" s="264"/>
    </row>
    <row r="3" spans="1:4" x14ac:dyDescent="0.2">
      <c r="B3" s="259" t="s">
        <v>1289</v>
      </c>
      <c r="C3" t="s">
        <v>1307</v>
      </c>
      <c r="D3" s="163" t="s">
        <v>1122</v>
      </c>
    </row>
    <row r="4" spans="1:4" x14ac:dyDescent="0.2">
      <c r="B4" s="259" t="s">
        <v>1290</v>
      </c>
      <c r="C4" t="s">
        <v>1306</v>
      </c>
    </row>
    <row r="5" spans="1:4" x14ac:dyDescent="0.2">
      <c r="B5" s="259" t="s">
        <v>1291</v>
      </c>
      <c r="C5" t="s">
        <v>1308</v>
      </c>
    </row>
    <row r="6" spans="1:4" x14ac:dyDescent="0.2">
      <c r="B6" s="259" t="s">
        <v>1123</v>
      </c>
      <c r="C6" t="s">
        <v>1309</v>
      </c>
    </row>
    <row r="7" spans="1:4" x14ac:dyDescent="0.2">
      <c r="B7" s="259" t="s">
        <v>1292</v>
      </c>
      <c r="C7" t="s">
        <v>1310</v>
      </c>
      <c r="D7" s="163" t="s">
        <v>1119</v>
      </c>
    </row>
    <row r="8" spans="1:4" x14ac:dyDescent="0.2">
      <c r="B8" s="259" t="s">
        <v>1293</v>
      </c>
      <c r="C8" t="s">
        <v>1311</v>
      </c>
      <c r="D8" s="163" t="s">
        <v>1119</v>
      </c>
    </row>
    <row r="9" spans="1:4" x14ac:dyDescent="0.2">
      <c r="B9" s="259" t="s">
        <v>1294</v>
      </c>
      <c r="C9" t="s">
        <v>1312</v>
      </c>
    </row>
    <row r="10" spans="1:4" x14ac:dyDescent="0.2">
      <c r="B10" s="259" t="s">
        <v>1295</v>
      </c>
      <c r="C10" t="s">
        <v>1313</v>
      </c>
    </row>
    <row r="11" spans="1:4" x14ac:dyDescent="0.2">
      <c r="B11" s="259" t="s">
        <v>1118</v>
      </c>
      <c r="C11" t="s">
        <v>1314</v>
      </c>
    </row>
    <row r="12" spans="1:4" x14ac:dyDescent="0.2">
      <c r="B12" s="259" t="s">
        <v>1296</v>
      </c>
      <c r="C12" t="s">
        <v>1315</v>
      </c>
    </row>
    <row r="13" spans="1:4" x14ac:dyDescent="0.2">
      <c r="B13" s="259" t="s">
        <v>1297</v>
      </c>
      <c r="C13" t="s">
        <v>1316</v>
      </c>
    </row>
    <row r="14" spans="1:4" x14ac:dyDescent="0.2">
      <c r="B14" s="259" t="s">
        <v>1298</v>
      </c>
      <c r="C14" t="s">
        <v>1317</v>
      </c>
    </row>
    <row r="15" spans="1:4" x14ac:dyDescent="0.2">
      <c r="B15" s="259" t="s">
        <v>1299</v>
      </c>
      <c r="C15" t="s">
        <v>1318</v>
      </c>
    </row>
    <row r="16" spans="1:4" x14ac:dyDescent="0.2">
      <c r="B16" s="259" t="s">
        <v>1300</v>
      </c>
      <c r="C16" t="s">
        <v>1319</v>
      </c>
    </row>
    <row r="17" spans="2:4" x14ac:dyDescent="0.2">
      <c r="B17" s="259" t="s">
        <v>1121</v>
      </c>
      <c r="C17" t="s">
        <v>1320</v>
      </c>
      <c r="D17" s="163" t="s">
        <v>1121</v>
      </c>
    </row>
    <row r="18" spans="2:4" x14ac:dyDescent="0.2">
      <c r="B18" s="259" t="s">
        <v>1301</v>
      </c>
      <c r="C18" t="s">
        <v>1321</v>
      </c>
    </row>
    <row r="19" spans="2:4" x14ac:dyDescent="0.2">
      <c r="B19" s="259" t="s">
        <v>1302</v>
      </c>
      <c r="C19" t="s">
        <v>1322</v>
      </c>
    </row>
    <row r="20" spans="2:4" ht="13.5" thickBot="1" x14ac:dyDescent="0.25">
      <c r="B20" s="260" t="s">
        <v>1303</v>
      </c>
      <c r="C20" t="s">
        <v>1180</v>
      </c>
      <c r="D20" s="163" t="s">
        <v>1120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I5"/>
  <sheetViews>
    <sheetView workbookViewId="0">
      <selection activeCell="E3" sqref="E3"/>
    </sheetView>
  </sheetViews>
  <sheetFormatPr defaultColWidth="8.85546875" defaultRowHeight="12.75" x14ac:dyDescent="0.2"/>
  <cols>
    <col min="1" max="1" width="9.42578125" customWidth="1"/>
    <col min="7" max="7" width="11.85546875" customWidth="1"/>
  </cols>
  <sheetData>
    <row r="1" spans="1:9" x14ac:dyDescent="0.2">
      <c r="A1" s="163" t="s">
        <v>1274</v>
      </c>
    </row>
    <row r="2" spans="1:9" x14ac:dyDescent="0.2">
      <c r="A2" t="s">
        <v>1272</v>
      </c>
      <c r="B2" t="s">
        <v>1273</v>
      </c>
      <c r="C2" t="s">
        <v>1266</v>
      </c>
      <c r="D2" t="s">
        <v>1270</v>
      </c>
      <c r="E2" t="s">
        <v>1271</v>
      </c>
      <c r="G2" t="s">
        <v>1267</v>
      </c>
      <c r="H2" t="s">
        <v>1268</v>
      </c>
      <c r="I2" t="s">
        <v>1269</v>
      </c>
    </row>
    <row r="3" spans="1:9" ht="15" x14ac:dyDescent="0.25">
      <c r="A3" s="178">
        <v>322110</v>
      </c>
      <c r="B3" s="175">
        <v>322120</v>
      </c>
      <c r="D3">
        <f>INDEX('Energy Use &amp; Sector Output'!$D$6:$O$394,MATCH("_"&amp;RenewableAllocation!A3,'Energy Use &amp; Sector Output'!$D$6:$D$394,0),11)</f>
        <v>6024.6480246590245</v>
      </c>
      <c r="E3">
        <f>INDEX('Energy Use &amp; Sector Output'!$D$6:$O$394,MATCH("_"&amp;RenewableAllocation!B3,'Energy Use &amp; Sector Output'!$D$6:$D$394,0),11)</f>
        <v>56271.337198370413</v>
      </c>
      <c r="G3" s="220">
        <f t="shared" ref="G3:H5" si="0">D3/SUM($D3:$F3)</f>
        <v>9.6710052872425664E-2</v>
      </c>
      <c r="H3" s="220">
        <f t="shared" si="0"/>
        <v>0.90328994712757438</v>
      </c>
    </row>
    <row r="4" spans="1:9" ht="15" x14ac:dyDescent="0.25">
      <c r="A4" s="178">
        <v>484000</v>
      </c>
      <c r="B4" s="175">
        <v>493000</v>
      </c>
      <c r="D4">
        <f>INDEX('Energy Use &amp; Sector Output'!$D$6:$O$394,MATCH("_"&amp;RenewableAllocation!A4,'Energy Use &amp; Sector Output'!$D$6:$D$394,0),11)</f>
        <v>324865.70592724491</v>
      </c>
      <c r="E4">
        <f>INDEX('Energy Use &amp; Sector Output'!$D$6:$O$394,MATCH("_"&amp;RenewableAllocation!B4,'Energy Use &amp; Sector Output'!$D$6:$D$394,0),11)</f>
        <v>67486.673985091329</v>
      </c>
      <c r="G4" s="220">
        <f t="shared" si="0"/>
        <v>0.82799473779114086</v>
      </c>
      <c r="H4" s="220">
        <f t="shared" si="0"/>
        <v>0.17200526220885917</v>
      </c>
    </row>
    <row r="5" spans="1:9" x14ac:dyDescent="0.2">
      <c r="A5">
        <v>321100</v>
      </c>
      <c r="B5">
        <v>321200</v>
      </c>
      <c r="D5">
        <f>INDEX('Energy Use &amp; Sector Output'!$D$6:$O$394,MATCH("_"&amp;RenewableAllocation!A5,'Energy Use &amp; Sector Output'!$D$6:$D$394,0),11)</f>
        <v>29892.346823615069</v>
      </c>
      <c r="E5">
        <f>INDEX('Energy Use &amp; Sector Output'!$D$6:$O$394,MATCH("_"&amp;RenewableAllocation!B5,'Energy Use &amp; Sector Output'!$D$6:$D$394,0),11)</f>
        <v>25394.172840689138</v>
      </c>
      <c r="G5" s="220">
        <f t="shared" si="0"/>
        <v>0.5406805674352313</v>
      </c>
      <c r="H5" s="220">
        <f t="shared" si="0"/>
        <v>0.45931943256476876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I10"/>
  <sheetViews>
    <sheetView workbookViewId="0">
      <selection activeCell="B5" sqref="B5"/>
    </sheetView>
  </sheetViews>
  <sheetFormatPr defaultColWidth="8.85546875" defaultRowHeight="12.75" x14ac:dyDescent="0.2"/>
  <cols>
    <col min="1" max="1" width="23.42578125" customWidth="1"/>
    <col min="2" max="2" width="27.85546875" customWidth="1"/>
    <col min="3" max="3" width="7.28515625" customWidth="1"/>
    <col min="4" max="4" width="10.7109375" customWidth="1"/>
    <col min="5" max="5" width="7.140625" customWidth="1"/>
    <col min="6" max="6" width="6.28515625" customWidth="1"/>
    <col min="7" max="7" width="12.42578125" customWidth="1"/>
  </cols>
  <sheetData>
    <row r="1" spans="1:9" x14ac:dyDescent="0.2">
      <c r="I1" t="s">
        <v>1288</v>
      </c>
    </row>
    <row r="3" spans="1:9" x14ac:dyDescent="0.2">
      <c r="B3" t="s">
        <v>1345</v>
      </c>
      <c r="C3" t="s">
        <v>1347</v>
      </c>
      <c r="D3" t="s">
        <v>1346</v>
      </c>
    </row>
    <row r="4" spans="1:9" x14ac:dyDescent="0.2">
      <c r="B4" s="157"/>
      <c r="C4" s="158"/>
      <c r="D4" s="207"/>
    </row>
    <row r="5" spans="1:9" x14ac:dyDescent="0.2">
      <c r="A5" t="s">
        <v>1175</v>
      </c>
      <c r="B5" s="268">
        <v>0.35599999999999998</v>
      </c>
      <c r="C5" s="158">
        <v>0.9</v>
      </c>
      <c r="D5" s="207">
        <f t="shared" ref="D5:D9" si="0">B5/C5</f>
        <v>0.39555555555555555</v>
      </c>
    </row>
    <row r="6" spans="1:9" x14ac:dyDescent="0.2">
      <c r="A6" t="s">
        <v>1121</v>
      </c>
      <c r="B6" s="268">
        <v>0.35599999999999998</v>
      </c>
      <c r="C6" s="158">
        <v>0.26</v>
      </c>
      <c r="D6" s="207">
        <f t="shared" si="0"/>
        <v>1.369230769230769</v>
      </c>
    </row>
    <row r="7" spans="1:9" x14ac:dyDescent="0.2">
      <c r="A7" t="s">
        <v>1176</v>
      </c>
      <c r="B7" s="268">
        <v>0.35599999999999998</v>
      </c>
      <c r="C7" s="158">
        <v>0.12</v>
      </c>
      <c r="D7" s="207">
        <f t="shared" si="0"/>
        <v>2.9666666666666668</v>
      </c>
    </row>
    <row r="8" spans="1:9" x14ac:dyDescent="0.2">
      <c r="A8" t="s">
        <v>1228</v>
      </c>
      <c r="B8" s="268">
        <v>0.35599999999999998</v>
      </c>
      <c r="C8" s="158">
        <v>0.21</v>
      </c>
      <c r="D8" s="207"/>
    </row>
    <row r="9" spans="1:9" x14ac:dyDescent="0.2">
      <c r="A9" t="s">
        <v>1123</v>
      </c>
      <c r="B9" s="268">
        <v>0.35599999999999998</v>
      </c>
      <c r="C9" s="158">
        <v>0.16</v>
      </c>
      <c r="D9" s="207">
        <f t="shared" si="0"/>
        <v>2.2249999999999996</v>
      </c>
    </row>
    <row r="10" spans="1:9" x14ac:dyDescent="0.2">
      <c r="B10" s="157"/>
      <c r="C10" s="158"/>
      <c r="D10" s="158"/>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1:T396"/>
  <sheetViews>
    <sheetView showGridLines="0" zoomScale="80" zoomScaleNormal="80" workbookViewId="0">
      <pane xSplit="4" ySplit="5" topLeftCell="E365" activePane="bottomRight" state="frozen"/>
      <selection activeCell="F4020" sqref="F4020"/>
      <selection pane="topRight" activeCell="F4020" sqref="F4020"/>
      <selection pane="bottomLeft" activeCell="F4020" sqref="F4020"/>
      <selection pane="bottomRight" activeCell="L366" sqref="L366"/>
    </sheetView>
  </sheetViews>
  <sheetFormatPr defaultColWidth="9.140625" defaultRowHeight="15" x14ac:dyDescent="0.25"/>
  <cols>
    <col min="1" max="1" width="2.42578125" style="84" customWidth="1"/>
    <col min="2" max="2" width="36.42578125" style="84" customWidth="1"/>
    <col min="3" max="3" width="35.42578125" style="84" customWidth="1"/>
    <col min="4" max="4" width="12.7109375" style="84" customWidth="1"/>
    <col min="5" max="5" width="9.140625" style="84" customWidth="1"/>
    <col min="6" max="6" width="7.140625" style="84" bestFit="1" customWidth="1"/>
    <col min="7" max="7" width="15.7109375" style="90" bestFit="1" customWidth="1"/>
    <col min="8" max="8" width="17.85546875" style="91" customWidth="1"/>
    <col min="9" max="9" width="11.85546875" style="91" bestFit="1" customWidth="1"/>
    <col min="10" max="10" width="17.7109375" style="91" bestFit="1" customWidth="1"/>
    <col min="11" max="11" width="14.85546875" style="91" bestFit="1" customWidth="1"/>
    <col min="12" max="13" width="17.85546875" style="91" customWidth="1"/>
    <col min="14" max="14" width="14.7109375" style="91" bestFit="1" customWidth="1"/>
    <col min="15" max="18" width="14.7109375" style="91" customWidth="1"/>
    <col min="19" max="19" width="12.28515625" style="90" customWidth="1"/>
    <col min="20" max="16384" width="9.140625" style="84"/>
  </cols>
  <sheetData>
    <row r="1" spans="2:20" s="15" customFormat="1" ht="6" customHeight="1" x14ac:dyDescent="0.2">
      <c r="C1" s="49"/>
      <c r="H1" s="52"/>
      <c r="I1" s="52"/>
      <c r="J1" s="52"/>
      <c r="K1" s="52"/>
      <c r="L1" s="52"/>
      <c r="M1" s="52"/>
      <c r="S1" s="49"/>
    </row>
    <row r="2" spans="2:20" s="15" customFormat="1" ht="28.5" x14ac:dyDescent="0.2">
      <c r="B2" s="274" t="str">
        <f>Contents!B17</f>
        <v>Energy Use &amp; Sector Output</v>
      </c>
      <c r="C2" s="274"/>
      <c r="D2" s="274"/>
      <c r="E2" s="274"/>
      <c r="F2" s="274"/>
      <c r="G2" s="274"/>
      <c r="H2" s="92"/>
      <c r="I2" s="92"/>
      <c r="J2" s="92"/>
      <c r="K2" s="92"/>
      <c r="L2" s="92"/>
      <c r="M2" s="92"/>
      <c r="S2" s="49"/>
    </row>
    <row r="3" spans="2:20" s="15" customFormat="1" ht="68.25" customHeight="1" x14ac:dyDescent="0.2">
      <c r="B3" s="290" t="str">
        <f>Contents!C17</f>
        <v>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v>
      </c>
      <c r="C3" s="290"/>
      <c r="D3" s="290"/>
      <c r="E3" s="269"/>
      <c r="F3" s="28"/>
      <c r="G3" s="28"/>
      <c r="H3" s="13"/>
      <c r="I3" s="13"/>
      <c r="J3" s="13"/>
      <c r="K3" s="13"/>
      <c r="L3" s="13"/>
      <c r="M3" s="13"/>
      <c r="N3" s="28"/>
      <c r="S3" s="49"/>
    </row>
    <row r="4" spans="2:20" ht="90" x14ac:dyDescent="0.25">
      <c r="B4" s="80" t="s">
        <v>1041</v>
      </c>
      <c r="C4" s="80" t="s">
        <v>118</v>
      </c>
      <c r="D4" s="80" t="s">
        <v>1042</v>
      </c>
      <c r="E4" s="80"/>
      <c r="F4" s="80" t="s">
        <v>1043</v>
      </c>
      <c r="G4" s="81" t="s">
        <v>1062</v>
      </c>
      <c r="H4" s="83" t="s">
        <v>1063</v>
      </c>
      <c r="I4" s="83" t="s">
        <v>1064</v>
      </c>
      <c r="J4" s="83" t="s">
        <v>1065</v>
      </c>
      <c r="K4" s="83" t="s">
        <v>1066</v>
      </c>
      <c r="L4" s="83" t="s">
        <v>1103</v>
      </c>
      <c r="M4" s="82" t="s">
        <v>1104</v>
      </c>
      <c r="N4" s="83" t="s">
        <v>1044</v>
      </c>
      <c r="O4" s="82" t="s">
        <v>1082</v>
      </c>
      <c r="P4" s="83" t="s">
        <v>1083</v>
      </c>
      <c r="Q4" s="83" t="s">
        <v>1045</v>
      </c>
      <c r="R4" s="83" t="s">
        <v>1081</v>
      </c>
      <c r="S4" s="114" t="s">
        <v>1036</v>
      </c>
    </row>
    <row r="5" spans="2:20" x14ac:dyDescent="0.25">
      <c r="B5" s="80"/>
      <c r="C5" s="80"/>
      <c r="D5" s="80"/>
      <c r="E5" s="80"/>
      <c r="F5" s="80"/>
      <c r="G5" s="81"/>
      <c r="H5" s="83">
        <v>2007</v>
      </c>
      <c r="I5" s="83">
        <v>2007</v>
      </c>
      <c r="J5" s="83">
        <v>2007</v>
      </c>
      <c r="K5" s="83">
        <v>2007</v>
      </c>
      <c r="L5" s="83">
        <v>2007</v>
      </c>
      <c r="M5" s="82">
        <v>2014</v>
      </c>
      <c r="N5" s="83">
        <v>2007</v>
      </c>
      <c r="O5" s="82">
        <v>2014</v>
      </c>
      <c r="P5" s="83">
        <v>2014</v>
      </c>
      <c r="Q5" s="83">
        <v>2013</v>
      </c>
      <c r="R5" s="83">
        <v>2014</v>
      </c>
      <c r="S5" s="114"/>
      <c r="T5" s="156"/>
    </row>
    <row r="6" spans="2:20" x14ac:dyDescent="0.25">
      <c r="B6" s="86" t="s">
        <v>1046</v>
      </c>
      <c r="C6" s="87" t="s">
        <v>536</v>
      </c>
      <c r="D6" s="88" t="s">
        <v>129</v>
      </c>
      <c r="E6" s="88" t="str">
        <f>VLOOKUP('Energy Use &amp; Sector Output'!C6,Activities!$B$5:$C$393,2,0)</f>
        <v>1111A0</v>
      </c>
      <c r="F6" s="85" t="s">
        <v>130</v>
      </c>
      <c r="G6" s="89" t="s">
        <v>1068</v>
      </c>
      <c r="H6" s="126">
        <v>0</v>
      </c>
      <c r="I6" s="126">
        <v>0</v>
      </c>
      <c r="J6" s="126">
        <v>104</v>
      </c>
      <c r="K6" s="126">
        <v>43</v>
      </c>
      <c r="L6" s="126">
        <v>147</v>
      </c>
      <c r="M6" s="112">
        <f t="shared" ref="M6:M69" si="0">L6*O6/N6</f>
        <v>170.15619889440279</v>
      </c>
      <c r="N6" s="272">
        <v>40761.808698606867</v>
      </c>
      <c r="O6" s="270">
        <f>P6*(Q6/R6)</f>
        <v>47182.819239562908</v>
      </c>
      <c r="P6" s="113">
        <v>41427</v>
      </c>
      <c r="Q6" s="271">
        <v>139.97900000000001</v>
      </c>
      <c r="R6" s="271">
        <v>122.90300000000001</v>
      </c>
      <c r="S6" s="115">
        <v>2</v>
      </c>
    </row>
    <row r="7" spans="2:20" x14ac:dyDescent="0.25">
      <c r="B7" s="86" t="s">
        <v>1046</v>
      </c>
      <c r="C7" s="87" t="s">
        <v>538</v>
      </c>
      <c r="D7" s="88" t="s">
        <v>131</v>
      </c>
      <c r="E7" s="88" t="str">
        <f>VLOOKUP('Energy Use &amp; Sector Output'!C7,Activities!$B$5:$C$393,2,0)</f>
        <v>1111B0</v>
      </c>
      <c r="F7" s="85" t="s">
        <v>130</v>
      </c>
      <c r="G7" s="89" t="s">
        <v>1068</v>
      </c>
      <c r="H7" s="126">
        <v>0</v>
      </c>
      <c r="I7" s="126">
        <v>0</v>
      </c>
      <c r="J7" s="126">
        <v>257</v>
      </c>
      <c r="K7" s="126">
        <v>915</v>
      </c>
      <c r="L7" s="126">
        <v>1172</v>
      </c>
      <c r="M7" s="112">
        <f t="shared" si="0"/>
        <v>1307.4928062492513</v>
      </c>
      <c r="N7" s="272">
        <v>91947.905891144052</v>
      </c>
      <c r="O7" s="270">
        <f t="shared" ref="O7:O70" si="1">P7*(Q7/R7)</f>
        <v>102577.83745934643</v>
      </c>
      <c r="P7" s="113">
        <v>73825</v>
      </c>
      <c r="Q7" s="271">
        <v>150.81200000000001</v>
      </c>
      <c r="R7" s="271">
        <v>108.539</v>
      </c>
      <c r="S7" s="115">
        <v>2</v>
      </c>
    </row>
    <row r="8" spans="2:20" x14ac:dyDescent="0.25">
      <c r="B8" s="86" t="s">
        <v>1046</v>
      </c>
      <c r="C8" s="87" t="s">
        <v>540</v>
      </c>
      <c r="D8" s="88" t="s">
        <v>132</v>
      </c>
      <c r="E8" s="88">
        <f>VLOOKUP('Energy Use &amp; Sector Output'!C8,Activities!$B$5:$C$393,2,0)</f>
        <v>111200</v>
      </c>
      <c r="F8" s="85" t="s">
        <v>130</v>
      </c>
      <c r="G8" s="89" t="s">
        <v>1068</v>
      </c>
      <c r="H8" s="126">
        <v>0</v>
      </c>
      <c r="I8" s="126">
        <v>0</v>
      </c>
      <c r="J8" s="126">
        <v>139</v>
      </c>
      <c r="K8" s="126">
        <v>24</v>
      </c>
      <c r="L8" s="126">
        <v>163</v>
      </c>
      <c r="M8" s="112">
        <f t="shared" si="0"/>
        <v>169.3543303595911</v>
      </c>
      <c r="N8" s="272">
        <v>20452.050094348993</v>
      </c>
      <c r="O8" s="270">
        <f t="shared" si="1"/>
        <v>21249.345081038566</v>
      </c>
      <c r="P8" s="113">
        <v>20628</v>
      </c>
      <c r="Q8" s="271">
        <v>110.018</v>
      </c>
      <c r="R8" s="271">
        <v>106.801</v>
      </c>
      <c r="S8" s="115">
        <v>2</v>
      </c>
    </row>
    <row r="9" spans="2:20" x14ac:dyDescent="0.25">
      <c r="B9" s="86" t="s">
        <v>1046</v>
      </c>
      <c r="C9" s="87" t="s">
        <v>541</v>
      </c>
      <c r="D9" s="88" t="s">
        <v>133</v>
      </c>
      <c r="E9" s="88">
        <f>VLOOKUP('Energy Use &amp; Sector Output'!C9,Activities!$B$5:$C$393,2,0)</f>
        <v>111300</v>
      </c>
      <c r="F9" s="85" t="s">
        <v>130</v>
      </c>
      <c r="G9" s="89" t="s">
        <v>1068</v>
      </c>
      <c r="H9" s="126">
        <v>0</v>
      </c>
      <c r="I9" s="126">
        <v>0</v>
      </c>
      <c r="J9" s="126">
        <v>132</v>
      </c>
      <c r="K9" s="126">
        <v>55</v>
      </c>
      <c r="L9" s="126">
        <v>187</v>
      </c>
      <c r="M9" s="112">
        <f t="shared" si="0"/>
        <v>201.24373300913282</v>
      </c>
      <c r="N9" s="272">
        <v>23895.071949232482</v>
      </c>
      <c r="O9" s="270">
        <f t="shared" si="1"/>
        <v>25715.152297247918</v>
      </c>
      <c r="P9" s="113">
        <v>30179</v>
      </c>
      <c r="Q9" s="271">
        <v>132.91800000000001</v>
      </c>
      <c r="R9" s="271">
        <v>155.99100000000001</v>
      </c>
      <c r="S9" s="115">
        <v>2</v>
      </c>
    </row>
    <row r="10" spans="2:20" x14ac:dyDescent="0.25">
      <c r="B10" s="86" t="s">
        <v>1046</v>
      </c>
      <c r="C10" s="87" t="s">
        <v>542</v>
      </c>
      <c r="D10" s="88" t="s">
        <v>134</v>
      </c>
      <c r="E10" s="88">
        <f>VLOOKUP('Energy Use &amp; Sector Output'!C10,Activities!$B$5:$C$393,2,0)</f>
        <v>111400</v>
      </c>
      <c r="F10" s="85" t="s">
        <v>130</v>
      </c>
      <c r="G10" s="89" t="s">
        <v>1068</v>
      </c>
      <c r="H10" s="126">
        <v>0</v>
      </c>
      <c r="I10" s="126">
        <v>0</v>
      </c>
      <c r="J10" s="126">
        <v>35</v>
      </c>
      <c r="K10" s="126">
        <v>194</v>
      </c>
      <c r="L10" s="126">
        <v>229</v>
      </c>
      <c r="M10" s="112">
        <f t="shared" si="0"/>
        <v>228.59711681583542</v>
      </c>
      <c r="N10" s="272">
        <v>20643.120745854674</v>
      </c>
      <c r="O10" s="270">
        <f t="shared" si="1"/>
        <v>20606.802989447759</v>
      </c>
      <c r="P10" s="113">
        <v>17684</v>
      </c>
      <c r="Q10" s="271">
        <v>109.767</v>
      </c>
      <c r="R10" s="271">
        <v>94.197999999999993</v>
      </c>
      <c r="S10" s="115">
        <v>2</v>
      </c>
    </row>
    <row r="11" spans="2:20" x14ac:dyDescent="0.25">
      <c r="B11" s="86" t="s">
        <v>1046</v>
      </c>
      <c r="C11" s="87" t="s">
        <v>543</v>
      </c>
      <c r="D11" s="88" t="s">
        <v>135</v>
      </c>
      <c r="E11" s="88">
        <f>VLOOKUP('Energy Use &amp; Sector Output'!C11,Activities!$B$5:$C$393,2,0)</f>
        <v>111900</v>
      </c>
      <c r="F11" s="85" t="s">
        <v>130</v>
      </c>
      <c r="G11" s="89" t="s">
        <v>1068</v>
      </c>
      <c r="H11" s="126">
        <v>0</v>
      </c>
      <c r="I11" s="126">
        <v>0</v>
      </c>
      <c r="J11" s="126">
        <v>175</v>
      </c>
      <c r="K11" s="126">
        <v>144</v>
      </c>
      <c r="L11" s="126">
        <v>319</v>
      </c>
      <c r="M11" s="112">
        <f t="shared" si="0"/>
        <v>324.07693717612636</v>
      </c>
      <c r="N11" s="272">
        <v>31616.053587405735</v>
      </c>
      <c r="O11" s="270">
        <f t="shared" si="1"/>
        <v>32119.228251419223</v>
      </c>
      <c r="P11" s="113">
        <v>26196</v>
      </c>
      <c r="Q11" s="271">
        <v>143.845</v>
      </c>
      <c r="R11" s="271">
        <v>117.318</v>
      </c>
      <c r="S11" s="115">
        <v>2</v>
      </c>
    </row>
    <row r="12" spans="2:20" x14ac:dyDescent="0.25">
      <c r="B12" s="86" t="s">
        <v>1046</v>
      </c>
      <c r="C12" s="87" t="s">
        <v>544</v>
      </c>
      <c r="D12" s="88" t="s">
        <v>136</v>
      </c>
      <c r="E12" s="88" t="str">
        <f>VLOOKUP('Energy Use &amp; Sector Output'!C12,Activities!$B$5:$C$393,2,0)</f>
        <v>1121A0</v>
      </c>
      <c r="F12" s="85" t="s">
        <v>130</v>
      </c>
      <c r="G12" s="89" t="s">
        <v>1068</v>
      </c>
      <c r="H12" s="126">
        <v>0</v>
      </c>
      <c r="I12" s="126">
        <v>0</v>
      </c>
      <c r="J12" s="126">
        <v>152</v>
      </c>
      <c r="K12" s="126">
        <v>271</v>
      </c>
      <c r="L12" s="126">
        <v>423</v>
      </c>
      <c r="M12" s="112">
        <f t="shared" si="0"/>
        <v>443.94890179132142</v>
      </c>
      <c r="N12" s="272">
        <v>72826.691267387941</v>
      </c>
      <c r="O12" s="270">
        <f t="shared" si="1"/>
        <v>76433.40333156618</v>
      </c>
      <c r="P12" s="113">
        <v>91455</v>
      </c>
      <c r="Q12" s="271">
        <v>149.762</v>
      </c>
      <c r="R12" s="271">
        <v>179.19499999999999</v>
      </c>
      <c r="S12" s="115">
        <v>2</v>
      </c>
    </row>
    <row r="13" spans="2:20" x14ac:dyDescent="0.25">
      <c r="B13" s="86" t="s">
        <v>1046</v>
      </c>
      <c r="C13" s="87" t="s">
        <v>546</v>
      </c>
      <c r="D13" s="88" t="s">
        <v>137</v>
      </c>
      <c r="E13" s="88">
        <f>VLOOKUP('Energy Use &amp; Sector Output'!C13,Activities!$B$5:$C$393,2,0)</f>
        <v>112120</v>
      </c>
      <c r="F13" s="85" t="s">
        <v>130</v>
      </c>
      <c r="G13" s="89" t="s">
        <v>1068</v>
      </c>
      <c r="H13" s="126">
        <v>0</v>
      </c>
      <c r="I13" s="126">
        <v>0</v>
      </c>
      <c r="J13" s="126">
        <v>381</v>
      </c>
      <c r="K13" s="126">
        <v>63</v>
      </c>
      <c r="L13" s="126">
        <v>444</v>
      </c>
      <c r="M13" s="112">
        <f t="shared" si="0"/>
        <v>513.93416201997445</v>
      </c>
      <c r="N13" s="272">
        <v>36665.827151432539</v>
      </c>
      <c r="O13" s="270">
        <f t="shared" si="1"/>
        <v>42441.038630271869</v>
      </c>
      <c r="P13" s="113">
        <v>50136</v>
      </c>
      <c r="Q13" s="271">
        <v>154.75200000000001</v>
      </c>
      <c r="R13" s="271">
        <v>182.81</v>
      </c>
      <c r="S13" s="115">
        <v>2</v>
      </c>
    </row>
    <row r="14" spans="2:20" x14ac:dyDescent="0.25">
      <c r="B14" s="86" t="s">
        <v>1046</v>
      </c>
      <c r="C14" s="87" t="s">
        <v>547</v>
      </c>
      <c r="D14" s="88" t="s">
        <v>138</v>
      </c>
      <c r="E14" s="88" t="str">
        <f>VLOOKUP('Energy Use &amp; Sector Output'!C14,Activities!$B$5:$C$393,2,0)</f>
        <v>112A00</v>
      </c>
      <c r="F14" s="85" t="s">
        <v>130</v>
      </c>
      <c r="G14" s="89" t="s">
        <v>1068</v>
      </c>
      <c r="H14" s="126">
        <v>0</v>
      </c>
      <c r="I14" s="126">
        <v>0</v>
      </c>
      <c r="J14" s="126">
        <v>91</v>
      </c>
      <c r="K14" s="126">
        <v>45</v>
      </c>
      <c r="L14" s="126">
        <v>136</v>
      </c>
      <c r="M14" s="112">
        <f t="shared" si="0"/>
        <v>134.6760976936059</v>
      </c>
      <c r="N14" s="272">
        <v>30441.352352787686</v>
      </c>
      <c r="O14" s="270">
        <f t="shared" si="1"/>
        <v>30145.018701393485</v>
      </c>
      <c r="P14" s="113">
        <v>35709</v>
      </c>
      <c r="Q14" s="271">
        <v>148.06</v>
      </c>
      <c r="R14" s="271">
        <v>175.38800000000001</v>
      </c>
      <c r="S14" s="115">
        <v>2</v>
      </c>
    </row>
    <row r="15" spans="2:20" x14ac:dyDescent="0.25">
      <c r="B15" s="86" t="s">
        <v>1046</v>
      </c>
      <c r="C15" s="87" t="s">
        <v>549</v>
      </c>
      <c r="D15" s="88" t="s">
        <v>139</v>
      </c>
      <c r="E15" s="88">
        <f>VLOOKUP('Energy Use &amp; Sector Output'!C15,Activities!$B$5:$C$393,2,0)</f>
        <v>112300</v>
      </c>
      <c r="F15" s="85" t="s">
        <v>130</v>
      </c>
      <c r="G15" s="89" t="s">
        <v>1068</v>
      </c>
      <c r="H15" s="126">
        <v>0</v>
      </c>
      <c r="I15" s="126">
        <v>561</v>
      </c>
      <c r="J15" s="126">
        <v>113</v>
      </c>
      <c r="K15" s="126">
        <v>205</v>
      </c>
      <c r="L15" s="126">
        <v>879</v>
      </c>
      <c r="M15" s="112">
        <f t="shared" si="0"/>
        <v>953.0985991522731</v>
      </c>
      <c r="N15" s="272">
        <v>43217.72698813866</v>
      </c>
      <c r="O15" s="270">
        <f t="shared" si="1"/>
        <v>46860.927247941232</v>
      </c>
      <c r="P15" s="113">
        <v>50164</v>
      </c>
      <c r="Q15" s="271">
        <v>134.309</v>
      </c>
      <c r="R15" s="271">
        <v>143.77600000000001</v>
      </c>
      <c r="S15" s="115">
        <v>2</v>
      </c>
    </row>
    <row r="16" spans="2:20" x14ac:dyDescent="0.25">
      <c r="B16" s="86" t="s">
        <v>1046</v>
      </c>
      <c r="C16" s="87" t="s">
        <v>550</v>
      </c>
      <c r="D16" s="88" t="s">
        <v>140</v>
      </c>
      <c r="E16" s="88">
        <f>VLOOKUP('Energy Use &amp; Sector Output'!C16,Activities!$B$5:$C$393,2,0)</f>
        <v>113000</v>
      </c>
      <c r="F16" s="85" t="s">
        <v>130</v>
      </c>
      <c r="G16" s="89" t="s">
        <v>1068</v>
      </c>
      <c r="H16" s="126">
        <v>0</v>
      </c>
      <c r="I16" s="126">
        <v>2</v>
      </c>
      <c r="J16" s="126">
        <v>14</v>
      </c>
      <c r="K16" s="126">
        <v>1</v>
      </c>
      <c r="L16" s="126">
        <v>17</v>
      </c>
      <c r="M16" s="112">
        <f t="shared" si="0"/>
        <v>16.08777906753382</v>
      </c>
      <c r="N16" s="272">
        <v>20632.710986922604</v>
      </c>
      <c r="O16" s="270">
        <f t="shared" si="1"/>
        <v>19525.558583640501</v>
      </c>
      <c r="P16" s="113">
        <v>19975</v>
      </c>
      <c r="Q16" s="271">
        <v>124.64100000000001</v>
      </c>
      <c r="R16" s="271">
        <v>127.51</v>
      </c>
      <c r="S16" s="115">
        <v>2</v>
      </c>
    </row>
    <row r="17" spans="2:19" x14ac:dyDescent="0.25">
      <c r="B17" s="86" t="s">
        <v>1046</v>
      </c>
      <c r="C17" s="87" t="s">
        <v>551</v>
      </c>
      <c r="D17" s="88" t="s">
        <v>141</v>
      </c>
      <c r="E17" s="88">
        <f>VLOOKUP('Energy Use &amp; Sector Output'!C17,Activities!$B$5:$C$393,2,0)</f>
        <v>114000</v>
      </c>
      <c r="F17" s="85" t="s">
        <v>130</v>
      </c>
      <c r="G17" s="89" t="s">
        <v>1068</v>
      </c>
      <c r="H17" s="126">
        <v>0</v>
      </c>
      <c r="I17" s="126">
        <v>0</v>
      </c>
      <c r="J17" s="126">
        <v>2</v>
      </c>
      <c r="K17" s="126">
        <v>9</v>
      </c>
      <c r="L17" s="126">
        <v>11</v>
      </c>
      <c r="M17" s="112">
        <f t="shared" si="0"/>
        <v>11.703521201968984</v>
      </c>
      <c r="N17" s="272">
        <v>8493.0846218424886</v>
      </c>
      <c r="O17" s="270">
        <f t="shared" si="1"/>
        <v>9036.2723583500265</v>
      </c>
      <c r="P17" s="113">
        <v>9111</v>
      </c>
      <c r="Q17" s="271">
        <v>115.84399999999999</v>
      </c>
      <c r="R17" s="271">
        <v>116.80200000000001</v>
      </c>
      <c r="S17" s="115">
        <v>2</v>
      </c>
    </row>
    <row r="18" spans="2:19" x14ac:dyDescent="0.25">
      <c r="B18" s="86" t="s">
        <v>1046</v>
      </c>
      <c r="C18" s="87" t="s">
        <v>552</v>
      </c>
      <c r="D18" s="88" t="s">
        <v>142</v>
      </c>
      <c r="E18" s="88">
        <f>VLOOKUP('Energy Use &amp; Sector Output'!C18,Activities!$B$5:$C$393,2,0)</f>
        <v>115000</v>
      </c>
      <c r="F18" s="85" t="s">
        <v>130</v>
      </c>
      <c r="G18" s="89" t="s">
        <v>1068</v>
      </c>
      <c r="H18" s="126">
        <v>0</v>
      </c>
      <c r="I18" s="126">
        <v>0</v>
      </c>
      <c r="J18" s="126">
        <v>32</v>
      </c>
      <c r="K18" s="126">
        <v>0</v>
      </c>
      <c r="L18" s="126">
        <v>32</v>
      </c>
      <c r="M18" s="112">
        <f t="shared" si="0"/>
        <v>35.936543840598837</v>
      </c>
      <c r="N18" s="272">
        <v>22918.9210968103</v>
      </c>
      <c r="O18" s="270">
        <f t="shared" si="1"/>
        <v>25738.337899210903</v>
      </c>
      <c r="P18" s="113">
        <v>25523</v>
      </c>
      <c r="Q18" s="271">
        <v>110.8</v>
      </c>
      <c r="R18" s="271">
        <v>109.873</v>
      </c>
      <c r="S18" s="115">
        <v>2</v>
      </c>
    </row>
    <row r="19" spans="2:19" x14ac:dyDescent="0.25">
      <c r="B19" s="86" t="s">
        <v>1047</v>
      </c>
      <c r="C19" s="87" t="s">
        <v>553</v>
      </c>
      <c r="D19" s="88" t="s">
        <v>143</v>
      </c>
      <c r="E19" s="88">
        <f>VLOOKUP('Energy Use &amp; Sector Output'!C19,Activities!$B$5:$C$393,2,0)</f>
        <v>211000</v>
      </c>
      <c r="F19" s="85" t="s">
        <v>130</v>
      </c>
      <c r="G19" s="89" t="s">
        <v>1068</v>
      </c>
      <c r="H19" s="126">
        <v>38347</v>
      </c>
      <c r="I19" s="126">
        <v>62</v>
      </c>
      <c r="J19" s="126">
        <v>759</v>
      </c>
      <c r="K19" s="126">
        <v>1078</v>
      </c>
      <c r="L19" s="126">
        <v>40246</v>
      </c>
      <c r="M19" s="112">
        <f t="shared" si="0"/>
        <v>61985.883245280384</v>
      </c>
      <c r="N19" s="272">
        <v>289649.68488118472</v>
      </c>
      <c r="O19" s="270">
        <f t="shared" si="1"/>
        <v>446111.20481730776</v>
      </c>
      <c r="P19" s="113">
        <v>436753</v>
      </c>
      <c r="Q19" s="271">
        <v>137.482</v>
      </c>
      <c r="R19" s="271">
        <v>134.59800000000001</v>
      </c>
      <c r="S19" s="115">
        <v>2</v>
      </c>
    </row>
    <row r="20" spans="2:19" x14ac:dyDescent="0.25">
      <c r="B20" s="86" t="s">
        <v>1047</v>
      </c>
      <c r="C20" s="87" t="s">
        <v>554</v>
      </c>
      <c r="D20" s="88" t="s">
        <v>144</v>
      </c>
      <c r="E20" s="88">
        <f>VLOOKUP('Energy Use &amp; Sector Output'!C20,Activities!$B$5:$C$393,2,0)</f>
        <v>212100</v>
      </c>
      <c r="F20" s="85" t="s">
        <v>130</v>
      </c>
      <c r="G20" s="89" t="s">
        <v>1068</v>
      </c>
      <c r="H20" s="126">
        <v>1</v>
      </c>
      <c r="I20" s="126">
        <v>5675</v>
      </c>
      <c r="J20" s="126">
        <v>277</v>
      </c>
      <c r="K20" s="126">
        <v>36</v>
      </c>
      <c r="L20" s="126">
        <v>5989</v>
      </c>
      <c r="M20" s="112">
        <f t="shared" si="0"/>
        <v>5636.0195488214003</v>
      </c>
      <c r="N20" s="272">
        <v>61064.724798463518</v>
      </c>
      <c r="O20" s="270">
        <f t="shared" si="1"/>
        <v>57465.684205633544</v>
      </c>
      <c r="P20" s="113">
        <v>54923</v>
      </c>
      <c r="Q20" s="271">
        <v>112.55</v>
      </c>
      <c r="R20" s="271">
        <v>107.57</v>
      </c>
      <c r="S20" s="115">
        <v>2</v>
      </c>
    </row>
    <row r="21" spans="2:19" x14ac:dyDescent="0.25">
      <c r="B21" s="86" t="s">
        <v>1047</v>
      </c>
      <c r="C21" s="87" t="s">
        <v>555</v>
      </c>
      <c r="D21" s="88" t="s">
        <v>145</v>
      </c>
      <c r="E21" s="88" t="str">
        <f>VLOOKUP('Energy Use &amp; Sector Output'!C21,Activities!$B$5:$C$393,2,0)</f>
        <v>2122A0</v>
      </c>
      <c r="F21" s="85" t="s">
        <v>130</v>
      </c>
      <c r="G21" s="89" t="s">
        <v>1068</v>
      </c>
      <c r="H21" s="126">
        <v>6</v>
      </c>
      <c r="I21" s="126">
        <v>35</v>
      </c>
      <c r="J21" s="126">
        <v>447</v>
      </c>
      <c r="K21" s="126">
        <v>119</v>
      </c>
      <c r="L21" s="126">
        <v>607</v>
      </c>
      <c r="M21" s="112">
        <f t="shared" si="0"/>
        <v>631.36324779676329</v>
      </c>
      <c r="N21" s="272">
        <v>20478.444195215576</v>
      </c>
      <c r="O21" s="270">
        <f t="shared" si="1"/>
        <v>21300.390505627809</v>
      </c>
      <c r="P21" s="113">
        <v>19978</v>
      </c>
      <c r="Q21" s="271">
        <v>127.974</v>
      </c>
      <c r="R21" s="271">
        <v>120.029</v>
      </c>
      <c r="S21" s="115">
        <v>2</v>
      </c>
    </row>
    <row r="22" spans="2:19" x14ac:dyDescent="0.25">
      <c r="B22" s="86" t="s">
        <v>1047</v>
      </c>
      <c r="C22" s="87" t="s">
        <v>557</v>
      </c>
      <c r="D22" s="88" t="s">
        <v>146</v>
      </c>
      <c r="E22" s="88">
        <f>VLOOKUP('Energy Use &amp; Sector Output'!C22,Activities!$B$5:$C$393,2,0)</f>
        <v>212230</v>
      </c>
      <c r="F22" s="85" t="s">
        <v>130</v>
      </c>
      <c r="G22" s="89" t="s">
        <v>1068</v>
      </c>
      <c r="H22" s="126">
        <v>0</v>
      </c>
      <c r="I22" s="126">
        <v>17</v>
      </c>
      <c r="J22" s="126">
        <v>190</v>
      </c>
      <c r="K22" s="126">
        <v>223</v>
      </c>
      <c r="L22" s="126">
        <v>430</v>
      </c>
      <c r="M22" s="112">
        <f t="shared" si="0"/>
        <v>483.01685711462176</v>
      </c>
      <c r="N22" s="272">
        <v>12623.969318033451</v>
      </c>
      <c r="O22" s="270">
        <f t="shared" si="1"/>
        <v>14180.441823971936</v>
      </c>
      <c r="P22" s="113">
        <v>13629</v>
      </c>
      <c r="Q22" s="271">
        <v>135.262</v>
      </c>
      <c r="R22" s="271">
        <v>130.00200000000001</v>
      </c>
      <c r="S22" s="115">
        <v>2</v>
      </c>
    </row>
    <row r="23" spans="2:19" x14ac:dyDescent="0.25">
      <c r="B23" s="86" t="s">
        <v>1047</v>
      </c>
      <c r="C23" s="87" t="s">
        <v>558</v>
      </c>
      <c r="D23" s="88" t="s">
        <v>147</v>
      </c>
      <c r="E23" s="88">
        <f>VLOOKUP('Energy Use &amp; Sector Output'!C23,Activities!$B$5:$C$393,2,0)</f>
        <v>212310</v>
      </c>
      <c r="F23" s="85" t="s">
        <v>130</v>
      </c>
      <c r="G23" s="89" t="s">
        <v>1068</v>
      </c>
      <c r="H23" s="126">
        <v>3</v>
      </c>
      <c r="I23" s="126">
        <v>16</v>
      </c>
      <c r="J23" s="126">
        <v>307</v>
      </c>
      <c r="K23" s="126">
        <v>78</v>
      </c>
      <c r="L23" s="126">
        <v>404</v>
      </c>
      <c r="M23" s="112">
        <f t="shared" si="0"/>
        <v>346.51503756377235</v>
      </c>
      <c r="N23" s="272">
        <v>21971.799291094372</v>
      </c>
      <c r="O23" s="270">
        <f t="shared" si="1"/>
        <v>18845.442714597113</v>
      </c>
      <c r="P23" s="113">
        <v>19293</v>
      </c>
      <c r="Q23" s="271">
        <v>103.96299999999999</v>
      </c>
      <c r="R23" s="271">
        <v>106.432</v>
      </c>
      <c r="S23" s="115">
        <v>2</v>
      </c>
    </row>
    <row r="24" spans="2:19" x14ac:dyDescent="0.25">
      <c r="B24" s="86" t="s">
        <v>1047</v>
      </c>
      <c r="C24" s="87" t="s">
        <v>559</v>
      </c>
      <c r="D24" s="88" t="s">
        <v>148</v>
      </c>
      <c r="E24" s="88" t="str">
        <f>VLOOKUP('Energy Use &amp; Sector Output'!C24,Activities!$B$5:$C$393,2,0)</f>
        <v>2123A0</v>
      </c>
      <c r="F24" s="85" t="s">
        <v>130</v>
      </c>
      <c r="G24" s="89" t="s">
        <v>1068</v>
      </c>
      <c r="H24" s="126">
        <v>40</v>
      </c>
      <c r="I24" s="126">
        <v>59</v>
      </c>
      <c r="J24" s="126">
        <v>353</v>
      </c>
      <c r="K24" s="126">
        <v>299</v>
      </c>
      <c r="L24" s="126">
        <v>751</v>
      </c>
      <c r="M24" s="112">
        <f t="shared" si="0"/>
        <v>859.32386719307453</v>
      </c>
      <c r="N24" s="272">
        <v>21035.368021278566</v>
      </c>
      <c r="O24" s="270">
        <f t="shared" si="1"/>
        <v>24069.499062416286</v>
      </c>
      <c r="P24" s="113">
        <v>26040</v>
      </c>
      <c r="Q24" s="271">
        <v>106.96599999999999</v>
      </c>
      <c r="R24" s="271">
        <v>115.723</v>
      </c>
      <c r="S24" s="115">
        <v>2</v>
      </c>
    </row>
    <row r="25" spans="2:19" x14ac:dyDescent="0.25">
      <c r="B25" s="86" t="s">
        <v>1047</v>
      </c>
      <c r="C25" s="87" t="s">
        <v>561</v>
      </c>
      <c r="D25" s="88" t="s">
        <v>149</v>
      </c>
      <c r="E25" s="88">
        <f>VLOOKUP('Energy Use &amp; Sector Output'!C25,Activities!$B$5:$C$393,2,0)</f>
        <v>213111</v>
      </c>
      <c r="F25" s="85" t="s">
        <v>130</v>
      </c>
      <c r="G25" s="89" t="s">
        <v>1068</v>
      </c>
      <c r="H25" s="126">
        <v>2</v>
      </c>
      <c r="I25" s="126">
        <v>5</v>
      </c>
      <c r="J25" s="126">
        <v>37</v>
      </c>
      <c r="K25" s="126">
        <v>6</v>
      </c>
      <c r="L25" s="126">
        <v>50</v>
      </c>
      <c r="M25" s="112">
        <f t="shared" si="0"/>
        <v>74.660175023301406</v>
      </c>
      <c r="N25" s="272">
        <v>26001.769704859347</v>
      </c>
      <c r="O25" s="270">
        <f t="shared" si="1"/>
        <v>38825.933541607497</v>
      </c>
      <c r="P25" s="113">
        <v>40392</v>
      </c>
      <c r="Q25" s="271">
        <v>111.688</v>
      </c>
      <c r="R25" s="271">
        <v>116.193</v>
      </c>
      <c r="S25" s="115">
        <v>2</v>
      </c>
    </row>
    <row r="26" spans="2:19" x14ac:dyDescent="0.25">
      <c r="B26" s="86" t="s">
        <v>1047</v>
      </c>
      <c r="C26" s="87" t="s">
        <v>562</v>
      </c>
      <c r="D26" s="88" t="s">
        <v>150</v>
      </c>
      <c r="E26" s="88" t="str">
        <f>VLOOKUP('Energy Use &amp; Sector Output'!C26,Activities!$B$5:$C$393,2,0)</f>
        <v>21311A</v>
      </c>
      <c r="F26" s="85" t="s">
        <v>130</v>
      </c>
      <c r="G26" s="89" t="s">
        <v>1068</v>
      </c>
      <c r="H26" s="126">
        <v>4</v>
      </c>
      <c r="I26" s="126">
        <v>13</v>
      </c>
      <c r="J26" s="126">
        <v>115</v>
      </c>
      <c r="K26" s="126">
        <v>94</v>
      </c>
      <c r="L26" s="126">
        <v>226</v>
      </c>
      <c r="M26" s="112">
        <f t="shared" si="0"/>
        <v>301.87011045656624</v>
      </c>
      <c r="N26" s="272">
        <v>53387.858212793013</v>
      </c>
      <c r="O26" s="270">
        <f t="shared" si="1"/>
        <v>71310.613520952757</v>
      </c>
      <c r="P26" s="113">
        <v>70567</v>
      </c>
      <c r="Q26" s="271">
        <v>111.241</v>
      </c>
      <c r="R26" s="271">
        <v>110.081</v>
      </c>
      <c r="S26" s="115">
        <v>2</v>
      </c>
    </row>
    <row r="27" spans="2:19" x14ac:dyDescent="0.25">
      <c r="B27" s="86" t="s">
        <v>1048</v>
      </c>
      <c r="C27" s="87" t="s">
        <v>565</v>
      </c>
      <c r="D27" s="88" t="s">
        <v>564</v>
      </c>
      <c r="E27" s="88">
        <f>VLOOKUP('Energy Use &amp; Sector Output'!C27,Activities!$B$5:$C$393,2,0)</f>
        <v>221100</v>
      </c>
      <c r="F27" s="85" t="s">
        <v>130</v>
      </c>
      <c r="G27" s="89" t="s">
        <v>1068</v>
      </c>
      <c r="H27" s="126">
        <v>22329</v>
      </c>
      <c r="I27" s="126">
        <v>5889</v>
      </c>
      <c r="J27" s="126">
        <v>1760</v>
      </c>
      <c r="K27" s="126">
        <v>79</v>
      </c>
      <c r="L27" s="126">
        <v>30057</v>
      </c>
      <c r="M27" s="112">
        <f t="shared" si="0"/>
        <v>26289.449123695576</v>
      </c>
      <c r="N27" s="272">
        <v>333377.04651226779</v>
      </c>
      <c r="O27" s="270">
        <f t="shared" si="1"/>
        <v>291589.27714982064</v>
      </c>
      <c r="P27" s="113">
        <v>310395</v>
      </c>
      <c r="Q27" s="271">
        <v>104.96173756215862</v>
      </c>
      <c r="R27" s="271">
        <v>111.73112690926078</v>
      </c>
      <c r="S27" s="115">
        <v>2</v>
      </c>
    </row>
    <row r="28" spans="2:19" x14ac:dyDescent="0.25">
      <c r="B28" s="86" t="s">
        <v>1048</v>
      </c>
      <c r="C28" s="87" t="s">
        <v>566</v>
      </c>
      <c r="D28" s="88" t="s">
        <v>151</v>
      </c>
      <c r="E28" s="88">
        <f>VLOOKUP('Energy Use &amp; Sector Output'!C28,Activities!$B$5:$C$393,2,0)</f>
        <v>221200</v>
      </c>
      <c r="F28" s="85" t="s">
        <v>130</v>
      </c>
      <c r="G28" s="89" t="s">
        <v>1068</v>
      </c>
      <c r="H28" s="126">
        <v>45836</v>
      </c>
      <c r="I28" s="126">
        <v>0</v>
      </c>
      <c r="J28" s="126">
        <v>4</v>
      </c>
      <c r="K28" s="126">
        <v>38</v>
      </c>
      <c r="L28" s="126">
        <v>45878</v>
      </c>
      <c r="M28" s="112">
        <f t="shared" si="0"/>
        <v>41789.987541987713</v>
      </c>
      <c r="N28" s="272">
        <v>110249.57537383308</v>
      </c>
      <c r="O28" s="270">
        <f t="shared" si="1"/>
        <v>100425.65895160905</v>
      </c>
      <c r="P28" s="113">
        <v>107066</v>
      </c>
      <c r="Q28" s="271">
        <v>97.789000000000001</v>
      </c>
      <c r="R28" s="271">
        <v>104.255</v>
      </c>
      <c r="S28" s="115">
        <v>2</v>
      </c>
    </row>
    <row r="29" spans="2:19" x14ac:dyDescent="0.25">
      <c r="B29" s="86" t="s">
        <v>1048</v>
      </c>
      <c r="C29" s="87" t="s">
        <v>567</v>
      </c>
      <c r="D29" s="88" t="s">
        <v>152</v>
      </c>
      <c r="E29" s="88">
        <f>VLOOKUP('Energy Use &amp; Sector Output'!C29,Activities!$B$5:$C$393,2,0)</f>
        <v>221300</v>
      </c>
      <c r="F29" s="85" t="s">
        <v>130</v>
      </c>
      <c r="G29" s="89" t="s">
        <v>1068</v>
      </c>
      <c r="H29" s="126">
        <v>0</v>
      </c>
      <c r="I29" s="126">
        <v>0</v>
      </c>
      <c r="J29" s="126">
        <v>122</v>
      </c>
      <c r="K29" s="126">
        <v>66</v>
      </c>
      <c r="L29" s="126">
        <v>188</v>
      </c>
      <c r="M29" s="112">
        <f t="shared" si="0"/>
        <v>167.565658995673</v>
      </c>
      <c r="N29" s="272">
        <v>14669.319470699433</v>
      </c>
      <c r="O29" s="270">
        <f t="shared" si="1"/>
        <v>13074.862681520253</v>
      </c>
      <c r="P29" s="113">
        <v>13579</v>
      </c>
      <c r="Q29" s="271">
        <v>124.72199999999999</v>
      </c>
      <c r="R29" s="271">
        <v>129.53100000000001</v>
      </c>
      <c r="S29" s="115">
        <v>2</v>
      </c>
    </row>
    <row r="30" spans="2:19" x14ac:dyDescent="0.25">
      <c r="B30" s="86" t="s">
        <v>1049</v>
      </c>
      <c r="C30" s="87" t="s">
        <v>568</v>
      </c>
      <c r="D30" s="88" t="s">
        <v>153</v>
      </c>
      <c r="E30" s="88">
        <f>VLOOKUP('Energy Use &amp; Sector Output'!C30,Activities!$B$5:$C$393,2,0)</f>
        <v>230301</v>
      </c>
      <c r="F30" s="85" t="s">
        <v>130</v>
      </c>
      <c r="G30" s="89" t="s">
        <v>1068</v>
      </c>
      <c r="H30" s="126">
        <v>0</v>
      </c>
      <c r="I30" s="126">
        <v>0</v>
      </c>
      <c r="J30" s="126">
        <v>269</v>
      </c>
      <c r="K30" s="126">
        <v>108</v>
      </c>
      <c r="L30" s="126">
        <v>377</v>
      </c>
      <c r="M30" s="112">
        <f t="shared" si="0"/>
        <v>380.12510692911644</v>
      </c>
      <c r="N30" s="272">
        <v>165735.64897125805</v>
      </c>
      <c r="O30" s="270">
        <f t="shared" si="1"/>
        <v>167109.4994354535</v>
      </c>
      <c r="P30" s="113">
        <v>171764</v>
      </c>
      <c r="Q30" s="271">
        <v>111.155</v>
      </c>
      <c r="R30" s="271">
        <v>114.251</v>
      </c>
      <c r="S30" s="115">
        <v>2</v>
      </c>
    </row>
    <row r="31" spans="2:19" x14ac:dyDescent="0.25">
      <c r="B31" s="86" t="s">
        <v>1049</v>
      </c>
      <c r="C31" s="87" t="s">
        <v>569</v>
      </c>
      <c r="D31" s="88" t="s">
        <v>154</v>
      </c>
      <c r="E31" s="88">
        <f>VLOOKUP('Energy Use &amp; Sector Output'!C31,Activities!$B$5:$C$393,2,0)</f>
        <v>230302</v>
      </c>
      <c r="F31" s="85" t="s">
        <v>130</v>
      </c>
      <c r="G31" s="89" t="s">
        <v>1068</v>
      </c>
      <c r="H31" s="126">
        <v>0</v>
      </c>
      <c r="I31" s="126">
        <v>0</v>
      </c>
      <c r="J31" s="126">
        <v>108</v>
      </c>
      <c r="K31" s="126">
        <v>36</v>
      </c>
      <c r="L31" s="126">
        <v>144</v>
      </c>
      <c r="M31" s="112">
        <f t="shared" si="0"/>
        <v>133.01971023860222</v>
      </c>
      <c r="N31" s="272">
        <v>74069.453780834621</v>
      </c>
      <c r="O31" s="270">
        <f t="shared" si="1"/>
        <v>68421.50888512611</v>
      </c>
      <c r="P31" s="113">
        <v>70136</v>
      </c>
      <c r="Q31" s="271">
        <v>109.467</v>
      </c>
      <c r="R31" s="271">
        <v>112.21</v>
      </c>
      <c r="S31" s="115">
        <v>2</v>
      </c>
    </row>
    <row r="32" spans="2:19" x14ac:dyDescent="0.25">
      <c r="B32" s="86" t="s">
        <v>1049</v>
      </c>
      <c r="C32" s="87" t="s">
        <v>570</v>
      </c>
      <c r="D32" s="88" t="s">
        <v>155</v>
      </c>
      <c r="E32" s="88">
        <f>VLOOKUP('Energy Use &amp; Sector Output'!C32,Activities!$B$5:$C$393,2,0)</f>
        <v>233210</v>
      </c>
      <c r="F32" s="85" t="s">
        <v>130</v>
      </c>
      <c r="G32" s="89" t="s">
        <v>1068</v>
      </c>
      <c r="H32" s="126">
        <v>0</v>
      </c>
      <c r="I32" s="126">
        <v>0</v>
      </c>
      <c r="J32" s="126">
        <v>79</v>
      </c>
      <c r="K32" s="126">
        <v>22</v>
      </c>
      <c r="L32" s="126">
        <v>101</v>
      </c>
      <c r="M32" s="112">
        <f t="shared" si="0"/>
        <v>85.105456879646326</v>
      </c>
      <c r="N32" s="272">
        <v>43985.801602285064</v>
      </c>
      <c r="O32" s="270">
        <f t="shared" si="1"/>
        <v>37063.680609702475</v>
      </c>
      <c r="P32" s="113">
        <v>38211</v>
      </c>
      <c r="Q32" s="271">
        <v>99.272000000000006</v>
      </c>
      <c r="R32" s="271">
        <v>102.345</v>
      </c>
      <c r="S32" s="115">
        <v>2</v>
      </c>
    </row>
    <row r="33" spans="2:19" x14ac:dyDescent="0.25">
      <c r="B33" s="86" t="s">
        <v>1049</v>
      </c>
      <c r="C33" s="87" t="s">
        <v>571</v>
      </c>
      <c r="D33" s="88" t="s">
        <v>156</v>
      </c>
      <c r="E33" s="88">
        <f>VLOOKUP('Energy Use &amp; Sector Output'!C33,Activities!$B$5:$C$393,2,0)</f>
        <v>233230</v>
      </c>
      <c r="F33" s="85" t="s">
        <v>130</v>
      </c>
      <c r="G33" s="89" t="s">
        <v>1068</v>
      </c>
      <c r="H33" s="126">
        <v>0</v>
      </c>
      <c r="I33" s="126">
        <v>0</v>
      </c>
      <c r="J33" s="126">
        <v>42</v>
      </c>
      <c r="K33" s="126">
        <v>17</v>
      </c>
      <c r="L33" s="126">
        <v>59</v>
      </c>
      <c r="M33" s="112">
        <f t="shared" si="0"/>
        <v>75.421403410063419</v>
      </c>
      <c r="N33" s="272">
        <v>39130.331192464138</v>
      </c>
      <c r="O33" s="270">
        <f t="shared" si="1"/>
        <v>50021.432109088571</v>
      </c>
      <c r="P33" s="113">
        <v>51615</v>
      </c>
      <c r="Q33" s="271">
        <v>105.46899999999999</v>
      </c>
      <c r="R33" s="271">
        <v>108.82899999999999</v>
      </c>
      <c r="S33" s="115">
        <v>2</v>
      </c>
    </row>
    <row r="34" spans="2:19" x14ac:dyDescent="0.25">
      <c r="B34" s="86" t="s">
        <v>1049</v>
      </c>
      <c r="C34" s="87" t="s">
        <v>572</v>
      </c>
      <c r="D34" s="88" t="s">
        <v>157</v>
      </c>
      <c r="E34" s="88">
        <f>VLOOKUP('Energy Use &amp; Sector Output'!C34,Activities!$B$5:$C$393,2,0)</f>
        <v>233240</v>
      </c>
      <c r="F34" s="85" t="s">
        <v>130</v>
      </c>
      <c r="G34" s="89" t="s">
        <v>1068</v>
      </c>
      <c r="H34" s="126">
        <v>0</v>
      </c>
      <c r="I34" s="126">
        <v>0</v>
      </c>
      <c r="J34" s="126">
        <v>119</v>
      </c>
      <c r="K34" s="126">
        <v>13</v>
      </c>
      <c r="L34" s="126">
        <v>132</v>
      </c>
      <c r="M34" s="112">
        <f t="shared" si="0"/>
        <v>137.65600351126071</v>
      </c>
      <c r="N34" s="272">
        <v>93213.078791712789</v>
      </c>
      <c r="O34" s="270">
        <f t="shared" si="1"/>
        <v>97207.120465510889</v>
      </c>
      <c r="P34" s="113">
        <v>98520</v>
      </c>
      <c r="Q34" s="271">
        <v>115.134</v>
      </c>
      <c r="R34" s="271">
        <v>116.68899999999999</v>
      </c>
      <c r="S34" s="115">
        <v>2</v>
      </c>
    </row>
    <row r="35" spans="2:19" x14ac:dyDescent="0.25">
      <c r="B35" s="86" t="s">
        <v>1049</v>
      </c>
      <c r="C35" s="87" t="s">
        <v>573</v>
      </c>
      <c r="D35" s="88" t="s">
        <v>158</v>
      </c>
      <c r="E35" s="88">
        <f>VLOOKUP('Energy Use &amp; Sector Output'!C35,Activities!$B$5:$C$393,2,0)</f>
        <v>233262</v>
      </c>
      <c r="F35" s="85" t="s">
        <v>130</v>
      </c>
      <c r="G35" s="89" t="s">
        <v>1068</v>
      </c>
      <c r="H35" s="126">
        <v>0</v>
      </c>
      <c r="I35" s="126">
        <v>0</v>
      </c>
      <c r="J35" s="126">
        <v>142</v>
      </c>
      <c r="K35" s="126">
        <v>41</v>
      </c>
      <c r="L35" s="126">
        <v>183</v>
      </c>
      <c r="M35" s="112">
        <f t="shared" si="0"/>
        <v>134.36161393157002</v>
      </c>
      <c r="N35" s="272">
        <v>109363.75926236379</v>
      </c>
      <c r="O35" s="270">
        <f t="shared" si="1"/>
        <v>80296.673224671511</v>
      </c>
      <c r="P35" s="113">
        <v>83024</v>
      </c>
      <c r="Q35" s="271">
        <v>107.756</v>
      </c>
      <c r="R35" s="271">
        <v>111.416</v>
      </c>
      <c r="S35" s="115">
        <v>2</v>
      </c>
    </row>
    <row r="36" spans="2:19" x14ac:dyDescent="0.25">
      <c r="B36" s="86" t="s">
        <v>1049</v>
      </c>
      <c r="C36" s="87" t="s">
        <v>574</v>
      </c>
      <c r="D36" s="88" t="s">
        <v>159</v>
      </c>
      <c r="E36" s="88">
        <f>VLOOKUP('Energy Use &amp; Sector Output'!C36,Activities!$B$5:$C$393,2,0)</f>
        <v>233293</v>
      </c>
      <c r="F36" s="85" t="s">
        <v>130</v>
      </c>
      <c r="G36" s="89" t="s">
        <v>1068</v>
      </c>
      <c r="H36" s="126">
        <v>0</v>
      </c>
      <c r="I36" s="126">
        <v>0</v>
      </c>
      <c r="J36" s="126">
        <v>99</v>
      </c>
      <c r="K36" s="126">
        <v>130</v>
      </c>
      <c r="L36" s="126">
        <v>229</v>
      </c>
      <c r="M36" s="112">
        <f t="shared" si="0"/>
        <v>166.55407068174333</v>
      </c>
      <c r="N36" s="272">
        <v>92687.884434982188</v>
      </c>
      <c r="O36" s="270">
        <f t="shared" si="1"/>
        <v>67412.857884389872</v>
      </c>
      <c r="P36" s="113">
        <v>68233</v>
      </c>
      <c r="Q36" s="271">
        <v>114.58199999999999</v>
      </c>
      <c r="R36" s="271">
        <v>115.976</v>
      </c>
      <c r="S36" s="115">
        <v>2</v>
      </c>
    </row>
    <row r="37" spans="2:19" x14ac:dyDescent="0.25">
      <c r="B37" s="86" t="s">
        <v>1049</v>
      </c>
      <c r="C37" s="87" t="s">
        <v>575</v>
      </c>
      <c r="D37" s="88" t="s">
        <v>160</v>
      </c>
      <c r="E37" s="88" t="str">
        <f>VLOOKUP('Energy Use &amp; Sector Output'!C37,Activities!$B$5:$C$393,2,0)</f>
        <v>2332A0</v>
      </c>
      <c r="F37" s="85" t="s">
        <v>130</v>
      </c>
      <c r="G37" s="89" t="s">
        <v>1068</v>
      </c>
      <c r="H37" s="126">
        <v>0</v>
      </c>
      <c r="I37" s="126">
        <v>0</v>
      </c>
      <c r="J37" s="126">
        <v>207</v>
      </c>
      <c r="K37" s="126">
        <v>63</v>
      </c>
      <c r="L37" s="126">
        <v>270</v>
      </c>
      <c r="M37" s="112">
        <f t="shared" si="0"/>
        <v>161.26934630008586</v>
      </c>
      <c r="N37" s="272">
        <v>158912.30194954007</v>
      </c>
      <c r="O37" s="270">
        <f t="shared" si="1"/>
        <v>94917.344646089579</v>
      </c>
      <c r="P37" s="113">
        <v>97628</v>
      </c>
      <c r="Q37" s="271">
        <v>104.73399999999999</v>
      </c>
      <c r="R37" s="271">
        <v>107.72499999999999</v>
      </c>
      <c r="S37" s="115">
        <v>2</v>
      </c>
    </row>
    <row r="38" spans="2:19" x14ac:dyDescent="0.25">
      <c r="B38" s="86" t="s">
        <v>1049</v>
      </c>
      <c r="C38" s="87" t="s">
        <v>577</v>
      </c>
      <c r="D38" s="88" t="s">
        <v>161</v>
      </c>
      <c r="E38" s="88" t="str">
        <f>VLOOKUP('Energy Use &amp; Sector Output'!C38,Activities!$B$5:$C$393,2,0)</f>
        <v>2332B0</v>
      </c>
      <c r="F38" s="85" t="s">
        <v>130</v>
      </c>
      <c r="G38" s="89" t="s">
        <v>1068</v>
      </c>
      <c r="H38" s="126">
        <v>0</v>
      </c>
      <c r="I38" s="126">
        <v>0</v>
      </c>
      <c r="J38" s="126">
        <v>211</v>
      </c>
      <c r="K38" s="126">
        <v>80</v>
      </c>
      <c r="L38" s="126">
        <v>291</v>
      </c>
      <c r="M38" s="112">
        <f t="shared" si="0"/>
        <v>214.70919611407558</v>
      </c>
      <c r="N38" s="272">
        <v>158327.02151596689</v>
      </c>
      <c r="O38" s="270">
        <f t="shared" si="1"/>
        <v>116818.78870388042</v>
      </c>
      <c r="P38" s="113">
        <v>121239</v>
      </c>
      <c r="Q38" s="271">
        <v>108.039</v>
      </c>
      <c r="R38" s="271">
        <v>112.127</v>
      </c>
      <c r="S38" s="115">
        <v>2</v>
      </c>
    </row>
    <row r="39" spans="2:19" x14ac:dyDescent="0.25">
      <c r="B39" s="86" t="s">
        <v>1049</v>
      </c>
      <c r="C39" s="87" t="s">
        <v>579</v>
      </c>
      <c r="D39" s="88" t="s">
        <v>162</v>
      </c>
      <c r="E39" s="88">
        <f>VLOOKUP('Energy Use &amp; Sector Output'!C39,Activities!$B$5:$C$393,2,0)</f>
        <v>233411</v>
      </c>
      <c r="F39" s="85" t="s">
        <v>130</v>
      </c>
      <c r="G39" s="89" t="s">
        <v>1068</v>
      </c>
      <c r="H39" s="126">
        <v>0</v>
      </c>
      <c r="I39" s="126">
        <v>0</v>
      </c>
      <c r="J39" s="126">
        <v>465</v>
      </c>
      <c r="K39" s="126">
        <v>161</v>
      </c>
      <c r="L39" s="126">
        <v>626</v>
      </c>
      <c r="M39" s="112">
        <f t="shared" si="0"/>
        <v>391.0653298300449</v>
      </c>
      <c r="N39" s="272">
        <v>274951.77267783944</v>
      </c>
      <c r="O39" s="270">
        <f t="shared" si="1"/>
        <v>171763.74707606199</v>
      </c>
      <c r="P39" s="113">
        <v>184533</v>
      </c>
      <c r="Q39" s="271">
        <v>105.768</v>
      </c>
      <c r="R39" s="271">
        <v>113.631</v>
      </c>
      <c r="S39" s="115">
        <v>2</v>
      </c>
    </row>
    <row r="40" spans="2:19" x14ac:dyDescent="0.25">
      <c r="B40" s="86" t="s">
        <v>1049</v>
      </c>
      <c r="C40" s="87" t="s">
        <v>580</v>
      </c>
      <c r="D40" s="88" t="s">
        <v>163</v>
      </c>
      <c r="E40" s="88">
        <f>VLOOKUP('Energy Use &amp; Sector Output'!C40,Activities!$B$5:$C$393,2,0)</f>
        <v>233412</v>
      </c>
      <c r="F40" s="85" t="s">
        <v>130</v>
      </c>
      <c r="G40" s="89" t="s">
        <v>1068</v>
      </c>
      <c r="H40" s="126">
        <v>0</v>
      </c>
      <c r="I40" s="126">
        <v>0</v>
      </c>
      <c r="J40" s="126">
        <v>97</v>
      </c>
      <c r="K40" s="126">
        <v>26</v>
      </c>
      <c r="L40" s="126">
        <v>123</v>
      </c>
      <c r="M40" s="112">
        <f t="shared" si="0"/>
        <v>95.651663374908239</v>
      </c>
      <c r="N40" s="272">
        <v>55123.30759119289</v>
      </c>
      <c r="O40" s="270">
        <f t="shared" si="1"/>
        <v>42866.959852230131</v>
      </c>
      <c r="P40" s="113">
        <v>44841</v>
      </c>
      <c r="Q40" s="271">
        <v>105.58</v>
      </c>
      <c r="R40" s="271">
        <v>110.44199999999999</v>
      </c>
      <c r="S40" s="115">
        <v>2</v>
      </c>
    </row>
    <row r="41" spans="2:19" x14ac:dyDescent="0.25">
      <c r="B41" s="86" t="s">
        <v>1049</v>
      </c>
      <c r="C41" s="87" t="s">
        <v>581</v>
      </c>
      <c r="D41" s="88" t="s">
        <v>164</v>
      </c>
      <c r="E41" s="88" t="str">
        <f>VLOOKUP('Energy Use &amp; Sector Output'!C41,Activities!$B$5:$C$393,2,0)</f>
        <v>2334A0</v>
      </c>
      <c r="F41" s="85" t="s">
        <v>130</v>
      </c>
      <c r="G41" s="89" t="s">
        <v>1068</v>
      </c>
      <c r="H41" s="126">
        <v>0</v>
      </c>
      <c r="I41" s="126">
        <v>0</v>
      </c>
      <c r="J41" s="126">
        <v>313</v>
      </c>
      <c r="K41" s="126">
        <v>141</v>
      </c>
      <c r="L41" s="126">
        <v>454</v>
      </c>
      <c r="M41" s="112">
        <f t="shared" si="0"/>
        <v>454.8164471483928</v>
      </c>
      <c r="N41" s="272">
        <v>194032.90820543093</v>
      </c>
      <c r="O41" s="270">
        <f t="shared" si="1"/>
        <v>194381.84568252054</v>
      </c>
      <c r="P41" s="113">
        <v>202237</v>
      </c>
      <c r="Q41" s="271">
        <v>108.238</v>
      </c>
      <c r="R41" s="271">
        <v>112.61199999999999</v>
      </c>
      <c r="S41" s="115">
        <v>2</v>
      </c>
    </row>
    <row r="42" spans="2:19" x14ac:dyDescent="0.25">
      <c r="B42" s="86" t="s">
        <v>1050</v>
      </c>
      <c r="C42" s="87" t="s">
        <v>583</v>
      </c>
      <c r="D42" s="88" t="s">
        <v>165</v>
      </c>
      <c r="E42" s="88">
        <f>VLOOKUP('Energy Use &amp; Sector Output'!C42,Activities!$B$5:$C$393,2,0)</f>
        <v>321100</v>
      </c>
      <c r="F42" s="85" t="s">
        <v>130</v>
      </c>
      <c r="G42" s="89" t="s">
        <v>1068</v>
      </c>
      <c r="H42" s="126">
        <v>5</v>
      </c>
      <c r="I42" s="126">
        <v>3</v>
      </c>
      <c r="J42" s="126">
        <v>308</v>
      </c>
      <c r="K42" s="126">
        <v>221</v>
      </c>
      <c r="L42" s="126">
        <v>537</v>
      </c>
      <c r="M42" s="112">
        <f t="shared" si="0"/>
        <v>446.3810612892359</v>
      </c>
      <c r="N42" s="272">
        <v>29892.346823615069</v>
      </c>
      <c r="O42" s="270">
        <f t="shared" si="1"/>
        <v>24848.00279246036</v>
      </c>
      <c r="P42" s="113">
        <v>28242</v>
      </c>
      <c r="Q42" s="271">
        <v>123.508</v>
      </c>
      <c r="R42" s="271">
        <v>140.37799999999999</v>
      </c>
      <c r="S42" s="115">
        <v>2</v>
      </c>
    </row>
    <row r="43" spans="2:19" x14ac:dyDescent="0.25">
      <c r="B43" s="86" t="s">
        <v>1050</v>
      </c>
      <c r="C43" s="87" t="s">
        <v>584</v>
      </c>
      <c r="D43" s="88" t="s">
        <v>166</v>
      </c>
      <c r="E43" s="88">
        <f>VLOOKUP('Energy Use &amp; Sector Output'!C43,Activities!$B$5:$C$393,2,0)</f>
        <v>321200</v>
      </c>
      <c r="F43" s="85" t="s">
        <v>130</v>
      </c>
      <c r="G43" s="89" t="s">
        <v>1068</v>
      </c>
      <c r="H43" s="126">
        <v>7</v>
      </c>
      <c r="I43" s="126">
        <v>4</v>
      </c>
      <c r="J43" s="126">
        <v>389</v>
      </c>
      <c r="K43" s="126">
        <v>289</v>
      </c>
      <c r="L43" s="126">
        <v>689</v>
      </c>
      <c r="M43" s="112">
        <f t="shared" si="0"/>
        <v>565.50513276163645</v>
      </c>
      <c r="N43" s="272">
        <v>25394.172840689138</v>
      </c>
      <c r="O43" s="270">
        <f t="shared" si="1"/>
        <v>20842.576318789335</v>
      </c>
      <c r="P43" s="113">
        <v>20638</v>
      </c>
      <c r="Q43" s="271">
        <v>122.258</v>
      </c>
      <c r="R43" s="271">
        <v>121.05800000000001</v>
      </c>
      <c r="S43" s="115">
        <v>2</v>
      </c>
    </row>
    <row r="44" spans="2:19" x14ac:dyDescent="0.25">
      <c r="B44" s="86" t="s">
        <v>1050</v>
      </c>
      <c r="C44" s="87" t="s">
        <v>585</v>
      </c>
      <c r="D44" s="88" t="s">
        <v>167</v>
      </c>
      <c r="E44" s="88">
        <f>VLOOKUP('Energy Use &amp; Sector Output'!C44,Activities!$B$5:$C$393,2,0)</f>
        <v>321910</v>
      </c>
      <c r="F44" s="85" t="s">
        <v>130</v>
      </c>
      <c r="G44" s="89" t="s">
        <v>1068</v>
      </c>
      <c r="H44" s="126">
        <v>2</v>
      </c>
      <c r="I44" s="126">
        <v>2</v>
      </c>
      <c r="J44" s="126">
        <v>182</v>
      </c>
      <c r="K44" s="126">
        <v>96</v>
      </c>
      <c r="L44" s="126">
        <v>282</v>
      </c>
      <c r="M44" s="112">
        <f t="shared" si="0"/>
        <v>222.76520267800484</v>
      </c>
      <c r="N44" s="272">
        <v>30597.993778977641</v>
      </c>
      <c r="O44" s="270">
        <f t="shared" si="1"/>
        <v>24170.809523809523</v>
      </c>
      <c r="P44" s="113">
        <v>25874</v>
      </c>
      <c r="Q44" s="271">
        <v>112.056</v>
      </c>
      <c r="R44" s="271">
        <v>119.952</v>
      </c>
      <c r="S44" s="115">
        <v>2</v>
      </c>
    </row>
    <row r="45" spans="2:19" x14ac:dyDescent="0.25">
      <c r="B45" s="86" t="s">
        <v>1050</v>
      </c>
      <c r="C45" s="87" t="s">
        <v>586</v>
      </c>
      <c r="D45" s="88" t="s">
        <v>168</v>
      </c>
      <c r="E45" s="88" t="str">
        <f>VLOOKUP('Energy Use &amp; Sector Output'!C45,Activities!$B$5:$C$393,2,0)</f>
        <v>3219A0</v>
      </c>
      <c r="F45" s="85" t="s">
        <v>130</v>
      </c>
      <c r="G45" s="89" t="s">
        <v>1068</v>
      </c>
      <c r="H45" s="126">
        <v>2</v>
      </c>
      <c r="I45" s="126">
        <v>1</v>
      </c>
      <c r="J45" s="126">
        <v>120</v>
      </c>
      <c r="K45" s="126">
        <v>84</v>
      </c>
      <c r="L45" s="126">
        <v>207</v>
      </c>
      <c r="M45" s="112">
        <f t="shared" si="0"/>
        <v>163.10288876204825</v>
      </c>
      <c r="N45" s="272">
        <v>25756.666330370565</v>
      </c>
      <c r="O45" s="270">
        <f t="shared" si="1"/>
        <v>20294.621658761469</v>
      </c>
      <c r="P45" s="113">
        <v>21135</v>
      </c>
      <c r="Q45" s="271">
        <v>108.31</v>
      </c>
      <c r="R45" s="271">
        <v>112.795</v>
      </c>
      <c r="S45" s="115">
        <v>2</v>
      </c>
    </row>
    <row r="46" spans="2:19" x14ac:dyDescent="0.25">
      <c r="B46" s="86" t="s">
        <v>1050</v>
      </c>
      <c r="C46" s="87" t="s">
        <v>588</v>
      </c>
      <c r="D46" s="88" t="s">
        <v>169</v>
      </c>
      <c r="E46" s="88">
        <f>VLOOKUP('Energy Use &amp; Sector Output'!C46,Activities!$B$5:$C$393,2,0)</f>
        <v>327100</v>
      </c>
      <c r="F46" s="85" t="s">
        <v>130</v>
      </c>
      <c r="G46" s="89" t="s">
        <v>1068</v>
      </c>
      <c r="H46" s="126">
        <v>0</v>
      </c>
      <c r="I46" s="126">
        <v>171</v>
      </c>
      <c r="J46" s="126">
        <v>108</v>
      </c>
      <c r="K46" s="126">
        <v>391</v>
      </c>
      <c r="L46" s="126">
        <v>670</v>
      </c>
      <c r="M46" s="112">
        <f t="shared" si="0"/>
        <v>535.7234304484889</v>
      </c>
      <c r="N46" s="272">
        <v>9758.8032723937104</v>
      </c>
      <c r="O46" s="270">
        <f t="shared" si="1"/>
        <v>7803.0142778488034</v>
      </c>
      <c r="P46" s="113">
        <v>7909</v>
      </c>
      <c r="Q46" s="271">
        <v>105.723</v>
      </c>
      <c r="R46" s="271">
        <v>107.15900000000001</v>
      </c>
      <c r="S46" s="115">
        <v>2</v>
      </c>
    </row>
    <row r="47" spans="2:19" x14ac:dyDescent="0.25">
      <c r="B47" s="86" t="s">
        <v>1050</v>
      </c>
      <c r="C47" s="87" t="s">
        <v>589</v>
      </c>
      <c r="D47" s="88" t="s">
        <v>170</v>
      </c>
      <c r="E47" s="88">
        <f>VLOOKUP('Energy Use &amp; Sector Output'!C47,Activities!$B$5:$C$393,2,0)</f>
        <v>327200</v>
      </c>
      <c r="F47" s="85" t="s">
        <v>130</v>
      </c>
      <c r="G47" s="89" t="s">
        <v>1068</v>
      </c>
      <c r="H47" s="126">
        <v>2</v>
      </c>
      <c r="I47" s="126">
        <v>456</v>
      </c>
      <c r="J47" s="126">
        <v>467</v>
      </c>
      <c r="K47" s="126">
        <v>1051</v>
      </c>
      <c r="L47" s="126">
        <v>1976</v>
      </c>
      <c r="M47" s="112">
        <f t="shared" si="0"/>
        <v>1910.920069990151</v>
      </c>
      <c r="N47" s="272">
        <v>25308.986625780857</v>
      </c>
      <c r="O47" s="270">
        <f t="shared" si="1"/>
        <v>24475.43041210372</v>
      </c>
      <c r="P47" s="113">
        <v>24758</v>
      </c>
      <c r="Q47" s="271">
        <v>104.807</v>
      </c>
      <c r="R47" s="271">
        <v>106.017</v>
      </c>
      <c r="S47" s="115">
        <v>2</v>
      </c>
    </row>
    <row r="48" spans="2:19" x14ac:dyDescent="0.25">
      <c r="B48" s="86" t="s">
        <v>1050</v>
      </c>
      <c r="C48" s="87" t="s">
        <v>590</v>
      </c>
      <c r="D48" s="88" t="s">
        <v>171</v>
      </c>
      <c r="E48" s="88">
        <f>VLOOKUP('Energy Use &amp; Sector Output'!C48,Activities!$B$5:$C$393,2,0)</f>
        <v>327310</v>
      </c>
      <c r="F48" s="85" t="s">
        <v>130</v>
      </c>
      <c r="G48" s="89" t="s">
        <v>1068</v>
      </c>
      <c r="H48" s="126">
        <v>1</v>
      </c>
      <c r="I48" s="126">
        <v>319</v>
      </c>
      <c r="J48" s="126">
        <v>505</v>
      </c>
      <c r="K48" s="126">
        <v>736</v>
      </c>
      <c r="L48" s="126">
        <v>1561</v>
      </c>
      <c r="M48" s="112">
        <f t="shared" si="0"/>
        <v>1112.7697470453079</v>
      </c>
      <c r="N48" s="272">
        <v>9754.45510484029</v>
      </c>
      <c r="O48" s="270">
        <f t="shared" si="1"/>
        <v>6953.5314154887528</v>
      </c>
      <c r="P48" s="113">
        <v>7261</v>
      </c>
      <c r="Q48" s="271">
        <v>96.206000000000003</v>
      </c>
      <c r="R48" s="271">
        <v>100.46</v>
      </c>
      <c r="S48" s="115">
        <v>2</v>
      </c>
    </row>
    <row r="49" spans="2:19" x14ac:dyDescent="0.25">
      <c r="B49" s="86" t="s">
        <v>1050</v>
      </c>
      <c r="C49" s="87" t="s">
        <v>591</v>
      </c>
      <c r="D49" s="88" t="s">
        <v>172</v>
      </c>
      <c r="E49" s="88">
        <f>VLOOKUP('Energy Use &amp; Sector Output'!C49,Activities!$B$5:$C$393,2,0)</f>
        <v>327320</v>
      </c>
      <c r="F49" s="85" t="s">
        <v>130</v>
      </c>
      <c r="G49" s="89" t="s">
        <v>1068</v>
      </c>
      <c r="H49" s="126">
        <v>0</v>
      </c>
      <c r="I49" s="126">
        <v>151</v>
      </c>
      <c r="J49" s="126">
        <v>125</v>
      </c>
      <c r="K49" s="126">
        <v>346</v>
      </c>
      <c r="L49" s="126">
        <v>622</v>
      </c>
      <c r="M49" s="112">
        <f t="shared" si="0"/>
        <v>398.20487386846509</v>
      </c>
      <c r="N49" s="272">
        <v>37341.024475120117</v>
      </c>
      <c r="O49" s="270">
        <f t="shared" si="1"/>
        <v>23905.752317097224</v>
      </c>
      <c r="P49" s="113">
        <v>24918</v>
      </c>
      <c r="Q49" s="271">
        <v>102.16500000000001</v>
      </c>
      <c r="R49" s="271">
        <v>106.491</v>
      </c>
      <c r="S49" s="115">
        <v>2</v>
      </c>
    </row>
    <row r="50" spans="2:19" x14ac:dyDescent="0.25">
      <c r="B50" s="86" t="s">
        <v>1050</v>
      </c>
      <c r="C50" s="87" t="s">
        <v>592</v>
      </c>
      <c r="D50" s="88" t="s">
        <v>173</v>
      </c>
      <c r="E50" s="88">
        <f>VLOOKUP('Energy Use &amp; Sector Output'!C50,Activities!$B$5:$C$393,2,0)</f>
        <v>327330</v>
      </c>
      <c r="F50" s="85" t="s">
        <v>130</v>
      </c>
      <c r="G50" s="89" t="s">
        <v>1068</v>
      </c>
      <c r="H50" s="126">
        <v>0</v>
      </c>
      <c r="I50" s="126">
        <v>32</v>
      </c>
      <c r="J50" s="126">
        <v>53</v>
      </c>
      <c r="K50" s="126">
        <v>71</v>
      </c>
      <c r="L50" s="126">
        <v>156</v>
      </c>
      <c r="M50" s="112">
        <f t="shared" si="0"/>
        <v>97.067341733120557</v>
      </c>
      <c r="N50" s="272">
        <v>9745.7535300987365</v>
      </c>
      <c r="O50" s="270">
        <f t="shared" si="1"/>
        <v>6064.0665920055135</v>
      </c>
      <c r="P50" s="113">
        <v>6201</v>
      </c>
      <c r="Q50" s="271">
        <v>102.16500000000001</v>
      </c>
      <c r="R50" s="271">
        <v>104.47199999999999</v>
      </c>
      <c r="S50" s="115">
        <v>2</v>
      </c>
    </row>
    <row r="51" spans="2:19" x14ac:dyDescent="0.25">
      <c r="B51" s="86" t="s">
        <v>1050</v>
      </c>
      <c r="C51" s="87" t="s">
        <v>593</v>
      </c>
      <c r="D51" s="88" t="s">
        <v>174</v>
      </c>
      <c r="E51" s="88">
        <f>VLOOKUP('Energy Use &amp; Sector Output'!C51,Activities!$B$5:$C$393,2,0)</f>
        <v>327390</v>
      </c>
      <c r="F51" s="85" t="s">
        <v>130</v>
      </c>
      <c r="G51" s="89" t="s">
        <v>1068</v>
      </c>
      <c r="H51" s="126">
        <v>0</v>
      </c>
      <c r="I51" s="126">
        <v>32</v>
      </c>
      <c r="J51" s="126">
        <v>57</v>
      </c>
      <c r="K51" s="126">
        <v>73</v>
      </c>
      <c r="L51" s="126">
        <v>162</v>
      </c>
      <c r="M51" s="112">
        <f t="shared" si="0"/>
        <v>123.62723798109646</v>
      </c>
      <c r="N51" s="272">
        <v>13172.177315846769</v>
      </c>
      <c r="O51" s="270">
        <f t="shared" si="1"/>
        <v>10052.098146638204</v>
      </c>
      <c r="P51" s="113">
        <v>10421</v>
      </c>
      <c r="Q51" s="271">
        <v>105.289</v>
      </c>
      <c r="R51" s="271">
        <v>109.15300000000001</v>
      </c>
      <c r="S51" s="115">
        <v>2</v>
      </c>
    </row>
    <row r="52" spans="2:19" x14ac:dyDescent="0.25">
      <c r="B52" s="86" t="s">
        <v>1050</v>
      </c>
      <c r="C52" s="87" t="s">
        <v>594</v>
      </c>
      <c r="D52" s="88" t="s">
        <v>175</v>
      </c>
      <c r="E52" s="88">
        <f>VLOOKUP('Energy Use &amp; Sector Output'!C52,Activities!$B$5:$C$393,2,0)</f>
        <v>327400</v>
      </c>
      <c r="F52" s="85" t="s">
        <v>130</v>
      </c>
      <c r="G52" s="89" t="s">
        <v>1068</v>
      </c>
      <c r="H52" s="126">
        <v>1</v>
      </c>
      <c r="I52" s="126">
        <v>315</v>
      </c>
      <c r="J52" s="126">
        <v>153</v>
      </c>
      <c r="K52" s="126">
        <v>725</v>
      </c>
      <c r="L52" s="126">
        <v>1194</v>
      </c>
      <c r="M52" s="112">
        <f t="shared" si="0"/>
        <v>971.86588412653396</v>
      </c>
      <c r="N52" s="272">
        <v>8712.0724528749724</v>
      </c>
      <c r="O52" s="270">
        <f t="shared" si="1"/>
        <v>7091.2613040098468</v>
      </c>
      <c r="P52" s="113">
        <v>7453</v>
      </c>
      <c r="Q52" s="271">
        <v>117.502</v>
      </c>
      <c r="R52" s="271">
        <v>123.496</v>
      </c>
      <c r="S52" s="115">
        <v>2</v>
      </c>
    </row>
    <row r="53" spans="2:19" x14ac:dyDescent="0.25">
      <c r="B53" s="86" t="s">
        <v>1050</v>
      </c>
      <c r="C53" s="87" t="s">
        <v>595</v>
      </c>
      <c r="D53" s="88" t="s">
        <v>176</v>
      </c>
      <c r="E53" s="88">
        <f>VLOOKUP('Energy Use &amp; Sector Output'!C53,Activities!$B$5:$C$393,2,0)</f>
        <v>327910</v>
      </c>
      <c r="F53" s="85" t="s">
        <v>130</v>
      </c>
      <c r="G53" s="89" t="s">
        <v>1068</v>
      </c>
      <c r="H53" s="126">
        <v>0</v>
      </c>
      <c r="I53" s="126">
        <v>12</v>
      </c>
      <c r="J53" s="126">
        <v>34</v>
      </c>
      <c r="K53" s="126">
        <v>29</v>
      </c>
      <c r="L53" s="126">
        <v>75</v>
      </c>
      <c r="M53" s="112">
        <f t="shared" si="0"/>
        <v>79.638401500130456</v>
      </c>
      <c r="N53" s="272">
        <v>5284.5162840363055</v>
      </c>
      <c r="O53" s="270">
        <f t="shared" si="1"/>
        <v>5611.3390608274767</v>
      </c>
      <c r="P53" s="113">
        <v>5639</v>
      </c>
      <c r="Q53" s="271">
        <v>106.908</v>
      </c>
      <c r="R53" s="271">
        <v>107.435</v>
      </c>
      <c r="S53" s="115">
        <v>2</v>
      </c>
    </row>
    <row r="54" spans="2:19" x14ac:dyDescent="0.25">
      <c r="B54" s="86" t="s">
        <v>1050</v>
      </c>
      <c r="C54" s="87" t="s">
        <v>596</v>
      </c>
      <c r="D54" s="88" t="s">
        <v>177</v>
      </c>
      <c r="E54" s="88">
        <f>VLOOKUP('Energy Use &amp; Sector Output'!C54,Activities!$B$5:$C$393,2,0)</f>
        <v>327991</v>
      </c>
      <c r="F54" s="85" t="s">
        <v>130</v>
      </c>
      <c r="G54" s="89" t="s">
        <v>1068</v>
      </c>
      <c r="H54" s="126">
        <v>0</v>
      </c>
      <c r="I54" s="126">
        <v>12</v>
      </c>
      <c r="J54" s="126">
        <v>22</v>
      </c>
      <c r="K54" s="126">
        <v>27</v>
      </c>
      <c r="L54" s="126">
        <v>61</v>
      </c>
      <c r="M54" s="112">
        <f t="shared" si="0"/>
        <v>59.582610653860925</v>
      </c>
      <c r="N54" s="272">
        <v>4347.7377410468316</v>
      </c>
      <c r="O54" s="270">
        <f t="shared" si="1"/>
        <v>4246.7141811457404</v>
      </c>
      <c r="P54" s="113">
        <v>4336</v>
      </c>
      <c r="Q54" s="271">
        <v>101.69</v>
      </c>
      <c r="R54" s="271">
        <v>103.828</v>
      </c>
      <c r="S54" s="115">
        <v>2</v>
      </c>
    </row>
    <row r="55" spans="2:19" x14ac:dyDescent="0.25">
      <c r="B55" s="86" t="s">
        <v>1050</v>
      </c>
      <c r="C55" s="87" t="s">
        <v>597</v>
      </c>
      <c r="D55" s="88" t="s">
        <v>178</v>
      </c>
      <c r="E55" s="88">
        <f>VLOOKUP('Energy Use &amp; Sector Output'!C55,Activities!$B$5:$C$393,2,0)</f>
        <v>327992</v>
      </c>
      <c r="F55" s="85" t="s">
        <v>130</v>
      </c>
      <c r="G55" s="89" t="s">
        <v>1068</v>
      </c>
      <c r="H55" s="126">
        <v>0</v>
      </c>
      <c r="I55" s="126">
        <v>52</v>
      </c>
      <c r="J55" s="126">
        <v>57</v>
      </c>
      <c r="K55" s="126">
        <v>120</v>
      </c>
      <c r="L55" s="126">
        <v>229</v>
      </c>
      <c r="M55" s="112">
        <f t="shared" si="0"/>
        <v>210.52870953060068</v>
      </c>
      <c r="N55" s="272">
        <v>4442.3045232200011</v>
      </c>
      <c r="O55" s="270">
        <f t="shared" si="1"/>
        <v>4083.9853214648783</v>
      </c>
      <c r="P55" s="113">
        <v>4236</v>
      </c>
      <c r="Q55" s="271">
        <v>116.651</v>
      </c>
      <c r="R55" s="271">
        <v>120.99299999999999</v>
      </c>
      <c r="S55" s="115">
        <v>2</v>
      </c>
    </row>
    <row r="56" spans="2:19" x14ac:dyDescent="0.25">
      <c r="B56" s="86" t="s">
        <v>1050</v>
      </c>
      <c r="C56" s="87" t="s">
        <v>598</v>
      </c>
      <c r="D56" s="88" t="s">
        <v>179</v>
      </c>
      <c r="E56" s="88">
        <f>VLOOKUP('Energy Use &amp; Sector Output'!C56,Activities!$B$5:$C$393,2,0)</f>
        <v>327993</v>
      </c>
      <c r="F56" s="85" t="s">
        <v>130</v>
      </c>
      <c r="G56" s="89" t="s">
        <v>1068</v>
      </c>
      <c r="H56" s="126">
        <v>0</v>
      </c>
      <c r="I56" s="126">
        <v>104</v>
      </c>
      <c r="J56" s="126">
        <v>157</v>
      </c>
      <c r="K56" s="126">
        <v>242</v>
      </c>
      <c r="L56" s="126">
        <v>503</v>
      </c>
      <c r="M56" s="112">
        <f t="shared" si="0"/>
        <v>369.21434141068812</v>
      </c>
      <c r="N56" s="272">
        <v>7538.6914936277999</v>
      </c>
      <c r="O56" s="270">
        <f t="shared" si="1"/>
        <v>5533.5845227000891</v>
      </c>
      <c r="P56" s="113">
        <v>5838</v>
      </c>
      <c r="Q56" s="271">
        <v>129.17099999999999</v>
      </c>
      <c r="R56" s="271">
        <v>136.27699999999999</v>
      </c>
      <c r="S56" s="115">
        <v>2</v>
      </c>
    </row>
    <row r="57" spans="2:19" x14ac:dyDescent="0.25">
      <c r="B57" s="86" t="s">
        <v>1050</v>
      </c>
      <c r="C57" s="87" t="s">
        <v>599</v>
      </c>
      <c r="D57" s="88" t="s">
        <v>180</v>
      </c>
      <c r="E57" s="88">
        <f>VLOOKUP('Energy Use &amp; Sector Output'!C57,Activities!$B$5:$C$393,2,0)</f>
        <v>327999</v>
      </c>
      <c r="F57" s="85" t="s">
        <v>130</v>
      </c>
      <c r="G57" s="89" t="s">
        <v>1068</v>
      </c>
      <c r="H57" s="126">
        <v>0</v>
      </c>
      <c r="I57" s="126">
        <v>27</v>
      </c>
      <c r="J57" s="126">
        <v>24</v>
      </c>
      <c r="K57" s="126">
        <v>61</v>
      </c>
      <c r="L57" s="126">
        <v>112</v>
      </c>
      <c r="M57" s="112">
        <f t="shared" si="0"/>
        <v>134.74933384727055</v>
      </c>
      <c r="N57" s="272">
        <v>3554.8617035491461</v>
      </c>
      <c r="O57" s="270">
        <f t="shared" si="1"/>
        <v>4276.9218435037565</v>
      </c>
      <c r="P57" s="113">
        <v>4385</v>
      </c>
      <c r="Q57" s="271">
        <v>106.45</v>
      </c>
      <c r="R57" s="271">
        <v>109.14</v>
      </c>
      <c r="S57" s="115">
        <v>2</v>
      </c>
    </row>
    <row r="58" spans="2:19" x14ac:dyDescent="0.25">
      <c r="B58" s="86" t="s">
        <v>1050</v>
      </c>
      <c r="C58" s="87" t="s">
        <v>600</v>
      </c>
      <c r="D58" s="88" t="s">
        <v>181</v>
      </c>
      <c r="E58" s="88">
        <f>VLOOKUP('Energy Use &amp; Sector Output'!C58,Activities!$B$5:$C$393,2,0)</f>
        <v>331110</v>
      </c>
      <c r="F58" s="85" t="s">
        <v>130</v>
      </c>
      <c r="G58" s="89" t="s">
        <v>1068</v>
      </c>
      <c r="H58" s="126">
        <v>3</v>
      </c>
      <c r="I58" s="126">
        <v>8506</v>
      </c>
      <c r="J58" s="126">
        <v>1457</v>
      </c>
      <c r="K58" s="126">
        <v>2500</v>
      </c>
      <c r="L58" s="126">
        <v>12466</v>
      </c>
      <c r="M58" s="112">
        <f t="shared" si="0"/>
        <v>12248.7707505545</v>
      </c>
      <c r="N58" s="272">
        <v>106840.14346582264</v>
      </c>
      <c r="O58" s="270">
        <f t="shared" si="1"/>
        <v>104978.37512186868</v>
      </c>
      <c r="P58" s="113">
        <v>108066</v>
      </c>
      <c r="Q58" s="271">
        <v>120.563</v>
      </c>
      <c r="R58" s="271">
        <v>124.10899999999999</v>
      </c>
      <c r="S58" s="115">
        <v>2</v>
      </c>
    </row>
    <row r="59" spans="2:19" x14ac:dyDescent="0.25">
      <c r="B59" s="86" t="s">
        <v>1050</v>
      </c>
      <c r="C59" s="87" t="s">
        <v>601</v>
      </c>
      <c r="D59" s="88" t="s">
        <v>182</v>
      </c>
      <c r="E59" s="88">
        <f>VLOOKUP('Energy Use &amp; Sector Output'!C59,Activities!$B$5:$C$393,2,0)</f>
        <v>331200</v>
      </c>
      <c r="F59" s="85" t="s">
        <v>130</v>
      </c>
      <c r="G59" s="89" t="s">
        <v>1068</v>
      </c>
      <c r="H59" s="126">
        <v>0</v>
      </c>
      <c r="I59" s="126">
        <v>84</v>
      </c>
      <c r="J59" s="126">
        <v>199</v>
      </c>
      <c r="K59" s="126">
        <v>196</v>
      </c>
      <c r="L59" s="126">
        <v>479</v>
      </c>
      <c r="M59" s="112">
        <f t="shared" si="0"/>
        <v>464.04466062913747</v>
      </c>
      <c r="N59" s="272">
        <v>25454.363075482073</v>
      </c>
      <c r="O59" s="270">
        <f t="shared" si="1"/>
        <v>24659.626878690869</v>
      </c>
      <c r="P59" s="113">
        <v>25249</v>
      </c>
      <c r="Q59" s="271">
        <v>111.965</v>
      </c>
      <c r="R59" s="271">
        <v>114.64100000000001</v>
      </c>
      <c r="S59" s="115">
        <v>2</v>
      </c>
    </row>
    <row r="60" spans="2:19" x14ac:dyDescent="0.25">
      <c r="B60" s="86" t="s">
        <v>1050</v>
      </c>
      <c r="C60" s="87" t="s">
        <v>602</v>
      </c>
      <c r="D60" s="88" t="s">
        <v>183</v>
      </c>
      <c r="E60" s="88" t="str">
        <f>VLOOKUP('Energy Use &amp; Sector Output'!C60,Activities!$B$5:$C$393,2,0)</f>
        <v>33131A</v>
      </c>
      <c r="F60" s="85" t="s">
        <v>130</v>
      </c>
      <c r="G60" s="89" t="s">
        <v>1068</v>
      </c>
      <c r="H60" s="126">
        <v>38</v>
      </c>
      <c r="I60" s="126">
        <v>97</v>
      </c>
      <c r="J60" s="126">
        <v>914</v>
      </c>
      <c r="K60" s="126">
        <v>226</v>
      </c>
      <c r="L60" s="126">
        <v>1275</v>
      </c>
      <c r="M60" s="112">
        <f t="shared" si="0"/>
        <v>1264.2174057356365</v>
      </c>
      <c r="N60" s="272">
        <v>5479.2580480175529</v>
      </c>
      <c r="O60" s="270">
        <f t="shared" si="1"/>
        <v>5432.9203096634183</v>
      </c>
      <c r="P60" s="113">
        <v>5520</v>
      </c>
      <c r="Q60" s="271">
        <v>94.334000000000003</v>
      </c>
      <c r="R60" s="271">
        <v>95.846000000000004</v>
      </c>
      <c r="S60" s="115">
        <v>2</v>
      </c>
    </row>
    <row r="61" spans="2:19" x14ac:dyDescent="0.25">
      <c r="B61" s="86" t="s">
        <v>1050</v>
      </c>
      <c r="C61" s="87" t="s">
        <v>604</v>
      </c>
      <c r="D61" s="88" t="s">
        <v>184</v>
      </c>
      <c r="E61" s="88">
        <f>VLOOKUP('Energy Use &amp; Sector Output'!C61,Activities!$B$5:$C$393,2,0)</f>
        <v>331314</v>
      </c>
      <c r="F61" s="85" t="s">
        <v>130</v>
      </c>
      <c r="G61" s="89" t="s">
        <v>1068</v>
      </c>
      <c r="H61" s="126">
        <v>0</v>
      </c>
      <c r="I61" s="126">
        <v>94</v>
      </c>
      <c r="J61" s="126">
        <v>188</v>
      </c>
      <c r="K61" s="126">
        <v>218</v>
      </c>
      <c r="L61" s="126">
        <v>500</v>
      </c>
      <c r="M61" s="112">
        <f t="shared" si="0"/>
        <v>642.03908155057593</v>
      </c>
      <c r="N61" s="272">
        <v>5036.2225231356433</v>
      </c>
      <c r="O61" s="270">
        <f t="shared" si="1"/>
        <v>6466.9033664766648</v>
      </c>
      <c r="P61" s="113">
        <v>6525</v>
      </c>
      <c r="Q61" s="271">
        <v>92.501000000000005</v>
      </c>
      <c r="R61" s="271">
        <v>93.331999999999994</v>
      </c>
      <c r="S61" s="115">
        <v>2</v>
      </c>
    </row>
    <row r="62" spans="2:19" x14ac:dyDescent="0.25">
      <c r="B62" s="86" t="s">
        <v>1050</v>
      </c>
      <c r="C62" s="87" t="s">
        <v>605</v>
      </c>
      <c r="D62" s="88" t="s">
        <v>185</v>
      </c>
      <c r="E62" s="88" t="str">
        <f>VLOOKUP('Energy Use &amp; Sector Output'!C62,Activities!$B$5:$C$393,2,0)</f>
        <v>33131B</v>
      </c>
      <c r="F62" s="85" t="s">
        <v>130</v>
      </c>
      <c r="G62" s="89" t="s">
        <v>1068</v>
      </c>
      <c r="H62" s="126">
        <v>1</v>
      </c>
      <c r="I62" s="126">
        <v>168</v>
      </c>
      <c r="J62" s="126">
        <v>187</v>
      </c>
      <c r="K62" s="126">
        <v>389</v>
      </c>
      <c r="L62" s="126">
        <v>745</v>
      </c>
      <c r="M62" s="112">
        <f t="shared" si="0"/>
        <v>819.66028766141017</v>
      </c>
      <c r="N62" s="272">
        <v>23908.813162824794</v>
      </c>
      <c r="O62" s="270">
        <f t="shared" si="1"/>
        <v>26304.838489508566</v>
      </c>
      <c r="P62" s="113">
        <v>26989</v>
      </c>
      <c r="Q62" s="271">
        <v>113.384</v>
      </c>
      <c r="R62" s="271">
        <v>116.333</v>
      </c>
      <c r="S62" s="115">
        <v>2</v>
      </c>
    </row>
    <row r="63" spans="2:19" x14ac:dyDescent="0.25">
      <c r="B63" s="86" t="s">
        <v>1050</v>
      </c>
      <c r="C63" s="87" t="s">
        <v>607</v>
      </c>
      <c r="D63" s="88" t="s">
        <v>186</v>
      </c>
      <c r="E63" s="88">
        <f>VLOOKUP('Energy Use &amp; Sector Output'!C63,Activities!$B$5:$C$393,2,0)</f>
        <v>331411</v>
      </c>
      <c r="F63" s="85" t="s">
        <v>130</v>
      </c>
      <c r="G63" s="89" t="s">
        <v>1068</v>
      </c>
      <c r="H63" s="126">
        <v>0</v>
      </c>
      <c r="I63" s="126">
        <v>4</v>
      </c>
      <c r="J63" s="126">
        <v>11</v>
      </c>
      <c r="K63" s="126">
        <v>9</v>
      </c>
      <c r="L63" s="126">
        <v>24</v>
      </c>
      <c r="M63" s="112">
        <f t="shared" si="0"/>
        <v>38.271864423096275</v>
      </c>
      <c r="N63" s="272">
        <v>5680.2571061673552</v>
      </c>
      <c r="O63" s="270">
        <f t="shared" si="1"/>
        <v>9058.0845773152596</v>
      </c>
      <c r="P63" s="113">
        <v>8665</v>
      </c>
      <c r="Q63" s="271">
        <v>129.482</v>
      </c>
      <c r="R63" s="271">
        <v>123.863</v>
      </c>
      <c r="S63" s="115">
        <v>2</v>
      </c>
    </row>
    <row r="64" spans="2:19" x14ac:dyDescent="0.25">
      <c r="B64" s="86" t="s">
        <v>1050</v>
      </c>
      <c r="C64" s="87" t="s">
        <v>608</v>
      </c>
      <c r="D64" s="88" t="s">
        <v>187</v>
      </c>
      <c r="E64" s="88">
        <f>VLOOKUP('Energy Use &amp; Sector Output'!C64,Activities!$B$5:$C$393,2,0)</f>
        <v>331419</v>
      </c>
      <c r="F64" s="85" t="s">
        <v>130</v>
      </c>
      <c r="G64" s="89" t="s">
        <v>1068</v>
      </c>
      <c r="H64" s="126">
        <v>0</v>
      </c>
      <c r="I64" s="126">
        <v>26</v>
      </c>
      <c r="J64" s="126">
        <v>98</v>
      </c>
      <c r="K64" s="126">
        <v>65</v>
      </c>
      <c r="L64" s="126">
        <v>189</v>
      </c>
      <c r="M64" s="112">
        <f t="shared" si="0"/>
        <v>216.96632292151534</v>
      </c>
      <c r="N64" s="272">
        <v>5889.8504523455267</v>
      </c>
      <c r="O64" s="270">
        <f t="shared" si="1"/>
        <v>6761.3714031906502</v>
      </c>
      <c r="P64" s="113">
        <v>6353</v>
      </c>
      <c r="Q64" s="271">
        <v>116.21299999999999</v>
      </c>
      <c r="R64" s="271">
        <v>109.194</v>
      </c>
      <c r="S64" s="115">
        <v>2</v>
      </c>
    </row>
    <row r="65" spans="2:19" x14ac:dyDescent="0.25">
      <c r="B65" s="86" t="s">
        <v>1050</v>
      </c>
      <c r="C65" s="87" t="s">
        <v>609</v>
      </c>
      <c r="D65" s="88" t="s">
        <v>188</v>
      </c>
      <c r="E65" s="88">
        <f>VLOOKUP('Energy Use &amp; Sector Output'!C65,Activities!$B$5:$C$393,2,0)</f>
        <v>331420</v>
      </c>
      <c r="F65" s="85" t="s">
        <v>130</v>
      </c>
      <c r="G65" s="89" t="s">
        <v>1068</v>
      </c>
      <c r="H65" s="126">
        <v>0</v>
      </c>
      <c r="I65" s="126">
        <v>34</v>
      </c>
      <c r="J65" s="126">
        <v>103</v>
      </c>
      <c r="K65" s="126">
        <v>79</v>
      </c>
      <c r="L65" s="126">
        <v>216</v>
      </c>
      <c r="M65" s="112">
        <f t="shared" si="0"/>
        <v>202.84227374805016</v>
      </c>
      <c r="N65" s="272">
        <v>24766.577978481888</v>
      </c>
      <c r="O65" s="270">
        <f t="shared" si="1"/>
        <v>23257.911991266916</v>
      </c>
      <c r="P65" s="113">
        <v>22429</v>
      </c>
      <c r="Q65" s="271">
        <v>117.789</v>
      </c>
      <c r="R65" s="271">
        <v>113.59099999999999</v>
      </c>
      <c r="S65" s="115">
        <v>2</v>
      </c>
    </row>
    <row r="66" spans="2:19" x14ac:dyDescent="0.25">
      <c r="B66" s="86" t="s">
        <v>1050</v>
      </c>
      <c r="C66" s="87" t="s">
        <v>610</v>
      </c>
      <c r="D66" s="88" t="s">
        <v>189</v>
      </c>
      <c r="E66" s="88">
        <f>VLOOKUP('Energy Use &amp; Sector Output'!C66,Activities!$B$5:$C$393,2,0)</f>
        <v>331490</v>
      </c>
      <c r="F66" s="85" t="s">
        <v>130</v>
      </c>
      <c r="G66" s="89" t="s">
        <v>1068</v>
      </c>
      <c r="H66" s="126">
        <v>0</v>
      </c>
      <c r="I66" s="126">
        <v>56</v>
      </c>
      <c r="J66" s="126">
        <v>127</v>
      </c>
      <c r="K66" s="126">
        <v>129</v>
      </c>
      <c r="L66" s="126">
        <v>312</v>
      </c>
      <c r="M66" s="112">
        <f t="shared" si="0"/>
        <v>394.24424013560701</v>
      </c>
      <c r="N66" s="272">
        <v>16807.408917429973</v>
      </c>
      <c r="O66" s="270">
        <f t="shared" si="1"/>
        <v>21237.897940066043</v>
      </c>
      <c r="P66" s="113">
        <v>20144</v>
      </c>
      <c r="Q66" s="271">
        <v>111.422</v>
      </c>
      <c r="R66" s="271">
        <v>105.68300000000001</v>
      </c>
      <c r="S66" s="115">
        <v>2</v>
      </c>
    </row>
    <row r="67" spans="2:19" x14ac:dyDescent="0.25">
      <c r="B67" s="86" t="s">
        <v>1050</v>
      </c>
      <c r="C67" s="87" t="s">
        <v>611</v>
      </c>
      <c r="D67" s="88" t="s">
        <v>190</v>
      </c>
      <c r="E67" s="88">
        <f>VLOOKUP('Energy Use &amp; Sector Output'!C67,Activities!$B$5:$C$393,2,0)</f>
        <v>331510</v>
      </c>
      <c r="F67" s="85" t="s">
        <v>130</v>
      </c>
      <c r="G67" s="89" t="s">
        <v>1068</v>
      </c>
      <c r="H67" s="126">
        <v>0</v>
      </c>
      <c r="I67" s="126">
        <v>107</v>
      </c>
      <c r="J67" s="126">
        <v>335</v>
      </c>
      <c r="K67" s="126">
        <v>249</v>
      </c>
      <c r="L67" s="126">
        <v>691</v>
      </c>
      <c r="M67" s="112">
        <f t="shared" si="0"/>
        <v>529.62962819692427</v>
      </c>
      <c r="N67" s="272">
        <v>24302.281935505238</v>
      </c>
      <c r="O67" s="270">
        <f t="shared" si="1"/>
        <v>18626.929878203286</v>
      </c>
      <c r="P67" s="113">
        <v>18784</v>
      </c>
      <c r="Q67" s="271">
        <v>117.404</v>
      </c>
      <c r="R67" s="271">
        <v>118.39400000000001</v>
      </c>
      <c r="S67" s="115">
        <v>2</v>
      </c>
    </row>
    <row r="68" spans="2:19" x14ac:dyDescent="0.25">
      <c r="B68" s="86" t="s">
        <v>1050</v>
      </c>
      <c r="C68" s="87" t="s">
        <v>612</v>
      </c>
      <c r="D68" s="88" t="s">
        <v>191</v>
      </c>
      <c r="E68" s="88">
        <f>VLOOKUP('Energy Use &amp; Sector Output'!C68,Activities!$B$5:$C$393,2,0)</f>
        <v>331520</v>
      </c>
      <c r="F68" s="85" t="s">
        <v>130</v>
      </c>
      <c r="G68" s="89" t="s">
        <v>1068</v>
      </c>
      <c r="H68" s="126">
        <v>0</v>
      </c>
      <c r="I68" s="126">
        <v>81</v>
      </c>
      <c r="J68" s="126">
        <v>150</v>
      </c>
      <c r="K68" s="126">
        <v>190</v>
      </c>
      <c r="L68" s="126">
        <v>421</v>
      </c>
      <c r="M68" s="112">
        <f t="shared" si="0"/>
        <v>402.21506611498063</v>
      </c>
      <c r="N68" s="272">
        <v>14397.202864322557</v>
      </c>
      <c r="O68" s="270">
        <f t="shared" si="1"/>
        <v>13754.802617444859</v>
      </c>
      <c r="P68" s="113">
        <v>13930</v>
      </c>
      <c r="Q68" s="271">
        <v>110.307</v>
      </c>
      <c r="R68" s="271">
        <v>111.712</v>
      </c>
      <c r="S68" s="115">
        <v>2</v>
      </c>
    </row>
    <row r="69" spans="2:19" x14ac:dyDescent="0.25">
      <c r="B69" s="86" t="s">
        <v>1050</v>
      </c>
      <c r="C69" s="87" t="s">
        <v>613</v>
      </c>
      <c r="D69" s="88" t="s">
        <v>192</v>
      </c>
      <c r="E69" s="88" t="str">
        <f>VLOOKUP('Energy Use &amp; Sector Output'!C69,Activities!$B$5:$C$393,2,0)</f>
        <v>33211A</v>
      </c>
      <c r="F69" s="85" t="s">
        <v>130</v>
      </c>
      <c r="G69" s="89" t="s">
        <v>1068</v>
      </c>
      <c r="H69" s="126">
        <v>1</v>
      </c>
      <c r="I69" s="126">
        <v>1</v>
      </c>
      <c r="J69" s="126">
        <v>146</v>
      </c>
      <c r="K69" s="126">
        <v>251</v>
      </c>
      <c r="L69" s="126">
        <v>399</v>
      </c>
      <c r="M69" s="112">
        <f t="shared" si="0"/>
        <v>452.48352795497436</v>
      </c>
      <c r="N69" s="272">
        <v>13352.909919649073</v>
      </c>
      <c r="O69" s="270">
        <f t="shared" si="1"/>
        <v>15142.786438365378</v>
      </c>
      <c r="P69" s="113">
        <v>15253</v>
      </c>
      <c r="Q69" s="271">
        <v>103.321</v>
      </c>
      <c r="R69" s="271">
        <v>104.07299999999999</v>
      </c>
      <c r="S69" s="115">
        <v>2</v>
      </c>
    </row>
    <row r="70" spans="2:19" x14ac:dyDescent="0.25">
      <c r="B70" s="86" t="s">
        <v>1050</v>
      </c>
      <c r="C70" s="87" t="s">
        <v>615</v>
      </c>
      <c r="D70" s="88" t="s">
        <v>193</v>
      </c>
      <c r="E70" s="88">
        <f>VLOOKUP('Energy Use &amp; Sector Output'!C70,Activities!$B$5:$C$393,2,0)</f>
        <v>332114</v>
      </c>
      <c r="F70" s="85" t="s">
        <v>130</v>
      </c>
      <c r="G70" s="89" t="s">
        <v>1068</v>
      </c>
      <c r="H70" s="126">
        <v>0</v>
      </c>
      <c r="I70" s="126">
        <v>0</v>
      </c>
      <c r="J70" s="126">
        <v>27</v>
      </c>
      <c r="K70" s="126">
        <v>69</v>
      </c>
      <c r="L70" s="126">
        <v>96</v>
      </c>
      <c r="M70" s="112">
        <f t="shared" ref="M70:M133" si="2">L70*O70/N70</f>
        <v>95.751133378582836</v>
      </c>
      <c r="N70" s="272">
        <v>8779.5816822190973</v>
      </c>
      <c r="O70" s="270">
        <f t="shared" si="1"/>
        <v>8756.8218402325365</v>
      </c>
      <c r="P70" s="113">
        <v>8529</v>
      </c>
      <c r="Q70" s="271">
        <v>102.435</v>
      </c>
      <c r="R70" s="271">
        <v>99.77</v>
      </c>
      <c r="S70" s="115">
        <v>2</v>
      </c>
    </row>
    <row r="71" spans="2:19" x14ac:dyDescent="0.25">
      <c r="B71" s="86" t="s">
        <v>1050</v>
      </c>
      <c r="C71" s="87" t="s">
        <v>616</v>
      </c>
      <c r="D71" s="88" t="s">
        <v>194</v>
      </c>
      <c r="E71" s="88" t="str">
        <f>VLOOKUP('Energy Use &amp; Sector Output'!C71,Activities!$B$5:$C$393,2,0)</f>
        <v>33211B</v>
      </c>
      <c r="F71" s="85" t="s">
        <v>130</v>
      </c>
      <c r="G71" s="89" t="s">
        <v>1068</v>
      </c>
      <c r="H71" s="126">
        <v>0</v>
      </c>
      <c r="I71" s="126">
        <v>0</v>
      </c>
      <c r="J71" s="126">
        <v>81</v>
      </c>
      <c r="K71" s="126">
        <v>65</v>
      </c>
      <c r="L71" s="126">
        <v>146</v>
      </c>
      <c r="M71" s="112">
        <f t="shared" si="2"/>
        <v>121.64521094405059</v>
      </c>
      <c r="N71" s="272">
        <v>14639.306618611447</v>
      </c>
      <c r="O71" s="270">
        <f t="shared" ref="O71:O134" si="3">P71*(Q71/R71)</f>
        <v>12197.27083353168</v>
      </c>
      <c r="P71" s="113">
        <v>11897</v>
      </c>
      <c r="Q71" s="271">
        <v>107.68600000000001</v>
      </c>
      <c r="R71" s="271">
        <v>105.035</v>
      </c>
      <c r="S71" s="115">
        <v>2</v>
      </c>
    </row>
    <row r="72" spans="2:19" x14ac:dyDescent="0.25">
      <c r="B72" s="86" t="s">
        <v>1050</v>
      </c>
      <c r="C72" s="87" t="s">
        <v>618</v>
      </c>
      <c r="D72" s="88" t="s">
        <v>195</v>
      </c>
      <c r="E72" s="88">
        <f>VLOOKUP('Energy Use &amp; Sector Output'!C72,Activities!$B$5:$C$393,2,0)</f>
        <v>332200</v>
      </c>
      <c r="F72" s="85" t="s">
        <v>130</v>
      </c>
      <c r="G72" s="89" t="s">
        <v>1068</v>
      </c>
      <c r="H72" s="126">
        <v>0</v>
      </c>
      <c r="I72" s="126">
        <v>1</v>
      </c>
      <c r="J72" s="126">
        <v>84</v>
      </c>
      <c r="K72" s="126">
        <v>68</v>
      </c>
      <c r="L72" s="126">
        <v>153</v>
      </c>
      <c r="M72" s="112">
        <f t="shared" si="2"/>
        <v>124.28372229311523</v>
      </c>
      <c r="N72" s="272">
        <v>11856.042990020551</v>
      </c>
      <c r="O72" s="270">
        <f t="shared" si="3"/>
        <v>9630.8049311565337</v>
      </c>
      <c r="P72" s="113">
        <v>9739</v>
      </c>
      <c r="Q72" s="271">
        <v>106.727</v>
      </c>
      <c r="R72" s="271">
        <v>107.926</v>
      </c>
      <c r="S72" s="115">
        <v>2</v>
      </c>
    </row>
    <row r="73" spans="2:19" x14ac:dyDescent="0.25">
      <c r="B73" s="86" t="s">
        <v>1050</v>
      </c>
      <c r="C73" s="87" t="s">
        <v>619</v>
      </c>
      <c r="D73" s="88" t="s">
        <v>196</v>
      </c>
      <c r="E73" s="88">
        <f>VLOOKUP('Energy Use &amp; Sector Output'!C73,Activities!$B$5:$C$393,2,0)</f>
        <v>332310</v>
      </c>
      <c r="F73" s="85" t="s">
        <v>130</v>
      </c>
      <c r="G73" s="89" t="s">
        <v>1068</v>
      </c>
      <c r="H73" s="126">
        <v>0</v>
      </c>
      <c r="I73" s="126">
        <v>1</v>
      </c>
      <c r="J73" s="126">
        <v>166</v>
      </c>
      <c r="K73" s="126">
        <v>151</v>
      </c>
      <c r="L73" s="126">
        <v>318</v>
      </c>
      <c r="M73" s="112">
        <f t="shared" si="2"/>
        <v>275.35333587963788</v>
      </c>
      <c r="N73" s="272">
        <v>50777.52001953125</v>
      </c>
      <c r="O73" s="270">
        <f t="shared" si="3"/>
        <v>43967.797248657313</v>
      </c>
      <c r="P73" s="113">
        <v>44378</v>
      </c>
      <c r="Q73" s="271">
        <v>105.149</v>
      </c>
      <c r="R73" s="271">
        <v>106.13</v>
      </c>
      <c r="S73" s="115">
        <v>2</v>
      </c>
    </row>
    <row r="74" spans="2:19" x14ac:dyDescent="0.25">
      <c r="B74" s="86" t="s">
        <v>1050</v>
      </c>
      <c r="C74" s="87" t="s">
        <v>620</v>
      </c>
      <c r="D74" s="88" t="s">
        <v>197</v>
      </c>
      <c r="E74" s="88">
        <f>VLOOKUP('Energy Use &amp; Sector Output'!C74,Activities!$B$5:$C$393,2,0)</f>
        <v>332320</v>
      </c>
      <c r="F74" s="85" t="s">
        <v>130</v>
      </c>
      <c r="G74" s="89" t="s">
        <v>1068</v>
      </c>
      <c r="H74" s="126">
        <v>1</v>
      </c>
      <c r="I74" s="126">
        <v>1</v>
      </c>
      <c r="J74" s="126">
        <v>178</v>
      </c>
      <c r="K74" s="126">
        <v>152</v>
      </c>
      <c r="L74" s="126">
        <v>332</v>
      </c>
      <c r="M74" s="112">
        <f t="shared" si="2"/>
        <v>255.63163602343096</v>
      </c>
      <c r="N74" s="272">
        <v>49743.510387237933</v>
      </c>
      <c r="O74" s="270">
        <f t="shared" si="3"/>
        <v>38301.249824813749</v>
      </c>
      <c r="P74" s="113">
        <v>38767</v>
      </c>
      <c r="Q74" s="271">
        <v>107.15300000000001</v>
      </c>
      <c r="R74" s="271">
        <v>108.456</v>
      </c>
      <c r="S74" s="115">
        <v>2</v>
      </c>
    </row>
    <row r="75" spans="2:19" x14ac:dyDescent="0.25">
      <c r="B75" s="86" t="s">
        <v>1050</v>
      </c>
      <c r="C75" s="87" t="s">
        <v>621</v>
      </c>
      <c r="D75" s="88" t="s">
        <v>198</v>
      </c>
      <c r="E75" s="88">
        <f>VLOOKUP('Energy Use &amp; Sector Output'!C75,Activities!$B$5:$C$393,2,0)</f>
        <v>332410</v>
      </c>
      <c r="F75" s="85" t="s">
        <v>130</v>
      </c>
      <c r="G75" s="89" t="s">
        <v>1068</v>
      </c>
      <c r="H75" s="126">
        <v>0</v>
      </c>
      <c r="I75" s="126">
        <v>0</v>
      </c>
      <c r="J75" s="126">
        <v>24</v>
      </c>
      <c r="K75" s="126">
        <v>16</v>
      </c>
      <c r="L75" s="126">
        <v>40</v>
      </c>
      <c r="M75" s="112">
        <f t="shared" si="2"/>
        <v>46.451000486384679</v>
      </c>
      <c r="N75" s="272">
        <v>6628.0838528808736</v>
      </c>
      <c r="O75" s="270">
        <f t="shared" si="3"/>
        <v>7697.0281568491973</v>
      </c>
      <c r="P75" s="113">
        <v>7771</v>
      </c>
      <c r="Q75" s="271">
        <v>108.944</v>
      </c>
      <c r="R75" s="271">
        <v>109.991</v>
      </c>
      <c r="S75" s="115">
        <v>2</v>
      </c>
    </row>
    <row r="76" spans="2:19" x14ac:dyDescent="0.25">
      <c r="B76" s="86" t="s">
        <v>1050</v>
      </c>
      <c r="C76" s="87" t="s">
        <v>622</v>
      </c>
      <c r="D76" s="88" t="s">
        <v>199</v>
      </c>
      <c r="E76" s="88">
        <f>VLOOKUP('Energy Use &amp; Sector Output'!C76,Activities!$B$5:$C$393,2,0)</f>
        <v>332420</v>
      </c>
      <c r="F76" s="85" t="s">
        <v>130</v>
      </c>
      <c r="G76" s="89" t="s">
        <v>1068</v>
      </c>
      <c r="H76" s="126">
        <v>0</v>
      </c>
      <c r="I76" s="126">
        <v>1</v>
      </c>
      <c r="J76" s="126">
        <v>38</v>
      </c>
      <c r="K76" s="126">
        <v>43</v>
      </c>
      <c r="L76" s="126">
        <v>82</v>
      </c>
      <c r="M76" s="112">
        <f t="shared" si="2"/>
        <v>87.767882945051369</v>
      </c>
      <c r="N76" s="272">
        <v>9374.529548627268</v>
      </c>
      <c r="O76" s="270">
        <f t="shared" si="3"/>
        <v>10033.934293766382</v>
      </c>
      <c r="P76" s="113">
        <v>10210</v>
      </c>
      <c r="Q76" s="271">
        <v>99.731999999999999</v>
      </c>
      <c r="R76" s="271">
        <v>101.482</v>
      </c>
      <c r="S76" s="115">
        <v>2</v>
      </c>
    </row>
    <row r="77" spans="2:19" x14ac:dyDescent="0.25">
      <c r="B77" s="86" t="s">
        <v>1050</v>
      </c>
      <c r="C77" s="87" t="s">
        <v>623</v>
      </c>
      <c r="D77" s="88" t="s">
        <v>200</v>
      </c>
      <c r="E77" s="88">
        <f>VLOOKUP('Energy Use &amp; Sector Output'!C77,Activities!$B$5:$C$393,2,0)</f>
        <v>332430</v>
      </c>
      <c r="F77" s="85" t="s">
        <v>130</v>
      </c>
      <c r="G77" s="89" t="s">
        <v>1068</v>
      </c>
      <c r="H77" s="126">
        <v>0</v>
      </c>
      <c r="I77" s="126">
        <v>0</v>
      </c>
      <c r="J77" s="126">
        <v>146</v>
      </c>
      <c r="K77" s="126">
        <v>134</v>
      </c>
      <c r="L77" s="126">
        <v>280</v>
      </c>
      <c r="M77" s="112">
        <f t="shared" si="2"/>
        <v>275.97731818798587</v>
      </c>
      <c r="N77" s="272">
        <v>19620.655948402778</v>
      </c>
      <c r="O77" s="270">
        <f t="shared" si="3"/>
        <v>19338.77146331911</v>
      </c>
      <c r="P77" s="113">
        <v>19172</v>
      </c>
      <c r="Q77" s="271">
        <v>97.87</v>
      </c>
      <c r="R77" s="271">
        <v>97.025999999999996</v>
      </c>
      <c r="S77" s="115">
        <v>2</v>
      </c>
    </row>
    <row r="78" spans="2:19" x14ac:dyDescent="0.25">
      <c r="B78" s="86" t="s">
        <v>1050</v>
      </c>
      <c r="C78" s="87" t="s">
        <v>624</v>
      </c>
      <c r="D78" s="88" t="s">
        <v>201</v>
      </c>
      <c r="E78" s="88">
        <f>VLOOKUP('Energy Use &amp; Sector Output'!C78,Activities!$B$5:$C$393,2,0)</f>
        <v>332500</v>
      </c>
      <c r="F78" s="85" t="s">
        <v>130</v>
      </c>
      <c r="G78" s="89" t="s">
        <v>1068</v>
      </c>
      <c r="H78" s="126">
        <v>0</v>
      </c>
      <c r="I78" s="126">
        <v>0</v>
      </c>
      <c r="J78" s="126">
        <v>43</v>
      </c>
      <c r="K78" s="126">
        <v>39</v>
      </c>
      <c r="L78" s="126">
        <v>82</v>
      </c>
      <c r="M78" s="112">
        <f t="shared" si="2"/>
        <v>60.842247838999228</v>
      </c>
      <c r="N78" s="272">
        <v>10456.758648448484</v>
      </c>
      <c r="O78" s="270">
        <f t="shared" si="3"/>
        <v>7758.6914790426981</v>
      </c>
      <c r="P78" s="113">
        <v>7889</v>
      </c>
      <c r="Q78" s="271">
        <v>105.447</v>
      </c>
      <c r="R78" s="271">
        <v>107.218</v>
      </c>
      <c r="S78" s="115">
        <v>2</v>
      </c>
    </row>
    <row r="79" spans="2:19" x14ac:dyDescent="0.25">
      <c r="B79" s="86" t="s">
        <v>1050</v>
      </c>
      <c r="C79" s="87" t="s">
        <v>625</v>
      </c>
      <c r="D79" s="88" t="s">
        <v>202</v>
      </c>
      <c r="E79" s="88">
        <f>VLOOKUP('Energy Use &amp; Sector Output'!C79,Activities!$B$5:$C$393,2,0)</f>
        <v>332600</v>
      </c>
      <c r="F79" s="85" t="s">
        <v>130</v>
      </c>
      <c r="G79" s="89" t="s">
        <v>1068</v>
      </c>
      <c r="H79" s="126">
        <v>0</v>
      </c>
      <c r="I79" s="126">
        <v>0</v>
      </c>
      <c r="J79" s="126">
        <v>64</v>
      </c>
      <c r="K79" s="126">
        <v>64</v>
      </c>
      <c r="L79" s="126">
        <v>128</v>
      </c>
      <c r="M79" s="112">
        <f t="shared" si="2"/>
        <v>108.01743571985403</v>
      </c>
      <c r="N79" s="272">
        <v>10570.23829947579</v>
      </c>
      <c r="O79" s="270">
        <f t="shared" si="3"/>
        <v>8920.0784066966044</v>
      </c>
      <c r="P79" s="113">
        <v>8972</v>
      </c>
      <c r="Q79" s="271">
        <v>104.282</v>
      </c>
      <c r="R79" s="271">
        <v>104.889</v>
      </c>
      <c r="S79" s="115">
        <v>2</v>
      </c>
    </row>
    <row r="80" spans="2:19" x14ac:dyDescent="0.25">
      <c r="B80" s="86" t="s">
        <v>1050</v>
      </c>
      <c r="C80" s="87" t="s">
        <v>626</v>
      </c>
      <c r="D80" s="88" t="s">
        <v>203</v>
      </c>
      <c r="E80" s="88">
        <f>VLOOKUP('Energy Use &amp; Sector Output'!C80,Activities!$B$5:$C$393,2,0)</f>
        <v>332710</v>
      </c>
      <c r="F80" s="85" t="s">
        <v>130</v>
      </c>
      <c r="G80" s="89" t="s">
        <v>1068</v>
      </c>
      <c r="H80" s="126">
        <v>0</v>
      </c>
      <c r="I80" s="126">
        <v>1</v>
      </c>
      <c r="J80" s="126">
        <v>212</v>
      </c>
      <c r="K80" s="126">
        <v>129</v>
      </c>
      <c r="L80" s="126">
        <v>342</v>
      </c>
      <c r="M80" s="112">
        <f t="shared" si="2"/>
        <v>335.92709027037375</v>
      </c>
      <c r="N80" s="272">
        <v>42676.743427394627</v>
      </c>
      <c r="O80" s="270">
        <f t="shared" si="3"/>
        <v>41918.930531520396</v>
      </c>
      <c r="P80" s="113">
        <v>42002</v>
      </c>
      <c r="Q80" s="271">
        <v>104.962</v>
      </c>
      <c r="R80" s="271">
        <v>105.17</v>
      </c>
      <c r="S80" s="115">
        <v>2</v>
      </c>
    </row>
    <row r="81" spans="2:19" x14ac:dyDescent="0.25">
      <c r="B81" s="86" t="s">
        <v>1050</v>
      </c>
      <c r="C81" s="87" t="s">
        <v>627</v>
      </c>
      <c r="D81" s="88" t="s">
        <v>204</v>
      </c>
      <c r="E81" s="88">
        <f>VLOOKUP('Energy Use &amp; Sector Output'!C81,Activities!$B$5:$C$393,2,0)</f>
        <v>332720</v>
      </c>
      <c r="F81" s="85" t="s">
        <v>130</v>
      </c>
      <c r="G81" s="89" t="s">
        <v>1068</v>
      </c>
      <c r="H81" s="126">
        <v>0</v>
      </c>
      <c r="I81" s="126">
        <v>1</v>
      </c>
      <c r="J81" s="126">
        <v>195</v>
      </c>
      <c r="K81" s="126">
        <v>104</v>
      </c>
      <c r="L81" s="126">
        <v>300</v>
      </c>
      <c r="M81" s="112">
        <f t="shared" si="2"/>
        <v>330.07946569453321</v>
      </c>
      <c r="N81" s="272">
        <v>26488.239368039365</v>
      </c>
      <c r="O81" s="270">
        <f t="shared" si="3"/>
        <v>29144.079659304443</v>
      </c>
      <c r="P81" s="113">
        <v>29284</v>
      </c>
      <c r="Q81" s="271">
        <v>105.395</v>
      </c>
      <c r="R81" s="271">
        <v>105.901</v>
      </c>
      <c r="S81" s="115">
        <v>2</v>
      </c>
    </row>
    <row r="82" spans="2:19" x14ac:dyDescent="0.25">
      <c r="B82" s="86" t="s">
        <v>1050</v>
      </c>
      <c r="C82" s="87" t="s">
        <v>628</v>
      </c>
      <c r="D82" s="88" t="s">
        <v>205</v>
      </c>
      <c r="E82" s="88">
        <f>VLOOKUP('Energy Use &amp; Sector Output'!C82,Activities!$B$5:$C$393,2,0)</f>
        <v>332800</v>
      </c>
      <c r="F82" s="85" t="s">
        <v>130</v>
      </c>
      <c r="G82" s="89" t="s">
        <v>1068</v>
      </c>
      <c r="H82" s="126">
        <v>2</v>
      </c>
      <c r="I82" s="126">
        <v>2</v>
      </c>
      <c r="J82" s="126">
        <v>311</v>
      </c>
      <c r="K82" s="126">
        <v>573</v>
      </c>
      <c r="L82" s="126">
        <v>888</v>
      </c>
      <c r="M82" s="112">
        <f t="shared" si="2"/>
        <v>850.68564334509358</v>
      </c>
      <c r="N82" s="272">
        <v>29675.978274441251</v>
      </c>
      <c r="O82" s="270">
        <f t="shared" si="3"/>
        <v>28428.973727801887</v>
      </c>
      <c r="P82" s="113">
        <v>28910</v>
      </c>
      <c r="Q82" s="271">
        <v>106.26300000000001</v>
      </c>
      <c r="R82" s="271">
        <v>108.06100000000001</v>
      </c>
      <c r="S82" s="115">
        <v>2</v>
      </c>
    </row>
    <row r="83" spans="2:19" x14ac:dyDescent="0.25">
      <c r="B83" s="86" t="s">
        <v>1050</v>
      </c>
      <c r="C83" s="87" t="s">
        <v>629</v>
      </c>
      <c r="D83" s="88" t="s">
        <v>206</v>
      </c>
      <c r="E83" s="88" t="str">
        <f>VLOOKUP('Energy Use &amp; Sector Output'!C83,Activities!$B$5:$C$393,2,0)</f>
        <v>33291A</v>
      </c>
      <c r="F83" s="85" t="s">
        <v>130</v>
      </c>
      <c r="G83" s="89" t="s">
        <v>1068</v>
      </c>
      <c r="H83" s="126">
        <v>0</v>
      </c>
      <c r="I83" s="126">
        <v>1</v>
      </c>
      <c r="J83" s="126">
        <v>131</v>
      </c>
      <c r="K83" s="126">
        <v>70</v>
      </c>
      <c r="L83" s="126">
        <v>202</v>
      </c>
      <c r="M83" s="112">
        <f t="shared" si="2"/>
        <v>199.25299789425981</v>
      </c>
      <c r="N83" s="272">
        <v>29171.44436365215</v>
      </c>
      <c r="O83" s="270">
        <f t="shared" si="3"/>
        <v>28774.741298828212</v>
      </c>
      <c r="P83" s="113">
        <v>29375</v>
      </c>
      <c r="Q83" s="271">
        <v>112.26900000000001</v>
      </c>
      <c r="R83" s="271">
        <v>114.611</v>
      </c>
      <c r="S83" s="115">
        <v>2</v>
      </c>
    </row>
    <row r="84" spans="2:19" x14ac:dyDescent="0.25">
      <c r="B84" s="86" t="s">
        <v>1050</v>
      </c>
      <c r="C84" s="87" t="s">
        <v>631</v>
      </c>
      <c r="D84" s="88" t="s">
        <v>207</v>
      </c>
      <c r="E84" s="88">
        <f>VLOOKUP('Energy Use &amp; Sector Output'!C84,Activities!$B$5:$C$393,2,0)</f>
        <v>332913</v>
      </c>
      <c r="F84" s="85" t="s">
        <v>130</v>
      </c>
      <c r="G84" s="89" t="s">
        <v>1068</v>
      </c>
      <c r="H84" s="126">
        <v>0</v>
      </c>
      <c r="I84" s="126">
        <v>0</v>
      </c>
      <c r="J84" s="126">
        <v>12</v>
      </c>
      <c r="K84" s="126">
        <v>9</v>
      </c>
      <c r="L84" s="126">
        <v>21</v>
      </c>
      <c r="M84" s="112">
        <f t="shared" si="2"/>
        <v>15.880552148075457</v>
      </c>
      <c r="N84" s="272">
        <v>4751.5284527355379</v>
      </c>
      <c r="O84" s="270">
        <f t="shared" si="3"/>
        <v>3593.1854941300476</v>
      </c>
      <c r="P84" s="113">
        <v>3653</v>
      </c>
      <c r="Q84" s="271">
        <v>108.25</v>
      </c>
      <c r="R84" s="271">
        <v>110.05200000000001</v>
      </c>
      <c r="S84" s="115">
        <v>2</v>
      </c>
    </row>
    <row r="85" spans="2:19" x14ac:dyDescent="0.25">
      <c r="B85" s="86" t="s">
        <v>1050</v>
      </c>
      <c r="C85" s="87" t="s">
        <v>632</v>
      </c>
      <c r="D85" s="88" t="s">
        <v>208</v>
      </c>
      <c r="E85" s="88">
        <f>VLOOKUP('Energy Use &amp; Sector Output'!C85,Activities!$B$5:$C$393,2,0)</f>
        <v>332991</v>
      </c>
      <c r="F85" s="85" t="s">
        <v>130</v>
      </c>
      <c r="G85" s="89" t="s">
        <v>1068</v>
      </c>
      <c r="H85" s="126">
        <v>0</v>
      </c>
      <c r="I85" s="126">
        <v>1</v>
      </c>
      <c r="J85" s="126">
        <v>71</v>
      </c>
      <c r="K85" s="126">
        <v>54</v>
      </c>
      <c r="L85" s="126">
        <v>126</v>
      </c>
      <c r="M85" s="112">
        <f t="shared" si="2"/>
        <v>94.210987303160636</v>
      </c>
      <c r="N85" s="272">
        <v>9143.4951566013933</v>
      </c>
      <c r="O85" s="270">
        <f t="shared" si="3"/>
        <v>6836.6484611514652</v>
      </c>
      <c r="P85" s="113">
        <v>6958</v>
      </c>
      <c r="Q85" s="271">
        <v>111.32299999999999</v>
      </c>
      <c r="R85" s="271">
        <v>113.29900000000001</v>
      </c>
      <c r="S85" s="115">
        <v>2</v>
      </c>
    </row>
    <row r="86" spans="2:19" x14ac:dyDescent="0.25">
      <c r="B86" s="86" t="s">
        <v>1050</v>
      </c>
      <c r="C86" s="87" t="s">
        <v>633</v>
      </c>
      <c r="D86" s="88" t="s">
        <v>209</v>
      </c>
      <c r="E86" s="88" t="str">
        <f>VLOOKUP('Energy Use &amp; Sector Output'!C86,Activities!$B$5:$C$393,2,0)</f>
        <v>33299A</v>
      </c>
      <c r="F86" s="85" t="s">
        <v>130</v>
      </c>
      <c r="G86" s="89" t="s">
        <v>1068</v>
      </c>
      <c r="H86" s="126">
        <v>0</v>
      </c>
      <c r="I86" s="126">
        <v>0</v>
      </c>
      <c r="J86" s="126">
        <v>36</v>
      </c>
      <c r="K86" s="126">
        <v>36</v>
      </c>
      <c r="L86" s="126">
        <v>72</v>
      </c>
      <c r="M86" s="112">
        <f t="shared" si="2"/>
        <v>96.199604187003501</v>
      </c>
      <c r="N86" s="272">
        <v>11130.423112650375</v>
      </c>
      <c r="O86" s="270">
        <f t="shared" si="3"/>
        <v>14871.42080376169</v>
      </c>
      <c r="P86" s="113">
        <v>15005</v>
      </c>
      <c r="Q86" s="271">
        <v>112.55500000000001</v>
      </c>
      <c r="R86" s="271">
        <v>113.566</v>
      </c>
      <c r="S86" s="115">
        <v>2</v>
      </c>
    </row>
    <row r="87" spans="2:19" x14ac:dyDescent="0.25">
      <c r="B87" s="86" t="s">
        <v>1050</v>
      </c>
      <c r="C87" s="87" t="s">
        <v>635</v>
      </c>
      <c r="D87" s="88" t="s">
        <v>210</v>
      </c>
      <c r="E87" s="88">
        <f>VLOOKUP('Energy Use &amp; Sector Output'!C87,Activities!$B$5:$C$393,2,0)</f>
        <v>332996</v>
      </c>
      <c r="F87" s="85" t="s">
        <v>130</v>
      </c>
      <c r="G87" s="89" t="s">
        <v>1068</v>
      </c>
      <c r="H87" s="126">
        <v>0</v>
      </c>
      <c r="I87" s="126">
        <v>1</v>
      </c>
      <c r="J87" s="126">
        <v>40</v>
      </c>
      <c r="K87" s="126">
        <v>33</v>
      </c>
      <c r="L87" s="126">
        <v>74</v>
      </c>
      <c r="M87" s="112">
        <f t="shared" si="2"/>
        <v>61.542274482316358</v>
      </c>
      <c r="N87" s="272">
        <v>9679.1870320180078</v>
      </c>
      <c r="O87" s="270">
        <f t="shared" si="3"/>
        <v>8049.7187174341798</v>
      </c>
      <c r="P87" s="113">
        <v>8142</v>
      </c>
      <c r="Q87" s="271">
        <v>114.795</v>
      </c>
      <c r="R87" s="271">
        <v>116.111</v>
      </c>
      <c r="S87" s="115">
        <v>2</v>
      </c>
    </row>
    <row r="88" spans="2:19" x14ac:dyDescent="0.25">
      <c r="B88" s="86" t="s">
        <v>1050</v>
      </c>
      <c r="C88" s="87" t="s">
        <v>636</v>
      </c>
      <c r="D88" s="88" t="s">
        <v>211</v>
      </c>
      <c r="E88" s="88" t="str">
        <f>VLOOKUP('Energy Use &amp; Sector Output'!C88,Activities!$B$5:$C$393,2,0)</f>
        <v>33299B</v>
      </c>
      <c r="F88" s="85" t="s">
        <v>130</v>
      </c>
      <c r="G88" s="89" t="s">
        <v>1068</v>
      </c>
      <c r="H88" s="126">
        <v>0</v>
      </c>
      <c r="I88" s="126">
        <v>0</v>
      </c>
      <c r="J88" s="126">
        <v>111</v>
      </c>
      <c r="K88" s="126">
        <v>119</v>
      </c>
      <c r="L88" s="126">
        <v>230</v>
      </c>
      <c r="M88" s="112">
        <f t="shared" si="2"/>
        <v>358.16326322730293</v>
      </c>
      <c r="N88" s="272">
        <v>20421.957388211824</v>
      </c>
      <c r="O88" s="270">
        <f t="shared" si="3"/>
        <v>31801.716955003805</v>
      </c>
      <c r="P88" s="113">
        <v>31660</v>
      </c>
      <c r="Q88" s="271">
        <v>103.001</v>
      </c>
      <c r="R88" s="271">
        <v>102.542</v>
      </c>
      <c r="S88" s="115">
        <v>2</v>
      </c>
    </row>
    <row r="89" spans="2:19" x14ac:dyDescent="0.25">
      <c r="B89" s="86" t="s">
        <v>1050</v>
      </c>
      <c r="C89" s="87" t="s">
        <v>638</v>
      </c>
      <c r="D89" s="88" t="s">
        <v>212</v>
      </c>
      <c r="E89" s="88">
        <f>VLOOKUP('Energy Use &amp; Sector Output'!C89,Activities!$B$5:$C$393,2,0)</f>
        <v>333111</v>
      </c>
      <c r="F89" s="85" t="s">
        <v>130</v>
      </c>
      <c r="G89" s="89" t="s">
        <v>1068</v>
      </c>
      <c r="H89" s="126">
        <v>1</v>
      </c>
      <c r="I89" s="126">
        <v>0</v>
      </c>
      <c r="J89" s="126">
        <v>52</v>
      </c>
      <c r="K89" s="126">
        <v>65</v>
      </c>
      <c r="L89" s="126">
        <v>118</v>
      </c>
      <c r="M89" s="112">
        <f t="shared" si="2"/>
        <v>197.55118395115844</v>
      </c>
      <c r="N89" s="272">
        <v>25258.12398800116</v>
      </c>
      <c r="O89" s="270">
        <f t="shared" si="3"/>
        <v>42286.205917074447</v>
      </c>
      <c r="P89" s="113">
        <v>43132</v>
      </c>
      <c r="Q89" s="271">
        <v>108.791</v>
      </c>
      <c r="R89" s="271">
        <v>110.967</v>
      </c>
      <c r="S89" s="115">
        <v>2</v>
      </c>
    </row>
    <row r="90" spans="2:19" x14ac:dyDescent="0.25">
      <c r="B90" s="86" t="s">
        <v>1050</v>
      </c>
      <c r="C90" s="87" t="s">
        <v>639</v>
      </c>
      <c r="D90" s="88" t="s">
        <v>213</v>
      </c>
      <c r="E90" s="88">
        <f>VLOOKUP('Energy Use &amp; Sector Output'!C90,Activities!$B$5:$C$393,2,0)</f>
        <v>333112</v>
      </c>
      <c r="F90" s="85" t="s">
        <v>130</v>
      </c>
      <c r="G90" s="89" t="s">
        <v>1068</v>
      </c>
      <c r="H90" s="126">
        <v>0</v>
      </c>
      <c r="I90" s="126">
        <v>1</v>
      </c>
      <c r="J90" s="126">
        <v>20</v>
      </c>
      <c r="K90" s="126">
        <v>19</v>
      </c>
      <c r="L90" s="126">
        <v>40</v>
      </c>
      <c r="M90" s="112">
        <f t="shared" si="2"/>
        <v>39.186847445663361</v>
      </c>
      <c r="N90" s="272">
        <v>8681.3573883161516</v>
      </c>
      <c r="O90" s="270">
        <f t="shared" si="3"/>
        <v>8504.8756899306882</v>
      </c>
      <c r="P90" s="113">
        <v>8585</v>
      </c>
      <c r="Q90" s="271">
        <v>101.051</v>
      </c>
      <c r="R90" s="271">
        <v>102.003</v>
      </c>
      <c r="S90" s="115">
        <v>2</v>
      </c>
    </row>
    <row r="91" spans="2:19" x14ac:dyDescent="0.25">
      <c r="B91" s="86" t="s">
        <v>1050</v>
      </c>
      <c r="C91" s="87" t="s">
        <v>640</v>
      </c>
      <c r="D91" s="88" t="s">
        <v>214</v>
      </c>
      <c r="E91" s="88">
        <f>VLOOKUP('Energy Use &amp; Sector Output'!C91,Activities!$B$5:$C$393,2,0)</f>
        <v>333120</v>
      </c>
      <c r="F91" s="85" t="s">
        <v>130</v>
      </c>
      <c r="G91" s="89" t="s">
        <v>1068</v>
      </c>
      <c r="H91" s="126">
        <v>1</v>
      </c>
      <c r="I91" s="126">
        <v>1</v>
      </c>
      <c r="J91" s="126">
        <v>77</v>
      </c>
      <c r="K91" s="126">
        <v>106</v>
      </c>
      <c r="L91" s="126">
        <v>185</v>
      </c>
      <c r="M91" s="112">
        <f t="shared" si="2"/>
        <v>163.1064386001724</v>
      </c>
      <c r="N91" s="272">
        <v>39988.480410745862</v>
      </c>
      <c r="O91" s="270">
        <f t="shared" si="3"/>
        <v>35256.100674754147</v>
      </c>
      <c r="P91" s="113">
        <v>35797</v>
      </c>
      <c r="Q91" s="271">
        <v>109.764</v>
      </c>
      <c r="R91" s="271">
        <v>111.44799999999999</v>
      </c>
      <c r="S91" s="115">
        <v>2</v>
      </c>
    </row>
    <row r="92" spans="2:19" x14ac:dyDescent="0.25">
      <c r="B92" s="86" t="s">
        <v>1050</v>
      </c>
      <c r="C92" s="87" t="s">
        <v>641</v>
      </c>
      <c r="D92" s="88" t="s">
        <v>215</v>
      </c>
      <c r="E92" s="88">
        <f>VLOOKUP('Energy Use &amp; Sector Output'!C92,Activities!$B$5:$C$393,2,0)</f>
        <v>333130</v>
      </c>
      <c r="F92" s="85" t="s">
        <v>130</v>
      </c>
      <c r="G92" s="89" t="s">
        <v>1068</v>
      </c>
      <c r="H92" s="126">
        <v>1</v>
      </c>
      <c r="I92" s="126">
        <v>3</v>
      </c>
      <c r="J92" s="126">
        <v>86</v>
      </c>
      <c r="K92" s="126">
        <v>73</v>
      </c>
      <c r="L92" s="126">
        <v>163</v>
      </c>
      <c r="M92" s="112">
        <f t="shared" si="2"/>
        <v>201.45491922575036</v>
      </c>
      <c r="N92" s="272">
        <v>25130.274649748877</v>
      </c>
      <c r="O92" s="270">
        <f t="shared" si="3"/>
        <v>31059.002758810322</v>
      </c>
      <c r="P92" s="113">
        <v>31528</v>
      </c>
      <c r="Q92" s="271">
        <v>107.482</v>
      </c>
      <c r="R92" s="271">
        <v>109.105</v>
      </c>
      <c r="S92" s="115">
        <v>2</v>
      </c>
    </row>
    <row r="93" spans="2:19" x14ac:dyDescent="0.25">
      <c r="B93" s="86" t="s">
        <v>1050</v>
      </c>
      <c r="C93" s="87" t="s">
        <v>642</v>
      </c>
      <c r="D93" s="88" t="s">
        <v>216</v>
      </c>
      <c r="E93" s="88" t="str">
        <f>VLOOKUP('Energy Use &amp; Sector Output'!C93,Activities!$B$5:$C$393,2,0)</f>
        <v>33329A</v>
      </c>
      <c r="F93" s="85" t="s">
        <v>130</v>
      </c>
      <c r="G93" s="89" t="s">
        <v>1068</v>
      </c>
      <c r="H93" s="126">
        <v>1</v>
      </c>
      <c r="I93" s="126">
        <v>3</v>
      </c>
      <c r="J93" s="126">
        <v>86</v>
      </c>
      <c r="K93" s="126">
        <v>54</v>
      </c>
      <c r="L93" s="126">
        <v>144</v>
      </c>
      <c r="M93" s="112">
        <f t="shared" si="2"/>
        <v>132.78140628701905</v>
      </c>
      <c r="N93" s="272">
        <v>24060.42558938068</v>
      </c>
      <c r="O93" s="270">
        <f t="shared" si="3"/>
        <v>22185.95240015379</v>
      </c>
      <c r="P93" s="113">
        <v>22489</v>
      </c>
      <c r="Q93" s="271">
        <v>105.202</v>
      </c>
      <c r="R93" s="271">
        <v>106.639</v>
      </c>
      <c r="S93" s="115">
        <v>2</v>
      </c>
    </row>
    <row r="94" spans="2:19" x14ac:dyDescent="0.25">
      <c r="B94" s="86" t="s">
        <v>1050</v>
      </c>
      <c r="C94" s="87" t="s">
        <v>644</v>
      </c>
      <c r="D94" s="88" t="s">
        <v>217</v>
      </c>
      <c r="E94" s="88">
        <f>VLOOKUP('Energy Use &amp; Sector Output'!C94,Activities!$B$5:$C$393,2,0)</f>
        <v>333220</v>
      </c>
      <c r="F94" s="85" t="s">
        <v>130</v>
      </c>
      <c r="G94" s="89" t="s">
        <v>1068</v>
      </c>
      <c r="H94" s="126">
        <v>0</v>
      </c>
      <c r="I94" s="126">
        <v>1</v>
      </c>
      <c r="J94" s="126">
        <v>18</v>
      </c>
      <c r="K94" s="126">
        <v>11</v>
      </c>
      <c r="L94" s="126">
        <v>30</v>
      </c>
      <c r="M94" s="112">
        <f t="shared" si="2"/>
        <v>25.786536964418655</v>
      </c>
      <c r="N94" s="272">
        <v>4075.0935327214765</v>
      </c>
      <c r="O94" s="270">
        <f t="shared" si="3"/>
        <v>3502.751667166192</v>
      </c>
      <c r="P94" s="113">
        <v>3535</v>
      </c>
      <c r="Q94" s="271">
        <v>105.794</v>
      </c>
      <c r="R94" s="271">
        <v>106.768</v>
      </c>
      <c r="S94" s="115">
        <v>2</v>
      </c>
    </row>
    <row r="95" spans="2:19" x14ac:dyDescent="0.25">
      <c r="B95" s="86" t="s">
        <v>1050</v>
      </c>
      <c r="C95" s="87" t="s">
        <v>645</v>
      </c>
      <c r="D95" s="88" t="s">
        <v>218</v>
      </c>
      <c r="E95" s="88">
        <f>VLOOKUP('Energy Use &amp; Sector Output'!C95,Activities!$B$5:$C$393,2,0)</f>
        <v>333295</v>
      </c>
      <c r="F95" s="85" t="s">
        <v>130</v>
      </c>
      <c r="G95" s="89" t="s">
        <v>1068</v>
      </c>
      <c r="H95" s="126">
        <v>0</v>
      </c>
      <c r="I95" s="126">
        <v>1</v>
      </c>
      <c r="J95" s="126">
        <v>36</v>
      </c>
      <c r="K95" s="126">
        <v>10</v>
      </c>
      <c r="L95" s="126">
        <v>47</v>
      </c>
      <c r="M95" s="112">
        <f t="shared" si="2"/>
        <v>29.774516476669369</v>
      </c>
      <c r="N95" s="272">
        <v>12144.395864289252</v>
      </c>
      <c r="O95" s="270">
        <f t="shared" si="3"/>
        <v>7693.4790374569293</v>
      </c>
      <c r="P95" s="113">
        <v>7691</v>
      </c>
      <c r="Q95" s="271">
        <v>89.998999999999995</v>
      </c>
      <c r="R95" s="271">
        <v>89.97</v>
      </c>
      <c r="S95" s="115">
        <v>2</v>
      </c>
    </row>
    <row r="96" spans="2:19" x14ac:dyDescent="0.25">
      <c r="B96" s="86" t="s">
        <v>1050</v>
      </c>
      <c r="C96" s="87" t="s">
        <v>646</v>
      </c>
      <c r="D96" s="88" t="s">
        <v>219</v>
      </c>
      <c r="E96" s="88" t="str">
        <f>VLOOKUP('Energy Use &amp; Sector Output'!C96,Activities!$B$5:$C$393,2,0)</f>
        <v>33331A</v>
      </c>
      <c r="F96" s="85" t="s">
        <v>130</v>
      </c>
      <c r="G96" s="89" t="s">
        <v>1068</v>
      </c>
      <c r="H96" s="126">
        <v>0</v>
      </c>
      <c r="I96" s="126">
        <v>1</v>
      </c>
      <c r="J96" s="126">
        <v>41</v>
      </c>
      <c r="K96" s="126">
        <v>31</v>
      </c>
      <c r="L96" s="126">
        <v>73</v>
      </c>
      <c r="M96" s="112">
        <f t="shared" si="2"/>
        <v>64.991633694693306</v>
      </c>
      <c r="N96" s="272">
        <v>17020.910650175247</v>
      </c>
      <c r="O96" s="270">
        <f t="shared" si="3"/>
        <v>15153.654659264297</v>
      </c>
      <c r="P96" s="113">
        <v>15507</v>
      </c>
      <c r="Q96" s="271">
        <v>106.315</v>
      </c>
      <c r="R96" s="271">
        <v>108.794</v>
      </c>
      <c r="S96" s="115">
        <v>2</v>
      </c>
    </row>
    <row r="97" spans="2:19" x14ac:dyDescent="0.25">
      <c r="B97" s="86" t="s">
        <v>1050</v>
      </c>
      <c r="C97" s="87" t="s">
        <v>648</v>
      </c>
      <c r="D97" s="88" t="s">
        <v>220</v>
      </c>
      <c r="E97" s="88">
        <f>VLOOKUP('Energy Use &amp; Sector Output'!C97,Activities!$B$5:$C$393,2,0)</f>
        <v>333313</v>
      </c>
      <c r="F97" s="85" t="s">
        <v>130</v>
      </c>
      <c r="G97" s="89" t="s">
        <v>1068</v>
      </c>
      <c r="H97" s="126">
        <v>0</v>
      </c>
      <c r="I97" s="126">
        <v>0</v>
      </c>
      <c r="J97" s="126">
        <v>5</v>
      </c>
      <c r="K97" s="126">
        <v>3</v>
      </c>
      <c r="L97" s="126">
        <v>8</v>
      </c>
      <c r="M97" s="112">
        <f t="shared" si="2"/>
        <v>9.4563036253844253</v>
      </c>
      <c r="N97" s="272">
        <v>2423.1011650444971</v>
      </c>
      <c r="O97" s="270">
        <f t="shared" si="3"/>
        <v>2864.1975414604376</v>
      </c>
      <c r="P97" s="113">
        <v>2870</v>
      </c>
      <c r="Q97" s="271">
        <v>104.64700000000001</v>
      </c>
      <c r="R97" s="271">
        <v>104.85899999999999</v>
      </c>
      <c r="S97" s="115">
        <v>2</v>
      </c>
    </row>
    <row r="98" spans="2:19" x14ac:dyDescent="0.25">
      <c r="B98" s="86" t="s">
        <v>1050</v>
      </c>
      <c r="C98" s="87" t="s">
        <v>649</v>
      </c>
      <c r="D98" s="88" t="s">
        <v>221</v>
      </c>
      <c r="E98" s="88">
        <f>VLOOKUP('Energy Use &amp; Sector Output'!C98,Activities!$B$5:$C$393,2,0)</f>
        <v>333314</v>
      </c>
      <c r="F98" s="85" t="s">
        <v>130</v>
      </c>
      <c r="G98" s="89" t="s">
        <v>1068</v>
      </c>
      <c r="H98" s="126">
        <v>0</v>
      </c>
      <c r="I98" s="126">
        <v>1</v>
      </c>
      <c r="J98" s="126">
        <v>28</v>
      </c>
      <c r="K98" s="126">
        <v>7</v>
      </c>
      <c r="L98" s="126">
        <v>36</v>
      </c>
      <c r="M98" s="112">
        <f t="shared" si="2"/>
        <v>34.06336941328258</v>
      </c>
      <c r="N98" s="272">
        <v>4888.5841090806744</v>
      </c>
      <c r="O98" s="270">
        <f t="shared" si="3"/>
        <v>4625.6012893199413</v>
      </c>
      <c r="P98" s="113">
        <v>4632</v>
      </c>
      <c r="Q98" s="271">
        <v>104.09699999999999</v>
      </c>
      <c r="R98" s="271">
        <v>104.241</v>
      </c>
      <c r="S98" s="115">
        <v>2</v>
      </c>
    </row>
    <row r="99" spans="2:19" x14ac:dyDescent="0.25">
      <c r="B99" s="86" t="s">
        <v>1050</v>
      </c>
      <c r="C99" s="87" t="s">
        <v>650</v>
      </c>
      <c r="D99" s="88" t="s">
        <v>222</v>
      </c>
      <c r="E99" s="88">
        <f>VLOOKUP('Energy Use &amp; Sector Output'!C99,Activities!$B$5:$C$393,2,0)</f>
        <v>333315</v>
      </c>
      <c r="F99" s="85" t="s">
        <v>130</v>
      </c>
      <c r="G99" s="89" t="s">
        <v>1068</v>
      </c>
      <c r="H99" s="126">
        <v>0</v>
      </c>
      <c r="I99" s="126">
        <v>0</v>
      </c>
      <c r="J99" s="126">
        <v>13</v>
      </c>
      <c r="K99" s="126">
        <v>3</v>
      </c>
      <c r="L99" s="126">
        <v>16</v>
      </c>
      <c r="M99" s="112">
        <f t="shared" si="2"/>
        <v>2.8763820930207054</v>
      </c>
      <c r="N99" s="272">
        <v>2483.297612613072</v>
      </c>
      <c r="O99" s="270">
        <f t="shared" si="3"/>
        <v>446.43204903508183</v>
      </c>
      <c r="P99" s="113">
        <v>451</v>
      </c>
      <c r="Q99" s="271">
        <v>102.227</v>
      </c>
      <c r="R99" s="271">
        <v>103.273</v>
      </c>
      <c r="S99" s="115">
        <v>2</v>
      </c>
    </row>
    <row r="100" spans="2:19" x14ac:dyDescent="0.25">
      <c r="B100" s="86" t="s">
        <v>1050</v>
      </c>
      <c r="C100" s="87" t="s">
        <v>651</v>
      </c>
      <c r="D100" s="88" t="s">
        <v>223</v>
      </c>
      <c r="E100" s="88" t="str">
        <f>VLOOKUP('Energy Use &amp; Sector Output'!C100,Activities!$B$5:$C$393,2,0)</f>
        <v>33341A</v>
      </c>
      <c r="F100" s="85" t="s">
        <v>130</v>
      </c>
      <c r="G100" s="89" t="s">
        <v>1068</v>
      </c>
      <c r="H100" s="126">
        <v>0</v>
      </c>
      <c r="I100" s="126">
        <v>1</v>
      </c>
      <c r="J100" s="126">
        <v>22</v>
      </c>
      <c r="K100" s="126">
        <v>16</v>
      </c>
      <c r="L100" s="126">
        <v>39</v>
      </c>
      <c r="M100" s="112">
        <f t="shared" si="2"/>
        <v>42.624059297570469</v>
      </c>
      <c r="N100" s="272">
        <v>5943.5650453077797</v>
      </c>
      <c r="O100" s="270">
        <f t="shared" si="3"/>
        <v>6495.8684341068174</v>
      </c>
      <c r="P100" s="113">
        <v>6642</v>
      </c>
      <c r="Q100" s="271">
        <v>106.46299999999999</v>
      </c>
      <c r="R100" s="271">
        <v>108.858</v>
      </c>
      <c r="S100" s="115">
        <v>2</v>
      </c>
    </row>
    <row r="101" spans="2:19" x14ac:dyDescent="0.25">
      <c r="B101" s="86" t="s">
        <v>1050</v>
      </c>
      <c r="C101" s="87" t="s">
        <v>653</v>
      </c>
      <c r="D101" s="88" t="s">
        <v>224</v>
      </c>
      <c r="E101" s="88">
        <f>VLOOKUP('Energy Use &amp; Sector Output'!C101,Activities!$B$5:$C$393,2,0)</f>
        <v>333414</v>
      </c>
      <c r="F101" s="85" t="s">
        <v>130</v>
      </c>
      <c r="G101" s="89" t="s">
        <v>1068</v>
      </c>
      <c r="H101" s="126">
        <v>0</v>
      </c>
      <c r="I101" s="126">
        <v>0</v>
      </c>
      <c r="J101" s="126">
        <v>21</v>
      </c>
      <c r="K101" s="126">
        <v>17</v>
      </c>
      <c r="L101" s="126">
        <v>38</v>
      </c>
      <c r="M101" s="112">
        <f t="shared" si="2"/>
        <v>30.796096730090326</v>
      </c>
      <c r="N101" s="272">
        <v>5816.3976048432451</v>
      </c>
      <c r="O101" s="270">
        <f t="shared" si="3"/>
        <v>4713.7458752478487</v>
      </c>
      <c r="P101" s="113">
        <v>4793</v>
      </c>
      <c r="Q101" s="271">
        <v>108.128</v>
      </c>
      <c r="R101" s="271">
        <v>109.946</v>
      </c>
      <c r="S101" s="115">
        <v>2</v>
      </c>
    </row>
    <row r="102" spans="2:19" x14ac:dyDescent="0.25">
      <c r="B102" s="86" t="s">
        <v>1050</v>
      </c>
      <c r="C102" s="87" t="s">
        <v>654</v>
      </c>
      <c r="D102" s="88" t="s">
        <v>225</v>
      </c>
      <c r="E102" s="88">
        <f>VLOOKUP('Energy Use &amp; Sector Output'!C102,Activities!$B$5:$C$393,2,0)</f>
        <v>333415</v>
      </c>
      <c r="F102" s="85" t="s">
        <v>130</v>
      </c>
      <c r="G102" s="89" t="s">
        <v>1068</v>
      </c>
      <c r="H102" s="126">
        <v>1</v>
      </c>
      <c r="I102" s="126">
        <v>0</v>
      </c>
      <c r="J102" s="126">
        <v>91</v>
      </c>
      <c r="K102" s="126">
        <v>61</v>
      </c>
      <c r="L102" s="126">
        <v>153</v>
      </c>
      <c r="M102" s="112">
        <f t="shared" si="2"/>
        <v>139.45794336863588</v>
      </c>
      <c r="N102" s="272">
        <v>33696.671682410924</v>
      </c>
      <c r="O102" s="270">
        <f t="shared" si="3"/>
        <v>30714.173406517511</v>
      </c>
      <c r="P102" s="113">
        <v>31330</v>
      </c>
      <c r="Q102" s="271">
        <v>107.879</v>
      </c>
      <c r="R102" s="271">
        <v>110.042</v>
      </c>
      <c r="S102" s="115">
        <v>2</v>
      </c>
    </row>
    <row r="103" spans="2:19" x14ac:dyDescent="0.25">
      <c r="B103" s="86" t="s">
        <v>1050</v>
      </c>
      <c r="C103" s="87" t="s">
        <v>655</v>
      </c>
      <c r="D103" s="88" t="s">
        <v>226</v>
      </c>
      <c r="E103" s="88">
        <f>VLOOKUP('Energy Use &amp; Sector Output'!C103,Activities!$B$5:$C$393,2,0)</f>
        <v>333511</v>
      </c>
      <c r="F103" s="85" t="s">
        <v>130</v>
      </c>
      <c r="G103" s="89" t="s">
        <v>1068</v>
      </c>
      <c r="H103" s="126">
        <v>0</v>
      </c>
      <c r="I103" s="126">
        <v>0</v>
      </c>
      <c r="J103" s="126">
        <v>59</v>
      </c>
      <c r="K103" s="126">
        <v>22</v>
      </c>
      <c r="L103" s="126">
        <v>81</v>
      </c>
      <c r="M103" s="112">
        <f t="shared" si="2"/>
        <v>93.858185815325726</v>
      </c>
      <c r="N103" s="272">
        <v>5722.3833484451434</v>
      </c>
      <c r="O103" s="270">
        <f t="shared" si="3"/>
        <v>6630.7718472208653</v>
      </c>
      <c r="P103" s="113">
        <v>6666</v>
      </c>
      <c r="Q103" s="271">
        <v>101.82899999999999</v>
      </c>
      <c r="R103" s="271">
        <v>102.37</v>
      </c>
      <c r="S103" s="115">
        <v>2</v>
      </c>
    </row>
    <row r="104" spans="2:19" x14ac:dyDescent="0.25">
      <c r="B104" s="86" t="s">
        <v>1050</v>
      </c>
      <c r="C104" s="87" t="s">
        <v>656</v>
      </c>
      <c r="D104" s="88" t="s">
        <v>227</v>
      </c>
      <c r="E104" s="88" t="str">
        <f>VLOOKUP('Energy Use &amp; Sector Output'!C104,Activities!$B$5:$C$393,2,0)</f>
        <v>33351A</v>
      </c>
      <c r="F104" s="85" t="s">
        <v>130</v>
      </c>
      <c r="G104" s="89" t="s">
        <v>1068</v>
      </c>
      <c r="H104" s="126">
        <v>0</v>
      </c>
      <c r="I104" s="126">
        <v>1</v>
      </c>
      <c r="J104" s="126">
        <v>27</v>
      </c>
      <c r="K104" s="126">
        <v>16</v>
      </c>
      <c r="L104" s="126">
        <v>44</v>
      </c>
      <c r="M104" s="112">
        <f t="shared" si="2"/>
        <v>46.443211073213803</v>
      </c>
      <c r="N104" s="272">
        <v>7480.8496143824368</v>
      </c>
      <c r="O104" s="270">
        <f t="shared" si="3"/>
        <v>7896.2426738121276</v>
      </c>
      <c r="P104" s="113">
        <v>8009</v>
      </c>
      <c r="Q104" s="271">
        <v>110.015</v>
      </c>
      <c r="R104" s="271">
        <v>111.586</v>
      </c>
      <c r="S104" s="115">
        <v>2</v>
      </c>
    </row>
    <row r="105" spans="2:19" x14ac:dyDescent="0.25">
      <c r="B105" s="86" t="s">
        <v>1050</v>
      </c>
      <c r="C105" s="87" t="s">
        <v>658</v>
      </c>
      <c r="D105" s="88" t="s">
        <v>228</v>
      </c>
      <c r="E105" s="88">
        <f>VLOOKUP('Energy Use &amp; Sector Output'!C105,Activities!$B$5:$C$393,2,0)</f>
        <v>333514</v>
      </c>
      <c r="F105" s="85" t="s">
        <v>130</v>
      </c>
      <c r="G105" s="89" t="s">
        <v>1068</v>
      </c>
      <c r="H105" s="126">
        <v>0</v>
      </c>
      <c r="I105" s="126">
        <v>1</v>
      </c>
      <c r="J105" s="126">
        <v>56</v>
      </c>
      <c r="K105" s="126">
        <v>28</v>
      </c>
      <c r="L105" s="126">
        <v>85</v>
      </c>
      <c r="M105" s="112">
        <f t="shared" si="2"/>
        <v>96.640836368053911</v>
      </c>
      <c r="N105" s="272">
        <v>8309.2753872807771</v>
      </c>
      <c r="O105" s="270">
        <f t="shared" si="3"/>
        <v>9447.2390945799925</v>
      </c>
      <c r="P105" s="113">
        <v>9485</v>
      </c>
      <c r="Q105" s="271">
        <v>105.078</v>
      </c>
      <c r="R105" s="271">
        <v>105.498</v>
      </c>
      <c r="S105" s="115">
        <v>2</v>
      </c>
    </row>
    <row r="106" spans="2:19" x14ac:dyDescent="0.25">
      <c r="B106" s="86" t="s">
        <v>1050</v>
      </c>
      <c r="C106" s="87" t="s">
        <v>659</v>
      </c>
      <c r="D106" s="88" t="s">
        <v>229</v>
      </c>
      <c r="E106" s="88" t="str">
        <f>VLOOKUP('Energy Use &amp; Sector Output'!C106,Activities!$B$5:$C$393,2,0)</f>
        <v>33351B</v>
      </c>
      <c r="F106" s="85" t="s">
        <v>130</v>
      </c>
      <c r="G106" s="89" t="s">
        <v>1068</v>
      </c>
      <c r="H106" s="126">
        <v>0</v>
      </c>
      <c r="I106" s="126">
        <v>1</v>
      </c>
      <c r="J106" s="126">
        <v>58</v>
      </c>
      <c r="K106" s="126">
        <v>26</v>
      </c>
      <c r="L106" s="126">
        <v>85</v>
      </c>
      <c r="M106" s="112">
        <f t="shared" si="2"/>
        <v>82.525130685110028</v>
      </c>
      <c r="N106" s="272">
        <v>9050.7317098445601</v>
      </c>
      <c r="O106" s="270">
        <f t="shared" si="3"/>
        <v>8787.2096135387255</v>
      </c>
      <c r="P106" s="113">
        <v>8923</v>
      </c>
      <c r="Q106" s="271">
        <v>105.67400000000001</v>
      </c>
      <c r="R106" s="271">
        <v>107.307</v>
      </c>
      <c r="S106" s="115">
        <v>2</v>
      </c>
    </row>
    <row r="107" spans="2:19" x14ac:dyDescent="0.25">
      <c r="B107" s="86" t="s">
        <v>1050</v>
      </c>
      <c r="C107" s="87" t="s">
        <v>661</v>
      </c>
      <c r="D107" s="88" t="s">
        <v>230</v>
      </c>
      <c r="E107" s="88">
        <f>VLOOKUP('Energy Use &amp; Sector Output'!C107,Activities!$B$5:$C$393,2,0)</f>
        <v>333611</v>
      </c>
      <c r="F107" s="85" t="s">
        <v>130</v>
      </c>
      <c r="G107" s="89" t="s">
        <v>1068</v>
      </c>
      <c r="H107" s="126">
        <v>0</v>
      </c>
      <c r="I107" s="126">
        <v>1</v>
      </c>
      <c r="J107" s="126">
        <v>45</v>
      </c>
      <c r="K107" s="126">
        <v>20</v>
      </c>
      <c r="L107" s="126">
        <v>66</v>
      </c>
      <c r="M107" s="112">
        <f t="shared" si="2"/>
        <v>80.29508804881047</v>
      </c>
      <c r="N107" s="272">
        <v>10814.156755982232</v>
      </c>
      <c r="O107" s="270">
        <f t="shared" si="3"/>
        <v>13156.419225685333</v>
      </c>
      <c r="P107" s="113">
        <v>13498</v>
      </c>
      <c r="Q107" s="271">
        <v>101.76</v>
      </c>
      <c r="R107" s="271">
        <v>104.402</v>
      </c>
      <c r="S107" s="115">
        <v>2</v>
      </c>
    </row>
    <row r="108" spans="2:19" x14ac:dyDescent="0.25">
      <c r="B108" s="86" t="s">
        <v>1050</v>
      </c>
      <c r="C108" s="87" t="s">
        <v>662</v>
      </c>
      <c r="D108" s="88" t="s">
        <v>231</v>
      </c>
      <c r="E108" s="88">
        <f>VLOOKUP('Energy Use &amp; Sector Output'!C108,Activities!$B$5:$C$393,2,0)</f>
        <v>333612</v>
      </c>
      <c r="F108" s="85" t="s">
        <v>130</v>
      </c>
      <c r="G108" s="89" t="s">
        <v>1068</v>
      </c>
      <c r="H108" s="126">
        <v>0</v>
      </c>
      <c r="I108" s="126">
        <v>0</v>
      </c>
      <c r="J108" s="126">
        <v>19</v>
      </c>
      <c r="K108" s="126">
        <v>18</v>
      </c>
      <c r="L108" s="126">
        <v>37</v>
      </c>
      <c r="M108" s="112">
        <f t="shared" si="2"/>
        <v>35.550226154129874</v>
      </c>
      <c r="N108" s="272">
        <v>4273.4870126289088</v>
      </c>
      <c r="O108" s="270">
        <f t="shared" si="3"/>
        <v>4106.0386423160699</v>
      </c>
      <c r="P108" s="113">
        <v>4146</v>
      </c>
      <c r="Q108" s="271">
        <v>112.306</v>
      </c>
      <c r="R108" s="271">
        <v>113.399</v>
      </c>
      <c r="S108" s="115">
        <v>2</v>
      </c>
    </row>
    <row r="109" spans="2:19" x14ac:dyDescent="0.25">
      <c r="B109" s="86" t="s">
        <v>1050</v>
      </c>
      <c r="C109" s="87" t="s">
        <v>663</v>
      </c>
      <c r="D109" s="88" t="s">
        <v>232</v>
      </c>
      <c r="E109" s="88">
        <f>VLOOKUP('Energy Use &amp; Sector Output'!C109,Activities!$B$5:$C$393,2,0)</f>
        <v>333613</v>
      </c>
      <c r="F109" s="85" t="s">
        <v>130</v>
      </c>
      <c r="G109" s="89" t="s">
        <v>1068</v>
      </c>
      <c r="H109" s="126">
        <v>0</v>
      </c>
      <c r="I109" s="126">
        <v>1</v>
      </c>
      <c r="J109" s="126">
        <v>32</v>
      </c>
      <c r="K109" s="126">
        <v>28</v>
      </c>
      <c r="L109" s="126">
        <v>61</v>
      </c>
      <c r="M109" s="112">
        <f t="shared" si="2"/>
        <v>48.508979063659545</v>
      </c>
      <c r="N109" s="272">
        <v>5139.3433682717323</v>
      </c>
      <c r="O109" s="270">
        <f t="shared" si="3"/>
        <v>4086.9557352860816</v>
      </c>
      <c r="P109" s="113">
        <v>4101</v>
      </c>
      <c r="Q109" s="271">
        <v>109.41800000000001</v>
      </c>
      <c r="R109" s="271">
        <v>109.794</v>
      </c>
      <c r="S109" s="115">
        <v>2</v>
      </c>
    </row>
    <row r="110" spans="2:19" x14ac:dyDescent="0.25">
      <c r="B110" s="86" t="s">
        <v>1050</v>
      </c>
      <c r="C110" s="87" t="s">
        <v>664</v>
      </c>
      <c r="D110" s="88" t="s">
        <v>233</v>
      </c>
      <c r="E110" s="88">
        <f>VLOOKUP('Energy Use &amp; Sector Output'!C110,Activities!$B$5:$C$393,2,0)</f>
        <v>333618</v>
      </c>
      <c r="F110" s="85" t="s">
        <v>130</v>
      </c>
      <c r="G110" s="89" t="s">
        <v>1068</v>
      </c>
      <c r="H110" s="126">
        <v>1</v>
      </c>
      <c r="I110" s="126">
        <v>1</v>
      </c>
      <c r="J110" s="126">
        <v>105</v>
      </c>
      <c r="K110" s="126">
        <v>81</v>
      </c>
      <c r="L110" s="126">
        <v>188</v>
      </c>
      <c r="M110" s="112">
        <f t="shared" si="2"/>
        <v>192.61800095339842</v>
      </c>
      <c r="N110" s="272">
        <v>27599.975717136309</v>
      </c>
      <c r="O110" s="270">
        <f t="shared" si="3"/>
        <v>28277.936962750715</v>
      </c>
      <c r="P110" s="113">
        <v>28400</v>
      </c>
      <c r="Q110" s="271">
        <v>102.86</v>
      </c>
      <c r="R110" s="271">
        <v>103.304</v>
      </c>
      <c r="S110" s="115">
        <v>2</v>
      </c>
    </row>
    <row r="111" spans="2:19" x14ac:dyDescent="0.25">
      <c r="B111" s="86" t="s">
        <v>1050</v>
      </c>
      <c r="C111" s="87" t="s">
        <v>665</v>
      </c>
      <c r="D111" s="88" t="s">
        <v>234</v>
      </c>
      <c r="E111" s="88" t="str">
        <f>VLOOKUP('Energy Use &amp; Sector Output'!C111,Activities!$B$5:$C$393,2,0)</f>
        <v>33391A</v>
      </c>
      <c r="F111" s="85" t="s">
        <v>130</v>
      </c>
      <c r="G111" s="89" t="s">
        <v>1068</v>
      </c>
      <c r="H111" s="126">
        <v>0</v>
      </c>
      <c r="I111" s="126">
        <v>1</v>
      </c>
      <c r="J111" s="126">
        <v>45</v>
      </c>
      <c r="K111" s="126">
        <v>28</v>
      </c>
      <c r="L111" s="126">
        <v>74</v>
      </c>
      <c r="M111" s="112">
        <f t="shared" si="2"/>
        <v>82.508450211607467</v>
      </c>
      <c r="N111" s="272">
        <v>15544.102583488142</v>
      </c>
      <c r="O111" s="270">
        <f t="shared" si="3"/>
        <v>17331.348839106086</v>
      </c>
      <c r="P111" s="113">
        <v>17793</v>
      </c>
      <c r="Q111" s="271">
        <v>107.483</v>
      </c>
      <c r="R111" s="271">
        <v>110.346</v>
      </c>
      <c r="S111" s="115">
        <v>2</v>
      </c>
    </row>
    <row r="112" spans="2:19" x14ac:dyDescent="0.25">
      <c r="B112" s="86" t="s">
        <v>1050</v>
      </c>
      <c r="C112" s="87" t="s">
        <v>667</v>
      </c>
      <c r="D112" s="88" t="s">
        <v>235</v>
      </c>
      <c r="E112" s="88">
        <f>VLOOKUP('Energy Use &amp; Sector Output'!C112,Activities!$B$5:$C$393,2,0)</f>
        <v>333912</v>
      </c>
      <c r="F112" s="85" t="s">
        <v>130</v>
      </c>
      <c r="G112" s="89" t="s">
        <v>1068</v>
      </c>
      <c r="H112" s="126">
        <v>0</v>
      </c>
      <c r="I112" s="126">
        <v>1</v>
      </c>
      <c r="J112" s="126">
        <v>32</v>
      </c>
      <c r="K112" s="126">
        <v>28</v>
      </c>
      <c r="L112" s="126">
        <v>61</v>
      </c>
      <c r="M112" s="112">
        <f t="shared" si="2"/>
        <v>57.385556650903489</v>
      </c>
      <c r="N112" s="272">
        <v>11761.750066242714</v>
      </c>
      <c r="O112" s="270">
        <f t="shared" si="3"/>
        <v>11064.82909410064</v>
      </c>
      <c r="P112" s="113">
        <v>11333</v>
      </c>
      <c r="Q112" s="271">
        <v>113.46599999999999</v>
      </c>
      <c r="R112" s="271">
        <v>116.21599999999999</v>
      </c>
      <c r="S112" s="115">
        <v>2</v>
      </c>
    </row>
    <row r="113" spans="2:19" x14ac:dyDescent="0.25">
      <c r="B113" s="86" t="s">
        <v>1050</v>
      </c>
      <c r="C113" s="87" t="s">
        <v>668</v>
      </c>
      <c r="D113" s="88" t="s">
        <v>236</v>
      </c>
      <c r="E113" s="88">
        <f>VLOOKUP('Energy Use &amp; Sector Output'!C113,Activities!$B$5:$C$393,2,0)</f>
        <v>333920</v>
      </c>
      <c r="F113" s="85" t="s">
        <v>130</v>
      </c>
      <c r="G113" s="89" t="s">
        <v>1068</v>
      </c>
      <c r="H113" s="126">
        <v>1</v>
      </c>
      <c r="I113" s="126">
        <v>1</v>
      </c>
      <c r="J113" s="126">
        <v>81</v>
      </c>
      <c r="K113" s="126">
        <v>75</v>
      </c>
      <c r="L113" s="126">
        <v>158</v>
      </c>
      <c r="M113" s="112">
        <f t="shared" si="2"/>
        <v>138.53208628914803</v>
      </c>
      <c r="N113" s="272">
        <v>32066.539877698309</v>
      </c>
      <c r="O113" s="270">
        <f t="shared" si="3"/>
        <v>28115.472590707013</v>
      </c>
      <c r="P113" s="113">
        <v>28771</v>
      </c>
      <c r="Q113" s="271">
        <v>109.026</v>
      </c>
      <c r="R113" s="271">
        <v>111.568</v>
      </c>
      <c r="S113" s="115">
        <v>2</v>
      </c>
    </row>
    <row r="114" spans="2:19" x14ac:dyDescent="0.25">
      <c r="B114" s="86" t="s">
        <v>1050</v>
      </c>
      <c r="C114" s="87" t="s">
        <v>669</v>
      </c>
      <c r="D114" s="88" t="s">
        <v>237</v>
      </c>
      <c r="E114" s="88">
        <f>VLOOKUP('Energy Use &amp; Sector Output'!C114,Activities!$B$5:$C$393,2,0)</f>
        <v>333991</v>
      </c>
      <c r="F114" s="85" t="s">
        <v>130</v>
      </c>
      <c r="G114" s="89" t="s">
        <v>1068</v>
      </c>
      <c r="H114" s="126">
        <v>0</v>
      </c>
      <c r="I114" s="126">
        <v>0</v>
      </c>
      <c r="J114" s="126">
        <v>10</v>
      </c>
      <c r="K114" s="126">
        <v>5</v>
      </c>
      <c r="L114" s="126">
        <v>15</v>
      </c>
      <c r="M114" s="112">
        <f t="shared" si="2"/>
        <v>18.795804684482192</v>
      </c>
      <c r="N114" s="272">
        <v>2702.4418979021125</v>
      </c>
      <c r="O114" s="270">
        <f t="shared" si="3"/>
        <v>3386.3046722752983</v>
      </c>
      <c r="P114" s="113">
        <v>3440</v>
      </c>
      <c r="Q114" s="271">
        <v>103.553</v>
      </c>
      <c r="R114" s="271">
        <v>105.19499999999999</v>
      </c>
      <c r="S114" s="115">
        <v>2</v>
      </c>
    </row>
    <row r="115" spans="2:19" x14ac:dyDescent="0.25">
      <c r="B115" s="86" t="s">
        <v>1050</v>
      </c>
      <c r="C115" s="87" t="s">
        <v>670</v>
      </c>
      <c r="D115" s="88" t="s">
        <v>238</v>
      </c>
      <c r="E115" s="88" t="str">
        <f>VLOOKUP('Energy Use &amp; Sector Output'!C115,Activities!$B$5:$C$393,2,0)</f>
        <v>33399A</v>
      </c>
      <c r="F115" s="85" t="s">
        <v>130</v>
      </c>
      <c r="G115" s="89" t="s">
        <v>1068</v>
      </c>
      <c r="H115" s="126">
        <v>1</v>
      </c>
      <c r="I115" s="126">
        <v>1</v>
      </c>
      <c r="J115" s="126">
        <v>86</v>
      </c>
      <c r="K115" s="126">
        <v>58</v>
      </c>
      <c r="L115" s="126">
        <v>146</v>
      </c>
      <c r="M115" s="112">
        <f t="shared" si="2"/>
        <v>161.50519275578725</v>
      </c>
      <c r="N115" s="272">
        <v>20801.853301683208</v>
      </c>
      <c r="O115" s="270">
        <f t="shared" si="3"/>
        <v>23011.00909017778</v>
      </c>
      <c r="P115" s="113">
        <v>23358</v>
      </c>
      <c r="Q115" s="271">
        <v>110.217</v>
      </c>
      <c r="R115" s="271">
        <v>111.879</v>
      </c>
      <c r="S115" s="115">
        <v>2</v>
      </c>
    </row>
    <row r="116" spans="2:19" x14ac:dyDescent="0.25">
      <c r="B116" s="86" t="s">
        <v>1050</v>
      </c>
      <c r="C116" s="87" t="s">
        <v>672</v>
      </c>
      <c r="D116" s="88" t="s">
        <v>239</v>
      </c>
      <c r="E116" s="88">
        <f>VLOOKUP('Energy Use &amp; Sector Output'!C116,Activities!$B$5:$C$393,2,0)</f>
        <v>333993</v>
      </c>
      <c r="F116" s="85" t="s">
        <v>130</v>
      </c>
      <c r="G116" s="89" t="s">
        <v>1068</v>
      </c>
      <c r="H116" s="126">
        <v>0</v>
      </c>
      <c r="I116" s="126">
        <v>1</v>
      </c>
      <c r="J116" s="126">
        <v>14</v>
      </c>
      <c r="K116" s="126">
        <v>8</v>
      </c>
      <c r="L116" s="126">
        <v>23</v>
      </c>
      <c r="M116" s="112">
        <f t="shared" si="2"/>
        <v>22.480646036876767</v>
      </c>
      <c r="N116" s="272">
        <v>5451.1807228915659</v>
      </c>
      <c r="O116" s="270">
        <f t="shared" si="3"/>
        <v>5328.0897527987527</v>
      </c>
      <c r="P116" s="113">
        <v>5531</v>
      </c>
      <c r="Q116" s="271">
        <v>109.97</v>
      </c>
      <c r="R116" s="271">
        <v>114.158</v>
      </c>
      <c r="S116" s="115">
        <v>2</v>
      </c>
    </row>
    <row r="117" spans="2:19" x14ac:dyDescent="0.25">
      <c r="B117" s="86" t="s">
        <v>1050</v>
      </c>
      <c r="C117" s="87" t="s">
        <v>673</v>
      </c>
      <c r="D117" s="88" t="s">
        <v>240</v>
      </c>
      <c r="E117" s="88">
        <f>VLOOKUP('Energy Use &amp; Sector Output'!C117,Activities!$B$5:$C$393,2,0)</f>
        <v>333994</v>
      </c>
      <c r="F117" s="85" t="s">
        <v>130</v>
      </c>
      <c r="G117" s="89" t="s">
        <v>1068</v>
      </c>
      <c r="H117" s="126">
        <v>0</v>
      </c>
      <c r="I117" s="126">
        <v>1</v>
      </c>
      <c r="J117" s="126">
        <v>10</v>
      </c>
      <c r="K117" s="126">
        <v>7</v>
      </c>
      <c r="L117" s="126">
        <v>18</v>
      </c>
      <c r="M117" s="112">
        <f t="shared" si="2"/>
        <v>19.488076748430981</v>
      </c>
      <c r="N117" s="272">
        <v>2689.4423433405068</v>
      </c>
      <c r="O117" s="270">
        <f t="shared" si="3"/>
        <v>2911.7810443055478</v>
      </c>
      <c r="P117" s="113">
        <v>2959</v>
      </c>
      <c r="Q117" s="271">
        <v>106.74299999999999</v>
      </c>
      <c r="R117" s="271">
        <v>108.474</v>
      </c>
      <c r="S117" s="115">
        <v>2</v>
      </c>
    </row>
    <row r="118" spans="2:19" x14ac:dyDescent="0.25">
      <c r="B118" s="86" t="s">
        <v>1050</v>
      </c>
      <c r="C118" s="87" t="s">
        <v>674</v>
      </c>
      <c r="D118" s="88" t="s">
        <v>241</v>
      </c>
      <c r="E118" s="88" t="str">
        <f>VLOOKUP('Energy Use &amp; Sector Output'!C118,Activities!$B$5:$C$393,2,0)</f>
        <v>33399B</v>
      </c>
      <c r="F118" s="85" t="s">
        <v>130</v>
      </c>
      <c r="G118" s="89" t="s">
        <v>1068</v>
      </c>
      <c r="H118" s="126">
        <v>0</v>
      </c>
      <c r="I118" s="126">
        <v>1</v>
      </c>
      <c r="J118" s="126">
        <v>60</v>
      </c>
      <c r="K118" s="126">
        <v>27</v>
      </c>
      <c r="L118" s="126">
        <v>88</v>
      </c>
      <c r="M118" s="112">
        <f t="shared" si="2"/>
        <v>82.886653656276167</v>
      </c>
      <c r="N118" s="272">
        <v>10596.456866563109</v>
      </c>
      <c r="O118" s="270">
        <f t="shared" si="3"/>
        <v>9980.7369350282479</v>
      </c>
      <c r="P118" s="113">
        <v>10101</v>
      </c>
      <c r="Q118" s="271">
        <v>109.133</v>
      </c>
      <c r="R118" s="271">
        <v>110.44799999999999</v>
      </c>
      <c r="S118" s="115">
        <v>2</v>
      </c>
    </row>
    <row r="119" spans="2:19" x14ac:dyDescent="0.25">
      <c r="B119" s="86" t="s">
        <v>1050</v>
      </c>
      <c r="C119" s="87" t="s">
        <v>676</v>
      </c>
      <c r="D119" s="88" t="s">
        <v>242</v>
      </c>
      <c r="E119" s="88">
        <f>VLOOKUP('Energy Use &amp; Sector Output'!C119,Activities!$B$5:$C$393,2,0)</f>
        <v>334111</v>
      </c>
      <c r="F119" s="85" t="s">
        <v>130</v>
      </c>
      <c r="G119" s="89" t="s">
        <v>1068</v>
      </c>
      <c r="H119" s="126">
        <v>0</v>
      </c>
      <c r="I119" s="126">
        <v>0</v>
      </c>
      <c r="J119" s="126">
        <v>39</v>
      </c>
      <c r="K119" s="126">
        <v>9</v>
      </c>
      <c r="L119" s="126">
        <v>48</v>
      </c>
      <c r="M119" s="112">
        <f t="shared" si="2"/>
        <v>31.856785926914768</v>
      </c>
      <c r="N119" s="272">
        <v>26621.75403689895</v>
      </c>
      <c r="O119" s="270">
        <f t="shared" si="3"/>
        <v>17668.406653176437</v>
      </c>
      <c r="P119" s="113">
        <v>17039</v>
      </c>
      <c r="Q119" s="271">
        <v>80.453000000000003</v>
      </c>
      <c r="R119" s="271">
        <v>77.587000000000003</v>
      </c>
      <c r="S119" s="115">
        <v>2</v>
      </c>
    </row>
    <row r="120" spans="2:19" x14ac:dyDescent="0.25">
      <c r="B120" s="86" t="s">
        <v>1050</v>
      </c>
      <c r="C120" s="87" t="s">
        <v>677</v>
      </c>
      <c r="D120" s="88" t="s">
        <v>243</v>
      </c>
      <c r="E120" s="88">
        <f>VLOOKUP('Energy Use &amp; Sector Output'!C120,Activities!$B$5:$C$393,2,0)</f>
        <v>334112</v>
      </c>
      <c r="F120" s="85" t="s">
        <v>130</v>
      </c>
      <c r="G120" s="89" t="s">
        <v>1068</v>
      </c>
      <c r="H120" s="126">
        <v>0</v>
      </c>
      <c r="I120" s="126">
        <v>0</v>
      </c>
      <c r="J120" s="126">
        <v>32</v>
      </c>
      <c r="K120" s="126">
        <v>10</v>
      </c>
      <c r="L120" s="126">
        <v>42</v>
      </c>
      <c r="M120" s="112">
        <f t="shared" si="2"/>
        <v>67.258853290496063</v>
      </c>
      <c r="N120" s="272">
        <v>7943.903081407454</v>
      </c>
      <c r="O120" s="270">
        <f t="shared" si="3"/>
        <v>12721.376473959606</v>
      </c>
      <c r="P120" s="113">
        <v>12495</v>
      </c>
      <c r="Q120" s="271">
        <v>95.926000000000002</v>
      </c>
      <c r="R120" s="271">
        <v>94.218999999999994</v>
      </c>
      <c r="S120" s="115">
        <v>2</v>
      </c>
    </row>
    <row r="121" spans="2:19" x14ac:dyDescent="0.25">
      <c r="B121" s="86" t="s">
        <v>1050</v>
      </c>
      <c r="C121" s="87" t="s">
        <v>678</v>
      </c>
      <c r="D121" s="88" t="s">
        <v>244</v>
      </c>
      <c r="E121" s="88" t="str">
        <f>VLOOKUP('Energy Use &amp; Sector Output'!C121,Activities!$B$5:$C$393,2,0)</f>
        <v>33411A</v>
      </c>
      <c r="F121" s="85" t="s">
        <v>130</v>
      </c>
      <c r="G121" s="89" t="s">
        <v>1068</v>
      </c>
      <c r="H121" s="126">
        <v>0</v>
      </c>
      <c r="I121" s="126">
        <v>0</v>
      </c>
      <c r="J121" s="126">
        <v>39</v>
      </c>
      <c r="K121" s="126">
        <v>35</v>
      </c>
      <c r="L121" s="126">
        <v>74</v>
      </c>
      <c r="M121" s="112">
        <f t="shared" si="2"/>
        <v>70.463186979044011</v>
      </c>
      <c r="N121" s="272">
        <v>15427.044893966045</v>
      </c>
      <c r="O121" s="270">
        <f t="shared" si="3"/>
        <v>14689.712822941021</v>
      </c>
      <c r="P121" s="113">
        <v>14874</v>
      </c>
      <c r="Q121" s="271">
        <v>100.117</v>
      </c>
      <c r="R121" s="271">
        <v>101.373</v>
      </c>
      <c r="S121" s="115">
        <v>2</v>
      </c>
    </row>
    <row r="122" spans="2:19" x14ac:dyDescent="0.25">
      <c r="B122" s="86" t="s">
        <v>1050</v>
      </c>
      <c r="C122" s="87" t="s">
        <v>680</v>
      </c>
      <c r="D122" s="88" t="s">
        <v>245</v>
      </c>
      <c r="E122" s="88">
        <f>VLOOKUP('Energy Use &amp; Sector Output'!C122,Activities!$B$5:$C$393,2,0)</f>
        <v>334210</v>
      </c>
      <c r="F122" s="85" t="s">
        <v>130</v>
      </c>
      <c r="G122" s="89" t="s">
        <v>1068</v>
      </c>
      <c r="H122" s="126">
        <v>0</v>
      </c>
      <c r="I122" s="126">
        <v>0</v>
      </c>
      <c r="J122" s="126">
        <v>47</v>
      </c>
      <c r="K122" s="126">
        <v>111</v>
      </c>
      <c r="L122" s="126">
        <v>158</v>
      </c>
      <c r="M122" s="112">
        <f t="shared" si="2"/>
        <v>78.568639728425424</v>
      </c>
      <c r="N122" s="272">
        <v>20803.905998460137</v>
      </c>
      <c r="O122" s="270">
        <f t="shared" si="3"/>
        <v>10345.155666690145</v>
      </c>
      <c r="P122" s="113">
        <v>10325</v>
      </c>
      <c r="Q122" s="271">
        <v>99.572999999999993</v>
      </c>
      <c r="R122" s="271">
        <v>99.379000000000005</v>
      </c>
      <c r="S122" s="115">
        <v>2</v>
      </c>
    </row>
    <row r="123" spans="2:19" x14ac:dyDescent="0.25">
      <c r="B123" s="86" t="s">
        <v>1050</v>
      </c>
      <c r="C123" s="87" t="s">
        <v>681</v>
      </c>
      <c r="D123" s="88" t="s">
        <v>246</v>
      </c>
      <c r="E123" s="88">
        <f>VLOOKUP('Energy Use &amp; Sector Output'!C123,Activities!$B$5:$C$393,2,0)</f>
        <v>334220</v>
      </c>
      <c r="F123" s="85" t="s">
        <v>130</v>
      </c>
      <c r="G123" s="89" t="s">
        <v>1068</v>
      </c>
      <c r="H123" s="126">
        <v>0</v>
      </c>
      <c r="I123" s="126">
        <v>0</v>
      </c>
      <c r="J123" s="126">
        <v>113</v>
      </c>
      <c r="K123" s="126">
        <v>34</v>
      </c>
      <c r="L123" s="126">
        <v>147</v>
      </c>
      <c r="M123" s="112">
        <f t="shared" si="2"/>
        <v>95.495163167320541</v>
      </c>
      <c r="N123" s="272">
        <v>44489.906732153613</v>
      </c>
      <c r="O123" s="270">
        <f t="shared" si="3"/>
        <v>28901.842875414161</v>
      </c>
      <c r="P123" s="113">
        <v>29039</v>
      </c>
      <c r="Q123" s="271">
        <v>98.828000000000003</v>
      </c>
      <c r="R123" s="271">
        <v>99.296999999999997</v>
      </c>
      <c r="S123" s="115">
        <v>2</v>
      </c>
    </row>
    <row r="124" spans="2:19" x14ac:dyDescent="0.25">
      <c r="B124" s="86" t="s">
        <v>1050</v>
      </c>
      <c r="C124" s="87" t="s">
        <v>682</v>
      </c>
      <c r="D124" s="88" t="s">
        <v>247</v>
      </c>
      <c r="E124" s="88">
        <f>VLOOKUP('Energy Use &amp; Sector Output'!C124,Activities!$B$5:$C$393,2,0)</f>
        <v>334290</v>
      </c>
      <c r="F124" s="85" t="s">
        <v>130</v>
      </c>
      <c r="G124" s="89" t="s">
        <v>1068</v>
      </c>
      <c r="H124" s="126">
        <v>0</v>
      </c>
      <c r="I124" s="126">
        <v>0</v>
      </c>
      <c r="J124" s="126">
        <v>18</v>
      </c>
      <c r="K124" s="126">
        <v>19</v>
      </c>
      <c r="L124" s="126">
        <v>37</v>
      </c>
      <c r="M124" s="112">
        <f t="shared" si="2"/>
        <v>37.2812248971684</v>
      </c>
      <c r="N124" s="272">
        <v>6534.6351111294725</v>
      </c>
      <c r="O124" s="270">
        <f t="shared" si="3"/>
        <v>6584.3027351067813</v>
      </c>
      <c r="P124" s="113">
        <v>6656</v>
      </c>
      <c r="Q124" s="271">
        <v>105.61</v>
      </c>
      <c r="R124" s="271">
        <v>106.76</v>
      </c>
      <c r="S124" s="115">
        <v>2</v>
      </c>
    </row>
    <row r="125" spans="2:19" x14ac:dyDescent="0.25">
      <c r="B125" s="86" t="s">
        <v>1050</v>
      </c>
      <c r="C125" s="87" t="s">
        <v>683</v>
      </c>
      <c r="D125" s="88" t="s">
        <v>248</v>
      </c>
      <c r="E125" s="88">
        <f>VLOOKUP('Energy Use &amp; Sector Output'!C125,Activities!$B$5:$C$393,2,0)</f>
        <v>334300</v>
      </c>
      <c r="F125" s="85" t="s">
        <v>130</v>
      </c>
      <c r="G125" s="89" t="s">
        <v>1068</v>
      </c>
      <c r="H125" s="126">
        <v>0</v>
      </c>
      <c r="I125" s="126">
        <v>0</v>
      </c>
      <c r="J125" s="126">
        <v>16</v>
      </c>
      <c r="K125" s="126">
        <v>13</v>
      </c>
      <c r="L125" s="126">
        <v>29</v>
      </c>
      <c r="M125" s="112">
        <f t="shared" si="2"/>
        <v>12.998843573138027</v>
      </c>
      <c r="N125" s="272">
        <v>6762.9899920193002</v>
      </c>
      <c r="O125" s="270">
        <f t="shared" si="3"/>
        <v>3031.4154825157543</v>
      </c>
      <c r="P125" s="113">
        <v>3046</v>
      </c>
      <c r="Q125" s="271">
        <v>96.650999999999996</v>
      </c>
      <c r="R125" s="271">
        <v>97.116</v>
      </c>
      <c r="S125" s="115">
        <v>2</v>
      </c>
    </row>
    <row r="126" spans="2:19" x14ac:dyDescent="0.25">
      <c r="B126" s="86" t="s">
        <v>1050</v>
      </c>
      <c r="C126" s="87" t="s">
        <v>684</v>
      </c>
      <c r="D126" s="88" t="s">
        <v>249</v>
      </c>
      <c r="E126" s="88" t="str">
        <f>VLOOKUP('Energy Use &amp; Sector Output'!C126,Activities!$B$5:$C$393,2,0)</f>
        <v>33441A</v>
      </c>
      <c r="F126" s="85" t="s">
        <v>130</v>
      </c>
      <c r="G126" s="89" t="s">
        <v>1068</v>
      </c>
      <c r="H126" s="126">
        <v>0</v>
      </c>
      <c r="I126" s="126">
        <v>0</v>
      </c>
      <c r="J126" s="126">
        <v>207</v>
      </c>
      <c r="K126" s="126">
        <v>66</v>
      </c>
      <c r="L126" s="126">
        <v>273</v>
      </c>
      <c r="M126" s="112">
        <f t="shared" si="2"/>
        <v>243.46770184787232</v>
      </c>
      <c r="N126" s="272">
        <v>34106.320988159263</v>
      </c>
      <c r="O126" s="270">
        <f t="shared" si="3"/>
        <v>30416.804357043919</v>
      </c>
      <c r="P126" s="113">
        <v>30693</v>
      </c>
      <c r="Q126" s="271">
        <v>105.172</v>
      </c>
      <c r="R126" s="271">
        <v>106.127</v>
      </c>
      <c r="S126" s="115">
        <v>2</v>
      </c>
    </row>
    <row r="127" spans="2:19" x14ac:dyDescent="0.25">
      <c r="B127" s="86" t="s">
        <v>1050</v>
      </c>
      <c r="C127" s="87" t="s">
        <v>686</v>
      </c>
      <c r="D127" s="88" t="s">
        <v>250</v>
      </c>
      <c r="E127" s="88">
        <f>VLOOKUP('Energy Use &amp; Sector Output'!C127,Activities!$B$5:$C$393,2,0)</f>
        <v>334413</v>
      </c>
      <c r="F127" s="85" t="s">
        <v>130</v>
      </c>
      <c r="G127" s="89" t="s">
        <v>1068</v>
      </c>
      <c r="H127" s="126">
        <v>0</v>
      </c>
      <c r="I127" s="126">
        <v>0</v>
      </c>
      <c r="J127" s="126">
        <v>594</v>
      </c>
      <c r="K127" s="126">
        <v>194</v>
      </c>
      <c r="L127" s="126">
        <v>788</v>
      </c>
      <c r="M127" s="112">
        <f t="shared" si="2"/>
        <v>1101.7291965836889</v>
      </c>
      <c r="N127" s="272">
        <v>54944.704015950359</v>
      </c>
      <c r="O127" s="270">
        <f t="shared" si="3"/>
        <v>76820.031233529924</v>
      </c>
      <c r="P127" s="113">
        <v>75161</v>
      </c>
      <c r="Q127" s="271">
        <v>81.448999999999998</v>
      </c>
      <c r="R127" s="271">
        <v>79.69</v>
      </c>
      <c r="S127" s="115">
        <v>2</v>
      </c>
    </row>
    <row r="128" spans="2:19" x14ac:dyDescent="0.25">
      <c r="B128" s="86" t="s">
        <v>1050</v>
      </c>
      <c r="C128" s="87" t="s">
        <v>687</v>
      </c>
      <c r="D128" s="88" t="s">
        <v>251</v>
      </c>
      <c r="E128" s="88">
        <f>VLOOKUP('Energy Use &amp; Sector Output'!C128,Activities!$B$5:$C$393,2,0)</f>
        <v>334418</v>
      </c>
      <c r="F128" s="85" t="s">
        <v>130</v>
      </c>
      <c r="G128" s="89" t="s">
        <v>1068</v>
      </c>
      <c r="H128" s="126">
        <v>0</v>
      </c>
      <c r="I128" s="126">
        <v>0</v>
      </c>
      <c r="J128" s="126">
        <v>99</v>
      </c>
      <c r="K128" s="126">
        <v>36</v>
      </c>
      <c r="L128" s="126">
        <v>135</v>
      </c>
      <c r="M128" s="112">
        <f t="shared" si="2"/>
        <v>108.49438799661812</v>
      </c>
      <c r="N128" s="272">
        <v>23244.69368826551</v>
      </c>
      <c r="O128" s="270">
        <f t="shared" si="3"/>
        <v>18680.880117609024</v>
      </c>
      <c r="P128" s="113">
        <v>19053</v>
      </c>
      <c r="Q128" s="271">
        <v>97.039000000000001</v>
      </c>
      <c r="R128" s="271">
        <v>98.971999999999994</v>
      </c>
      <c r="S128" s="115">
        <v>2</v>
      </c>
    </row>
    <row r="129" spans="2:19" x14ac:dyDescent="0.25">
      <c r="B129" s="86" t="s">
        <v>1050</v>
      </c>
      <c r="C129" s="87" t="s">
        <v>688</v>
      </c>
      <c r="D129" s="88" t="s">
        <v>252</v>
      </c>
      <c r="E129" s="88">
        <f>VLOOKUP('Energy Use &amp; Sector Output'!C129,Activities!$B$5:$C$393,2,0)</f>
        <v>334510</v>
      </c>
      <c r="F129" s="85" t="s">
        <v>130</v>
      </c>
      <c r="G129" s="89" t="s">
        <v>1068</v>
      </c>
      <c r="H129" s="126">
        <v>0</v>
      </c>
      <c r="I129" s="126">
        <v>0</v>
      </c>
      <c r="J129" s="126">
        <v>46</v>
      </c>
      <c r="K129" s="126">
        <v>24</v>
      </c>
      <c r="L129" s="126">
        <v>70</v>
      </c>
      <c r="M129" s="112">
        <f t="shared" si="2"/>
        <v>83.450657866500819</v>
      </c>
      <c r="N129" s="272">
        <v>25234.815340167937</v>
      </c>
      <c r="O129" s="270">
        <f t="shared" si="3"/>
        <v>30083.742018238303</v>
      </c>
      <c r="P129" s="113">
        <v>29926</v>
      </c>
      <c r="Q129" s="271">
        <v>100.316</v>
      </c>
      <c r="R129" s="271">
        <v>99.79</v>
      </c>
      <c r="S129" s="115">
        <v>2</v>
      </c>
    </row>
    <row r="130" spans="2:19" x14ac:dyDescent="0.25">
      <c r="B130" s="86" t="s">
        <v>1050</v>
      </c>
      <c r="C130" s="87" t="s">
        <v>689</v>
      </c>
      <c r="D130" s="88" t="s">
        <v>253</v>
      </c>
      <c r="E130" s="88">
        <f>VLOOKUP('Energy Use &amp; Sector Output'!C130,Activities!$B$5:$C$393,2,0)</f>
        <v>334511</v>
      </c>
      <c r="F130" s="85" t="s">
        <v>130</v>
      </c>
      <c r="G130" s="89" t="s">
        <v>1068</v>
      </c>
      <c r="H130" s="126">
        <v>0</v>
      </c>
      <c r="I130" s="126">
        <v>0</v>
      </c>
      <c r="J130" s="126">
        <v>194</v>
      </c>
      <c r="K130" s="126">
        <v>65</v>
      </c>
      <c r="L130" s="126">
        <v>259</v>
      </c>
      <c r="M130" s="112">
        <f t="shared" si="2"/>
        <v>234.20711508785288</v>
      </c>
      <c r="N130" s="272">
        <v>54248.307355216559</v>
      </c>
      <c r="O130" s="270">
        <f t="shared" si="3"/>
        <v>49055.365112217842</v>
      </c>
      <c r="P130" s="113">
        <v>49560</v>
      </c>
      <c r="Q130" s="271">
        <v>107.125</v>
      </c>
      <c r="R130" s="271">
        <v>108.227</v>
      </c>
      <c r="S130" s="115">
        <v>2</v>
      </c>
    </row>
    <row r="131" spans="2:19" x14ac:dyDescent="0.25">
      <c r="B131" s="86" t="s">
        <v>1050</v>
      </c>
      <c r="C131" s="87" t="s">
        <v>690</v>
      </c>
      <c r="D131" s="88" t="s">
        <v>254</v>
      </c>
      <c r="E131" s="88">
        <f>VLOOKUP('Energy Use &amp; Sector Output'!C131,Activities!$B$5:$C$393,2,0)</f>
        <v>334512</v>
      </c>
      <c r="F131" s="85" t="s">
        <v>130</v>
      </c>
      <c r="G131" s="89" t="s">
        <v>1068</v>
      </c>
      <c r="H131" s="126">
        <v>0</v>
      </c>
      <c r="I131" s="126">
        <v>0</v>
      </c>
      <c r="J131" s="126">
        <v>13</v>
      </c>
      <c r="K131" s="126">
        <v>7</v>
      </c>
      <c r="L131" s="126">
        <v>20</v>
      </c>
      <c r="M131" s="112">
        <f t="shared" si="2"/>
        <v>17.440566788168862</v>
      </c>
      <c r="N131" s="272">
        <v>3860.6093750000005</v>
      </c>
      <c r="O131" s="270">
        <f t="shared" si="3"/>
        <v>3366.5607823859177</v>
      </c>
      <c r="P131" s="113">
        <v>3363</v>
      </c>
      <c r="Q131" s="271">
        <v>105.89100000000001</v>
      </c>
      <c r="R131" s="271">
        <v>105.779</v>
      </c>
      <c r="S131" s="115">
        <v>2</v>
      </c>
    </row>
    <row r="132" spans="2:19" x14ac:dyDescent="0.25">
      <c r="B132" s="86" t="s">
        <v>1050</v>
      </c>
      <c r="C132" s="87" t="s">
        <v>691</v>
      </c>
      <c r="D132" s="88" t="s">
        <v>255</v>
      </c>
      <c r="E132" s="88">
        <f>VLOOKUP('Energy Use &amp; Sector Output'!C132,Activities!$B$5:$C$393,2,0)</f>
        <v>334513</v>
      </c>
      <c r="F132" s="85" t="s">
        <v>130</v>
      </c>
      <c r="G132" s="89" t="s">
        <v>1068</v>
      </c>
      <c r="H132" s="126">
        <v>0</v>
      </c>
      <c r="I132" s="126">
        <v>0</v>
      </c>
      <c r="J132" s="126">
        <v>33</v>
      </c>
      <c r="K132" s="126">
        <v>17</v>
      </c>
      <c r="L132" s="126">
        <v>50</v>
      </c>
      <c r="M132" s="112">
        <f t="shared" si="2"/>
        <v>53.103828464718191</v>
      </c>
      <c r="N132" s="272">
        <v>12282.475754812991</v>
      </c>
      <c r="O132" s="270">
        <f t="shared" si="3"/>
        <v>13044.929712112984</v>
      </c>
      <c r="P132" s="113">
        <v>13304</v>
      </c>
      <c r="Q132" s="271">
        <v>108.309</v>
      </c>
      <c r="R132" s="271">
        <v>110.46</v>
      </c>
      <c r="S132" s="115">
        <v>2</v>
      </c>
    </row>
    <row r="133" spans="2:19" x14ac:dyDescent="0.25">
      <c r="B133" s="86" t="s">
        <v>1050</v>
      </c>
      <c r="C133" s="87" t="s">
        <v>692</v>
      </c>
      <c r="D133" s="88" t="s">
        <v>256</v>
      </c>
      <c r="E133" s="88">
        <f>VLOOKUP('Energy Use &amp; Sector Output'!C133,Activities!$B$5:$C$393,2,0)</f>
        <v>334514</v>
      </c>
      <c r="F133" s="85" t="s">
        <v>130</v>
      </c>
      <c r="G133" s="89" t="s">
        <v>1068</v>
      </c>
      <c r="H133" s="126">
        <v>0</v>
      </c>
      <c r="I133" s="126">
        <v>0</v>
      </c>
      <c r="J133" s="126">
        <v>15</v>
      </c>
      <c r="K133" s="126">
        <v>9</v>
      </c>
      <c r="L133" s="126">
        <v>24</v>
      </c>
      <c r="M133" s="112">
        <f t="shared" si="2"/>
        <v>18.547466907487408</v>
      </c>
      <c r="N133" s="272">
        <v>6976.0907996705873</v>
      </c>
      <c r="O133" s="270">
        <f t="shared" si="3"/>
        <v>5391.2005521048995</v>
      </c>
      <c r="P133" s="113">
        <v>5536</v>
      </c>
      <c r="Q133" s="271">
        <v>112.88800000000001</v>
      </c>
      <c r="R133" s="271">
        <v>115.92</v>
      </c>
      <c r="S133" s="115">
        <v>2</v>
      </c>
    </row>
    <row r="134" spans="2:19" x14ac:dyDescent="0.25">
      <c r="B134" s="86" t="s">
        <v>1050</v>
      </c>
      <c r="C134" s="87" t="s">
        <v>693</v>
      </c>
      <c r="D134" s="88" t="s">
        <v>257</v>
      </c>
      <c r="E134" s="88">
        <f>VLOOKUP('Energy Use &amp; Sector Output'!C134,Activities!$B$5:$C$393,2,0)</f>
        <v>334515</v>
      </c>
      <c r="F134" s="85" t="s">
        <v>130</v>
      </c>
      <c r="G134" s="89" t="s">
        <v>1068</v>
      </c>
      <c r="H134" s="126">
        <v>0</v>
      </c>
      <c r="I134" s="126">
        <v>0</v>
      </c>
      <c r="J134" s="126">
        <v>64</v>
      </c>
      <c r="K134" s="126">
        <v>11</v>
      </c>
      <c r="L134" s="126">
        <v>75</v>
      </c>
      <c r="M134" s="112">
        <f t="shared" ref="M134:M197" si="4">L134*O134/N134</f>
        <v>59.235957308811578</v>
      </c>
      <c r="N134" s="272">
        <v>15387.176528101936</v>
      </c>
      <c r="O134" s="270">
        <f t="shared" si="3"/>
        <v>12152.988425623917</v>
      </c>
      <c r="P134" s="113">
        <v>12288</v>
      </c>
      <c r="Q134" s="271">
        <v>106.127</v>
      </c>
      <c r="R134" s="271">
        <v>107.306</v>
      </c>
      <c r="S134" s="115">
        <v>2</v>
      </c>
    </row>
    <row r="135" spans="2:19" x14ac:dyDescent="0.25">
      <c r="B135" s="86" t="s">
        <v>1050</v>
      </c>
      <c r="C135" s="87" t="s">
        <v>694</v>
      </c>
      <c r="D135" s="88" t="s">
        <v>258</v>
      </c>
      <c r="E135" s="88">
        <f>VLOOKUP('Energy Use &amp; Sector Output'!C135,Activities!$B$5:$C$393,2,0)</f>
        <v>334516</v>
      </c>
      <c r="F135" s="85" t="s">
        <v>130</v>
      </c>
      <c r="G135" s="89" t="s">
        <v>1068</v>
      </c>
      <c r="H135" s="126">
        <v>0</v>
      </c>
      <c r="I135" s="126">
        <v>0</v>
      </c>
      <c r="J135" s="126">
        <v>37</v>
      </c>
      <c r="K135" s="126">
        <v>15</v>
      </c>
      <c r="L135" s="126">
        <v>52</v>
      </c>
      <c r="M135" s="112">
        <f t="shared" si="4"/>
        <v>63.035911287320658</v>
      </c>
      <c r="N135" s="272">
        <v>14072.709415348905</v>
      </c>
      <c r="O135" s="270">
        <f t="shared" ref="O135:O198" si="5">P135*(Q135/R135)</f>
        <v>17059.34735150338</v>
      </c>
      <c r="P135" s="113">
        <v>17338</v>
      </c>
      <c r="Q135" s="271">
        <v>102.851</v>
      </c>
      <c r="R135" s="271">
        <v>104.53100000000001</v>
      </c>
      <c r="S135" s="115">
        <v>2</v>
      </c>
    </row>
    <row r="136" spans="2:19" x14ac:dyDescent="0.25">
      <c r="B136" s="86" t="s">
        <v>1050</v>
      </c>
      <c r="C136" s="87" t="s">
        <v>695</v>
      </c>
      <c r="D136" s="88" t="s">
        <v>259</v>
      </c>
      <c r="E136" s="88">
        <f>VLOOKUP('Energy Use &amp; Sector Output'!C136,Activities!$B$5:$C$393,2,0)</f>
        <v>334517</v>
      </c>
      <c r="F136" s="85" t="s">
        <v>130</v>
      </c>
      <c r="G136" s="89" t="s">
        <v>1068</v>
      </c>
      <c r="H136" s="126">
        <v>0</v>
      </c>
      <c r="I136" s="126">
        <v>0</v>
      </c>
      <c r="J136" s="126">
        <v>14</v>
      </c>
      <c r="K136" s="126">
        <v>6</v>
      </c>
      <c r="L136" s="126">
        <v>20</v>
      </c>
      <c r="M136" s="112">
        <f t="shared" si="4"/>
        <v>46.320340721147105</v>
      </c>
      <c r="N136" s="272">
        <v>6042.8523776159864</v>
      </c>
      <c r="O136" s="270">
        <f t="shared" si="5"/>
        <v>13995.34905293832</v>
      </c>
      <c r="P136" s="113">
        <v>14011</v>
      </c>
      <c r="Q136" s="271">
        <v>102.83499999999999</v>
      </c>
      <c r="R136" s="271">
        <v>102.95</v>
      </c>
      <c r="S136" s="115">
        <v>2</v>
      </c>
    </row>
    <row r="137" spans="2:19" x14ac:dyDescent="0.25">
      <c r="B137" s="86" t="s">
        <v>1050</v>
      </c>
      <c r="C137" s="87" t="s">
        <v>696</v>
      </c>
      <c r="D137" s="88" t="s">
        <v>260</v>
      </c>
      <c r="E137" s="88" t="str">
        <f>VLOOKUP('Energy Use &amp; Sector Output'!C137,Activities!$B$5:$C$393,2,0)</f>
        <v>33451A</v>
      </c>
      <c r="F137" s="85" t="s">
        <v>130</v>
      </c>
      <c r="G137" s="89" t="s">
        <v>1068</v>
      </c>
      <c r="H137" s="126">
        <v>0</v>
      </c>
      <c r="I137" s="126">
        <v>0</v>
      </c>
      <c r="J137" s="126">
        <v>31</v>
      </c>
      <c r="K137" s="126">
        <v>13</v>
      </c>
      <c r="L137" s="126">
        <v>44</v>
      </c>
      <c r="M137" s="112">
        <f t="shared" si="4"/>
        <v>53.374489899219483</v>
      </c>
      <c r="N137" s="272">
        <v>10760.779040300826</v>
      </c>
      <c r="O137" s="270">
        <f t="shared" si="5"/>
        <v>13053.433913506118</v>
      </c>
      <c r="P137" s="113">
        <v>13206</v>
      </c>
      <c r="Q137" s="271">
        <v>104.04</v>
      </c>
      <c r="R137" s="271">
        <v>105.256</v>
      </c>
      <c r="S137" s="115">
        <v>2</v>
      </c>
    </row>
    <row r="138" spans="2:19" x14ac:dyDescent="0.25">
      <c r="B138" s="86" t="s">
        <v>1050</v>
      </c>
      <c r="C138" s="87" t="s">
        <v>698</v>
      </c>
      <c r="D138" s="88" t="s">
        <v>261</v>
      </c>
      <c r="E138" s="88">
        <f>VLOOKUP('Energy Use &amp; Sector Output'!C138,Activities!$B$5:$C$393,2,0)</f>
        <v>334610</v>
      </c>
      <c r="F138" s="85" t="s">
        <v>130</v>
      </c>
      <c r="G138" s="89" t="s">
        <v>1068</v>
      </c>
      <c r="H138" s="126">
        <v>0</v>
      </c>
      <c r="I138" s="126">
        <v>0</v>
      </c>
      <c r="J138" s="126">
        <v>50</v>
      </c>
      <c r="K138" s="126">
        <v>22</v>
      </c>
      <c r="L138" s="126">
        <v>72</v>
      </c>
      <c r="M138" s="112">
        <f t="shared" si="4"/>
        <v>38.847667806755027</v>
      </c>
      <c r="N138" s="272">
        <v>6673.5730131763494</v>
      </c>
      <c r="O138" s="270">
        <f t="shared" si="5"/>
        <v>3600.7326041666665</v>
      </c>
      <c r="P138" s="113">
        <v>3590</v>
      </c>
      <c r="Q138" s="271">
        <v>96.287000000000006</v>
      </c>
      <c r="R138" s="271">
        <v>96</v>
      </c>
      <c r="S138" s="115">
        <v>2</v>
      </c>
    </row>
    <row r="139" spans="2:19" x14ac:dyDescent="0.25">
      <c r="B139" s="86" t="s">
        <v>1050</v>
      </c>
      <c r="C139" s="87" t="s">
        <v>699</v>
      </c>
      <c r="D139" s="88" t="s">
        <v>262</v>
      </c>
      <c r="E139" s="88">
        <f>VLOOKUP('Energy Use &amp; Sector Output'!C139,Activities!$B$5:$C$393,2,0)</f>
        <v>335110</v>
      </c>
      <c r="F139" s="85" t="s">
        <v>130</v>
      </c>
      <c r="G139" s="89" t="s">
        <v>1068</v>
      </c>
      <c r="H139" s="126">
        <v>0</v>
      </c>
      <c r="I139" s="126">
        <v>1</v>
      </c>
      <c r="J139" s="126">
        <v>20</v>
      </c>
      <c r="K139" s="126">
        <v>24</v>
      </c>
      <c r="L139" s="126">
        <v>45</v>
      </c>
      <c r="M139" s="112">
        <f t="shared" si="4"/>
        <v>33.041779346198034</v>
      </c>
      <c r="N139" s="272">
        <v>2189.4468970157927</v>
      </c>
      <c r="O139" s="270">
        <f t="shared" si="5"/>
        <v>1607.6271391425289</v>
      </c>
      <c r="P139" s="113">
        <v>1545</v>
      </c>
      <c r="Q139" s="271">
        <v>103.244</v>
      </c>
      <c r="R139" s="271">
        <v>99.221999999999994</v>
      </c>
      <c r="S139" s="115">
        <v>2</v>
      </c>
    </row>
    <row r="140" spans="2:19" x14ac:dyDescent="0.25">
      <c r="B140" s="86" t="s">
        <v>1050</v>
      </c>
      <c r="C140" s="87" t="s">
        <v>700</v>
      </c>
      <c r="D140" s="88" t="s">
        <v>263</v>
      </c>
      <c r="E140" s="88">
        <f>VLOOKUP('Energy Use &amp; Sector Output'!C140,Activities!$B$5:$C$393,2,0)</f>
        <v>335120</v>
      </c>
      <c r="F140" s="85" t="s">
        <v>130</v>
      </c>
      <c r="G140" s="89" t="s">
        <v>1068</v>
      </c>
      <c r="H140" s="126">
        <v>0</v>
      </c>
      <c r="I140" s="126">
        <v>1</v>
      </c>
      <c r="J140" s="126">
        <v>42</v>
      </c>
      <c r="K140" s="126">
        <v>39</v>
      </c>
      <c r="L140" s="126">
        <v>82</v>
      </c>
      <c r="M140" s="112">
        <f t="shared" si="4"/>
        <v>69.527059876271338</v>
      </c>
      <c r="N140" s="272">
        <v>12334.238427114664</v>
      </c>
      <c r="O140" s="270">
        <f t="shared" si="5"/>
        <v>10458.089434758635</v>
      </c>
      <c r="P140" s="113">
        <v>10490</v>
      </c>
      <c r="Q140" s="271">
        <v>104.874</v>
      </c>
      <c r="R140" s="271">
        <v>105.194</v>
      </c>
      <c r="S140" s="115">
        <v>2</v>
      </c>
    </row>
    <row r="141" spans="2:19" x14ac:dyDescent="0.25">
      <c r="B141" s="86" t="s">
        <v>1050</v>
      </c>
      <c r="C141" s="87" t="s">
        <v>701</v>
      </c>
      <c r="D141" s="88" t="s">
        <v>264</v>
      </c>
      <c r="E141" s="88">
        <f>VLOOKUP('Energy Use &amp; Sector Output'!C141,Activities!$B$5:$C$393,2,0)</f>
        <v>335210</v>
      </c>
      <c r="F141" s="85" t="s">
        <v>130</v>
      </c>
      <c r="G141" s="89" t="s">
        <v>1068</v>
      </c>
      <c r="H141" s="126">
        <v>0</v>
      </c>
      <c r="I141" s="126">
        <v>0</v>
      </c>
      <c r="J141" s="126">
        <v>15</v>
      </c>
      <c r="K141" s="126">
        <v>8</v>
      </c>
      <c r="L141" s="126">
        <v>23</v>
      </c>
      <c r="M141" s="112">
        <f t="shared" si="4"/>
        <v>16.892855826722638</v>
      </c>
      <c r="N141" s="272">
        <v>3904.7557720469867</v>
      </c>
      <c r="O141" s="270">
        <f t="shared" si="5"/>
        <v>2867.9337519892515</v>
      </c>
      <c r="P141" s="113">
        <v>2869</v>
      </c>
      <c r="Q141" s="271">
        <v>104.9</v>
      </c>
      <c r="R141" s="271">
        <v>104.93899999999999</v>
      </c>
      <c r="S141" s="115">
        <v>2</v>
      </c>
    </row>
    <row r="142" spans="2:19" x14ac:dyDescent="0.25">
      <c r="B142" s="86" t="s">
        <v>1050</v>
      </c>
      <c r="C142" s="87" t="s">
        <v>702</v>
      </c>
      <c r="D142" s="88" t="s">
        <v>265</v>
      </c>
      <c r="E142" s="88">
        <f>VLOOKUP('Energy Use &amp; Sector Output'!C142,Activities!$B$5:$C$393,2,0)</f>
        <v>335221</v>
      </c>
      <c r="F142" s="85" t="s">
        <v>130</v>
      </c>
      <c r="G142" s="89" t="s">
        <v>1068</v>
      </c>
      <c r="H142" s="126">
        <v>0</v>
      </c>
      <c r="I142" s="126">
        <v>1</v>
      </c>
      <c r="J142" s="126">
        <v>17</v>
      </c>
      <c r="K142" s="126">
        <v>24</v>
      </c>
      <c r="L142" s="126">
        <v>42</v>
      </c>
      <c r="M142" s="112">
        <f t="shared" si="4"/>
        <v>40.178750829080371</v>
      </c>
      <c r="N142" s="272">
        <v>5333.6191132156691</v>
      </c>
      <c r="O142" s="270">
        <f t="shared" si="5"/>
        <v>5102.3369849312612</v>
      </c>
      <c r="P142" s="113">
        <v>5102</v>
      </c>
      <c r="Q142" s="271">
        <v>105.988</v>
      </c>
      <c r="R142" s="271">
        <v>105.98099999999999</v>
      </c>
      <c r="S142" s="115">
        <v>2</v>
      </c>
    </row>
    <row r="143" spans="2:19" x14ac:dyDescent="0.25">
      <c r="B143" s="86" t="s">
        <v>1050</v>
      </c>
      <c r="C143" s="87" t="s">
        <v>703</v>
      </c>
      <c r="D143" s="88" t="s">
        <v>266</v>
      </c>
      <c r="E143" s="88">
        <f>VLOOKUP('Energy Use &amp; Sector Output'!C143,Activities!$B$5:$C$393,2,0)</f>
        <v>335222</v>
      </c>
      <c r="F143" s="85" t="s">
        <v>130</v>
      </c>
      <c r="G143" s="89" t="s">
        <v>1068</v>
      </c>
      <c r="H143" s="126">
        <v>0</v>
      </c>
      <c r="I143" s="126">
        <v>1</v>
      </c>
      <c r="J143" s="126">
        <v>19</v>
      </c>
      <c r="K143" s="126">
        <v>14</v>
      </c>
      <c r="L143" s="126">
        <v>34</v>
      </c>
      <c r="M143" s="112">
        <f t="shared" si="4"/>
        <v>19.433992547714247</v>
      </c>
      <c r="N143" s="272">
        <v>6334.4490791191483</v>
      </c>
      <c r="O143" s="270">
        <f t="shared" si="5"/>
        <v>3620.6951822787323</v>
      </c>
      <c r="P143" s="113">
        <v>3586</v>
      </c>
      <c r="Q143" s="271">
        <v>101.64400000000001</v>
      </c>
      <c r="R143" s="271">
        <v>100.67</v>
      </c>
      <c r="S143" s="115">
        <v>2</v>
      </c>
    </row>
    <row r="144" spans="2:19" x14ac:dyDescent="0.25">
      <c r="B144" s="86" t="s">
        <v>1050</v>
      </c>
      <c r="C144" s="87" t="s">
        <v>704</v>
      </c>
      <c r="D144" s="88" t="s">
        <v>267</v>
      </c>
      <c r="E144" s="88">
        <f>VLOOKUP('Energy Use &amp; Sector Output'!C144,Activities!$B$5:$C$393,2,0)</f>
        <v>335224</v>
      </c>
      <c r="F144" s="85" t="s">
        <v>130</v>
      </c>
      <c r="G144" s="89" t="s">
        <v>1068</v>
      </c>
      <c r="H144" s="126">
        <v>0</v>
      </c>
      <c r="I144" s="126">
        <v>1</v>
      </c>
      <c r="J144" s="126">
        <v>21</v>
      </c>
      <c r="K144" s="126">
        <v>24</v>
      </c>
      <c r="L144" s="126">
        <v>46</v>
      </c>
      <c r="M144" s="112">
        <f t="shared" si="4"/>
        <v>38.605540514538028</v>
      </c>
      <c r="N144" s="272">
        <v>4568.9356451397662</v>
      </c>
      <c r="O144" s="270">
        <f t="shared" si="5"/>
        <v>3834.4832642773949</v>
      </c>
      <c r="P144" s="113">
        <v>3829</v>
      </c>
      <c r="Q144" s="271">
        <v>104.896</v>
      </c>
      <c r="R144" s="271">
        <v>104.746</v>
      </c>
      <c r="S144" s="115">
        <v>2</v>
      </c>
    </row>
    <row r="145" spans="2:19" x14ac:dyDescent="0.25">
      <c r="B145" s="86" t="s">
        <v>1050</v>
      </c>
      <c r="C145" s="87" t="s">
        <v>705</v>
      </c>
      <c r="D145" s="88" t="s">
        <v>268</v>
      </c>
      <c r="E145" s="88">
        <f>VLOOKUP('Energy Use &amp; Sector Output'!C145,Activities!$B$5:$C$393,2,0)</f>
        <v>335228</v>
      </c>
      <c r="F145" s="85" t="s">
        <v>130</v>
      </c>
      <c r="G145" s="89" t="s">
        <v>1068</v>
      </c>
      <c r="H145" s="126">
        <v>0</v>
      </c>
      <c r="I145" s="126">
        <v>0</v>
      </c>
      <c r="J145" s="126">
        <v>6</v>
      </c>
      <c r="K145" s="126">
        <v>6</v>
      </c>
      <c r="L145" s="126">
        <v>12</v>
      </c>
      <c r="M145" s="112">
        <f t="shared" si="4"/>
        <v>10.494240188785344</v>
      </c>
      <c r="N145" s="272">
        <v>5434.450069301618</v>
      </c>
      <c r="O145" s="270">
        <f t="shared" si="5"/>
        <v>4752.5353601010283</v>
      </c>
      <c r="P145" s="113">
        <v>4814</v>
      </c>
      <c r="Q145" s="271">
        <v>106.31699999999999</v>
      </c>
      <c r="R145" s="271">
        <v>107.69199999999999</v>
      </c>
      <c r="S145" s="115">
        <v>2</v>
      </c>
    </row>
    <row r="146" spans="2:19" x14ac:dyDescent="0.25">
      <c r="B146" s="86" t="s">
        <v>1050</v>
      </c>
      <c r="C146" s="87" t="s">
        <v>706</v>
      </c>
      <c r="D146" s="88" t="s">
        <v>269</v>
      </c>
      <c r="E146" s="88">
        <f>VLOOKUP('Energy Use &amp; Sector Output'!C146,Activities!$B$5:$C$393,2,0)</f>
        <v>335311</v>
      </c>
      <c r="F146" s="85" t="s">
        <v>130</v>
      </c>
      <c r="G146" s="89" t="s">
        <v>1068</v>
      </c>
      <c r="H146" s="126">
        <v>0</v>
      </c>
      <c r="I146" s="126">
        <v>1</v>
      </c>
      <c r="J146" s="126">
        <v>25</v>
      </c>
      <c r="K146" s="126">
        <v>30</v>
      </c>
      <c r="L146" s="126">
        <v>56</v>
      </c>
      <c r="M146" s="112">
        <f t="shared" si="4"/>
        <v>38.026907257581151</v>
      </c>
      <c r="N146" s="272">
        <v>8667.5529224540169</v>
      </c>
      <c r="O146" s="270">
        <f t="shared" si="5"/>
        <v>5885.7184130774176</v>
      </c>
      <c r="P146" s="113">
        <v>5894</v>
      </c>
      <c r="Q146" s="271">
        <v>108.73699999999999</v>
      </c>
      <c r="R146" s="271">
        <v>108.89</v>
      </c>
      <c r="S146" s="115">
        <v>2</v>
      </c>
    </row>
    <row r="147" spans="2:19" x14ac:dyDescent="0.25">
      <c r="B147" s="86" t="s">
        <v>1050</v>
      </c>
      <c r="C147" s="87" t="s">
        <v>707</v>
      </c>
      <c r="D147" s="88" t="s">
        <v>270</v>
      </c>
      <c r="E147" s="88">
        <f>VLOOKUP('Energy Use &amp; Sector Output'!C147,Activities!$B$5:$C$393,2,0)</f>
        <v>335312</v>
      </c>
      <c r="F147" s="85" t="s">
        <v>130</v>
      </c>
      <c r="G147" s="89" t="s">
        <v>1068</v>
      </c>
      <c r="H147" s="126">
        <v>0</v>
      </c>
      <c r="I147" s="126">
        <v>0</v>
      </c>
      <c r="J147" s="126">
        <v>42</v>
      </c>
      <c r="K147" s="126">
        <v>41</v>
      </c>
      <c r="L147" s="126">
        <v>83</v>
      </c>
      <c r="M147" s="112">
        <f t="shared" si="4"/>
        <v>63.84775603448071</v>
      </c>
      <c r="N147" s="272">
        <v>15235.602201172363</v>
      </c>
      <c r="O147" s="270">
        <f t="shared" si="5"/>
        <v>11719.988100950004</v>
      </c>
      <c r="P147" s="113">
        <v>11902</v>
      </c>
      <c r="Q147" s="271">
        <v>112.878</v>
      </c>
      <c r="R147" s="271">
        <v>114.631</v>
      </c>
      <c r="S147" s="115">
        <v>2</v>
      </c>
    </row>
    <row r="148" spans="2:19" x14ac:dyDescent="0.25">
      <c r="B148" s="86" t="s">
        <v>1050</v>
      </c>
      <c r="C148" s="87" t="s">
        <v>708</v>
      </c>
      <c r="D148" s="88" t="s">
        <v>271</v>
      </c>
      <c r="E148" s="88">
        <f>VLOOKUP('Energy Use &amp; Sector Output'!C148,Activities!$B$5:$C$393,2,0)</f>
        <v>335313</v>
      </c>
      <c r="F148" s="85" t="s">
        <v>130</v>
      </c>
      <c r="G148" s="89" t="s">
        <v>1068</v>
      </c>
      <c r="H148" s="126">
        <v>0</v>
      </c>
      <c r="I148" s="126">
        <v>1</v>
      </c>
      <c r="J148" s="126">
        <v>33</v>
      </c>
      <c r="K148" s="126">
        <v>23</v>
      </c>
      <c r="L148" s="126">
        <v>57</v>
      </c>
      <c r="M148" s="112">
        <f t="shared" si="4"/>
        <v>59.677860408107279</v>
      </c>
      <c r="N148" s="272">
        <v>11410.373047986342</v>
      </c>
      <c r="O148" s="270">
        <f t="shared" si="5"/>
        <v>11946.432455476466</v>
      </c>
      <c r="P148" s="113">
        <v>11943</v>
      </c>
      <c r="Q148" s="271">
        <v>104.413</v>
      </c>
      <c r="R148" s="271">
        <v>104.383</v>
      </c>
      <c r="S148" s="115">
        <v>2</v>
      </c>
    </row>
    <row r="149" spans="2:19" x14ac:dyDescent="0.25">
      <c r="B149" s="86" t="s">
        <v>1050</v>
      </c>
      <c r="C149" s="87" t="s">
        <v>709</v>
      </c>
      <c r="D149" s="88" t="s">
        <v>272</v>
      </c>
      <c r="E149" s="88">
        <f>VLOOKUP('Energy Use &amp; Sector Output'!C149,Activities!$B$5:$C$393,2,0)</f>
        <v>335314</v>
      </c>
      <c r="F149" s="85" t="s">
        <v>130</v>
      </c>
      <c r="G149" s="89" t="s">
        <v>1068</v>
      </c>
      <c r="H149" s="126">
        <v>0</v>
      </c>
      <c r="I149" s="126">
        <v>1</v>
      </c>
      <c r="J149" s="126">
        <v>28</v>
      </c>
      <c r="K149" s="126">
        <v>19</v>
      </c>
      <c r="L149" s="126">
        <v>48</v>
      </c>
      <c r="M149" s="112">
        <f t="shared" si="4"/>
        <v>38.440384458635116</v>
      </c>
      <c r="N149" s="272">
        <v>12705.833074359443</v>
      </c>
      <c r="O149" s="270">
        <f t="shared" si="5"/>
        <v>10175.356421783725</v>
      </c>
      <c r="P149" s="113">
        <v>10305</v>
      </c>
      <c r="Q149" s="271">
        <v>110.039</v>
      </c>
      <c r="R149" s="271">
        <v>111.441</v>
      </c>
      <c r="S149" s="115">
        <v>2</v>
      </c>
    </row>
    <row r="150" spans="2:19" x14ac:dyDescent="0.25">
      <c r="B150" s="86" t="s">
        <v>1050</v>
      </c>
      <c r="C150" s="87" t="s">
        <v>710</v>
      </c>
      <c r="D150" s="88" t="s">
        <v>273</v>
      </c>
      <c r="E150" s="88">
        <f>VLOOKUP('Energy Use &amp; Sector Output'!C150,Activities!$B$5:$C$393,2,0)</f>
        <v>335911</v>
      </c>
      <c r="F150" s="85" t="s">
        <v>130</v>
      </c>
      <c r="G150" s="89" t="s">
        <v>1068</v>
      </c>
      <c r="H150" s="126">
        <v>0</v>
      </c>
      <c r="I150" s="126">
        <v>1</v>
      </c>
      <c r="J150" s="126">
        <v>60</v>
      </c>
      <c r="K150" s="126">
        <v>55</v>
      </c>
      <c r="L150" s="126">
        <v>116</v>
      </c>
      <c r="M150" s="112">
        <f t="shared" si="4"/>
        <v>114.55474445522272</v>
      </c>
      <c r="N150" s="272">
        <v>7220.8296354283157</v>
      </c>
      <c r="O150" s="270">
        <f t="shared" si="5"/>
        <v>7130.8646003550839</v>
      </c>
      <c r="P150" s="113">
        <v>7123</v>
      </c>
      <c r="Q150" s="271">
        <v>113.33799999999999</v>
      </c>
      <c r="R150" s="271">
        <v>113.21299999999999</v>
      </c>
      <c r="S150" s="115">
        <v>2</v>
      </c>
    </row>
    <row r="151" spans="2:19" x14ac:dyDescent="0.25">
      <c r="B151" s="86" t="s">
        <v>1050</v>
      </c>
      <c r="C151" s="87" t="s">
        <v>711</v>
      </c>
      <c r="D151" s="88" t="s">
        <v>274</v>
      </c>
      <c r="E151" s="88">
        <f>VLOOKUP('Energy Use &amp; Sector Output'!C151,Activities!$B$5:$C$393,2,0)</f>
        <v>335912</v>
      </c>
      <c r="F151" s="85" t="s">
        <v>130</v>
      </c>
      <c r="G151" s="89" t="s">
        <v>1068</v>
      </c>
      <c r="H151" s="126">
        <v>0</v>
      </c>
      <c r="I151" s="126">
        <v>0</v>
      </c>
      <c r="J151" s="126">
        <v>10</v>
      </c>
      <c r="K151" s="126">
        <v>4</v>
      </c>
      <c r="L151" s="126">
        <v>14</v>
      </c>
      <c r="M151" s="112">
        <f t="shared" si="4"/>
        <v>15.684152844312308</v>
      </c>
      <c r="N151" s="272">
        <v>3298.9287295263389</v>
      </c>
      <c r="O151" s="270">
        <f t="shared" si="5"/>
        <v>3695.7787440274369</v>
      </c>
      <c r="P151" s="113">
        <v>3722</v>
      </c>
      <c r="Q151" s="271">
        <v>101.622</v>
      </c>
      <c r="R151" s="271">
        <v>102.343</v>
      </c>
      <c r="S151" s="115">
        <v>2</v>
      </c>
    </row>
    <row r="152" spans="2:19" x14ac:dyDescent="0.25">
      <c r="B152" s="86" t="s">
        <v>1050</v>
      </c>
      <c r="C152" s="87" t="s">
        <v>712</v>
      </c>
      <c r="D152" s="88" t="s">
        <v>275</v>
      </c>
      <c r="E152" s="88">
        <f>VLOOKUP('Energy Use &amp; Sector Output'!C152,Activities!$B$5:$C$393,2,0)</f>
        <v>335920</v>
      </c>
      <c r="F152" s="85" t="s">
        <v>130</v>
      </c>
      <c r="G152" s="89" t="s">
        <v>1068</v>
      </c>
      <c r="H152" s="126">
        <v>0</v>
      </c>
      <c r="I152" s="126">
        <v>0</v>
      </c>
      <c r="J152" s="126">
        <v>73</v>
      </c>
      <c r="K152" s="126">
        <v>33</v>
      </c>
      <c r="L152" s="126">
        <v>106</v>
      </c>
      <c r="M152" s="112">
        <f t="shared" si="4"/>
        <v>82.906513405508889</v>
      </c>
      <c r="N152" s="272">
        <v>17178.500132908026</v>
      </c>
      <c r="O152" s="270">
        <f t="shared" si="5"/>
        <v>13435.939165617694</v>
      </c>
      <c r="P152" s="113">
        <v>13238</v>
      </c>
      <c r="Q152" s="271">
        <v>112.883</v>
      </c>
      <c r="R152" s="271">
        <v>111.22</v>
      </c>
      <c r="S152" s="115">
        <v>2</v>
      </c>
    </row>
    <row r="153" spans="2:19" x14ac:dyDescent="0.25">
      <c r="B153" s="86" t="s">
        <v>1050</v>
      </c>
      <c r="C153" s="87" t="s">
        <v>713</v>
      </c>
      <c r="D153" s="88" t="s">
        <v>276</v>
      </c>
      <c r="E153" s="88">
        <f>VLOOKUP('Energy Use &amp; Sector Output'!C153,Activities!$B$5:$C$393,2,0)</f>
        <v>335930</v>
      </c>
      <c r="F153" s="85" t="s">
        <v>130</v>
      </c>
      <c r="G153" s="89" t="s">
        <v>1068</v>
      </c>
      <c r="H153" s="126">
        <v>0</v>
      </c>
      <c r="I153" s="126">
        <v>1</v>
      </c>
      <c r="J153" s="126">
        <v>76</v>
      </c>
      <c r="K153" s="126">
        <v>37</v>
      </c>
      <c r="L153" s="126">
        <v>114</v>
      </c>
      <c r="M153" s="112">
        <f t="shared" si="4"/>
        <v>111.52308837248003</v>
      </c>
      <c r="N153" s="272">
        <v>14635.46971270336</v>
      </c>
      <c r="O153" s="270">
        <f t="shared" si="5"/>
        <v>14317.480545110277</v>
      </c>
      <c r="P153" s="113">
        <v>14491</v>
      </c>
      <c r="Q153" s="271">
        <v>111.14400000000001</v>
      </c>
      <c r="R153" s="271">
        <v>112.491</v>
      </c>
      <c r="S153" s="115">
        <v>2</v>
      </c>
    </row>
    <row r="154" spans="2:19" x14ac:dyDescent="0.25">
      <c r="B154" s="86" t="s">
        <v>1050</v>
      </c>
      <c r="C154" s="87" t="s">
        <v>714</v>
      </c>
      <c r="D154" s="88" t="s">
        <v>277</v>
      </c>
      <c r="E154" s="88">
        <f>VLOOKUP('Energy Use &amp; Sector Output'!C154,Activities!$B$5:$C$393,2,0)</f>
        <v>335991</v>
      </c>
      <c r="F154" s="85" t="s">
        <v>130</v>
      </c>
      <c r="G154" s="89" t="s">
        <v>1068</v>
      </c>
      <c r="H154" s="126">
        <v>0</v>
      </c>
      <c r="I154" s="126">
        <v>1</v>
      </c>
      <c r="J154" s="126">
        <v>41</v>
      </c>
      <c r="K154" s="126">
        <v>57</v>
      </c>
      <c r="L154" s="126">
        <v>99</v>
      </c>
      <c r="M154" s="112">
        <f t="shared" si="4"/>
        <v>104.62627959141523</v>
      </c>
      <c r="N154" s="272">
        <v>3238.5892248445261</v>
      </c>
      <c r="O154" s="270">
        <f t="shared" si="5"/>
        <v>3422.6418355588694</v>
      </c>
      <c r="P154" s="113">
        <v>3246</v>
      </c>
      <c r="Q154" s="271">
        <v>93.334999999999994</v>
      </c>
      <c r="R154" s="271">
        <v>88.518000000000001</v>
      </c>
      <c r="S154" s="115">
        <v>2</v>
      </c>
    </row>
    <row r="155" spans="2:19" x14ac:dyDescent="0.25">
      <c r="B155" s="86" t="s">
        <v>1050</v>
      </c>
      <c r="C155" s="87" t="s">
        <v>715</v>
      </c>
      <c r="D155" s="88" t="s">
        <v>278</v>
      </c>
      <c r="E155" s="88">
        <f>VLOOKUP('Energy Use &amp; Sector Output'!C155,Activities!$B$5:$C$393,2,0)</f>
        <v>335999</v>
      </c>
      <c r="F155" s="85" t="s">
        <v>130</v>
      </c>
      <c r="G155" s="89" t="s">
        <v>1068</v>
      </c>
      <c r="H155" s="126">
        <v>0</v>
      </c>
      <c r="I155" s="126">
        <v>1</v>
      </c>
      <c r="J155" s="126">
        <v>42</v>
      </c>
      <c r="K155" s="126">
        <v>14</v>
      </c>
      <c r="L155" s="126">
        <v>57</v>
      </c>
      <c r="M155" s="112">
        <f t="shared" si="4"/>
        <v>63.528573877954109</v>
      </c>
      <c r="N155" s="272">
        <v>9662.840376299986</v>
      </c>
      <c r="O155" s="270">
        <f t="shared" si="5"/>
        <v>10769.58717046757</v>
      </c>
      <c r="P155" s="113">
        <v>10786</v>
      </c>
      <c r="Q155" s="271">
        <v>101.05</v>
      </c>
      <c r="R155" s="271">
        <v>101.20399999999999</v>
      </c>
      <c r="S155" s="115">
        <v>2</v>
      </c>
    </row>
    <row r="156" spans="2:19" x14ac:dyDescent="0.25">
      <c r="B156" s="86" t="s">
        <v>1050</v>
      </c>
      <c r="C156" s="87" t="s">
        <v>716</v>
      </c>
      <c r="D156" s="88" t="s">
        <v>279</v>
      </c>
      <c r="E156" s="88">
        <f>VLOOKUP('Energy Use &amp; Sector Output'!C156,Activities!$B$5:$C$393,2,0)</f>
        <v>336111</v>
      </c>
      <c r="F156" s="85" t="s">
        <v>130</v>
      </c>
      <c r="G156" s="89" t="s">
        <v>1068</v>
      </c>
      <c r="H156" s="126">
        <v>1</v>
      </c>
      <c r="I156" s="126">
        <v>4</v>
      </c>
      <c r="J156" s="126">
        <v>111</v>
      </c>
      <c r="K156" s="126">
        <v>153</v>
      </c>
      <c r="L156" s="126">
        <v>269</v>
      </c>
      <c r="M156" s="112">
        <f t="shared" si="4"/>
        <v>345.33113483067325</v>
      </c>
      <c r="N156" s="272">
        <v>91490.548648928452</v>
      </c>
      <c r="O156" s="270">
        <f t="shared" si="5"/>
        <v>117451.80294132112</v>
      </c>
      <c r="P156" s="113">
        <v>118634</v>
      </c>
      <c r="Q156" s="271">
        <v>100.642</v>
      </c>
      <c r="R156" s="271">
        <v>101.655</v>
      </c>
      <c r="S156" s="115">
        <v>2</v>
      </c>
    </row>
    <row r="157" spans="2:19" x14ac:dyDescent="0.25">
      <c r="B157" s="86" t="s">
        <v>1050</v>
      </c>
      <c r="C157" s="87" t="s">
        <v>717</v>
      </c>
      <c r="D157" s="88" t="s">
        <v>280</v>
      </c>
      <c r="E157" s="88">
        <f>VLOOKUP('Energy Use &amp; Sector Output'!C157,Activities!$B$5:$C$393,2,0)</f>
        <v>336112</v>
      </c>
      <c r="F157" s="85" t="s">
        <v>130</v>
      </c>
      <c r="G157" s="89" t="s">
        <v>1068</v>
      </c>
      <c r="H157" s="126">
        <v>1</v>
      </c>
      <c r="I157" s="126">
        <v>5</v>
      </c>
      <c r="J157" s="126">
        <v>135</v>
      </c>
      <c r="K157" s="126">
        <v>229</v>
      </c>
      <c r="L157" s="126">
        <v>370</v>
      </c>
      <c r="M157" s="112">
        <f t="shared" si="4"/>
        <v>332.80164374526032</v>
      </c>
      <c r="N157" s="272">
        <v>180296.04905876832</v>
      </c>
      <c r="O157" s="270">
        <f t="shared" si="5"/>
        <v>162169.78780414647</v>
      </c>
      <c r="P157" s="113">
        <v>166064</v>
      </c>
      <c r="Q157" s="271">
        <v>107.441</v>
      </c>
      <c r="R157" s="271">
        <v>110.021</v>
      </c>
      <c r="S157" s="115">
        <v>2</v>
      </c>
    </row>
    <row r="158" spans="2:19" x14ac:dyDescent="0.25">
      <c r="B158" s="86" t="s">
        <v>1050</v>
      </c>
      <c r="C158" s="87" t="s">
        <v>718</v>
      </c>
      <c r="D158" s="88" t="s">
        <v>281</v>
      </c>
      <c r="E158" s="88">
        <f>VLOOKUP('Energy Use &amp; Sector Output'!C158,Activities!$B$5:$C$393,2,0)</f>
        <v>336120</v>
      </c>
      <c r="F158" s="85" t="s">
        <v>130</v>
      </c>
      <c r="G158" s="89" t="s">
        <v>1068</v>
      </c>
      <c r="H158" s="126">
        <v>0</v>
      </c>
      <c r="I158" s="126">
        <v>1</v>
      </c>
      <c r="J158" s="126">
        <v>29</v>
      </c>
      <c r="K158" s="126">
        <v>36</v>
      </c>
      <c r="L158" s="126">
        <v>66</v>
      </c>
      <c r="M158" s="112">
        <f t="shared" si="4"/>
        <v>80.404429668874769</v>
      </c>
      <c r="N158" s="272">
        <v>23589.902781058739</v>
      </c>
      <c r="O158" s="270">
        <f t="shared" si="5"/>
        <v>28738.373925079253</v>
      </c>
      <c r="P158" s="113">
        <v>29314</v>
      </c>
      <c r="Q158" s="271">
        <v>109.786</v>
      </c>
      <c r="R158" s="271">
        <v>111.985</v>
      </c>
      <c r="S158" s="115">
        <v>2</v>
      </c>
    </row>
    <row r="159" spans="2:19" x14ac:dyDescent="0.25">
      <c r="B159" s="86" t="s">
        <v>1050</v>
      </c>
      <c r="C159" s="87" t="s">
        <v>719</v>
      </c>
      <c r="D159" s="88" t="s">
        <v>282</v>
      </c>
      <c r="E159" s="88">
        <f>VLOOKUP('Energy Use &amp; Sector Output'!C159,Activities!$B$5:$C$393,2,0)</f>
        <v>336211</v>
      </c>
      <c r="F159" s="85" t="s">
        <v>130</v>
      </c>
      <c r="G159" s="89" t="s">
        <v>1068</v>
      </c>
      <c r="H159" s="126">
        <v>0</v>
      </c>
      <c r="I159" s="126">
        <v>1</v>
      </c>
      <c r="J159" s="126">
        <v>34</v>
      </c>
      <c r="K159" s="126">
        <v>32</v>
      </c>
      <c r="L159" s="126">
        <v>67</v>
      </c>
      <c r="M159" s="112">
        <f t="shared" si="4"/>
        <v>61.422787045560391</v>
      </c>
      <c r="N159" s="272">
        <v>13584.139062300928</v>
      </c>
      <c r="O159" s="270">
        <f t="shared" si="5"/>
        <v>12453.368370462513</v>
      </c>
      <c r="P159" s="113">
        <v>12637</v>
      </c>
      <c r="Q159" s="271">
        <v>104.574</v>
      </c>
      <c r="R159" s="271">
        <v>106.116</v>
      </c>
      <c r="S159" s="115">
        <v>2</v>
      </c>
    </row>
    <row r="160" spans="2:19" x14ac:dyDescent="0.25">
      <c r="B160" s="86" t="s">
        <v>1050</v>
      </c>
      <c r="C160" s="87" t="s">
        <v>720</v>
      </c>
      <c r="D160" s="88" t="s">
        <v>283</v>
      </c>
      <c r="E160" s="88">
        <f>VLOOKUP('Energy Use &amp; Sector Output'!C160,Activities!$B$5:$C$393,2,0)</f>
        <v>336212</v>
      </c>
      <c r="F160" s="85" t="s">
        <v>130</v>
      </c>
      <c r="G160" s="89" t="s">
        <v>1068</v>
      </c>
      <c r="H160" s="126">
        <v>0</v>
      </c>
      <c r="I160" s="126">
        <v>1</v>
      </c>
      <c r="J160" s="126">
        <v>18</v>
      </c>
      <c r="K160" s="126">
        <v>17</v>
      </c>
      <c r="L160" s="126">
        <v>36</v>
      </c>
      <c r="M160" s="112">
        <f t="shared" si="4"/>
        <v>37.599425872676449</v>
      </c>
      <c r="N160" s="272">
        <v>8679.1503919572697</v>
      </c>
      <c r="O160" s="270">
        <f t="shared" si="5"/>
        <v>9064.7519944502255</v>
      </c>
      <c r="P160" s="113">
        <v>9202</v>
      </c>
      <c r="Q160" s="271">
        <v>110.76</v>
      </c>
      <c r="R160" s="271">
        <v>112.437</v>
      </c>
      <c r="S160" s="115">
        <v>2</v>
      </c>
    </row>
    <row r="161" spans="2:19" x14ac:dyDescent="0.25">
      <c r="B161" s="86" t="s">
        <v>1050</v>
      </c>
      <c r="C161" s="87" t="s">
        <v>721</v>
      </c>
      <c r="D161" s="88" t="s">
        <v>284</v>
      </c>
      <c r="E161" s="88">
        <f>VLOOKUP('Energy Use &amp; Sector Output'!C161,Activities!$B$5:$C$393,2,0)</f>
        <v>336213</v>
      </c>
      <c r="F161" s="85" t="s">
        <v>130</v>
      </c>
      <c r="G161" s="89" t="s">
        <v>1068</v>
      </c>
      <c r="H161" s="126">
        <v>0</v>
      </c>
      <c r="I161" s="126">
        <v>1</v>
      </c>
      <c r="J161" s="126">
        <v>10</v>
      </c>
      <c r="K161" s="126">
        <v>12</v>
      </c>
      <c r="L161" s="126">
        <v>23</v>
      </c>
      <c r="M161" s="112">
        <f t="shared" si="4"/>
        <v>15.532024772469372</v>
      </c>
      <c r="N161" s="272">
        <v>5927.297531442</v>
      </c>
      <c r="O161" s="270">
        <f t="shared" si="5"/>
        <v>4002.7361779197258</v>
      </c>
      <c r="P161" s="113">
        <v>3991</v>
      </c>
      <c r="Q161" s="271">
        <v>103</v>
      </c>
      <c r="R161" s="271">
        <v>102.69799999999999</v>
      </c>
      <c r="S161" s="115">
        <v>2</v>
      </c>
    </row>
    <row r="162" spans="2:19" x14ac:dyDescent="0.25">
      <c r="B162" s="86" t="s">
        <v>1050</v>
      </c>
      <c r="C162" s="87" t="s">
        <v>722</v>
      </c>
      <c r="D162" s="88" t="s">
        <v>285</v>
      </c>
      <c r="E162" s="88">
        <f>VLOOKUP('Energy Use &amp; Sector Output'!C162,Activities!$B$5:$C$393,2,0)</f>
        <v>336214</v>
      </c>
      <c r="F162" s="85" t="s">
        <v>130</v>
      </c>
      <c r="G162" s="89" t="s">
        <v>1068</v>
      </c>
      <c r="H162" s="126">
        <v>0</v>
      </c>
      <c r="I162" s="126">
        <v>1</v>
      </c>
      <c r="J162" s="126">
        <v>21</v>
      </c>
      <c r="K162" s="126">
        <v>28</v>
      </c>
      <c r="L162" s="126">
        <v>50</v>
      </c>
      <c r="M162" s="112">
        <f t="shared" si="4"/>
        <v>54.553518510881439</v>
      </c>
      <c r="N162" s="272">
        <v>12217.486299108617</v>
      </c>
      <c r="O162" s="270">
        <f t="shared" si="5"/>
        <v>13330.137299497246</v>
      </c>
      <c r="P162" s="113">
        <v>13611</v>
      </c>
      <c r="Q162" s="271">
        <v>106.361</v>
      </c>
      <c r="R162" s="271">
        <v>108.602</v>
      </c>
      <c r="S162" s="115">
        <v>2</v>
      </c>
    </row>
    <row r="163" spans="2:19" x14ac:dyDescent="0.25">
      <c r="B163" s="86" t="s">
        <v>1050</v>
      </c>
      <c r="C163" s="87" t="s">
        <v>723</v>
      </c>
      <c r="D163" s="88" t="s">
        <v>286</v>
      </c>
      <c r="E163" s="88">
        <f>VLOOKUP('Energy Use &amp; Sector Output'!C163,Activities!$B$5:$C$393,2,0)</f>
        <v>336310</v>
      </c>
      <c r="F163" s="85" t="s">
        <v>130</v>
      </c>
      <c r="G163" s="89" t="s">
        <v>1068</v>
      </c>
      <c r="H163" s="126">
        <v>1</v>
      </c>
      <c r="I163" s="126">
        <v>2</v>
      </c>
      <c r="J163" s="126">
        <v>160</v>
      </c>
      <c r="K163" s="126">
        <v>96</v>
      </c>
      <c r="L163" s="126">
        <v>259</v>
      </c>
      <c r="M163" s="112">
        <f t="shared" si="4"/>
        <v>302.96174080451925</v>
      </c>
      <c r="N163" s="272">
        <v>28750.974054043851</v>
      </c>
      <c r="O163" s="270">
        <f t="shared" si="5"/>
        <v>33631.062352272937</v>
      </c>
      <c r="P163" s="113">
        <v>33515</v>
      </c>
      <c r="Q163" s="271">
        <v>109.532</v>
      </c>
      <c r="R163" s="271">
        <v>109.154</v>
      </c>
      <c r="S163" s="115">
        <v>2</v>
      </c>
    </row>
    <row r="164" spans="2:19" x14ac:dyDescent="0.25">
      <c r="B164" s="86" t="s">
        <v>1050</v>
      </c>
      <c r="C164" s="87" t="s">
        <v>724</v>
      </c>
      <c r="D164" s="88" t="s">
        <v>287</v>
      </c>
      <c r="E164" s="88">
        <f>VLOOKUP('Energy Use &amp; Sector Output'!C164,Activities!$B$5:$C$393,2,0)</f>
        <v>336320</v>
      </c>
      <c r="F164" s="85" t="s">
        <v>130</v>
      </c>
      <c r="G164" s="89" t="s">
        <v>1068</v>
      </c>
      <c r="H164" s="126">
        <v>0</v>
      </c>
      <c r="I164" s="126">
        <v>1</v>
      </c>
      <c r="J164" s="126">
        <v>93</v>
      </c>
      <c r="K164" s="126">
        <v>48</v>
      </c>
      <c r="L164" s="126">
        <v>142</v>
      </c>
      <c r="M164" s="112">
        <f t="shared" si="4"/>
        <v>163.04711011019168</v>
      </c>
      <c r="N164" s="272">
        <v>20421.957316458753</v>
      </c>
      <c r="O164" s="270">
        <f t="shared" si="5"/>
        <v>23448.881149593555</v>
      </c>
      <c r="P164" s="113">
        <v>23676</v>
      </c>
      <c r="Q164" s="271">
        <v>102.83199999999999</v>
      </c>
      <c r="R164" s="271">
        <v>103.828</v>
      </c>
      <c r="S164" s="115">
        <v>2</v>
      </c>
    </row>
    <row r="165" spans="2:19" x14ac:dyDescent="0.25">
      <c r="B165" s="86" t="s">
        <v>1050</v>
      </c>
      <c r="C165" s="87" t="s">
        <v>725</v>
      </c>
      <c r="D165" s="88" t="s">
        <v>288</v>
      </c>
      <c r="E165" s="88" t="str">
        <f>VLOOKUP('Energy Use &amp; Sector Output'!C165,Activities!$B$5:$C$393,2,0)</f>
        <v>3363A0</v>
      </c>
      <c r="F165" s="85" t="s">
        <v>130</v>
      </c>
      <c r="G165" s="89" t="s">
        <v>1068</v>
      </c>
      <c r="H165" s="126">
        <v>1</v>
      </c>
      <c r="I165" s="126">
        <v>2</v>
      </c>
      <c r="J165" s="126">
        <v>127</v>
      </c>
      <c r="K165" s="126">
        <v>77</v>
      </c>
      <c r="L165" s="126">
        <v>207</v>
      </c>
      <c r="M165" s="112">
        <f t="shared" si="4"/>
        <v>226.78486358052751</v>
      </c>
      <c r="N165" s="272">
        <v>23025.994323422976</v>
      </c>
      <c r="O165" s="270">
        <f t="shared" si="5"/>
        <v>25226.797011804254</v>
      </c>
      <c r="P165" s="113">
        <v>25169</v>
      </c>
      <c r="Q165" s="271">
        <v>102.571</v>
      </c>
      <c r="R165" s="271">
        <v>102.336</v>
      </c>
      <c r="S165" s="115">
        <v>2</v>
      </c>
    </row>
    <row r="166" spans="2:19" x14ac:dyDescent="0.25">
      <c r="B166" s="86" t="s">
        <v>1050</v>
      </c>
      <c r="C166" s="87" t="s">
        <v>727</v>
      </c>
      <c r="D166" s="88" t="s">
        <v>289</v>
      </c>
      <c r="E166" s="88">
        <f>VLOOKUP('Energy Use &amp; Sector Output'!C166,Activities!$B$5:$C$393,2,0)</f>
        <v>336350</v>
      </c>
      <c r="F166" s="85" t="s">
        <v>130</v>
      </c>
      <c r="G166" s="89" t="s">
        <v>1068</v>
      </c>
      <c r="H166" s="126">
        <v>1</v>
      </c>
      <c r="I166" s="126">
        <v>4</v>
      </c>
      <c r="J166" s="126">
        <v>164</v>
      </c>
      <c r="K166" s="126">
        <v>157</v>
      </c>
      <c r="L166" s="126">
        <v>326</v>
      </c>
      <c r="M166" s="112">
        <f t="shared" si="4"/>
        <v>311.57244428066969</v>
      </c>
      <c r="N166" s="272">
        <v>39834.397310194319</v>
      </c>
      <c r="O166" s="270">
        <f t="shared" si="5"/>
        <v>38071.474037989501</v>
      </c>
      <c r="P166" s="113">
        <v>38608</v>
      </c>
      <c r="Q166" s="271">
        <v>104.452</v>
      </c>
      <c r="R166" s="271">
        <v>105.92400000000001</v>
      </c>
      <c r="S166" s="115">
        <v>2</v>
      </c>
    </row>
    <row r="167" spans="2:19" x14ac:dyDescent="0.25">
      <c r="B167" s="86" t="s">
        <v>1050</v>
      </c>
      <c r="C167" s="87" t="s">
        <v>728</v>
      </c>
      <c r="D167" s="88" t="s">
        <v>290</v>
      </c>
      <c r="E167" s="88">
        <f>VLOOKUP('Energy Use &amp; Sector Output'!C167,Activities!$B$5:$C$393,2,0)</f>
        <v>336360</v>
      </c>
      <c r="F167" s="85" t="s">
        <v>130</v>
      </c>
      <c r="G167" s="89" t="s">
        <v>1068</v>
      </c>
      <c r="H167" s="126">
        <v>0</v>
      </c>
      <c r="I167" s="126">
        <v>1</v>
      </c>
      <c r="J167" s="126">
        <v>57</v>
      </c>
      <c r="K167" s="126">
        <v>39</v>
      </c>
      <c r="L167" s="126">
        <v>97</v>
      </c>
      <c r="M167" s="112">
        <f t="shared" si="4"/>
        <v>115.62544146725165</v>
      </c>
      <c r="N167" s="272">
        <v>22110.845544078787</v>
      </c>
      <c r="O167" s="270">
        <f t="shared" si="5"/>
        <v>26356.456466477568</v>
      </c>
      <c r="P167" s="113">
        <v>26609</v>
      </c>
      <c r="Q167" s="271">
        <v>100.92</v>
      </c>
      <c r="R167" s="271">
        <v>101.887</v>
      </c>
      <c r="S167" s="115">
        <v>2</v>
      </c>
    </row>
    <row r="168" spans="2:19" x14ac:dyDescent="0.25">
      <c r="B168" s="86" t="s">
        <v>1050</v>
      </c>
      <c r="C168" s="87" t="s">
        <v>729</v>
      </c>
      <c r="D168" s="88" t="s">
        <v>291</v>
      </c>
      <c r="E168" s="88">
        <f>VLOOKUP('Energy Use &amp; Sector Output'!C168,Activities!$B$5:$C$393,2,0)</f>
        <v>336370</v>
      </c>
      <c r="F168" s="85" t="s">
        <v>130</v>
      </c>
      <c r="G168" s="89" t="s">
        <v>1068</v>
      </c>
      <c r="H168" s="126">
        <v>1</v>
      </c>
      <c r="I168" s="126">
        <v>2</v>
      </c>
      <c r="J168" s="126">
        <v>170</v>
      </c>
      <c r="K168" s="126">
        <v>103</v>
      </c>
      <c r="L168" s="126">
        <v>276</v>
      </c>
      <c r="M168" s="112">
        <f t="shared" si="4"/>
        <v>299.84856369605325</v>
      </c>
      <c r="N168" s="272">
        <v>31879.252302454195</v>
      </c>
      <c r="O168" s="270">
        <f t="shared" si="5"/>
        <v>34633.869618097786</v>
      </c>
      <c r="P168" s="113">
        <v>34596</v>
      </c>
      <c r="Q168" s="271">
        <v>98.772000000000006</v>
      </c>
      <c r="R168" s="271">
        <v>98.664000000000001</v>
      </c>
      <c r="S168" s="115">
        <v>2</v>
      </c>
    </row>
    <row r="169" spans="2:19" x14ac:dyDescent="0.25">
      <c r="B169" s="86" t="s">
        <v>1050</v>
      </c>
      <c r="C169" s="87" t="s">
        <v>730</v>
      </c>
      <c r="D169" s="88" t="s">
        <v>292</v>
      </c>
      <c r="E169" s="88">
        <f>VLOOKUP('Energy Use &amp; Sector Output'!C169,Activities!$B$5:$C$393,2,0)</f>
        <v>336390</v>
      </c>
      <c r="F169" s="85" t="s">
        <v>130</v>
      </c>
      <c r="G169" s="89" t="s">
        <v>1068</v>
      </c>
      <c r="H169" s="126">
        <v>1</v>
      </c>
      <c r="I169" s="126">
        <v>4</v>
      </c>
      <c r="J169" s="126">
        <v>225</v>
      </c>
      <c r="K169" s="126">
        <v>171</v>
      </c>
      <c r="L169" s="126">
        <v>401</v>
      </c>
      <c r="M169" s="112">
        <f t="shared" si="4"/>
        <v>476.57708440451535</v>
      </c>
      <c r="N169" s="272">
        <v>53914.750703432757</v>
      </c>
      <c r="O169" s="270">
        <f t="shared" si="5"/>
        <v>64076.14637565655</v>
      </c>
      <c r="P169" s="113">
        <v>64184</v>
      </c>
      <c r="Q169" s="271">
        <v>103.968</v>
      </c>
      <c r="R169" s="271">
        <v>104.143</v>
      </c>
      <c r="S169" s="115">
        <v>2</v>
      </c>
    </row>
    <row r="170" spans="2:19" x14ac:dyDescent="0.25">
      <c r="B170" s="86" t="s">
        <v>1050</v>
      </c>
      <c r="C170" s="87" t="s">
        <v>731</v>
      </c>
      <c r="D170" s="88" t="s">
        <v>293</v>
      </c>
      <c r="E170" s="88">
        <f>VLOOKUP('Energy Use &amp; Sector Output'!C170,Activities!$B$5:$C$393,2,0)</f>
        <v>336411</v>
      </c>
      <c r="F170" s="85" t="s">
        <v>130</v>
      </c>
      <c r="G170" s="89" t="s">
        <v>1068</v>
      </c>
      <c r="H170" s="126">
        <v>1</v>
      </c>
      <c r="I170" s="126">
        <v>5</v>
      </c>
      <c r="J170" s="126">
        <v>212</v>
      </c>
      <c r="K170" s="126">
        <v>158</v>
      </c>
      <c r="L170" s="126">
        <v>376</v>
      </c>
      <c r="M170" s="112">
        <f t="shared" si="4"/>
        <v>447.87982942824317</v>
      </c>
      <c r="N170" s="272">
        <v>110525.46407588234</v>
      </c>
      <c r="O170" s="270">
        <f t="shared" si="5"/>
        <v>131654.59041963724</v>
      </c>
      <c r="P170" s="113">
        <v>133693</v>
      </c>
      <c r="Q170" s="271">
        <v>106.633</v>
      </c>
      <c r="R170" s="271">
        <v>108.28400000000001</v>
      </c>
      <c r="S170" s="115">
        <v>2</v>
      </c>
    </row>
    <row r="171" spans="2:19" x14ac:dyDescent="0.25">
      <c r="B171" s="86" t="s">
        <v>1050</v>
      </c>
      <c r="C171" s="87" t="s">
        <v>732</v>
      </c>
      <c r="D171" s="88" t="s">
        <v>294</v>
      </c>
      <c r="E171" s="88">
        <f>VLOOKUP('Energy Use &amp; Sector Output'!C171,Activities!$B$5:$C$393,2,0)</f>
        <v>336412</v>
      </c>
      <c r="F171" s="85" t="s">
        <v>130</v>
      </c>
      <c r="G171" s="89" t="s">
        <v>1068</v>
      </c>
      <c r="H171" s="126">
        <v>0</v>
      </c>
      <c r="I171" s="126">
        <v>3</v>
      </c>
      <c r="J171" s="126">
        <v>143</v>
      </c>
      <c r="K171" s="126">
        <v>104</v>
      </c>
      <c r="L171" s="126">
        <v>250</v>
      </c>
      <c r="M171" s="112">
        <f t="shared" si="4"/>
        <v>273.71714533544713</v>
      </c>
      <c r="N171" s="272">
        <v>46011.357459603285</v>
      </c>
      <c r="O171" s="270">
        <f t="shared" si="5"/>
        <v>50376.389667405761</v>
      </c>
      <c r="P171" s="113">
        <v>51345</v>
      </c>
      <c r="Q171" s="271">
        <v>110.623</v>
      </c>
      <c r="R171" s="271">
        <v>112.75</v>
      </c>
      <c r="S171" s="115">
        <v>2</v>
      </c>
    </row>
    <row r="172" spans="2:19" x14ac:dyDescent="0.25">
      <c r="B172" s="86" t="s">
        <v>1050</v>
      </c>
      <c r="C172" s="87" t="s">
        <v>733</v>
      </c>
      <c r="D172" s="88" t="s">
        <v>295</v>
      </c>
      <c r="E172" s="88">
        <f>VLOOKUP('Energy Use &amp; Sector Output'!C172,Activities!$B$5:$C$393,2,0)</f>
        <v>336413</v>
      </c>
      <c r="F172" s="85" t="s">
        <v>130</v>
      </c>
      <c r="G172" s="89" t="s">
        <v>1068</v>
      </c>
      <c r="H172" s="126">
        <v>0</v>
      </c>
      <c r="I172" s="126">
        <v>2</v>
      </c>
      <c r="J172" s="126">
        <v>144</v>
      </c>
      <c r="K172" s="126">
        <v>88</v>
      </c>
      <c r="L172" s="126">
        <v>234</v>
      </c>
      <c r="M172" s="112">
        <f t="shared" si="4"/>
        <v>242.01469420936806</v>
      </c>
      <c r="N172" s="272">
        <v>37275.619700682561</v>
      </c>
      <c r="O172" s="270">
        <f t="shared" si="5"/>
        <v>38552.340612501648</v>
      </c>
      <c r="P172" s="113">
        <v>39304</v>
      </c>
      <c r="Q172" s="271">
        <v>104.477</v>
      </c>
      <c r="R172" s="271">
        <v>106.514</v>
      </c>
      <c r="S172" s="115">
        <v>2</v>
      </c>
    </row>
    <row r="173" spans="2:19" x14ac:dyDescent="0.25">
      <c r="B173" s="86" t="s">
        <v>1050</v>
      </c>
      <c r="C173" s="87" t="s">
        <v>734</v>
      </c>
      <c r="D173" s="88" t="s">
        <v>296</v>
      </c>
      <c r="E173" s="88">
        <f>VLOOKUP('Energy Use &amp; Sector Output'!C173,Activities!$B$5:$C$393,2,0)</f>
        <v>336414</v>
      </c>
      <c r="F173" s="85" t="s">
        <v>130</v>
      </c>
      <c r="G173" s="89" t="s">
        <v>1068</v>
      </c>
      <c r="H173" s="126">
        <v>0</v>
      </c>
      <c r="I173" s="126">
        <v>0</v>
      </c>
      <c r="J173" s="126">
        <v>16</v>
      </c>
      <c r="K173" s="126">
        <v>5</v>
      </c>
      <c r="L173" s="126">
        <v>21</v>
      </c>
      <c r="M173" s="112">
        <f t="shared" si="4"/>
        <v>27.714350932699148</v>
      </c>
      <c r="N173" s="272">
        <v>16596.234337667174</v>
      </c>
      <c r="O173" s="270">
        <f t="shared" si="5"/>
        <v>21902.564885496184</v>
      </c>
      <c r="P173" s="113">
        <v>22059</v>
      </c>
      <c r="Q173" s="271">
        <v>106.268</v>
      </c>
      <c r="R173" s="271">
        <v>107.027</v>
      </c>
      <c r="S173" s="115">
        <v>2</v>
      </c>
    </row>
    <row r="174" spans="2:19" x14ac:dyDescent="0.25">
      <c r="B174" s="86" t="s">
        <v>1050</v>
      </c>
      <c r="C174" s="87" t="s">
        <v>735</v>
      </c>
      <c r="D174" s="88" t="s">
        <v>297</v>
      </c>
      <c r="E174" s="88" t="str">
        <f>VLOOKUP('Energy Use &amp; Sector Output'!C174,Activities!$B$5:$C$393,2,0)</f>
        <v>33641A</v>
      </c>
      <c r="F174" s="85" t="s">
        <v>130</v>
      </c>
      <c r="G174" s="89" t="s">
        <v>1068</v>
      </c>
      <c r="H174" s="126">
        <v>0</v>
      </c>
      <c r="I174" s="126">
        <v>1</v>
      </c>
      <c r="J174" s="126">
        <v>25</v>
      </c>
      <c r="K174" s="126">
        <v>26</v>
      </c>
      <c r="L174" s="126">
        <v>52</v>
      </c>
      <c r="M174" s="112">
        <f t="shared" si="4"/>
        <v>49.291573877426217</v>
      </c>
      <c r="N174" s="272">
        <v>6548.0491372725464</v>
      </c>
      <c r="O174" s="270">
        <f t="shared" si="5"/>
        <v>6206.9932269785913</v>
      </c>
      <c r="P174" s="113">
        <v>6229</v>
      </c>
      <c r="Q174" s="271">
        <v>108.871</v>
      </c>
      <c r="R174" s="271">
        <v>109.25700000000001</v>
      </c>
      <c r="S174" s="115">
        <v>2</v>
      </c>
    </row>
    <row r="175" spans="2:19" x14ac:dyDescent="0.25">
      <c r="B175" s="86" t="s">
        <v>1050</v>
      </c>
      <c r="C175" s="87" t="s">
        <v>737</v>
      </c>
      <c r="D175" s="88" t="s">
        <v>298</v>
      </c>
      <c r="E175" s="88">
        <f>VLOOKUP('Energy Use &amp; Sector Output'!C175,Activities!$B$5:$C$393,2,0)</f>
        <v>336500</v>
      </c>
      <c r="F175" s="85" t="s">
        <v>130</v>
      </c>
      <c r="G175" s="89" t="s">
        <v>1068</v>
      </c>
      <c r="H175" s="126">
        <v>1</v>
      </c>
      <c r="I175" s="126">
        <v>1</v>
      </c>
      <c r="J175" s="126">
        <v>50</v>
      </c>
      <c r="K175" s="126">
        <v>75</v>
      </c>
      <c r="L175" s="126">
        <v>127</v>
      </c>
      <c r="M175" s="112">
        <f t="shared" si="4"/>
        <v>202.35527282781297</v>
      </c>
      <c r="N175" s="272">
        <v>13825.912943187554</v>
      </c>
      <c r="O175" s="270">
        <f t="shared" si="5"/>
        <v>22029.499100096913</v>
      </c>
      <c r="P175" s="113">
        <v>22344</v>
      </c>
      <c r="Q175" s="271">
        <v>106.82</v>
      </c>
      <c r="R175" s="271">
        <v>108.345</v>
      </c>
      <c r="S175" s="115">
        <v>2</v>
      </c>
    </row>
    <row r="176" spans="2:19" x14ac:dyDescent="0.25">
      <c r="B176" s="86" t="s">
        <v>1050</v>
      </c>
      <c r="C176" s="87" t="s">
        <v>738</v>
      </c>
      <c r="D176" s="88" t="s">
        <v>299</v>
      </c>
      <c r="E176" s="88">
        <f>VLOOKUP('Energy Use &amp; Sector Output'!C176,Activities!$B$5:$C$393,2,0)</f>
        <v>336611</v>
      </c>
      <c r="F176" s="85" t="s">
        <v>130</v>
      </c>
      <c r="G176" s="89" t="s">
        <v>1068</v>
      </c>
      <c r="H176" s="126">
        <v>0</v>
      </c>
      <c r="I176" s="126">
        <v>1</v>
      </c>
      <c r="J176" s="126">
        <v>84</v>
      </c>
      <c r="K176" s="126">
        <v>43</v>
      </c>
      <c r="L176" s="126">
        <v>128</v>
      </c>
      <c r="M176" s="112">
        <f t="shared" si="4"/>
        <v>162.90799828849083</v>
      </c>
      <c r="N176" s="272">
        <v>20277.894900418622</v>
      </c>
      <c r="O176" s="270">
        <f t="shared" si="5"/>
        <v>25808.056779153074</v>
      </c>
      <c r="P176" s="113">
        <v>26080</v>
      </c>
      <c r="Q176" s="271">
        <v>104.01300000000001</v>
      </c>
      <c r="R176" s="271">
        <v>105.10899999999999</v>
      </c>
      <c r="S176" s="115">
        <v>2</v>
      </c>
    </row>
    <row r="177" spans="2:19" x14ac:dyDescent="0.25">
      <c r="B177" s="86" t="s">
        <v>1050</v>
      </c>
      <c r="C177" s="87" t="s">
        <v>739</v>
      </c>
      <c r="D177" s="88" t="s">
        <v>300</v>
      </c>
      <c r="E177" s="88">
        <f>VLOOKUP('Energy Use &amp; Sector Output'!C177,Activities!$B$5:$C$393,2,0)</f>
        <v>336612</v>
      </c>
      <c r="F177" s="85" t="s">
        <v>130</v>
      </c>
      <c r="G177" s="89" t="s">
        <v>1068</v>
      </c>
      <c r="H177" s="126">
        <v>0</v>
      </c>
      <c r="I177" s="126">
        <v>1</v>
      </c>
      <c r="J177" s="126">
        <v>32</v>
      </c>
      <c r="K177" s="126">
        <v>31</v>
      </c>
      <c r="L177" s="126">
        <v>64</v>
      </c>
      <c r="M177" s="112">
        <f t="shared" si="4"/>
        <v>44.635884457660524</v>
      </c>
      <c r="N177" s="272">
        <v>12313.947200944083</v>
      </c>
      <c r="O177" s="270">
        <f t="shared" si="5"/>
        <v>8588.1863199855052</v>
      </c>
      <c r="P177" s="113">
        <v>8766</v>
      </c>
      <c r="Q177" s="271">
        <v>108.14100000000001</v>
      </c>
      <c r="R177" s="271">
        <v>110.38</v>
      </c>
      <c r="S177" s="115">
        <v>2</v>
      </c>
    </row>
    <row r="178" spans="2:19" x14ac:dyDescent="0.25">
      <c r="B178" s="86" t="s">
        <v>1050</v>
      </c>
      <c r="C178" s="87" t="s">
        <v>740</v>
      </c>
      <c r="D178" s="88" t="s">
        <v>301</v>
      </c>
      <c r="E178" s="88">
        <f>VLOOKUP('Energy Use &amp; Sector Output'!C178,Activities!$B$5:$C$393,2,0)</f>
        <v>336991</v>
      </c>
      <c r="F178" s="85" t="s">
        <v>130</v>
      </c>
      <c r="G178" s="89" t="s">
        <v>1068</v>
      </c>
      <c r="H178" s="126">
        <v>0</v>
      </c>
      <c r="I178" s="126">
        <v>0</v>
      </c>
      <c r="J178" s="126">
        <v>17</v>
      </c>
      <c r="K178" s="126">
        <v>5</v>
      </c>
      <c r="L178" s="126">
        <v>22</v>
      </c>
      <c r="M178" s="112">
        <f t="shared" si="4"/>
        <v>19.817829418583546</v>
      </c>
      <c r="N178" s="272">
        <v>7089.5578411719362</v>
      </c>
      <c r="O178" s="270">
        <f t="shared" si="5"/>
        <v>6386.3476340694015</v>
      </c>
      <c r="P178" s="113">
        <v>6414</v>
      </c>
      <c r="Q178" s="271">
        <v>104.15900000000001</v>
      </c>
      <c r="R178" s="271">
        <v>104.61</v>
      </c>
      <c r="S178" s="115">
        <v>2</v>
      </c>
    </row>
    <row r="179" spans="2:19" x14ac:dyDescent="0.25">
      <c r="B179" s="86" t="s">
        <v>1050</v>
      </c>
      <c r="C179" s="87" t="s">
        <v>741</v>
      </c>
      <c r="D179" s="88" t="s">
        <v>302</v>
      </c>
      <c r="E179" s="88">
        <f>VLOOKUP('Energy Use &amp; Sector Output'!C179,Activities!$B$5:$C$393,2,0)</f>
        <v>336992</v>
      </c>
      <c r="F179" s="85" t="s">
        <v>130</v>
      </c>
      <c r="G179" s="89" t="s">
        <v>1068</v>
      </c>
      <c r="H179" s="126">
        <v>0</v>
      </c>
      <c r="I179" s="126">
        <v>0</v>
      </c>
      <c r="J179" s="126">
        <v>22</v>
      </c>
      <c r="K179" s="126">
        <v>34</v>
      </c>
      <c r="L179" s="126">
        <v>56</v>
      </c>
      <c r="M179" s="112">
        <f t="shared" si="4"/>
        <v>12.36444333711237</v>
      </c>
      <c r="N179" s="272">
        <v>12505.503407551423</v>
      </c>
      <c r="O179" s="270">
        <f t="shared" si="5"/>
        <v>2761.1355050845577</v>
      </c>
      <c r="P179" s="113">
        <v>2820</v>
      </c>
      <c r="Q179" s="271">
        <v>106.009</v>
      </c>
      <c r="R179" s="271">
        <v>108.26900000000001</v>
      </c>
      <c r="S179" s="115">
        <v>2</v>
      </c>
    </row>
    <row r="180" spans="2:19" x14ac:dyDescent="0.25">
      <c r="B180" s="86" t="s">
        <v>1050</v>
      </c>
      <c r="C180" s="87" t="s">
        <v>742</v>
      </c>
      <c r="D180" s="88" t="s">
        <v>303</v>
      </c>
      <c r="E180" s="88">
        <f>VLOOKUP('Energy Use &amp; Sector Output'!C180,Activities!$B$5:$C$393,2,0)</f>
        <v>336999</v>
      </c>
      <c r="F180" s="85" t="s">
        <v>130</v>
      </c>
      <c r="G180" s="89" t="s">
        <v>1068</v>
      </c>
      <c r="H180" s="126">
        <v>0</v>
      </c>
      <c r="I180" s="126">
        <v>0</v>
      </c>
      <c r="J180" s="126">
        <v>13</v>
      </c>
      <c r="K180" s="126">
        <v>13</v>
      </c>
      <c r="L180" s="126">
        <v>26</v>
      </c>
      <c r="M180" s="112">
        <f t="shared" si="4"/>
        <v>28.282282051163818</v>
      </c>
      <c r="N180" s="272">
        <v>8081.3575238339372</v>
      </c>
      <c r="O180" s="270">
        <f t="shared" si="5"/>
        <v>8790.7397248217785</v>
      </c>
      <c r="P180" s="113">
        <v>8757</v>
      </c>
      <c r="Q180" s="271">
        <v>102.655</v>
      </c>
      <c r="R180" s="271">
        <v>102.261</v>
      </c>
      <c r="S180" s="115">
        <v>2</v>
      </c>
    </row>
    <row r="181" spans="2:19" x14ac:dyDescent="0.25">
      <c r="B181" s="86" t="s">
        <v>1050</v>
      </c>
      <c r="C181" s="87" t="s">
        <v>743</v>
      </c>
      <c r="D181" s="88" t="s">
        <v>304</v>
      </c>
      <c r="E181" s="88">
        <f>VLOOKUP('Energy Use &amp; Sector Output'!C181,Activities!$B$5:$C$393,2,0)</f>
        <v>337110</v>
      </c>
      <c r="F181" s="85" t="s">
        <v>130</v>
      </c>
      <c r="G181" s="89" t="s">
        <v>1068</v>
      </c>
      <c r="H181" s="126">
        <v>1</v>
      </c>
      <c r="I181" s="126">
        <v>2</v>
      </c>
      <c r="J181" s="126">
        <v>94</v>
      </c>
      <c r="K181" s="126">
        <v>72</v>
      </c>
      <c r="L181" s="126">
        <v>169</v>
      </c>
      <c r="M181" s="112">
        <f t="shared" si="4"/>
        <v>101.89729325031075</v>
      </c>
      <c r="N181" s="272">
        <v>21543.581361500394</v>
      </c>
      <c r="O181" s="270">
        <f t="shared" si="5"/>
        <v>12989.542175471801</v>
      </c>
      <c r="P181" s="113">
        <v>13334</v>
      </c>
      <c r="Q181" s="271">
        <v>107.059</v>
      </c>
      <c r="R181" s="271">
        <v>109.898</v>
      </c>
      <c r="S181" s="115">
        <v>2</v>
      </c>
    </row>
    <row r="182" spans="2:19" x14ac:dyDescent="0.25">
      <c r="B182" s="86" t="s">
        <v>1050</v>
      </c>
      <c r="C182" s="87" t="s">
        <v>744</v>
      </c>
      <c r="D182" s="88" t="s">
        <v>305</v>
      </c>
      <c r="E182" s="88">
        <f>VLOOKUP('Energy Use &amp; Sector Output'!C182,Activities!$B$5:$C$393,2,0)</f>
        <v>337121</v>
      </c>
      <c r="F182" s="85" t="s">
        <v>130</v>
      </c>
      <c r="G182" s="89" t="s">
        <v>1068</v>
      </c>
      <c r="H182" s="126">
        <v>0</v>
      </c>
      <c r="I182" s="126">
        <v>1</v>
      </c>
      <c r="J182" s="126">
        <v>40</v>
      </c>
      <c r="K182" s="126">
        <v>20</v>
      </c>
      <c r="L182" s="126">
        <v>61</v>
      </c>
      <c r="M182" s="112">
        <f t="shared" si="4"/>
        <v>50.576699758901611</v>
      </c>
      <c r="N182" s="272">
        <v>12060.006758328927</v>
      </c>
      <c r="O182" s="270">
        <f t="shared" si="5"/>
        <v>9999.2678837102685</v>
      </c>
      <c r="P182" s="113">
        <v>10158</v>
      </c>
      <c r="Q182" s="271">
        <v>105.20099999999999</v>
      </c>
      <c r="R182" s="271">
        <v>106.871</v>
      </c>
      <c r="S182" s="115">
        <v>2</v>
      </c>
    </row>
    <row r="183" spans="2:19" x14ac:dyDescent="0.25">
      <c r="B183" s="86" t="s">
        <v>1050</v>
      </c>
      <c r="C183" s="87" t="s">
        <v>745</v>
      </c>
      <c r="D183" s="88" t="s">
        <v>306</v>
      </c>
      <c r="E183" s="88">
        <f>VLOOKUP('Energy Use &amp; Sector Output'!C183,Activities!$B$5:$C$393,2,0)</f>
        <v>337122</v>
      </c>
      <c r="F183" s="85" t="s">
        <v>130</v>
      </c>
      <c r="G183" s="89" t="s">
        <v>1068</v>
      </c>
      <c r="H183" s="126">
        <v>0</v>
      </c>
      <c r="I183" s="126">
        <v>1</v>
      </c>
      <c r="J183" s="126">
        <v>45</v>
      </c>
      <c r="K183" s="126">
        <v>26</v>
      </c>
      <c r="L183" s="126">
        <v>72</v>
      </c>
      <c r="M183" s="112">
        <f t="shared" si="4"/>
        <v>35.507831164885943</v>
      </c>
      <c r="N183" s="272">
        <v>8460.6551236072246</v>
      </c>
      <c r="O183" s="270">
        <f t="shared" si="5"/>
        <v>4172.4932454635073</v>
      </c>
      <c r="P183" s="113">
        <v>4233</v>
      </c>
      <c r="Q183" s="271">
        <v>107.99</v>
      </c>
      <c r="R183" s="271">
        <v>109.556</v>
      </c>
      <c r="S183" s="115">
        <v>2</v>
      </c>
    </row>
    <row r="184" spans="2:19" x14ac:dyDescent="0.25">
      <c r="B184" s="86" t="s">
        <v>1050</v>
      </c>
      <c r="C184" s="87" t="s">
        <v>746</v>
      </c>
      <c r="D184" s="88" t="s">
        <v>307</v>
      </c>
      <c r="E184" s="88" t="str">
        <f>VLOOKUP('Energy Use &amp; Sector Output'!C184,Activities!$B$5:$C$393,2,0)</f>
        <v>33712A</v>
      </c>
      <c r="F184" s="85" t="s">
        <v>130</v>
      </c>
      <c r="G184" s="89" t="s">
        <v>1068</v>
      </c>
      <c r="H184" s="126">
        <v>0</v>
      </c>
      <c r="I184" s="126">
        <v>1</v>
      </c>
      <c r="J184" s="126">
        <v>21</v>
      </c>
      <c r="K184" s="126">
        <v>13</v>
      </c>
      <c r="L184" s="126">
        <v>35</v>
      </c>
      <c r="M184" s="112">
        <f t="shared" si="4"/>
        <v>25.806134636942701</v>
      </c>
      <c r="N184" s="272">
        <v>4264.7913767611753</v>
      </c>
      <c r="O184" s="270">
        <f t="shared" si="5"/>
        <v>3144.5080133477463</v>
      </c>
      <c r="P184" s="113">
        <v>3191</v>
      </c>
      <c r="Q184" s="271">
        <v>104.83499999999999</v>
      </c>
      <c r="R184" s="271">
        <v>106.38500000000001</v>
      </c>
      <c r="S184" s="115">
        <v>2</v>
      </c>
    </row>
    <row r="185" spans="2:19" x14ac:dyDescent="0.25">
      <c r="B185" s="86" t="s">
        <v>1050</v>
      </c>
      <c r="C185" s="87" t="s">
        <v>748</v>
      </c>
      <c r="D185" s="88" t="s">
        <v>308</v>
      </c>
      <c r="E185" s="88">
        <f>VLOOKUP('Energy Use &amp; Sector Output'!C185,Activities!$B$5:$C$393,2,0)</f>
        <v>337127</v>
      </c>
      <c r="F185" s="85" t="s">
        <v>130</v>
      </c>
      <c r="G185" s="89" t="s">
        <v>1068</v>
      </c>
      <c r="H185" s="126">
        <v>0</v>
      </c>
      <c r="I185" s="126">
        <v>0</v>
      </c>
      <c r="J185" s="126">
        <v>32</v>
      </c>
      <c r="K185" s="126">
        <v>23</v>
      </c>
      <c r="L185" s="126">
        <v>55</v>
      </c>
      <c r="M185" s="112">
        <f t="shared" si="4"/>
        <v>39.920620023911205</v>
      </c>
      <c r="N185" s="272">
        <v>6294.0895103384983</v>
      </c>
      <c r="O185" s="270">
        <f t="shared" si="5"/>
        <v>4568.4355588856097</v>
      </c>
      <c r="P185" s="113">
        <v>4653</v>
      </c>
      <c r="Q185" s="271">
        <v>107.452</v>
      </c>
      <c r="R185" s="271">
        <v>109.441</v>
      </c>
      <c r="S185" s="115">
        <v>2</v>
      </c>
    </row>
    <row r="186" spans="2:19" x14ac:dyDescent="0.25">
      <c r="B186" s="86" t="s">
        <v>1050</v>
      </c>
      <c r="C186" s="87" t="s">
        <v>749</v>
      </c>
      <c r="D186" s="88" t="s">
        <v>309</v>
      </c>
      <c r="E186" s="88" t="str">
        <f>VLOOKUP('Energy Use &amp; Sector Output'!C186,Activities!$B$5:$C$393,2,0)</f>
        <v>33721A</v>
      </c>
      <c r="F186" s="85" t="s">
        <v>130</v>
      </c>
      <c r="G186" s="89" t="s">
        <v>1068</v>
      </c>
      <c r="H186" s="126">
        <v>1</v>
      </c>
      <c r="I186" s="126">
        <v>2</v>
      </c>
      <c r="J186" s="126">
        <v>88</v>
      </c>
      <c r="K186" s="126">
        <v>73</v>
      </c>
      <c r="L186" s="126">
        <v>164</v>
      </c>
      <c r="M186" s="112">
        <f t="shared" si="4"/>
        <v>129.33796757590881</v>
      </c>
      <c r="N186" s="272">
        <v>20503.876021235337</v>
      </c>
      <c r="O186" s="270">
        <f t="shared" si="5"/>
        <v>16170.302756188965</v>
      </c>
      <c r="P186" s="113">
        <v>16685</v>
      </c>
      <c r="Q186" s="271">
        <v>104.996</v>
      </c>
      <c r="R186" s="271">
        <v>108.33799999999999</v>
      </c>
      <c r="S186" s="115">
        <v>2</v>
      </c>
    </row>
    <row r="187" spans="2:19" x14ac:dyDescent="0.25">
      <c r="B187" s="86" t="s">
        <v>1050</v>
      </c>
      <c r="C187" s="87" t="s">
        <v>751</v>
      </c>
      <c r="D187" s="88" t="s">
        <v>310</v>
      </c>
      <c r="E187" s="88">
        <f>VLOOKUP('Energy Use &amp; Sector Output'!C187,Activities!$B$5:$C$393,2,0)</f>
        <v>337215</v>
      </c>
      <c r="F187" s="85" t="s">
        <v>130</v>
      </c>
      <c r="G187" s="89" t="s">
        <v>1068</v>
      </c>
      <c r="H187" s="126">
        <v>0</v>
      </c>
      <c r="I187" s="126">
        <v>1</v>
      </c>
      <c r="J187" s="126">
        <v>43</v>
      </c>
      <c r="K187" s="126">
        <v>48</v>
      </c>
      <c r="L187" s="126">
        <v>92</v>
      </c>
      <c r="M187" s="112">
        <f t="shared" si="4"/>
        <v>71.087280365799103</v>
      </c>
      <c r="N187" s="272">
        <v>8912.4212598425183</v>
      </c>
      <c r="O187" s="270">
        <f t="shared" si="5"/>
        <v>6886.5194438753651</v>
      </c>
      <c r="P187" s="113">
        <v>6979</v>
      </c>
      <c r="Q187" s="271">
        <v>105.96299999999999</v>
      </c>
      <c r="R187" s="271">
        <v>107.386</v>
      </c>
      <c r="S187" s="115">
        <v>2</v>
      </c>
    </row>
    <row r="188" spans="2:19" x14ac:dyDescent="0.25">
      <c r="B188" s="86" t="s">
        <v>1050</v>
      </c>
      <c r="C188" s="87" t="s">
        <v>752</v>
      </c>
      <c r="D188" s="88" t="s">
        <v>311</v>
      </c>
      <c r="E188" s="88">
        <f>VLOOKUP('Energy Use &amp; Sector Output'!C188,Activities!$B$5:$C$393,2,0)</f>
        <v>337900</v>
      </c>
      <c r="F188" s="85" t="s">
        <v>130</v>
      </c>
      <c r="G188" s="89" t="s">
        <v>1068</v>
      </c>
      <c r="H188" s="126">
        <v>0</v>
      </c>
      <c r="I188" s="126">
        <v>1</v>
      </c>
      <c r="J188" s="126">
        <v>25</v>
      </c>
      <c r="K188" s="126">
        <v>17</v>
      </c>
      <c r="L188" s="126">
        <v>43</v>
      </c>
      <c r="M188" s="112">
        <f t="shared" si="4"/>
        <v>46.275313187766031</v>
      </c>
      <c r="N188" s="272">
        <v>11452.110248314704</v>
      </c>
      <c r="O188" s="270">
        <f t="shared" si="5"/>
        <v>12324.418334920649</v>
      </c>
      <c r="P188" s="113">
        <v>12183</v>
      </c>
      <c r="Q188" s="271">
        <v>107.28</v>
      </c>
      <c r="R188" s="271">
        <v>106.04900000000001</v>
      </c>
      <c r="S188" s="115">
        <v>2</v>
      </c>
    </row>
    <row r="189" spans="2:19" x14ac:dyDescent="0.25">
      <c r="B189" s="86" t="s">
        <v>1050</v>
      </c>
      <c r="C189" s="87" t="s">
        <v>753</v>
      </c>
      <c r="D189" s="88" t="s">
        <v>312</v>
      </c>
      <c r="E189" s="88">
        <f>VLOOKUP('Energy Use &amp; Sector Output'!C189,Activities!$B$5:$C$393,2,0)</f>
        <v>339112</v>
      </c>
      <c r="F189" s="85" t="s">
        <v>130</v>
      </c>
      <c r="G189" s="89" t="s">
        <v>1068</v>
      </c>
      <c r="H189" s="126">
        <v>1</v>
      </c>
      <c r="I189" s="126">
        <v>0</v>
      </c>
      <c r="J189" s="126">
        <v>125</v>
      </c>
      <c r="K189" s="126">
        <v>49</v>
      </c>
      <c r="L189" s="126">
        <v>175</v>
      </c>
      <c r="M189" s="112">
        <f t="shared" si="4"/>
        <v>219.23142888768285</v>
      </c>
      <c r="N189" s="272">
        <v>32279.093726487037</v>
      </c>
      <c r="O189" s="270">
        <f t="shared" si="5"/>
        <v>40437.667662041102</v>
      </c>
      <c r="P189" s="113">
        <v>40311</v>
      </c>
      <c r="Q189" s="271">
        <v>102.79600000000001</v>
      </c>
      <c r="R189" s="271">
        <v>102.474</v>
      </c>
      <c r="S189" s="115">
        <v>2</v>
      </c>
    </row>
    <row r="190" spans="2:19" x14ac:dyDescent="0.25">
      <c r="B190" s="86" t="s">
        <v>1050</v>
      </c>
      <c r="C190" s="87" t="s">
        <v>754</v>
      </c>
      <c r="D190" s="88" t="s">
        <v>313</v>
      </c>
      <c r="E190" s="88">
        <f>VLOOKUP('Energy Use &amp; Sector Output'!C190,Activities!$B$5:$C$393,2,0)</f>
        <v>339113</v>
      </c>
      <c r="F190" s="85" t="s">
        <v>130</v>
      </c>
      <c r="G190" s="89" t="s">
        <v>1068</v>
      </c>
      <c r="H190" s="126">
        <v>0</v>
      </c>
      <c r="I190" s="126">
        <v>0</v>
      </c>
      <c r="J190" s="126">
        <v>105</v>
      </c>
      <c r="K190" s="126">
        <v>56</v>
      </c>
      <c r="L190" s="126">
        <v>161</v>
      </c>
      <c r="M190" s="112">
        <f t="shared" si="4"/>
        <v>169.07099817338229</v>
      </c>
      <c r="N190" s="272">
        <v>36787.613903377343</v>
      </c>
      <c r="O190" s="270">
        <f t="shared" si="5"/>
        <v>38631.792565596297</v>
      </c>
      <c r="P190" s="113">
        <v>38921</v>
      </c>
      <c r="Q190" s="271">
        <v>105.126</v>
      </c>
      <c r="R190" s="271">
        <v>105.913</v>
      </c>
      <c r="S190" s="115">
        <v>2</v>
      </c>
    </row>
    <row r="191" spans="2:19" x14ac:dyDescent="0.25">
      <c r="B191" s="86" t="s">
        <v>1050</v>
      </c>
      <c r="C191" s="87" t="s">
        <v>755</v>
      </c>
      <c r="D191" s="88" t="s">
        <v>314</v>
      </c>
      <c r="E191" s="88">
        <f>VLOOKUP('Energy Use &amp; Sector Output'!C191,Activities!$B$5:$C$393,2,0)</f>
        <v>339114</v>
      </c>
      <c r="F191" s="85" t="s">
        <v>130</v>
      </c>
      <c r="G191" s="89" t="s">
        <v>1068</v>
      </c>
      <c r="H191" s="126">
        <v>0</v>
      </c>
      <c r="I191" s="126">
        <v>0</v>
      </c>
      <c r="J191" s="126">
        <v>10</v>
      </c>
      <c r="K191" s="126">
        <v>5</v>
      </c>
      <c r="L191" s="126">
        <v>15</v>
      </c>
      <c r="M191" s="112">
        <f t="shared" si="4"/>
        <v>12.278347212572266</v>
      </c>
      <c r="N191" s="272">
        <v>5954.9898422937558</v>
      </c>
      <c r="O191" s="270">
        <f t="shared" si="5"/>
        <v>4874.495528734913</v>
      </c>
      <c r="P191" s="113">
        <v>4962</v>
      </c>
      <c r="Q191" s="271">
        <v>125.672</v>
      </c>
      <c r="R191" s="271">
        <v>127.928</v>
      </c>
      <c r="S191" s="115">
        <v>2</v>
      </c>
    </row>
    <row r="192" spans="2:19" x14ac:dyDescent="0.25">
      <c r="B192" s="86" t="s">
        <v>1050</v>
      </c>
      <c r="C192" s="87" t="s">
        <v>756</v>
      </c>
      <c r="D192" s="88" t="s">
        <v>315</v>
      </c>
      <c r="E192" s="88">
        <f>VLOOKUP('Energy Use &amp; Sector Output'!C192,Activities!$B$5:$C$393,2,0)</f>
        <v>339115</v>
      </c>
      <c r="F192" s="85" t="s">
        <v>130</v>
      </c>
      <c r="G192" s="89" t="s">
        <v>1068</v>
      </c>
      <c r="H192" s="126">
        <v>0</v>
      </c>
      <c r="I192" s="126">
        <v>0</v>
      </c>
      <c r="J192" s="126">
        <v>31</v>
      </c>
      <c r="K192" s="126">
        <v>9</v>
      </c>
      <c r="L192" s="126">
        <v>40</v>
      </c>
      <c r="M192" s="112">
        <f t="shared" si="4"/>
        <v>40.637252615008279</v>
      </c>
      <c r="N192" s="272">
        <v>7035.3476508144395</v>
      </c>
      <c r="O192" s="270">
        <f t="shared" si="5"/>
        <v>7147.4299930137859</v>
      </c>
      <c r="P192" s="113">
        <v>7152</v>
      </c>
      <c r="Q192" s="271">
        <v>117.29900000000001</v>
      </c>
      <c r="R192" s="271">
        <v>117.374</v>
      </c>
      <c r="S192" s="115">
        <v>2</v>
      </c>
    </row>
    <row r="193" spans="2:19" x14ac:dyDescent="0.25">
      <c r="B193" s="86" t="s">
        <v>1050</v>
      </c>
      <c r="C193" s="87" t="s">
        <v>757</v>
      </c>
      <c r="D193" s="88" t="s">
        <v>316</v>
      </c>
      <c r="E193" s="88">
        <f>VLOOKUP('Energy Use &amp; Sector Output'!C193,Activities!$B$5:$C$393,2,0)</f>
        <v>339116</v>
      </c>
      <c r="F193" s="85" t="s">
        <v>130</v>
      </c>
      <c r="G193" s="89" t="s">
        <v>1068</v>
      </c>
      <c r="H193" s="126">
        <v>0</v>
      </c>
      <c r="I193" s="126">
        <v>0</v>
      </c>
      <c r="J193" s="126">
        <v>16</v>
      </c>
      <c r="K193" s="126">
        <v>6</v>
      </c>
      <c r="L193" s="126">
        <v>22</v>
      </c>
      <c r="M193" s="112">
        <f t="shared" si="4"/>
        <v>15.396515480712255</v>
      </c>
      <c r="N193" s="272">
        <v>8074.1574656875609</v>
      </c>
      <c r="O193" s="270">
        <f t="shared" si="5"/>
        <v>5650.6313824621348</v>
      </c>
      <c r="P193" s="113">
        <v>5728</v>
      </c>
      <c r="Q193" s="271">
        <v>143.22200000000001</v>
      </c>
      <c r="R193" s="271">
        <v>145.18299999999999</v>
      </c>
      <c r="S193" s="115">
        <v>2</v>
      </c>
    </row>
    <row r="194" spans="2:19" x14ac:dyDescent="0.25">
      <c r="B194" s="86" t="s">
        <v>1050</v>
      </c>
      <c r="C194" s="87" t="s">
        <v>758</v>
      </c>
      <c r="D194" s="88" t="s">
        <v>317</v>
      </c>
      <c r="E194" s="88">
        <f>VLOOKUP('Energy Use &amp; Sector Output'!C194,Activities!$B$5:$C$393,2,0)</f>
        <v>339910</v>
      </c>
      <c r="F194" s="85" t="s">
        <v>130</v>
      </c>
      <c r="G194" s="89" t="s">
        <v>1068</v>
      </c>
      <c r="H194" s="126">
        <v>0</v>
      </c>
      <c r="I194" s="126">
        <v>0</v>
      </c>
      <c r="J194" s="126">
        <v>17</v>
      </c>
      <c r="K194" s="126">
        <v>14</v>
      </c>
      <c r="L194" s="126">
        <v>31</v>
      </c>
      <c r="M194" s="112">
        <f t="shared" si="4"/>
        <v>19.982142125960269</v>
      </c>
      <c r="N194" s="272">
        <v>13514.136466774717</v>
      </c>
      <c r="O194" s="270">
        <f t="shared" si="5"/>
        <v>8711.0127609262872</v>
      </c>
      <c r="P194" s="113">
        <v>8287</v>
      </c>
      <c r="Q194" s="271">
        <v>128.91499999999999</v>
      </c>
      <c r="R194" s="271">
        <v>122.64</v>
      </c>
      <c r="S194" s="115">
        <v>2</v>
      </c>
    </row>
    <row r="195" spans="2:19" x14ac:dyDescent="0.25">
      <c r="B195" s="86" t="s">
        <v>1050</v>
      </c>
      <c r="C195" s="87" t="s">
        <v>759</v>
      </c>
      <c r="D195" s="88" t="s">
        <v>318</v>
      </c>
      <c r="E195" s="88">
        <f>VLOOKUP('Energy Use &amp; Sector Output'!C195,Activities!$B$5:$C$393,2,0)</f>
        <v>339920</v>
      </c>
      <c r="F195" s="85" t="s">
        <v>130</v>
      </c>
      <c r="G195" s="89" t="s">
        <v>1068</v>
      </c>
      <c r="H195" s="126">
        <v>0</v>
      </c>
      <c r="I195" s="126">
        <v>0</v>
      </c>
      <c r="J195" s="126">
        <v>55</v>
      </c>
      <c r="K195" s="126">
        <v>40</v>
      </c>
      <c r="L195" s="126">
        <v>95</v>
      </c>
      <c r="M195" s="112">
        <f t="shared" si="4"/>
        <v>82.97710613330284</v>
      </c>
      <c r="N195" s="272">
        <v>11855.976025541795</v>
      </c>
      <c r="O195" s="270">
        <f t="shared" si="5"/>
        <v>10355.521905108162</v>
      </c>
      <c r="P195" s="113">
        <v>10364</v>
      </c>
      <c r="Q195" s="271">
        <v>98.936999999999998</v>
      </c>
      <c r="R195" s="271">
        <v>99.018000000000001</v>
      </c>
      <c r="S195" s="115">
        <v>2</v>
      </c>
    </row>
    <row r="196" spans="2:19" x14ac:dyDescent="0.25">
      <c r="B196" s="86" t="s">
        <v>1050</v>
      </c>
      <c r="C196" s="87" t="s">
        <v>760</v>
      </c>
      <c r="D196" s="88" t="s">
        <v>319</v>
      </c>
      <c r="E196" s="88">
        <f>VLOOKUP('Energy Use &amp; Sector Output'!C196,Activities!$B$5:$C$393,2,0)</f>
        <v>339930</v>
      </c>
      <c r="F196" s="85" t="s">
        <v>130</v>
      </c>
      <c r="G196" s="89" t="s">
        <v>1068</v>
      </c>
      <c r="H196" s="126">
        <v>0</v>
      </c>
      <c r="I196" s="126">
        <v>0</v>
      </c>
      <c r="J196" s="126">
        <v>13</v>
      </c>
      <c r="K196" s="126">
        <v>9</v>
      </c>
      <c r="L196" s="126">
        <v>22</v>
      </c>
      <c r="M196" s="112">
        <f t="shared" si="4"/>
        <v>10.680486639551672</v>
      </c>
      <c r="N196" s="272">
        <v>3404.8375531325082</v>
      </c>
      <c r="O196" s="270">
        <f t="shared" si="5"/>
        <v>1652.9691816397983</v>
      </c>
      <c r="P196" s="113">
        <v>1651</v>
      </c>
      <c r="Q196" s="271">
        <v>104.08799999999999</v>
      </c>
      <c r="R196" s="271">
        <v>103.964</v>
      </c>
      <c r="S196" s="115">
        <v>2</v>
      </c>
    </row>
    <row r="197" spans="2:19" x14ac:dyDescent="0.25">
      <c r="B197" s="86" t="s">
        <v>1050</v>
      </c>
      <c r="C197" s="87" t="s">
        <v>761</v>
      </c>
      <c r="D197" s="88" t="s">
        <v>320</v>
      </c>
      <c r="E197" s="88">
        <f>VLOOKUP('Energy Use &amp; Sector Output'!C197,Activities!$B$5:$C$393,2,0)</f>
        <v>339940</v>
      </c>
      <c r="F197" s="85" t="s">
        <v>130</v>
      </c>
      <c r="G197" s="89" t="s">
        <v>1068</v>
      </c>
      <c r="H197" s="126">
        <v>0</v>
      </c>
      <c r="I197" s="126">
        <v>0</v>
      </c>
      <c r="J197" s="126">
        <v>19</v>
      </c>
      <c r="K197" s="126">
        <v>12</v>
      </c>
      <c r="L197" s="126">
        <v>31</v>
      </c>
      <c r="M197" s="112">
        <f t="shared" si="4"/>
        <v>19.740771330119752</v>
      </c>
      <c r="N197" s="272">
        <v>4369.5825710754016</v>
      </c>
      <c r="O197" s="270">
        <f t="shared" si="5"/>
        <v>2782.5461401185885</v>
      </c>
      <c r="P197" s="113">
        <v>2814</v>
      </c>
      <c r="Q197" s="271">
        <v>103.06100000000001</v>
      </c>
      <c r="R197" s="271">
        <v>104.226</v>
      </c>
      <c r="S197" s="115">
        <v>2</v>
      </c>
    </row>
    <row r="198" spans="2:19" x14ac:dyDescent="0.25">
      <c r="B198" s="86" t="s">
        <v>1050</v>
      </c>
      <c r="C198" s="87" t="s">
        <v>762</v>
      </c>
      <c r="D198" s="88" t="s">
        <v>321</v>
      </c>
      <c r="E198" s="88">
        <f>VLOOKUP('Energy Use &amp; Sector Output'!C198,Activities!$B$5:$C$393,2,0)</f>
        <v>339950</v>
      </c>
      <c r="F198" s="85" t="s">
        <v>130</v>
      </c>
      <c r="G198" s="89" t="s">
        <v>1068</v>
      </c>
      <c r="H198" s="126">
        <v>0</v>
      </c>
      <c r="I198" s="126">
        <v>0</v>
      </c>
      <c r="J198" s="126">
        <v>51</v>
      </c>
      <c r="K198" s="126">
        <v>47</v>
      </c>
      <c r="L198" s="126">
        <v>98</v>
      </c>
      <c r="M198" s="112">
        <f t="shared" ref="M198:M261" si="6">L198*O198/N198</f>
        <v>94.177853266633818</v>
      </c>
      <c r="N198" s="272">
        <v>13991.019302452096</v>
      </c>
      <c r="O198" s="270">
        <f t="shared" si="5"/>
        <v>13445.348601193622</v>
      </c>
      <c r="P198" s="113">
        <v>13646</v>
      </c>
      <c r="Q198" s="271">
        <v>102.523</v>
      </c>
      <c r="R198" s="271">
        <v>104.053</v>
      </c>
      <c r="S198" s="115">
        <v>2</v>
      </c>
    </row>
    <row r="199" spans="2:19" x14ac:dyDescent="0.25">
      <c r="B199" s="86" t="s">
        <v>1050</v>
      </c>
      <c r="C199" s="87" t="s">
        <v>763</v>
      </c>
      <c r="D199" s="88" t="s">
        <v>322</v>
      </c>
      <c r="E199" s="88">
        <f>VLOOKUP('Energy Use &amp; Sector Output'!C199,Activities!$B$5:$C$393,2,0)</f>
        <v>339990</v>
      </c>
      <c r="F199" s="85" t="s">
        <v>130</v>
      </c>
      <c r="G199" s="89" t="s">
        <v>1068</v>
      </c>
      <c r="H199" s="126">
        <v>1</v>
      </c>
      <c r="I199" s="126">
        <v>0</v>
      </c>
      <c r="J199" s="126">
        <v>156</v>
      </c>
      <c r="K199" s="126">
        <v>113</v>
      </c>
      <c r="L199" s="126">
        <v>270</v>
      </c>
      <c r="M199" s="112">
        <f t="shared" si="6"/>
        <v>248.77532102637207</v>
      </c>
      <c r="N199" s="272">
        <v>32117.017421902743</v>
      </c>
      <c r="O199" s="270">
        <f t="shared" ref="O199:O262" si="7">P199*(Q199/R199)</f>
        <v>29592.301183494223</v>
      </c>
      <c r="P199" s="113">
        <v>29956</v>
      </c>
      <c r="Q199" s="271">
        <v>103.252</v>
      </c>
      <c r="R199" s="271">
        <v>104.521</v>
      </c>
      <c r="S199" s="115">
        <v>2</v>
      </c>
    </row>
    <row r="200" spans="2:19" x14ac:dyDescent="0.25">
      <c r="B200" s="86" t="s">
        <v>1050</v>
      </c>
      <c r="C200" s="87" t="s">
        <v>764</v>
      </c>
      <c r="D200" s="88" t="s">
        <v>323</v>
      </c>
      <c r="E200" s="88">
        <f>VLOOKUP('Energy Use &amp; Sector Output'!C200,Activities!$B$5:$C$393,2,0)</f>
        <v>311111</v>
      </c>
      <c r="F200" s="85" t="s">
        <v>130</v>
      </c>
      <c r="G200" s="89" t="s">
        <v>1068</v>
      </c>
      <c r="H200" s="126">
        <v>0</v>
      </c>
      <c r="I200" s="126">
        <v>29</v>
      </c>
      <c r="J200" s="126">
        <v>64</v>
      </c>
      <c r="K200" s="126">
        <v>153</v>
      </c>
      <c r="L200" s="126">
        <v>246</v>
      </c>
      <c r="M200" s="112">
        <f t="shared" si="6"/>
        <v>310.90256750202548</v>
      </c>
      <c r="N200" s="272">
        <v>17934.838671785121</v>
      </c>
      <c r="O200" s="270">
        <f t="shared" si="7"/>
        <v>22666.615409726059</v>
      </c>
      <c r="P200" s="113">
        <v>22774</v>
      </c>
      <c r="Q200" s="271">
        <v>109.761</v>
      </c>
      <c r="R200" s="271">
        <v>110.28100000000001</v>
      </c>
      <c r="S200" s="115">
        <v>2</v>
      </c>
    </row>
    <row r="201" spans="2:19" x14ac:dyDescent="0.25">
      <c r="B201" s="86" t="s">
        <v>1050</v>
      </c>
      <c r="C201" s="87" t="s">
        <v>765</v>
      </c>
      <c r="D201" s="88" t="s">
        <v>324</v>
      </c>
      <c r="E201" s="88">
        <f>VLOOKUP('Energy Use &amp; Sector Output'!C201,Activities!$B$5:$C$393,2,0)</f>
        <v>311119</v>
      </c>
      <c r="F201" s="85" t="s">
        <v>130</v>
      </c>
      <c r="G201" s="89" t="s">
        <v>1068</v>
      </c>
      <c r="H201" s="126">
        <v>0</v>
      </c>
      <c r="I201" s="126">
        <v>32</v>
      </c>
      <c r="J201" s="126">
        <v>113</v>
      </c>
      <c r="K201" s="126">
        <v>171</v>
      </c>
      <c r="L201" s="126">
        <v>316</v>
      </c>
      <c r="M201" s="112">
        <f t="shared" si="6"/>
        <v>304.95222886723906</v>
      </c>
      <c r="N201" s="272">
        <v>37036.769618515718</v>
      </c>
      <c r="O201" s="270">
        <f t="shared" si="7"/>
        <v>35741.915965850669</v>
      </c>
      <c r="P201" s="113">
        <v>33264</v>
      </c>
      <c r="Q201" s="271">
        <v>134.79400000000001</v>
      </c>
      <c r="R201" s="271">
        <v>125.449</v>
      </c>
      <c r="S201" s="115">
        <v>2</v>
      </c>
    </row>
    <row r="202" spans="2:19" x14ac:dyDescent="0.25">
      <c r="B202" s="86" t="s">
        <v>1050</v>
      </c>
      <c r="C202" s="87" t="s">
        <v>766</v>
      </c>
      <c r="D202" s="88" t="s">
        <v>325</v>
      </c>
      <c r="E202" s="88">
        <f>VLOOKUP('Energy Use &amp; Sector Output'!C202,Activities!$B$5:$C$393,2,0)</f>
        <v>311210</v>
      </c>
      <c r="F202" s="85" t="s">
        <v>130</v>
      </c>
      <c r="G202" s="89" t="s">
        <v>1068</v>
      </c>
      <c r="H202" s="126">
        <v>0</v>
      </c>
      <c r="I202" s="126">
        <v>35</v>
      </c>
      <c r="J202" s="126">
        <v>187</v>
      </c>
      <c r="K202" s="126">
        <v>176</v>
      </c>
      <c r="L202" s="126">
        <v>398</v>
      </c>
      <c r="M202" s="112">
        <f t="shared" si="6"/>
        <v>450.00518665531979</v>
      </c>
      <c r="N202" s="272">
        <v>18201.51707641796</v>
      </c>
      <c r="O202" s="270">
        <f t="shared" si="7"/>
        <v>20579.841933124259</v>
      </c>
      <c r="P202" s="113">
        <v>20239</v>
      </c>
      <c r="Q202" s="271">
        <v>120.94</v>
      </c>
      <c r="R202" s="271">
        <v>118.937</v>
      </c>
      <c r="S202" s="115">
        <v>2</v>
      </c>
    </row>
    <row r="203" spans="2:19" x14ac:dyDescent="0.25">
      <c r="B203" s="86" t="s">
        <v>1050</v>
      </c>
      <c r="C203" s="87" t="s">
        <v>767</v>
      </c>
      <c r="D203" s="88" t="s">
        <v>326</v>
      </c>
      <c r="E203" s="88">
        <f>VLOOKUP('Energy Use &amp; Sector Output'!C203,Activities!$B$5:$C$393,2,0)</f>
        <v>311221</v>
      </c>
      <c r="F203" s="85" t="s">
        <v>130</v>
      </c>
      <c r="G203" s="89" t="s">
        <v>1068</v>
      </c>
      <c r="H203" s="126">
        <v>2</v>
      </c>
      <c r="I203" s="126">
        <v>170</v>
      </c>
      <c r="J203" s="126">
        <v>259</v>
      </c>
      <c r="K203" s="126">
        <v>891</v>
      </c>
      <c r="L203" s="126">
        <v>1322</v>
      </c>
      <c r="M203" s="112">
        <f t="shared" si="6"/>
        <v>1083.4376823076439</v>
      </c>
      <c r="N203" s="272">
        <v>16474.839602429598</v>
      </c>
      <c r="O203" s="270">
        <f t="shared" si="7"/>
        <v>13501.862356464833</v>
      </c>
      <c r="P203" s="113">
        <v>11343</v>
      </c>
      <c r="Q203" s="271">
        <v>126.77800000000001</v>
      </c>
      <c r="R203" s="271">
        <v>106.50700000000001</v>
      </c>
      <c r="S203" s="115">
        <v>2</v>
      </c>
    </row>
    <row r="204" spans="2:19" x14ac:dyDescent="0.25">
      <c r="B204" s="86" t="s">
        <v>1050</v>
      </c>
      <c r="C204" s="87" t="s">
        <v>768</v>
      </c>
      <c r="D204" s="88" t="s">
        <v>327</v>
      </c>
      <c r="E204" s="88" t="str">
        <f>VLOOKUP('Energy Use &amp; Sector Output'!C204,Activities!$B$5:$C$393,2,0)</f>
        <v>31122A</v>
      </c>
      <c r="F204" s="85" t="s">
        <v>130</v>
      </c>
      <c r="G204" s="89" t="s">
        <v>1068</v>
      </c>
      <c r="H204" s="126">
        <v>0</v>
      </c>
      <c r="I204" s="126">
        <v>35</v>
      </c>
      <c r="J204" s="126">
        <v>50</v>
      </c>
      <c r="K204" s="126">
        <v>182</v>
      </c>
      <c r="L204" s="126">
        <v>267</v>
      </c>
      <c r="M204" s="112">
        <f t="shared" si="6"/>
        <v>309.66620192119734</v>
      </c>
      <c r="N204" s="272">
        <v>33527.727066513813</v>
      </c>
      <c r="O204" s="270">
        <f t="shared" si="7"/>
        <v>38885.407864186738</v>
      </c>
      <c r="P204" s="113">
        <v>36012</v>
      </c>
      <c r="Q204" s="271">
        <v>129.75299999999999</v>
      </c>
      <c r="R204" s="271">
        <v>120.16500000000001</v>
      </c>
      <c r="S204" s="115">
        <v>2</v>
      </c>
    </row>
    <row r="205" spans="2:19" x14ac:dyDescent="0.25">
      <c r="B205" s="86" t="s">
        <v>1050</v>
      </c>
      <c r="C205" s="87" t="s">
        <v>770</v>
      </c>
      <c r="D205" s="88" t="s">
        <v>328</v>
      </c>
      <c r="E205" s="88">
        <f>VLOOKUP('Energy Use &amp; Sector Output'!C205,Activities!$B$5:$C$393,2,0)</f>
        <v>311225</v>
      </c>
      <c r="F205" s="85" t="s">
        <v>130</v>
      </c>
      <c r="G205" s="89" t="s">
        <v>1068</v>
      </c>
      <c r="H205" s="126">
        <v>0</v>
      </c>
      <c r="I205" s="126">
        <v>17</v>
      </c>
      <c r="J205" s="126">
        <v>35</v>
      </c>
      <c r="K205" s="126">
        <v>86</v>
      </c>
      <c r="L205" s="126">
        <v>138</v>
      </c>
      <c r="M205" s="112">
        <f t="shared" si="6"/>
        <v>125.32475854231755</v>
      </c>
      <c r="N205" s="272">
        <v>17887.217051705167</v>
      </c>
      <c r="O205" s="270">
        <f t="shared" si="7"/>
        <v>16244.283753615764</v>
      </c>
      <c r="P205" s="113">
        <v>15015</v>
      </c>
      <c r="Q205" s="271">
        <v>124.54600000000001</v>
      </c>
      <c r="R205" s="271">
        <v>115.121</v>
      </c>
      <c r="S205" s="115">
        <v>2</v>
      </c>
    </row>
    <row r="206" spans="2:19" x14ac:dyDescent="0.25">
      <c r="B206" s="86" t="s">
        <v>1050</v>
      </c>
      <c r="C206" s="87" t="s">
        <v>771</v>
      </c>
      <c r="D206" s="88" t="s">
        <v>329</v>
      </c>
      <c r="E206" s="88">
        <f>VLOOKUP('Energy Use &amp; Sector Output'!C206,Activities!$B$5:$C$393,2,0)</f>
        <v>311230</v>
      </c>
      <c r="F206" s="85" t="s">
        <v>130</v>
      </c>
      <c r="G206" s="89" t="s">
        <v>1068</v>
      </c>
      <c r="H206" s="126">
        <v>1</v>
      </c>
      <c r="I206" s="126">
        <v>22</v>
      </c>
      <c r="J206" s="126">
        <v>69</v>
      </c>
      <c r="K206" s="126">
        <v>116</v>
      </c>
      <c r="L206" s="126">
        <v>208</v>
      </c>
      <c r="M206" s="112">
        <f t="shared" si="6"/>
        <v>174.9280988771109</v>
      </c>
      <c r="N206" s="272">
        <v>11642.875457483466</v>
      </c>
      <c r="O206" s="270">
        <f t="shared" si="7"/>
        <v>9791.6637944257473</v>
      </c>
      <c r="P206" s="113">
        <v>9829</v>
      </c>
      <c r="Q206" s="271">
        <v>110.41</v>
      </c>
      <c r="R206" s="271">
        <v>110.831</v>
      </c>
      <c r="S206" s="115">
        <v>2</v>
      </c>
    </row>
    <row r="207" spans="2:19" x14ac:dyDescent="0.25">
      <c r="B207" s="86" t="s">
        <v>1050</v>
      </c>
      <c r="C207" s="87" t="s">
        <v>772</v>
      </c>
      <c r="D207" s="88" t="s">
        <v>330</v>
      </c>
      <c r="E207" s="88">
        <f>VLOOKUP('Energy Use &amp; Sector Output'!C207,Activities!$B$5:$C$393,2,0)</f>
        <v>311300</v>
      </c>
      <c r="F207" s="85" t="s">
        <v>130</v>
      </c>
      <c r="G207" s="89" t="s">
        <v>1068</v>
      </c>
      <c r="H207" s="126">
        <v>1</v>
      </c>
      <c r="I207" s="126">
        <v>84</v>
      </c>
      <c r="J207" s="126">
        <v>180</v>
      </c>
      <c r="K207" s="126">
        <v>444</v>
      </c>
      <c r="L207" s="126">
        <v>709</v>
      </c>
      <c r="M207" s="112">
        <f t="shared" si="6"/>
        <v>700.54002665083021</v>
      </c>
      <c r="N207" s="272">
        <v>33602.500307285562</v>
      </c>
      <c r="O207" s="270">
        <f t="shared" si="7"/>
        <v>33201.546489140135</v>
      </c>
      <c r="P207" s="113">
        <v>32799</v>
      </c>
      <c r="Q207" s="271">
        <v>108.872</v>
      </c>
      <c r="R207" s="271">
        <v>107.55200000000001</v>
      </c>
      <c r="S207" s="115">
        <v>2</v>
      </c>
    </row>
    <row r="208" spans="2:19" x14ac:dyDescent="0.25">
      <c r="B208" s="86" t="s">
        <v>1050</v>
      </c>
      <c r="C208" s="87" t="s">
        <v>773</v>
      </c>
      <c r="D208" s="88" t="s">
        <v>331</v>
      </c>
      <c r="E208" s="88">
        <f>VLOOKUP('Energy Use &amp; Sector Output'!C208,Activities!$B$5:$C$393,2,0)</f>
        <v>311410</v>
      </c>
      <c r="F208" s="85" t="s">
        <v>130</v>
      </c>
      <c r="G208" s="89" t="s">
        <v>1068</v>
      </c>
      <c r="H208" s="126">
        <v>1</v>
      </c>
      <c r="I208" s="126">
        <v>53</v>
      </c>
      <c r="J208" s="126">
        <v>213</v>
      </c>
      <c r="K208" s="126">
        <v>276</v>
      </c>
      <c r="L208" s="126">
        <v>543</v>
      </c>
      <c r="M208" s="112">
        <f t="shared" si="6"/>
        <v>577.2570193960704</v>
      </c>
      <c r="N208" s="272">
        <v>29496.676779617948</v>
      </c>
      <c r="O208" s="270">
        <f t="shared" si="7"/>
        <v>31357.575911402462</v>
      </c>
      <c r="P208" s="113">
        <v>31683</v>
      </c>
      <c r="Q208" s="271">
        <v>108.404</v>
      </c>
      <c r="R208" s="271">
        <v>109.529</v>
      </c>
      <c r="S208" s="115">
        <v>2</v>
      </c>
    </row>
    <row r="209" spans="2:19" x14ac:dyDescent="0.25">
      <c r="B209" s="86" t="s">
        <v>1050</v>
      </c>
      <c r="C209" s="87" t="s">
        <v>774</v>
      </c>
      <c r="D209" s="88" t="s">
        <v>332</v>
      </c>
      <c r="E209" s="88">
        <f>VLOOKUP('Energy Use &amp; Sector Output'!C209,Activities!$B$5:$C$393,2,0)</f>
        <v>311420</v>
      </c>
      <c r="F209" s="85" t="s">
        <v>130</v>
      </c>
      <c r="G209" s="89" t="s">
        <v>1068</v>
      </c>
      <c r="H209" s="126">
        <v>1</v>
      </c>
      <c r="I209" s="126">
        <v>103</v>
      </c>
      <c r="J209" s="126">
        <v>193</v>
      </c>
      <c r="K209" s="126">
        <v>534</v>
      </c>
      <c r="L209" s="126">
        <v>831</v>
      </c>
      <c r="M209" s="112">
        <f t="shared" si="6"/>
        <v>764.58606865592492</v>
      </c>
      <c r="N209" s="272">
        <v>42674.42252496077</v>
      </c>
      <c r="O209" s="270">
        <f t="shared" si="7"/>
        <v>39263.861552974253</v>
      </c>
      <c r="P209" s="113">
        <v>39447</v>
      </c>
      <c r="Q209" s="271">
        <v>107.626</v>
      </c>
      <c r="R209" s="271">
        <v>108.128</v>
      </c>
      <c r="S209" s="115">
        <v>2</v>
      </c>
    </row>
    <row r="210" spans="2:19" x14ac:dyDescent="0.25">
      <c r="B210" s="86" t="s">
        <v>1050</v>
      </c>
      <c r="C210" s="87" t="s">
        <v>775</v>
      </c>
      <c r="D210" s="88" t="s">
        <v>333</v>
      </c>
      <c r="E210" s="88" t="str">
        <f>VLOOKUP('Energy Use &amp; Sector Output'!C210,Activities!$B$5:$C$393,2,0)</f>
        <v>31151A</v>
      </c>
      <c r="F210" s="85" t="s">
        <v>130</v>
      </c>
      <c r="G210" s="89" t="s">
        <v>1068</v>
      </c>
      <c r="H210" s="126">
        <v>0</v>
      </c>
      <c r="I210" s="126">
        <v>32</v>
      </c>
      <c r="J210" s="126">
        <v>125</v>
      </c>
      <c r="K210" s="126">
        <v>162</v>
      </c>
      <c r="L210" s="126">
        <v>319</v>
      </c>
      <c r="M210" s="112">
        <f t="shared" si="6"/>
        <v>313.67685280773554</v>
      </c>
      <c r="N210" s="272">
        <v>37705.176924699044</v>
      </c>
      <c r="O210" s="270">
        <f t="shared" si="7"/>
        <v>37075.991323819588</v>
      </c>
      <c r="P210" s="113">
        <v>41027</v>
      </c>
      <c r="Q210" s="271">
        <v>122.282</v>
      </c>
      <c r="R210" s="271">
        <v>135.31299999999999</v>
      </c>
      <c r="S210" s="115">
        <v>2</v>
      </c>
    </row>
    <row r="211" spans="2:19" x14ac:dyDescent="0.25">
      <c r="B211" s="86" t="s">
        <v>1050</v>
      </c>
      <c r="C211" s="87" t="s">
        <v>777</v>
      </c>
      <c r="D211" s="88" t="s">
        <v>334</v>
      </c>
      <c r="E211" s="88">
        <f>VLOOKUP('Energy Use &amp; Sector Output'!C211,Activities!$B$5:$C$393,2,0)</f>
        <v>311513</v>
      </c>
      <c r="F211" s="85" t="s">
        <v>130</v>
      </c>
      <c r="G211" s="89" t="s">
        <v>1068</v>
      </c>
      <c r="H211" s="126">
        <v>0</v>
      </c>
      <c r="I211" s="126">
        <v>30</v>
      </c>
      <c r="J211" s="126">
        <v>95</v>
      </c>
      <c r="K211" s="126">
        <v>158</v>
      </c>
      <c r="L211" s="126">
        <v>283</v>
      </c>
      <c r="M211" s="112">
        <f t="shared" si="6"/>
        <v>352.85029809708294</v>
      </c>
      <c r="N211" s="272">
        <v>35531.27813338839</v>
      </c>
      <c r="O211" s="270">
        <f t="shared" si="7"/>
        <v>44301.138095888542</v>
      </c>
      <c r="P211" s="113">
        <v>49989</v>
      </c>
      <c r="Q211" s="271">
        <v>129.76</v>
      </c>
      <c r="R211" s="271">
        <v>146.41999999999999</v>
      </c>
      <c r="S211" s="115">
        <v>2</v>
      </c>
    </row>
    <row r="212" spans="2:19" x14ac:dyDescent="0.25">
      <c r="B212" s="86" t="s">
        <v>1050</v>
      </c>
      <c r="C212" s="87" t="s">
        <v>778</v>
      </c>
      <c r="D212" s="88" t="s">
        <v>335</v>
      </c>
      <c r="E212" s="88">
        <f>VLOOKUP('Energy Use &amp; Sector Output'!C212,Activities!$B$5:$C$393,2,0)</f>
        <v>311514</v>
      </c>
      <c r="F212" s="85" t="s">
        <v>130</v>
      </c>
      <c r="G212" s="89" t="s">
        <v>1068</v>
      </c>
      <c r="H212" s="126">
        <v>0</v>
      </c>
      <c r="I212" s="126">
        <v>33</v>
      </c>
      <c r="J212" s="126">
        <v>64</v>
      </c>
      <c r="K212" s="126">
        <v>169</v>
      </c>
      <c r="L212" s="126">
        <v>266</v>
      </c>
      <c r="M212" s="112">
        <f t="shared" si="6"/>
        <v>375.63103148238952</v>
      </c>
      <c r="N212" s="272">
        <v>14782.330775620305</v>
      </c>
      <c r="O212" s="270">
        <f t="shared" si="7"/>
        <v>20874.820138947842</v>
      </c>
      <c r="P212" s="113">
        <v>21961</v>
      </c>
      <c r="Q212" s="271">
        <v>134.357</v>
      </c>
      <c r="R212" s="271">
        <v>141.34800000000001</v>
      </c>
      <c r="S212" s="115">
        <v>2</v>
      </c>
    </row>
    <row r="213" spans="2:19" x14ac:dyDescent="0.25">
      <c r="B213" s="86" t="s">
        <v>1050</v>
      </c>
      <c r="C213" s="87" t="s">
        <v>779</v>
      </c>
      <c r="D213" s="88" t="s">
        <v>336</v>
      </c>
      <c r="E213" s="88">
        <f>VLOOKUP('Energy Use &amp; Sector Output'!C213,Activities!$B$5:$C$393,2,0)</f>
        <v>311520</v>
      </c>
      <c r="F213" s="85" t="s">
        <v>130</v>
      </c>
      <c r="G213" s="89" t="s">
        <v>1068</v>
      </c>
      <c r="H213" s="126">
        <v>0</v>
      </c>
      <c r="I213" s="126">
        <v>6</v>
      </c>
      <c r="J213" s="126">
        <v>71</v>
      </c>
      <c r="K213" s="126">
        <v>30</v>
      </c>
      <c r="L213" s="126">
        <v>107</v>
      </c>
      <c r="M213" s="112">
        <f t="shared" si="6"/>
        <v>80.58961040104829</v>
      </c>
      <c r="N213" s="272">
        <v>10204.65181011998</v>
      </c>
      <c r="O213" s="270">
        <f t="shared" si="7"/>
        <v>7685.8776977188909</v>
      </c>
      <c r="P213" s="113">
        <v>7855</v>
      </c>
      <c r="Q213" s="271">
        <v>114.614</v>
      </c>
      <c r="R213" s="271">
        <v>117.136</v>
      </c>
      <c r="S213" s="115">
        <v>2</v>
      </c>
    </row>
    <row r="214" spans="2:19" x14ac:dyDescent="0.25">
      <c r="B214" s="86" t="s">
        <v>1050</v>
      </c>
      <c r="C214" s="87" t="s">
        <v>780</v>
      </c>
      <c r="D214" s="88" t="s">
        <v>337</v>
      </c>
      <c r="E214" s="88" t="str">
        <f>VLOOKUP('Energy Use &amp; Sector Output'!C214,Activities!$B$5:$C$393,2,0)</f>
        <v>31161A</v>
      </c>
      <c r="F214" s="85" t="s">
        <v>130</v>
      </c>
      <c r="G214" s="89" t="s">
        <v>1068</v>
      </c>
      <c r="H214" s="126">
        <v>1</v>
      </c>
      <c r="I214" s="126">
        <v>98</v>
      </c>
      <c r="J214" s="126">
        <v>308</v>
      </c>
      <c r="K214" s="126">
        <v>509</v>
      </c>
      <c r="L214" s="126">
        <v>916</v>
      </c>
      <c r="M214" s="112">
        <f t="shared" si="6"/>
        <v>862.47818441667164</v>
      </c>
      <c r="N214" s="272">
        <v>145133.93879273129</v>
      </c>
      <c r="O214" s="270">
        <f t="shared" si="7"/>
        <v>136653.77295545331</v>
      </c>
      <c r="P214" s="113">
        <v>156630</v>
      </c>
      <c r="Q214" s="271">
        <v>137.822</v>
      </c>
      <c r="R214" s="271">
        <v>157.96899999999999</v>
      </c>
      <c r="S214" s="115">
        <v>2</v>
      </c>
    </row>
    <row r="215" spans="2:19" x14ac:dyDescent="0.25">
      <c r="B215" s="86" t="s">
        <v>1050</v>
      </c>
      <c r="C215" s="87" t="s">
        <v>782</v>
      </c>
      <c r="D215" s="88" t="s">
        <v>338</v>
      </c>
      <c r="E215" s="88">
        <f>VLOOKUP('Energy Use &amp; Sector Output'!C215,Activities!$B$5:$C$393,2,0)</f>
        <v>311615</v>
      </c>
      <c r="F215" s="85" t="s">
        <v>130</v>
      </c>
      <c r="G215" s="89" t="s">
        <v>1068</v>
      </c>
      <c r="H215" s="126">
        <v>1</v>
      </c>
      <c r="I215" s="126">
        <v>48</v>
      </c>
      <c r="J215" s="126">
        <v>256</v>
      </c>
      <c r="K215" s="126">
        <v>254</v>
      </c>
      <c r="L215" s="126">
        <v>559</v>
      </c>
      <c r="M215" s="112">
        <f t="shared" si="6"/>
        <v>560.85511997081812</v>
      </c>
      <c r="N215" s="272">
        <v>60104.251542457336</v>
      </c>
      <c r="O215" s="270">
        <f t="shared" si="7"/>
        <v>60303.715938463582</v>
      </c>
      <c r="P215" s="113">
        <v>62902</v>
      </c>
      <c r="Q215" s="271">
        <v>115.349</v>
      </c>
      <c r="R215" s="271">
        <v>120.319</v>
      </c>
      <c r="S215" s="115">
        <v>2</v>
      </c>
    </row>
    <row r="216" spans="2:19" x14ac:dyDescent="0.25">
      <c r="B216" s="86" t="s">
        <v>1050</v>
      </c>
      <c r="C216" s="87" t="s">
        <v>783</v>
      </c>
      <c r="D216" s="88" t="s">
        <v>339</v>
      </c>
      <c r="E216" s="88">
        <f>VLOOKUP('Energy Use &amp; Sector Output'!C216,Activities!$B$5:$C$393,2,0)</f>
        <v>311700</v>
      </c>
      <c r="F216" s="85" t="s">
        <v>130</v>
      </c>
      <c r="G216" s="89" t="s">
        <v>1068</v>
      </c>
      <c r="H216" s="126">
        <v>0</v>
      </c>
      <c r="I216" s="126">
        <v>25</v>
      </c>
      <c r="J216" s="126">
        <v>51</v>
      </c>
      <c r="K216" s="126">
        <v>124</v>
      </c>
      <c r="L216" s="126">
        <v>200</v>
      </c>
      <c r="M216" s="112">
        <f t="shared" si="6"/>
        <v>189.32964938572067</v>
      </c>
      <c r="N216" s="272">
        <v>12454.00377437618</v>
      </c>
      <c r="O216" s="270">
        <f t="shared" si="7"/>
        <v>11789.560840255421</v>
      </c>
      <c r="P216" s="113">
        <v>12075</v>
      </c>
      <c r="Q216" s="271">
        <v>109.78400000000001</v>
      </c>
      <c r="R216" s="271">
        <v>112.44199999999999</v>
      </c>
      <c r="S216" s="115">
        <v>2</v>
      </c>
    </row>
    <row r="217" spans="2:19" x14ac:dyDescent="0.25">
      <c r="B217" s="86" t="s">
        <v>1050</v>
      </c>
      <c r="C217" s="87" t="s">
        <v>784</v>
      </c>
      <c r="D217" s="88" t="s">
        <v>340</v>
      </c>
      <c r="E217" s="88">
        <f>VLOOKUP('Energy Use &amp; Sector Output'!C217,Activities!$B$5:$C$393,2,0)</f>
        <v>311810</v>
      </c>
      <c r="F217" s="85" t="s">
        <v>130</v>
      </c>
      <c r="G217" s="89" t="s">
        <v>1068</v>
      </c>
      <c r="H217" s="126">
        <v>1</v>
      </c>
      <c r="I217" s="126">
        <v>56</v>
      </c>
      <c r="J217" s="126">
        <v>262</v>
      </c>
      <c r="K217" s="126">
        <v>291</v>
      </c>
      <c r="L217" s="126">
        <v>610</v>
      </c>
      <c r="M217" s="112">
        <f t="shared" si="6"/>
        <v>544.97124892181557</v>
      </c>
      <c r="N217" s="272">
        <v>42284.291085194251</v>
      </c>
      <c r="O217" s="270">
        <f t="shared" si="7"/>
        <v>37776.594954871973</v>
      </c>
      <c r="P217" s="113">
        <v>38993</v>
      </c>
      <c r="Q217" s="271">
        <v>109.379</v>
      </c>
      <c r="R217" s="271">
        <v>112.901</v>
      </c>
      <c r="S217" s="115">
        <v>2</v>
      </c>
    </row>
    <row r="218" spans="2:19" x14ac:dyDescent="0.25">
      <c r="B218" s="86" t="s">
        <v>1050</v>
      </c>
      <c r="C218" s="87" t="s">
        <v>785</v>
      </c>
      <c r="D218" s="88" t="s">
        <v>341</v>
      </c>
      <c r="E218" s="88" t="str">
        <f>VLOOKUP('Energy Use &amp; Sector Output'!C218,Activities!$B$5:$C$393,2,0)</f>
        <v>3118A0</v>
      </c>
      <c r="F218" s="85" t="s">
        <v>130</v>
      </c>
      <c r="G218" s="89" t="s">
        <v>1068</v>
      </c>
      <c r="H218" s="126">
        <v>1</v>
      </c>
      <c r="I218" s="126">
        <v>35</v>
      </c>
      <c r="J218" s="126">
        <v>152</v>
      </c>
      <c r="K218" s="126">
        <v>183</v>
      </c>
      <c r="L218" s="126">
        <v>371</v>
      </c>
      <c r="M218" s="112">
        <f t="shared" si="6"/>
        <v>418.77643547479363</v>
      </c>
      <c r="N218" s="272">
        <v>25428.069072317554</v>
      </c>
      <c r="O218" s="270">
        <f t="shared" si="7"/>
        <v>28702.631070382718</v>
      </c>
      <c r="P218" s="113">
        <v>28722</v>
      </c>
      <c r="Q218" s="271">
        <v>108.178</v>
      </c>
      <c r="R218" s="271">
        <v>108.251</v>
      </c>
      <c r="S218" s="115">
        <v>2</v>
      </c>
    </row>
    <row r="219" spans="2:19" x14ac:dyDescent="0.25">
      <c r="B219" s="86" t="s">
        <v>1050</v>
      </c>
      <c r="C219" s="87" t="s">
        <v>787</v>
      </c>
      <c r="D219" s="88" t="s">
        <v>342</v>
      </c>
      <c r="E219" s="88">
        <f>VLOOKUP('Energy Use &amp; Sector Output'!C219,Activities!$B$5:$C$393,2,0)</f>
        <v>311910</v>
      </c>
      <c r="F219" s="85" t="s">
        <v>130</v>
      </c>
      <c r="G219" s="89" t="s">
        <v>1068</v>
      </c>
      <c r="H219" s="126">
        <v>1</v>
      </c>
      <c r="I219" s="126">
        <v>53</v>
      </c>
      <c r="J219" s="126">
        <v>102</v>
      </c>
      <c r="K219" s="126">
        <v>274</v>
      </c>
      <c r="L219" s="126">
        <v>430</v>
      </c>
      <c r="M219" s="112">
        <f t="shared" si="6"/>
        <v>479.21866934096329</v>
      </c>
      <c r="N219" s="272">
        <v>31290.170430648261</v>
      </c>
      <c r="O219" s="270">
        <f t="shared" si="7"/>
        <v>34871.706598202829</v>
      </c>
      <c r="P219" s="113">
        <v>35268</v>
      </c>
      <c r="Q219" s="271">
        <v>115.53700000000001</v>
      </c>
      <c r="R219" s="271">
        <v>116.85</v>
      </c>
      <c r="S219" s="115">
        <v>2</v>
      </c>
    </row>
    <row r="220" spans="2:19" x14ac:dyDescent="0.25">
      <c r="B220" s="86" t="s">
        <v>1050</v>
      </c>
      <c r="C220" s="87" t="s">
        <v>788</v>
      </c>
      <c r="D220" s="88" t="s">
        <v>343</v>
      </c>
      <c r="E220" s="88">
        <f>VLOOKUP('Energy Use &amp; Sector Output'!C220,Activities!$B$5:$C$393,2,0)</f>
        <v>311920</v>
      </c>
      <c r="F220" s="85" t="s">
        <v>130</v>
      </c>
      <c r="G220" s="89" t="s">
        <v>1068</v>
      </c>
      <c r="H220" s="126">
        <v>0</v>
      </c>
      <c r="I220" s="126">
        <v>12</v>
      </c>
      <c r="J220" s="126">
        <v>43</v>
      </c>
      <c r="K220" s="126">
        <v>66</v>
      </c>
      <c r="L220" s="126">
        <v>121</v>
      </c>
      <c r="M220" s="112">
        <f t="shared" si="6"/>
        <v>187.88529150676757</v>
      </c>
      <c r="N220" s="272">
        <v>9177.0896975125906</v>
      </c>
      <c r="O220" s="270">
        <f t="shared" si="7"/>
        <v>14249.91878513146</v>
      </c>
      <c r="P220" s="113">
        <v>14399</v>
      </c>
      <c r="Q220" s="271">
        <v>109.158</v>
      </c>
      <c r="R220" s="271">
        <v>110.3</v>
      </c>
      <c r="S220" s="115">
        <v>2</v>
      </c>
    </row>
    <row r="221" spans="2:19" x14ac:dyDescent="0.25">
      <c r="B221" s="86" t="s">
        <v>1050</v>
      </c>
      <c r="C221" s="87" t="s">
        <v>789</v>
      </c>
      <c r="D221" s="88" t="s">
        <v>344</v>
      </c>
      <c r="E221" s="88">
        <f>VLOOKUP('Energy Use &amp; Sector Output'!C221,Activities!$B$5:$C$393,2,0)</f>
        <v>311930</v>
      </c>
      <c r="F221" s="85" t="s">
        <v>130</v>
      </c>
      <c r="G221" s="89" t="s">
        <v>1068</v>
      </c>
      <c r="H221" s="126">
        <v>0</v>
      </c>
      <c r="I221" s="126">
        <v>7</v>
      </c>
      <c r="J221" s="126">
        <v>22</v>
      </c>
      <c r="K221" s="126">
        <v>37</v>
      </c>
      <c r="L221" s="126">
        <v>66</v>
      </c>
      <c r="M221" s="112">
        <f t="shared" si="6"/>
        <v>58.313301752079155</v>
      </c>
      <c r="N221" s="272">
        <v>9653.8658932763228</v>
      </c>
      <c r="O221" s="270">
        <f t="shared" si="7"/>
        <v>8529.5271955867793</v>
      </c>
      <c r="P221" s="113">
        <v>8617</v>
      </c>
      <c r="Q221" s="271">
        <v>101.021</v>
      </c>
      <c r="R221" s="271">
        <v>102.057</v>
      </c>
      <c r="S221" s="115">
        <v>2</v>
      </c>
    </row>
    <row r="222" spans="2:19" x14ac:dyDescent="0.25">
      <c r="B222" s="86" t="s">
        <v>1050</v>
      </c>
      <c r="C222" s="87" t="s">
        <v>790</v>
      </c>
      <c r="D222" s="88" t="s">
        <v>345</v>
      </c>
      <c r="E222" s="88">
        <f>VLOOKUP('Energy Use &amp; Sector Output'!C222,Activities!$B$5:$C$393,2,0)</f>
        <v>311940</v>
      </c>
      <c r="F222" s="85" t="s">
        <v>130</v>
      </c>
      <c r="G222" s="89" t="s">
        <v>1068</v>
      </c>
      <c r="H222" s="126">
        <v>0</v>
      </c>
      <c r="I222" s="126">
        <v>10</v>
      </c>
      <c r="J222" s="126">
        <v>65</v>
      </c>
      <c r="K222" s="126">
        <v>55</v>
      </c>
      <c r="L222" s="126">
        <v>130</v>
      </c>
      <c r="M222" s="112">
        <f t="shared" si="6"/>
        <v>150.15915320421681</v>
      </c>
      <c r="N222" s="272">
        <v>16529.612618323645</v>
      </c>
      <c r="O222" s="270">
        <f t="shared" si="7"/>
        <v>19092.866412009349</v>
      </c>
      <c r="P222" s="113">
        <v>19390</v>
      </c>
      <c r="Q222" s="271">
        <v>110.32899999999999</v>
      </c>
      <c r="R222" s="271">
        <v>112.04600000000001</v>
      </c>
      <c r="S222" s="115">
        <v>2</v>
      </c>
    </row>
    <row r="223" spans="2:19" x14ac:dyDescent="0.25">
      <c r="B223" s="86" t="s">
        <v>1050</v>
      </c>
      <c r="C223" s="87" t="s">
        <v>791</v>
      </c>
      <c r="D223" s="88" t="s">
        <v>346</v>
      </c>
      <c r="E223" s="88">
        <f>VLOOKUP('Energy Use &amp; Sector Output'!C223,Activities!$B$5:$C$393,2,0)</f>
        <v>311990</v>
      </c>
      <c r="F223" s="85" t="s">
        <v>130</v>
      </c>
      <c r="G223" s="89" t="s">
        <v>1068</v>
      </c>
      <c r="H223" s="126">
        <v>0</v>
      </c>
      <c r="I223" s="126">
        <v>30</v>
      </c>
      <c r="J223" s="126">
        <v>138</v>
      </c>
      <c r="K223" s="126">
        <v>151</v>
      </c>
      <c r="L223" s="126">
        <v>319</v>
      </c>
      <c r="M223" s="112">
        <f t="shared" si="6"/>
        <v>347.27445552726078</v>
      </c>
      <c r="N223" s="272">
        <v>22042.775435323383</v>
      </c>
      <c r="O223" s="270">
        <f t="shared" si="7"/>
        <v>23996.529271509738</v>
      </c>
      <c r="P223" s="113">
        <v>25005</v>
      </c>
      <c r="Q223" s="271">
        <v>113.502</v>
      </c>
      <c r="R223" s="271">
        <v>118.27200000000001</v>
      </c>
      <c r="S223" s="115">
        <v>2</v>
      </c>
    </row>
    <row r="224" spans="2:19" x14ac:dyDescent="0.25">
      <c r="B224" s="86" t="s">
        <v>1050</v>
      </c>
      <c r="C224" s="87" t="s">
        <v>792</v>
      </c>
      <c r="D224" s="88" t="s">
        <v>347</v>
      </c>
      <c r="E224" s="88">
        <f>VLOOKUP('Energy Use &amp; Sector Output'!C224,Activities!$B$5:$C$393,2,0)</f>
        <v>312110</v>
      </c>
      <c r="F224" s="85" t="s">
        <v>130</v>
      </c>
      <c r="G224" s="89" t="s">
        <v>1068</v>
      </c>
      <c r="H224" s="126">
        <v>1</v>
      </c>
      <c r="I224" s="126">
        <v>45</v>
      </c>
      <c r="J224" s="126">
        <v>241</v>
      </c>
      <c r="K224" s="126">
        <v>206</v>
      </c>
      <c r="L224" s="126">
        <v>493</v>
      </c>
      <c r="M224" s="112">
        <f t="shared" si="6"/>
        <v>416.84689299868978</v>
      </c>
      <c r="N224" s="272">
        <v>50055.163440467491</v>
      </c>
      <c r="O224" s="270">
        <f t="shared" si="7"/>
        <v>42323.203567343771</v>
      </c>
      <c r="P224" s="113">
        <v>42653</v>
      </c>
      <c r="Q224" s="271">
        <v>104.97499999999999</v>
      </c>
      <c r="R224" s="271">
        <v>105.79300000000001</v>
      </c>
      <c r="S224" s="115">
        <v>2</v>
      </c>
    </row>
    <row r="225" spans="2:19" x14ac:dyDescent="0.25">
      <c r="B225" s="86" t="s">
        <v>1050</v>
      </c>
      <c r="C225" s="87" t="s">
        <v>793</v>
      </c>
      <c r="D225" s="88" t="s">
        <v>348</v>
      </c>
      <c r="E225" s="88">
        <f>VLOOKUP('Energy Use &amp; Sector Output'!C225,Activities!$B$5:$C$393,2,0)</f>
        <v>312120</v>
      </c>
      <c r="F225" s="85" t="s">
        <v>130</v>
      </c>
      <c r="G225" s="89" t="s">
        <v>1068</v>
      </c>
      <c r="H225" s="126">
        <v>1</v>
      </c>
      <c r="I225" s="126">
        <v>54</v>
      </c>
      <c r="J225" s="126">
        <v>143</v>
      </c>
      <c r="K225" s="126">
        <v>242</v>
      </c>
      <c r="L225" s="126">
        <v>440</v>
      </c>
      <c r="M225" s="112">
        <f t="shared" si="6"/>
        <v>544.16694889777659</v>
      </c>
      <c r="N225" s="272">
        <v>29393.126434339141</v>
      </c>
      <c r="O225" s="270">
        <f t="shared" si="7"/>
        <v>36351.745296229346</v>
      </c>
      <c r="P225" s="113">
        <v>37500</v>
      </c>
      <c r="Q225" s="271">
        <v>114.223</v>
      </c>
      <c r="R225" s="271">
        <v>117.831</v>
      </c>
      <c r="S225" s="115">
        <v>2</v>
      </c>
    </row>
    <row r="226" spans="2:19" x14ac:dyDescent="0.25">
      <c r="B226" s="86" t="s">
        <v>1050</v>
      </c>
      <c r="C226" s="87" t="s">
        <v>794</v>
      </c>
      <c r="D226" s="88" t="s">
        <v>349</v>
      </c>
      <c r="E226" s="88">
        <f>VLOOKUP('Energy Use &amp; Sector Output'!C226,Activities!$B$5:$C$393,2,0)</f>
        <v>312130</v>
      </c>
      <c r="F226" s="85" t="s">
        <v>130</v>
      </c>
      <c r="G226" s="89" t="s">
        <v>1068</v>
      </c>
      <c r="H226" s="126">
        <v>0</v>
      </c>
      <c r="I226" s="126">
        <v>12</v>
      </c>
      <c r="J226" s="126">
        <v>79</v>
      </c>
      <c r="K226" s="126">
        <v>50</v>
      </c>
      <c r="L226" s="126">
        <v>141</v>
      </c>
      <c r="M226" s="112">
        <f t="shared" si="6"/>
        <v>188.59594455633456</v>
      </c>
      <c r="N226" s="272">
        <v>13925.899202453988</v>
      </c>
      <c r="O226" s="270">
        <f t="shared" si="7"/>
        <v>18626.724211936991</v>
      </c>
      <c r="P226" s="113">
        <v>18649</v>
      </c>
      <c r="Q226" s="271">
        <v>102.851</v>
      </c>
      <c r="R226" s="271">
        <v>102.974</v>
      </c>
      <c r="S226" s="115">
        <v>2</v>
      </c>
    </row>
    <row r="227" spans="2:19" x14ac:dyDescent="0.25">
      <c r="B227" s="86" t="s">
        <v>1050</v>
      </c>
      <c r="C227" s="87" t="s">
        <v>795</v>
      </c>
      <c r="D227" s="88" t="s">
        <v>350</v>
      </c>
      <c r="E227" s="88">
        <f>VLOOKUP('Energy Use &amp; Sector Output'!C227,Activities!$B$5:$C$393,2,0)</f>
        <v>312140</v>
      </c>
      <c r="F227" s="85" t="s">
        <v>130</v>
      </c>
      <c r="G227" s="89" t="s">
        <v>1068</v>
      </c>
      <c r="H227" s="126">
        <v>0</v>
      </c>
      <c r="I227" s="126">
        <v>13</v>
      </c>
      <c r="J227" s="126">
        <v>20</v>
      </c>
      <c r="K227" s="126">
        <v>52</v>
      </c>
      <c r="L227" s="126">
        <v>85</v>
      </c>
      <c r="M227" s="112">
        <f t="shared" si="6"/>
        <v>113.61072096526959</v>
      </c>
      <c r="N227" s="272">
        <v>11236.267542381176</v>
      </c>
      <c r="O227" s="270">
        <f t="shared" si="7"/>
        <v>15018.358311159805</v>
      </c>
      <c r="P227" s="113">
        <v>15410</v>
      </c>
      <c r="Q227" s="271">
        <v>99.626000000000005</v>
      </c>
      <c r="R227" s="271">
        <v>102.224</v>
      </c>
      <c r="S227" s="115">
        <v>2</v>
      </c>
    </row>
    <row r="228" spans="2:19" x14ac:dyDescent="0.25">
      <c r="B228" s="86" t="s">
        <v>1050</v>
      </c>
      <c r="C228" s="87" t="s">
        <v>796</v>
      </c>
      <c r="D228" s="88" t="s">
        <v>351</v>
      </c>
      <c r="E228" s="88">
        <f>VLOOKUP('Energy Use &amp; Sector Output'!C228,Activities!$B$5:$C$393,2,0)</f>
        <v>312200</v>
      </c>
      <c r="F228" s="85" t="s">
        <v>130</v>
      </c>
      <c r="G228" s="89" t="s">
        <v>1068</v>
      </c>
      <c r="H228" s="126">
        <v>0</v>
      </c>
      <c r="I228" s="126">
        <v>23</v>
      </c>
      <c r="J228" s="126">
        <v>83</v>
      </c>
      <c r="K228" s="126">
        <v>101</v>
      </c>
      <c r="L228" s="126">
        <v>207</v>
      </c>
      <c r="M228" s="112">
        <f t="shared" si="6"/>
        <v>170.73179563500989</v>
      </c>
      <c r="N228" s="272">
        <v>75440.688527446284</v>
      </c>
      <c r="O228" s="270">
        <f t="shared" si="7"/>
        <v>62222.822300639593</v>
      </c>
      <c r="P228" s="113">
        <v>65587</v>
      </c>
      <c r="Q228" s="271">
        <v>120.444</v>
      </c>
      <c r="R228" s="271">
        <v>126.956</v>
      </c>
      <c r="S228" s="115">
        <v>2</v>
      </c>
    </row>
    <row r="229" spans="2:19" x14ac:dyDescent="0.25">
      <c r="B229" s="86" t="s">
        <v>1050</v>
      </c>
      <c r="C229" s="87" t="s">
        <v>797</v>
      </c>
      <c r="D229" s="88" t="s">
        <v>352</v>
      </c>
      <c r="E229" s="88">
        <f>VLOOKUP('Energy Use &amp; Sector Output'!C229,Activities!$B$5:$C$393,2,0)</f>
        <v>313100</v>
      </c>
      <c r="F229" s="85" t="s">
        <v>130</v>
      </c>
      <c r="G229" s="89" t="s">
        <v>1068</v>
      </c>
      <c r="H229" s="126">
        <v>1</v>
      </c>
      <c r="I229" s="126">
        <v>9</v>
      </c>
      <c r="J229" s="126">
        <v>190</v>
      </c>
      <c r="K229" s="126">
        <v>52</v>
      </c>
      <c r="L229" s="126">
        <v>252</v>
      </c>
      <c r="M229" s="112">
        <f t="shared" si="6"/>
        <v>187.58740481819731</v>
      </c>
      <c r="N229" s="272">
        <v>10964.731029423752</v>
      </c>
      <c r="O229" s="270">
        <f t="shared" si="7"/>
        <v>8162.0850727744555</v>
      </c>
      <c r="P229" s="113">
        <v>8138</v>
      </c>
      <c r="Q229" s="271">
        <v>115.56</v>
      </c>
      <c r="R229" s="271">
        <v>115.21899999999999</v>
      </c>
      <c r="S229" s="115">
        <v>2</v>
      </c>
    </row>
    <row r="230" spans="2:19" x14ac:dyDescent="0.25">
      <c r="B230" s="86" t="s">
        <v>1050</v>
      </c>
      <c r="C230" s="87" t="s">
        <v>798</v>
      </c>
      <c r="D230" s="88" t="s">
        <v>353</v>
      </c>
      <c r="E230" s="88">
        <f>VLOOKUP('Energy Use &amp; Sector Output'!C230,Activities!$B$5:$C$393,2,0)</f>
        <v>313200</v>
      </c>
      <c r="F230" s="85" t="s">
        <v>130</v>
      </c>
      <c r="G230" s="89" t="s">
        <v>1068</v>
      </c>
      <c r="H230" s="126">
        <v>1</v>
      </c>
      <c r="I230" s="126">
        <v>40</v>
      </c>
      <c r="J230" s="126">
        <v>282</v>
      </c>
      <c r="K230" s="126">
        <v>222</v>
      </c>
      <c r="L230" s="126">
        <v>545</v>
      </c>
      <c r="M230" s="112">
        <f t="shared" si="6"/>
        <v>396.40786155614995</v>
      </c>
      <c r="N230" s="272">
        <v>20381.796026904427</v>
      </c>
      <c r="O230" s="270">
        <f t="shared" si="7"/>
        <v>14824.778307704251</v>
      </c>
      <c r="P230" s="113">
        <v>15154</v>
      </c>
      <c r="Q230" s="271">
        <v>113.43</v>
      </c>
      <c r="R230" s="271">
        <v>115.949</v>
      </c>
      <c r="S230" s="115">
        <v>2</v>
      </c>
    </row>
    <row r="231" spans="2:19" x14ac:dyDescent="0.25">
      <c r="B231" s="86" t="s">
        <v>1050</v>
      </c>
      <c r="C231" s="87" t="s">
        <v>799</v>
      </c>
      <c r="D231" s="88" t="s">
        <v>354</v>
      </c>
      <c r="E231" s="88">
        <f>VLOOKUP('Energy Use &amp; Sector Output'!C231,Activities!$B$5:$C$393,2,0)</f>
        <v>313300</v>
      </c>
      <c r="F231" s="85" t="s">
        <v>130</v>
      </c>
      <c r="G231" s="89" t="s">
        <v>1068</v>
      </c>
      <c r="H231" s="126">
        <v>2</v>
      </c>
      <c r="I231" s="126">
        <v>39</v>
      </c>
      <c r="J231" s="126">
        <v>95</v>
      </c>
      <c r="K231" s="126">
        <v>226</v>
      </c>
      <c r="L231" s="126">
        <v>362</v>
      </c>
      <c r="M231" s="112">
        <f t="shared" si="6"/>
        <v>285.19693264786241</v>
      </c>
      <c r="N231" s="272">
        <v>10592.283503080209</v>
      </c>
      <c r="O231" s="270">
        <f t="shared" si="7"/>
        <v>8344.9910630249469</v>
      </c>
      <c r="P231" s="113">
        <v>8342</v>
      </c>
      <c r="Q231" s="271">
        <v>111.599</v>
      </c>
      <c r="R231" s="271">
        <v>111.559</v>
      </c>
      <c r="S231" s="115">
        <v>2</v>
      </c>
    </row>
    <row r="232" spans="2:19" x14ac:dyDescent="0.25">
      <c r="B232" s="86" t="s">
        <v>1050</v>
      </c>
      <c r="C232" s="87" t="s">
        <v>800</v>
      </c>
      <c r="D232" s="88" t="s">
        <v>355</v>
      </c>
      <c r="E232" s="88">
        <f>VLOOKUP('Energy Use &amp; Sector Output'!C232,Activities!$B$5:$C$393,2,0)</f>
        <v>314110</v>
      </c>
      <c r="F232" s="85" t="s">
        <v>130</v>
      </c>
      <c r="G232" s="89" t="s">
        <v>1068</v>
      </c>
      <c r="H232" s="126">
        <v>1</v>
      </c>
      <c r="I232" s="126">
        <v>7</v>
      </c>
      <c r="J232" s="126">
        <v>57</v>
      </c>
      <c r="K232" s="126">
        <v>106</v>
      </c>
      <c r="L232" s="126">
        <v>171</v>
      </c>
      <c r="M232" s="112">
        <f t="shared" si="6"/>
        <v>104.09472650766695</v>
      </c>
      <c r="N232" s="272">
        <v>14935.023547478882</v>
      </c>
      <c r="O232" s="270">
        <f t="shared" si="7"/>
        <v>9091.5625237449131</v>
      </c>
      <c r="P232" s="113">
        <v>9307</v>
      </c>
      <c r="Q232" s="271">
        <v>107.991</v>
      </c>
      <c r="R232" s="271">
        <v>110.55</v>
      </c>
      <c r="S232" s="115">
        <v>2</v>
      </c>
    </row>
    <row r="233" spans="2:19" x14ac:dyDescent="0.25">
      <c r="B233" s="86" t="s">
        <v>1050</v>
      </c>
      <c r="C233" s="87" t="s">
        <v>801</v>
      </c>
      <c r="D233" s="88" t="s">
        <v>356</v>
      </c>
      <c r="E233" s="88">
        <f>VLOOKUP('Energy Use &amp; Sector Output'!C233,Activities!$B$5:$C$393,2,0)</f>
        <v>314120</v>
      </c>
      <c r="F233" s="85" t="s">
        <v>130</v>
      </c>
      <c r="G233" s="89" t="s">
        <v>1068</v>
      </c>
      <c r="H233" s="126">
        <v>0</v>
      </c>
      <c r="I233" s="126">
        <v>1</v>
      </c>
      <c r="J233" s="126">
        <v>22</v>
      </c>
      <c r="K233" s="126">
        <v>20</v>
      </c>
      <c r="L233" s="126">
        <v>43</v>
      </c>
      <c r="M233" s="112">
        <f t="shared" si="6"/>
        <v>27.315522776507546</v>
      </c>
      <c r="N233" s="272">
        <v>5884.4038768006494</v>
      </c>
      <c r="O233" s="270">
        <f t="shared" si="7"/>
        <v>3738.0364679748241</v>
      </c>
      <c r="P233" s="113">
        <v>3937</v>
      </c>
      <c r="Q233" s="271">
        <v>117.967</v>
      </c>
      <c r="R233" s="271">
        <v>124.246</v>
      </c>
      <c r="S233" s="115">
        <v>2</v>
      </c>
    </row>
    <row r="234" spans="2:19" x14ac:dyDescent="0.25">
      <c r="B234" s="86" t="s">
        <v>1050</v>
      </c>
      <c r="C234" s="87" t="s">
        <v>802</v>
      </c>
      <c r="D234" s="88" t="s">
        <v>357</v>
      </c>
      <c r="E234" s="88">
        <f>VLOOKUP('Energy Use &amp; Sector Output'!C234,Activities!$B$5:$C$393,2,0)</f>
        <v>314900</v>
      </c>
      <c r="F234" s="85" t="s">
        <v>130</v>
      </c>
      <c r="G234" s="89" t="s">
        <v>1068</v>
      </c>
      <c r="H234" s="126">
        <v>0</v>
      </c>
      <c r="I234" s="126">
        <v>3</v>
      </c>
      <c r="J234" s="126">
        <v>63</v>
      </c>
      <c r="K234" s="126">
        <v>41</v>
      </c>
      <c r="L234" s="126">
        <v>107</v>
      </c>
      <c r="M234" s="112">
        <f t="shared" si="6"/>
        <v>103.02555921536357</v>
      </c>
      <c r="N234" s="272">
        <v>10840.914212975522</v>
      </c>
      <c r="O234" s="270">
        <f t="shared" si="7"/>
        <v>10438.235973809216</v>
      </c>
      <c r="P234" s="113">
        <v>10484</v>
      </c>
      <c r="Q234" s="271">
        <v>108.57</v>
      </c>
      <c r="R234" s="271">
        <v>109.04600000000001</v>
      </c>
      <c r="S234" s="115">
        <v>2</v>
      </c>
    </row>
    <row r="235" spans="2:19" x14ac:dyDescent="0.25">
      <c r="B235" s="86" t="s">
        <v>1050</v>
      </c>
      <c r="C235" s="87" t="s">
        <v>803</v>
      </c>
      <c r="D235" s="88" t="s">
        <v>358</v>
      </c>
      <c r="E235" s="88">
        <f>VLOOKUP('Energy Use &amp; Sector Output'!C235,Activities!$B$5:$C$393,2,0)</f>
        <v>315000</v>
      </c>
      <c r="F235" s="85" t="s">
        <v>130</v>
      </c>
      <c r="G235" s="89" t="s">
        <v>1068</v>
      </c>
      <c r="H235" s="126">
        <v>0</v>
      </c>
      <c r="I235" s="126">
        <v>2</v>
      </c>
      <c r="J235" s="126">
        <v>73</v>
      </c>
      <c r="K235" s="126">
        <v>75</v>
      </c>
      <c r="L235" s="126">
        <v>150</v>
      </c>
      <c r="M235" s="112">
        <f t="shared" si="6"/>
        <v>161.14465775365082</v>
      </c>
      <c r="N235" s="272">
        <v>22570.049564689209</v>
      </c>
      <c r="O235" s="270">
        <f t="shared" si="7"/>
        <v>24246.952750565186</v>
      </c>
      <c r="P235" s="113">
        <v>24382</v>
      </c>
      <c r="Q235" s="271">
        <v>105.572</v>
      </c>
      <c r="R235" s="271">
        <v>106.16</v>
      </c>
      <c r="S235" s="115">
        <v>2</v>
      </c>
    </row>
    <row r="236" spans="2:19" x14ac:dyDescent="0.25">
      <c r="B236" s="86" t="s">
        <v>1050</v>
      </c>
      <c r="C236" s="87" t="s">
        <v>804</v>
      </c>
      <c r="D236" s="88" t="s">
        <v>359</v>
      </c>
      <c r="E236" s="88">
        <f>VLOOKUP('Energy Use &amp; Sector Output'!C236,Activities!$B$5:$C$393,2,0)</f>
        <v>316000</v>
      </c>
      <c r="F236" s="85" t="s">
        <v>130</v>
      </c>
      <c r="G236" s="89" t="s">
        <v>1068</v>
      </c>
      <c r="H236" s="126">
        <v>0</v>
      </c>
      <c r="I236" s="126">
        <v>0</v>
      </c>
      <c r="J236" s="126">
        <v>23</v>
      </c>
      <c r="K236" s="126">
        <v>23</v>
      </c>
      <c r="L236" s="126">
        <v>46</v>
      </c>
      <c r="M236" s="112">
        <f t="shared" si="6"/>
        <v>53.269793781751062</v>
      </c>
      <c r="N236" s="272">
        <v>6280.6213273737521</v>
      </c>
      <c r="O236" s="270">
        <f t="shared" si="7"/>
        <v>7273.2044115318995</v>
      </c>
      <c r="P236" s="113">
        <v>7524</v>
      </c>
      <c r="Q236" s="271">
        <v>109.91200000000001</v>
      </c>
      <c r="R236" s="271">
        <v>113.702</v>
      </c>
      <c r="S236" s="115">
        <v>2</v>
      </c>
    </row>
    <row r="237" spans="2:19" x14ac:dyDescent="0.25">
      <c r="B237" s="86" t="s">
        <v>1050</v>
      </c>
      <c r="C237" s="87" t="s">
        <v>805</v>
      </c>
      <c r="D237" s="88" t="s">
        <v>360</v>
      </c>
      <c r="E237" s="88">
        <f>VLOOKUP('Energy Use &amp; Sector Output'!C237,Activities!$B$5:$C$393,2,0)</f>
        <v>322110</v>
      </c>
      <c r="F237" s="85" t="s">
        <v>130</v>
      </c>
      <c r="G237" s="89" t="s">
        <v>1068</v>
      </c>
      <c r="H237" s="126">
        <v>1</v>
      </c>
      <c r="I237" s="126">
        <v>80</v>
      </c>
      <c r="J237" s="126">
        <v>66</v>
      </c>
      <c r="K237" s="126">
        <v>288</v>
      </c>
      <c r="L237" s="126">
        <v>435</v>
      </c>
      <c r="M237" s="112">
        <f t="shared" si="6"/>
        <v>381.64251680608709</v>
      </c>
      <c r="N237" s="272">
        <v>6024.6480246590245</v>
      </c>
      <c r="O237" s="270">
        <f t="shared" si="7"/>
        <v>5285.659390808486</v>
      </c>
      <c r="P237" s="113">
        <v>5437</v>
      </c>
      <c r="Q237" s="271">
        <v>117.804</v>
      </c>
      <c r="R237" s="271">
        <v>121.17700000000001</v>
      </c>
      <c r="S237" s="115">
        <v>2</v>
      </c>
    </row>
    <row r="238" spans="2:19" x14ac:dyDescent="0.25">
      <c r="B238" s="86" t="s">
        <v>1050</v>
      </c>
      <c r="C238" s="87" t="s">
        <v>806</v>
      </c>
      <c r="D238" s="88" t="s">
        <v>361</v>
      </c>
      <c r="E238" s="88">
        <f>VLOOKUP('Energy Use &amp; Sector Output'!C238,Activities!$B$5:$C$393,2,0)</f>
        <v>322120</v>
      </c>
      <c r="F238" s="85" t="s">
        <v>130</v>
      </c>
      <c r="G238" s="89" t="s">
        <v>1068</v>
      </c>
      <c r="H238" s="126">
        <v>8</v>
      </c>
      <c r="I238" s="126">
        <v>674</v>
      </c>
      <c r="J238" s="126">
        <v>1198</v>
      </c>
      <c r="K238" s="126">
        <v>2425</v>
      </c>
      <c r="L238" s="126">
        <v>4305</v>
      </c>
      <c r="M238" s="112">
        <f t="shared" si="6"/>
        <v>3591.8442649213521</v>
      </c>
      <c r="N238" s="272">
        <v>56271.337198370413</v>
      </c>
      <c r="O238" s="270">
        <f t="shared" si="7"/>
        <v>46949.565573849548</v>
      </c>
      <c r="P238" s="113">
        <v>46870</v>
      </c>
      <c r="Q238" s="271">
        <v>103.85299999999999</v>
      </c>
      <c r="R238" s="271">
        <v>103.67700000000001</v>
      </c>
      <c r="S238" s="115">
        <v>2</v>
      </c>
    </row>
    <row r="239" spans="2:19" x14ac:dyDescent="0.25">
      <c r="B239" s="86" t="s">
        <v>1050</v>
      </c>
      <c r="C239" s="87" t="s">
        <v>807</v>
      </c>
      <c r="D239" s="88" t="s">
        <v>362</v>
      </c>
      <c r="E239" s="88">
        <f>VLOOKUP('Energy Use &amp; Sector Output'!C239,Activities!$B$5:$C$393,2,0)</f>
        <v>322130</v>
      </c>
      <c r="F239" s="85" t="s">
        <v>130</v>
      </c>
      <c r="G239" s="89" t="s">
        <v>1068</v>
      </c>
      <c r="H239" s="126">
        <v>6</v>
      </c>
      <c r="I239" s="126">
        <v>490</v>
      </c>
      <c r="J239" s="126">
        <v>757</v>
      </c>
      <c r="K239" s="126">
        <v>1762</v>
      </c>
      <c r="L239" s="126">
        <v>3015</v>
      </c>
      <c r="M239" s="112">
        <f t="shared" si="6"/>
        <v>2918.6840782589748</v>
      </c>
      <c r="N239" s="272">
        <v>30789.564527353363</v>
      </c>
      <c r="O239" s="270">
        <f t="shared" si="7"/>
        <v>29805.974050584933</v>
      </c>
      <c r="P239" s="113">
        <v>30285</v>
      </c>
      <c r="Q239" s="271">
        <v>116.85299999999999</v>
      </c>
      <c r="R239" s="271">
        <v>118.73099999999999</v>
      </c>
      <c r="S239" s="115">
        <v>2</v>
      </c>
    </row>
    <row r="240" spans="2:19" x14ac:dyDescent="0.25">
      <c r="B240" s="86" t="s">
        <v>1050</v>
      </c>
      <c r="C240" s="87" t="s">
        <v>808</v>
      </c>
      <c r="D240" s="88" t="s">
        <v>363</v>
      </c>
      <c r="E240" s="88">
        <f>VLOOKUP('Energy Use &amp; Sector Output'!C240,Activities!$B$5:$C$393,2,0)</f>
        <v>322210</v>
      </c>
      <c r="F240" s="85" t="s">
        <v>130</v>
      </c>
      <c r="G240" s="89" t="s">
        <v>1068</v>
      </c>
      <c r="H240" s="126">
        <v>1</v>
      </c>
      <c r="I240" s="126">
        <v>78</v>
      </c>
      <c r="J240" s="126">
        <v>301</v>
      </c>
      <c r="K240" s="126">
        <v>277</v>
      </c>
      <c r="L240" s="126">
        <v>657</v>
      </c>
      <c r="M240" s="112">
        <f t="shared" si="6"/>
        <v>606.2362960780971</v>
      </c>
      <c r="N240" s="272">
        <v>61933.491688904614</v>
      </c>
      <c r="O240" s="270">
        <f t="shared" si="7"/>
        <v>57148.143994924118</v>
      </c>
      <c r="P240" s="113">
        <v>58499</v>
      </c>
      <c r="Q240" s="271">
        <v>117.01600000000001</v>
      </c>
      <c r="R240" s="271">
        <v>119.782</v>
      </c>
      <c r="S240" s="115">
        <v>2</v>
      </c>
    </row>
    <row r="241" spans="2:19" x14ac:dyDescent="0.25">
      <c r="B241" s="86" t="s">
        <v>1050</v>
      </c>
      <c r="C241" s="87" t="s">
        <v>809</v>
      </c>
      <c r="D241" s="88" t="s">
        <v>364</v>
      </c>
      <c r="E241" s="88">
        <f>VLOOKUP('Energy Use &amp; Sector Output'!C241,Activities!$B$5:$C$393,2,0)</f>
        <v>322220</v>
      </c>
      <c r="F241" s="85" t="s">
        <v>130</v>
      </c>
      <c r="G241" s="89" t="s">
        <v>1068</v>
      </c>
      <c r="H241" s="126">
        <v>0</v>
      </c>
      <c r="I241" s="126">
        <v>54</v>
      </c>
      <c r="J241" s="126">
        <v>151</v>
      </c>
      <c r="K241" s="126">
        <v>191</v>
      </c>
      <c r="L241" s="126">
        <v>396</v>
      </c>
      <c r="M241" s="112">
        <f t="shared" si="6"/>
        <v>352.30429991055632</v>
      </c>
      <c r="N241" s="272">
        <v>24302.587324317155</v>
      </c>
      <c r="O241" s="270">
        <f t="shared" si="7"/>
        <v>21620.974781082612</v>
      </c>
      <c r="P241" s="113">
        <v>21949</v>
      </c>
      <c r="Q241" s="271">
        <v>107.767</v>
      </c>
      <c r="R241" s="271">
        <v>109.402</v>
      </c>
      <c r="S241" s="115">
        <v>2</v>
      </c>
    </row>
    <row r="242" spans="2:19" x14ac:dyDescent="0.25">
      <c r="B242" s="86" t="s">
        <v>1050</v>
      </c>
      <c r="C242" s="87" t="s">
        <v>810</v>
      </c>
      <c r="D242" s="88" t="s">
        <v>365</v>
      </c>
      <c r="E242" s="88">
        <f>VLOOKUP('Energy Use &amp; Sector Output'!C242,Activities!$B$5:$C$393,2,0)</f>
        <v>322230</v>
      </c>
      <c r="F242" s="85" t="s">
        <v>130</v>
      </c>
      <c r="G242" s="89" t="s">
        <v>1068</v>
      </c>
      <c r="H242" s="126">
        <v>0</v>
      </c>
      <c r="I242" s="126">
        <v>3</v>
      </c>
      <c r="J242" s="126">
        <v>53</v>
      </c>
      <c r="K242" s="126">
        <v>10</v>
      </c>
      <c r="L242" s="126">
        <v>66</v>
      </c>
      <c r="M242" s="112">
        <f t="shared" si="6"/>
        <v>44.130562023007712</v>
      </c>
      <c r="N242" s="272">
        <v>9003.2079195108527</v>
      </c>
      <c r="O242" s="270">
        <f t="shared" si="7"/>
        <v>6019.9488711819386</v>
      </c>
      <c r="P242" s="113">
        <v>6114</v>
      </c>
      <c r="Q242" s="271">
        <v>106.764</v>
      </c>
      <c r="R242" s="271">
        <v>108.432</v>
      </c>
      <c r="S242" s="115">
        <v>2</v>
      </c>
    </row>
    <row r="243" spans="2:19" x14ac:dyDescent="0.25">
      <c r="B243" s="86" t="s">
        <v>1050</v>
      </c>
      <c r="C243" s="87" t="s">
        <v>811</v>
      </c>
      <c r="D243" s="88" t="s">
        <v>366</v>
      </c>
      <c r="E243" s="88">
        <f>VLOOKUP('Energy Use &amp; Sector Output'!C243,Activities!$B$5:$C$393,2,0)</f>
        <v>322291</v>
      </c>
      <c r="F243" s="85" t="s">
        <v>130</v>
      </c>
      <c r="G243" s="89" t="s">
        <v>1068</v>
      </c>
      <c r="H243" s="126">
        <v>0</v>
      </c>
      <c r="I243" s="126">
        <v>16</v>
      </c>
      <c r="J243" s="126">
        <v>85</v>
      </c>
      <c r="K243" s="126">
        <v>56</v>
      </c>
      <c r="L243" s="126">
        <v>157</v>
      </c>
      <c r="M243" s="112">
        <f t="shared" si="6"/>
        <v>159.33149468651197</v>
      </c>
      <c r="N243" s="272">
        <v>11705.572223270892</v>
      </c>
      <c r="O243" s="270">
        <f t="shared" si="7"/>
        <v>11879.403302513811</v>
      </c>
      <c r="P243" s="113">
        <v>11752</v>
      </c>
      <c r="Q243" s="271">
        <v>102.66</v>
      </c>
      <c r="R243" s="271">
        <v>101.559</v>
      </c>
      <c r="S243" s="115">
        <v>2</v>
      </c>
    </row>
    <row r="244" spans="2:19" x14ac:dyDescent="0.25">
      <c r="B244" s="86" t="s">
        <v>1050</v>
      </c>
      <c r="C244" s="87" t="s">
        <v>812</v>
      </c>
      <c r="D244" s="88" t="s">
        <v>367</v>
      </c>
      <c r="E244" s="88">
        <f>VLOOKUP('Energy Use &amp; Sector Output'!C244,Activities!$B$5:$C$393,2,0)</f>
        <v>322299</v>
      </c>
      <c r="F244" s="85" t="s">
        <v>130</v>
      </c>
      <c r="G244" s="89" t="s">
        <v>1068</v>
      </c>
      <c r="H244" s="126">
        <v>0</v>
      </c>
      <c r="I244" s="126">
        <v>12</v>
      </c>
      <c r="J244" s="126">
        <v>55</v>
      </c>
      <c r="K244" s="126">
        <v>41</v>
      </c>
      <c r="L244" s="126">
        <v>108</v>
      </c>
      <c r="M244" s="112">
        <f t="shared" si="6"/>
        <v>99.160081877399193</v>
      </c>
      <c r="N244" s="272">
        <v>5365.1591969047377</v>
      </c>
      <c r="O244" s="270">
        <f t="shared" si="7"/>
        <v>4926.0150486143993</v>
      </c>
      <c r="P244" s="113">
        <v>5001</v>
      </c>
      <c r="Q244" s="271">
        <v>108.197</v>
      </c>
      <c r="R244" s="271">
        <v>109.84399999999999</v>
      </c>
      <c r="S244" s="115">
        <v>2</v>
      </c>
    </row>
    <row r="245" spans="2:19" x14ac:dyDescent="0.25">
      <c r="B245" s="86" t="s">
        <v>1050</v>
      </c>
      <c r="C245" s="87" t="s">
        <v>813</v>
      </c>
      <c r="D245" s="88" t="s">
        <v>368</v>
      </c>
      <c r="E245" s="88">
        <f>VLOOKUP('Energy Use &amp; Sector Output'!C245,Activities!$B$5:$C$393,2,0)</f>
        <v>323110</v>
      </c>
      <c r="F245" s="85" t="s">
        <v>130</v>
      </c>
      <c r="G245" s="89" t="s">
        <v>1068</v>
      </c>
      <c r="H245" s="126">
        <v>3</v>
      </c>
      <c r="I245" s="126">
        <v>0</v>
      </c>
      <c r="J245" s="126">
        <v>823</v>
      </c>
      <c r="K245" s="126">
        <v>576</v>
      </c>
      <c r="L245" s="126">
        <v>1402</v>
      </c>
      <c r="M245" s="112">
        <f t="shared" si="6"/>
        <v>1097.7162949723395</v>
      </c>
      <c r="N245" s="272">
        <v>101984.31695971625</v>
      </c>
      <c r="O245" s="270">
        <f t="shared" si="7"/>
        <v>79850.104535167222</v>
      </c>
      <c r="P245" s="113">
        <v>80308</v>
      </c>
      <c r="Q245" s="271">
        <v>102.364</v>
      </c>
      <c r="R245" s="271">
        <v>102.95099999999999</v>
      </c>
      <c r="S245" s="115">
        <v>2</v>
      </c>
    </row>
    <row r="246" spans="2:19" x14ac:dyDescent="0.25">
      <c r="B246" s="86" t="s">
        <v>1050</v>
      </c>
      <c r="C246" s="87" t="s">
        <v>814</v>
      </c>
      <c r="D246" s="88" t="s">
        <v>369</v>
      </c>
      <c r="E246" s="88">
        <f>VLOOKUP('Energy Use &amp; Sector Output'!C246,Activities!$B$5:$C$393,2,0)</f>
        <v>323120</v>
      </c>
      <c r="F246" s="85" t="s">
        <v>130</v>
      </c>
      <c r="G246" s="89" t="s">
        <v>1068</v>
      </c>
      <c r="H246" s="126">
        <v>0</v>
      </c>
      <c r="I246" s="126">
        <v>0</v>
      </c>
      <c r="J246" s="126">
        <v>36</v>
      </c>
      <c r="K246" s="126">
        <v>19</v>
      </c>
      <c r="L246" s="126">
        <v>55</v>
      </c>
      <c r="M246" s="112">
        <f t="shared" si="6"/>
        <v>37.23373853454418</v>
      </c>
      <c r="N246" s="272">
        <v>5550.3490588803097</v>
      </c>
      <c r="O246" s="270">
        <f t="shared" si="7"/>
        <v>3757.4590115236874</v>
      </c>
      <c r="P246" s="113">
        <v>3704</v>
      </c>
      <c r="Q246" s="271">
        <v>99.034000000000006</v>
      </c>
      <c r="R246" s="271">
        <v>97.625</v>
      </c>
      <c r="S246" s="115">
        <v>2</v>
      </c>
    </row>
    <row r="247" spans="2:19" x14ac:dyDescent="0.25">
      <c r="B247" s="86" t="s">
        <v>1050</v>
      </c>
      <c r="C247" s="87" t="s">
        <v>815</v>
      </c>
      <c r="D247" s="88" t="s">
        <v>370</v>
      </c>
      <c r="E247" s="88">
        <f>VLOOKUP('Energy Use &amp; Sector Output'!C247,Activities!$B$5:$C$393,2,0)</f>
        <v>324110</v>
      </c>
      <c r="F247" s="85" t="s">
        <v>130</v>
      </c>
      <c r="G247" s="89" t="s">
        <v>1068</v>
      </c>
      <c r="H247" s="126">
        <v>374897</v>
      </c>
      <c r="I247" s="126">
        <v>331</v>
      </c>
      <c r="J247" s="126">
        <v>583</v>
      </c>
      <c r="K247" s="126">
        <v>1974</v>
      </c>
      <c r="L247" s="126">
        <v>377785</v>
      </c>
      <c r="M247" s="112">
        <f t="shared" si="6"/>
        <v>368361.97044234542</v>
      </c>
      <c r="N247" s="272">
        <v>775573.67396593688</v>
      </c>
      <c r="O247" s="270">
        <f t="shared" si="7"/>
        <v>756228.66647776298</v>
      </c>
      <c r="P247" s="113">
        <v>714704</v>
      </c>
      <c r="Q247" s="271">
        <v>168.03800000000001</v>
      </c>
      <c r="R247" s="271">
        <v>158.81100000000001</v>
      </c>
      <c r="S247" s="115">
        <v>2</v>
      </c>
    </row>
    <row r="248" spans="2:19" x14ac:dyDescent="0.25">
      <c r="B248" s="86" t="s">
        <v>1050</v>
      </c>
      <c r="C248" s="87" t="s">
        <v>816</v>
      </c>
      <c r="D248" s="88" t="s">
        <v>371</v>
      </c>
      <c r="E248" s="88">
        <f>VLOOKUP('Energy Use &amp; Sector Output'!C248,Activities!$B$5:$C$393,2,0)</f>
        <v>324121</v>
      </c>
      <c r="F248" s="85" t="s">
        <v>130</v>
      </c>
      <c r="G248" s="89" t="s">
        <v>1068</v>
      </c>
      <c r="H248" s="126">
        <v>5</v>
      </c>
      <c r="I248" s="126">
        <v>47</v>
      </c>
      <c r="J248" s="126">
        <v>68</v>
      </c>
      <c r="K248" s="126">
        <v>279</v>
      </c>
      <c r="L248" s="126">
        <v>399</v>
      </c>
      <c r="M248" s="112">
        <f t="shared" si="6"/>
        <v>299.55628675731788</v>
      </c>
      <c r="N248" s="272">
        <v>17450.777023728151</v>
      </c>
      <c r="O248" s="270">
        <f t="shared" si="7"/>
        <v>13101.47861217525</v>
      </c>
      <c r="P248" s="113">
        <v>13333</v>
      </c>
      <c r="Q248" s="271">
        <v>117.47799999999999</v>
      </c>
      <c r="R248" s="271">
        <v>119.554</v>
      </c>
      <c r="S248" s="115">
        <v>2</v>
      </c>
    </row>
    <row r="249" spans="2:19" x14ac:dyDescent="0.25">
      <c r="B249" s="86" t="s">
        <v>1050</v>
      </c>
      <c r="C249" s="87" t="s">
        <v>817</v>
      </c>
      <c r="D249" s="88" t="s">
        <v>372</v>
      </c>
      <c r="E249" s="88">
        <f>VLOOKUP('Energy Use &amp; Sector Output'!C249,Activities!$B$5:$C$393,2,0)</f>
        <v>324122</v>
      </c>
      <c r="F249" s="85" t="s">
        <v>130</v>
      </c>
      <c r="G249" s="89" t="s">
        <v>1068</v>
      </c>
      <c r="H249" s="126">
        <v>1</v>
      </c>
      <c r="I249" s="126">
        <v>12</v>
      </c>
      <c r="J249" s="126">
        <v>42</v>
      </c>
      <c r="K249" s="126">
        <v>70</v>
      </c>
      <c r="L249" s="126">
        <v>125</v>
      </c>
      <c r="M249" s="112">
        <f t="shared" si="6"/>
        <v>94.801208154627204</v>
      </c>
      <c r="N249" s="272">
        <v>13238.391537327161</v>
      </c>
      <c r="O249" s="270">
        <f t="shared" si="7"/>
        <v>10040.124094100858</v>
      </c>
      <c r="P249" s="113">
        <v>9859</v>
      </c>
      <c r="Q249" s="271">
        <v>108.48099999999999</v>
      </c>
      <c r="R249" s="271">
        <v>106.524</v>
      </c>
      <c r="S249" s="115">
        <v>2</v>
      </c>
    </row>
    <row r="250" spans="2:19" x14ac:dyDescent="0.25">
      <c r="B250" s="86" t="s">
        <v>1050</v>
      </c>
      <c r="C250" s="87" t="s">
        <v>818</v>
      </c>
      <c r="D250" s="88" t="s">
        <v>373</v>
      </c>
      <c r="E250" s="88">
        <f>VLOOKUP('Energy Use &amp; Sector Output'!C250,Activities!$B$5:$C$393,2,0)</f>
        <v>324190</v>
      </c>
      <c r="F250" s="85" t="s">
        <v>130</v>
      </c>
      <c r="G250" s="89" t="s">
        <v>1068</v>
      </c>
      <c r="H250" s="126">
        <v>1475</v>
      </c>
      <c r="I250" s="126">
        <v>146</v>
      </c>
      <c r="J250" s="126">
        <v>37</v>
      </c>
      <c r="K250" s="126">
        <v>57</v>
      </c>
      <c r="L250" s="126">
        <v>1715</v>
      </c>
      <c r="M250" s="112">
        <f t="shared" si="6"/>
        <v>1723.3137531279158</v>
      </c>
      <c r="N250" s="272">
        <v>22485.313982689546</v>
      </c>
      <c r="O250" s="270">
        <f t="shared" si="7"/>
        <v>22594.315352634592</v>
      </c>
      <c r="P250" s="113">
        <v>22311</v>
      </c>
      <c r="Q250" s="271">
        <v>134.458</v>
      </c>
      <c r="R250" s="271">
        <v>132.77199999999999</v>
      </c>
      <c r="S250" s="115">
        <v>2</v>
      </c>
    </row>
    <row r="251" spans="2:19" x14ac:dyDescent="0.25">
      <c r="B251" s="86" t="s">
        <v>1050</v>
      </c>
      <c r="C251" s="87" t="s">
        <v>819</v>
      </c>
      <c r="D251" s="88" t="s">
        <v>374</v>
      </c>
      <c r="E251" s="88">
        <f>VLOOKUP('Energy Use &amp; Sector Output'!C251,Activities!$B$5:$C$393,2,0)</f>
        <v>325110</v>
      </c>
      <c r="F251" s="85" t="s">
        <v>130</v>
      </c>
      <c r="G251" s="89" t="s">
        <v>1068</v>
      </c>
      <c r="H251" s="126">
        <v>4343</v>
      </c>
      <c r="I251" s="126">
        <v>70</v>
      </c>
      <c r="J251" s="126">
        <v>341</v>
      </c>
      <c r="K251" s="126">
        <v>3828</v>
      </c>
      <c r="L251" s="126">
        <v>8582</v>
      </c>
      <c r="M251" s="112">
        <f t="shared" si="6"/>
        <v>6599.3544352909776</v>
      </c>
      <c r="N251" s="272">
        <v>92537.351910930141</v>
      </c>
      <c r="O251" s="270">
        <f t="shared" si="7"/>
        <v>71159.028637086798</v>
      </c>
      <c r="P251" s="113">
        <v>71919</v>
      </c>
      <c r="Q251" s="271">
        <v>151.125</v>
      </c>
      <c r="R251" s="271">
        <v>152.739</v>
      </c>
      <c r="S251" s="115">
        <v>2</v>
      </c>
    </row>
    <row r="252" spans="2:19" x14ac:dyDescent="0.25">
      <c r="B252" s="86" t="s">
        <v>1050</v>
      </c>
      <c r="C252" s="87" t="s">
        <v>820</v>
      </c>
      <c r="D252" s="88" t="s">
        <v>375</v>
      </c>
      <c r="E252" s="88">
        <f>VLOOKUP('Energy Use &amp; Sector Output'!C252,Activities!$B$5:$C$393,2,0)</f>
        <v>325120</v>
      </c>
      <c r="F252" s="85" t="s">
        <v>130</v>
      </c>
      <c r="G252" s="89" t="s">
        <v>1068</v>
      </c>
      <c r="H252" s="126">
        <v>104</v>
      </c>
      <c r="I252" s="126">
        <v>9</v>
      </c>
      <c r="J252" s="126">
        <v>642</v>
      </c>
      <c r="K252" s="126">
        <v>171</v>
      </c>
      <c r="L252" s="126">
        <v>926</v>
      </c>
      <c r="M252" s="112">
        <f t="shared" si="6"/>
        <v>577.84969117884316</v>
      </c>
      <c r="N252" s="272">
        <v>11219.737674964925</v>
      </c>
      <c r="O252" s="270">
        <f t="shared" si="7"/>
        <v>7001.427592425609</v>
      </c>
      <c r="P252" s="113">
        <v>7326</v>
      </c>
      <c r="Q252" s="271">
        <v>111.286</v>
      </c>
      <c r="R252" s="271">
        <v>116.44499999999999</v>
      </c>
      <c r="S252" s="115">
        <v>2</v>
      </c>
    </row>
    <row r="253" spans="2:19" x14ac:dyDescent="0.25">
      <c r="B253" s="86" t="s">
        <v>1050</v>
      </c>
      <c r="C253" s="87" t="s">
        <v>821</v>
      </c>
      <c r="D253" s="88" t="s">
        <v>376</v>
      </c>
      <c r="E253" s="88">
        <f>VLOOKUP('Energy Use &amp; Sector Output'!C253,Activities!$B$5:$C$393,2,0)</f>
        <v>325130</v>
      </c>
      <c r="F253" s="85" t="s">
        <v>130</v>
      </c>
      <c r="G253" s="89" t="s">
        <v>1068</v>
      </c>
      <c r="H253" s="126">
        <v>34</v>
      </c>
      <c r="I253" s="126">
        <v>6</v>
      </c>
      <c r="J253" s="126">
        <v>116</v>
      </c>
      <c r="K253" s="126">
        <v>131</v>
      </c>
      <c r="L253" s="126">
        <v>287</v>
      </c>
      <c r="M253" s="112">
        <f t="shared" si="6"/>
        <v>249.22044418942571</v>
      </c>
      <c r="N253" s="272">
        <v>10111.56499766597</v>
      </c>
      <c r="O253" s="270">
        <f t="shared" si="7"/>
        <v>8780.5181887406343</v>
      </c>
      <c r="P253" s="113">
        <v>8255</v>
      </c>
      <c r="Q253" s="271">
        <v>122.923</v>
      </c>
      <c r="R253" s="271">
        <v>115.566</v>
      </c>
      <c r="S253" s="115">
        <v>2</v>
      </c>
    </row>
    <row r="254" spans="2:19" x14ac:dyDescent="0.25">
      <c r="B254" s="86" t="s">
        <v>1050</v>
      </c>
      <c r="C254" s="87" t="s">
        <v>822</v>
      </c>
      <c r="D254" s="88" t="s">
        <v>377</v>
      </c>
      <c r="E254" s="88">
        <f>VLOOKUP('Energy Use &amp; Sector Output'!C254,Activities!$B$5:$C$393,2,0)</f>
        <v>325180</v>
      </c>
      <c r="F254" s="85" t="s">
        <v>130</v>
      </c>
      <c r="G254" s="89" t="s">
        <v>1068</v>
      </c>
      <c r="H254" s="126">
        <v>585</v>
      </c>
      <c r="I254" s="126">
        <v>42</v>
      </c>
      <c r="J254" s="126">
        <v>1121</v>
      </c>
      <c r="K254" s="126">
        <v>946</v>
      </c>
      <c r="L254" s="126">
        <v>2694</v>
      </c>
      <c r="M254" s="112">
        <f t="shared" si="6"/>
        <v>2087.3233845082163</v>
      </c>
      <c r="N254" s="272">
        <v>46595.422658044758</v>
      </c>
      <c r="O254" s="270">
        <f t="shared" si="7"/>
        <v>36102.344218701117</v>
      </c>
      <c r="P254" s="113">
        <v>35869</v>
      </c>
      <c r="Q254" s="271">
        <v>109.38500000000001</v>
      </c>
      <c r="R254" s="271">
        <v>108.678</v>
      </c>
      <c r="S254" s="115">
        <v>2</v>
      </c>
    </row>
    <row r="255" spans="2:19" x14ac:dyDescent="0.25">
      <c r="B255" s="86" t="s">
        <v>1050</v>
      </c>
      <c r="C255" s="87" t="s">
        <v>823</v>
      </c>
      <c r="D255" s="88" t="s">
        <v>378</v>
      </c>
      <c r="E255" s="88">
        <f>VLOOKUP('Energy Use &amp; Sector Output'!C255,Activities!$B$5:$C$393,2,0)</f>
        <v>325190</v>
      </c>
      <c r="F255" s="85" t="s">
        <v>130</v>
      </c>
      <c r="G255" s="89" t="s">
        <v>1068</v>
      </c>
      <c r="H255" s="126">
        <v>1729</v>
      </c>
      <c r="I255" s="126">
        <v>175</v>
      </c>
      <c r="J255" s="126">
        <v>911</v>
      </c>
      <c r="K255" s="126">
        <v>2714</v>
      </c>
      <c r="L255" s="126">
        <v>5529</v>
      </c>
      <c r="M255" s="112">
        <f t="shared" si="6"/>
        <v>5812.5401858868136</v>
      </c>
      <c r="N255" s="272">
        <v>136442.25050365509</v>
      </c>
      <c r="O255" s="270">
        <f t="shared" si="7"/>
        <v>143439.33154373855</v>
      </c>
      <c r="P255" s="113">
        <v>140044</v>
      </c>
      <c r="Q255" s="271">
        <v>120.19</v>
      </c>
      <c r="R255" s="271">
        <v>117.345</v>
      </c>
      <c r="S255" s="115">
        <v>2</v>
      </c>
    </row>
    <row r="256" spans="2:19" x14ac:dyDescent="0.25">
      <c r="B256" s="86" t="s">
        <v>1050</v>
      </c>
      <c r="C256" s="87" t="s">
        <v>824</v>
      </c>
      <c r="D256" s="88" t="s">
        <v>379</v>
      </c>
      <c r="E256" s="88">
        <f>VLOOKUP('Energy Use &amp; Sector Output'!C256,Activities!$B$5:$C$393,2,0)</f>
        <v>325211</v>
      </c>
      <c r="F256" s="85" t="s">
        <v>130</v>
      </c>
      <c r="G256" s="89" t="s">
        <v>1068</v>
      </c>
      <c r="H256" s="126">
        <v>238</v>
      </c>
      <c r="I256" s="126">
        <v>57</v>
      </c>
      <c r="J256" s="126">
        <v>1136</v>
      </c>
      <c r="K256" s="126">
        <v>1168</v>
      </c>
      <c r="L256" s="126">
        <v>2599</v>
      </c>
      <c r="M256" s="112">
        <f t="shared" si="6"/>
        <v>2278.7095865894667</v>
      </c>
      <c r="N256" s="272">
        <v>105521.60899154465</v>
      </c>
      <c r="O256" s="270">
        <f t="shared" si="7"/>
        <v>92517.545979753006</v>
      </c>
      <c r="P256" s="113">
        <v>96130</v>
      </c>
      <c r="Q256" s="271">
        <v>127.10599999999999</v>
      </c>
      <c r="R256" s="271">
        <v>132.06899999999999</v>
      </c>
      <c r="S256" s="115">
        <v>2</v>
      </c>
    </row>
    <row r="257" spans="2:19" x14ac:dyDescent="0.25">
      <c r="B257" s="86" t="s">
        <v>1050</v>
      </c>
      <c r="C257" s="87" t="s">
        <v>825</v>
      </c>
      <c r="D257" s="88" t="s">
        <v>380</v>
      </c>
      <c r="E257" s="88" t="str">
        <f>VLOOKUP('Energy Use &amp; Sector Output'!C257,Activities!$B$5:$C$393,2,0)</f>
        <v>3252A0</v>
      </c>
      <c r="F257" s="85" t="s">
        <v>130</v>
      </c>
      <c r="G257" s="89" t="s">
        <v>1068</v>
      </c>
      <c r="H257" s="126">
        <v>55</v>
      </c>
      <c r="I257" s="126">
        <v>14</v>
      </c>
      <c r="J257" s="126">
        <v>217</v>
      </c>
      <c r="K257" s="126">
        <v>271</v>
      </c>
      <c r="L257" s="126">
        <v>557</v>
      </c>
      <c r="M257" s="112">
        <f t="shared" si="6"/>
        <v>445.2712623318526</v>
      </c>
      <c r="N257" s="272">
        <v>20458.233364671472</v>
      </c>
      <c r="O257" s="270">
        <f t="shared" si="7"/>
        <v>16354.51237947377</v>
      </c>
      <c r="P257" s="113">
        <v>16245</v>
      </c>
      <c r="Q257" s="271">
        <v>123.205</v>
      </c>
      <c r="R257" s="271">
        <v>122.38</v>
      </c>
      <c r="S257" s="115">
        <v>2</v>
      </c>
    </row>
    <row r="258" spans="2:19" x14ac:dyDescent="0.25">
      <c r="B258" s="86" t="s">
        <v>1050</v>
      </c>
      <c r="C258" s="87" t="s">
        <v>827</v>
      </c>
      <c r="D258" s="88" t="s">
        <v>381</v>
      </c>
      <c r="E258" s="88">
        <f>VLOOKUP('Energy Use &amp; Sector Output'!C258,Activities!$B$5:$C$393,2,0)</f>
        <v>325310</v>
      </c>
      <c r="F258" s="85" t="s">
        <v>130</v>
      </c>
      <c r="G258" s="89" t="s">
        <v>1068</v>
      </c>
      <c r="H258" s="126">
        <v>56</v>
      </c>
      <c r="I258" s="126">
        <v>14</v>
      </c>
      <c r="J258" s="126">
        <v>196</v>
      </c>
      <c r="K258" s="126">
        <v>2351</v>
      </c>
      <c r="L258" s="126">
        <v>2617</v>
      </c>
      <c r="M258" s="112">
        <f t="shared" si="6"/>
        <v>3041.7622896575444</v>
      </c>
      <c r="N258" s="272">
        <v>23793.099147925157</v>
      </c>
      <c r="O258" s="270">
        <f t="shared" si="7"/>
        <v>27654.929974108443</v>
      </c>
      <c r="P258" s="113">
        <v>26288</v>
      </c>
      <c r="Q258" s="271">
        <v>141.80199999999999</v>
      </c>
      <c r="R258" s="271">
        <v>134.79300000000001</v>
      </c>
      <c r="S258" s="115">
        <v>2</v>
      </c>
    </row>
    <row r="259" spans="2:19" x14ac:dyDescent="0.25">
      <c r="B259" s="86" t="s">
        <v>1050</v>
      </c>
      <c r="C259" s="87" t="s">
        <v>828</v>
      </c>
      <c r="D259" s="88" t="s">
        <v>382</v>
      </c>
      <c r="E259" s="88">
        <f>VLOOKUP('Energy Use &amp; Sector Output'!C259,Activities!$B$5:$C$393,2,0)</f>
        <v>325320</v>
      </c>
      <c r="F259" s="85" t="s">
        <v>130</v>
      </c>
      <c r="G259" s="89" t="s">
        <v>1068</v>
      </c>
      <c r="H259" s="126">
        <v>10</v>
      </c>
      <c r="I259" s="126">
        <v>2</v>
      </c>
      <c r="J259" s="126">
        <v>52</v>
      </c>
      <c r="K259" s="126">
        <v>47</v>
      </c>
      <c r="L259" s="126">
        <v>111</v>
      </c>
      <c r="M259" s="112">
        <f t="shared" si="6"/>
        <v>129.06352946629892</v>
      </c>
      <c r="N259" s="272">
        <v>13190.392923080541</v>
      </c>
      <c r="O259" s="270">
        <f t="shared" si="7"/>
        <v>15336.924916216811</v>
      </c>
      <c r="P259" s="113">
        <v>15449</v>
      </c>
      <c r="Q259" s="271">
        <v>98.938999999999993</v>
      </c>
      <c r="R259" s="271">
        <v>99.662000000000006</v>
      </c>
      <c r="S259" s="115">
        <v>2</v>
      </c>
    </row>
    <row r="260" spans="2:19" x14ac:dyDescent="0.25">
      <c r="B260" s="86" t="s">
        <v>1050</v>
      </c>
      <c r="C260" s="87" t="s">
        <v>829</v>
      </c>
      <c r="D260" s="88" t="s">
        <v>383</v>
      </c>
      <c r="E260" s="88">
        <f>VLOOKUP('Energy Use &amp; Sector Output'!C260,Activities!$B$5:$C$393,2,0)</f>
        <v>325411</v>
      </c>
      <c r="F260" s="85" t="s">
        <v>130</v>
      </c>
      <c r="G260" s="89" t="s">
        <v>1068</v>
      </c>
      <c r="H260" s="126">
        <v>17</v>
      </c>
      <c r="I260" s="126">
        <v>4</v>
      </c>
      <c r="J260" s="126">
        <v>94</v>
      </c>
      <c r="K260" s="126">
        <v>83</v>
      </c>
      <c r="L260" s="126">
        <v>198</v>
      </c>
      <c r="M260" s="112">
        <f t="shared" si="6"/>
        <v>172.07712436252811</v>
      </c>
      <c r="N260" s="272">
        <v>17280.276600040379</v>
      </c>
      <c r="O260" s="270">
        <f t="shared" si="7"/>
        <v>15017.880330929458</v>
      </c>
      <c r="P260" s="113">
        <v>15434</v>
      </c>
      <c r="Q260" s="271">
        <v>106.322</v>
      </c>
      <c r="R260" s="271">
        <v>109.268</v>
      </c>
      <c r="S260" s="115">
        <v>2</v>
      </c>
    </row>
    <row r="261" spans="2:19" x14ac:dyDescent="0.25">
      <c r="B261" s="86" t="s">
        <v>1050</v>
      </c>
      <c r="C261" s="87" t="s">
        <v>830</v>
      </c>
      <c r="D261" s="88" t="s">
        <v>384</v>
      </c>
      <c r="E261" s="88">
        <f>VLOOKUP('Energy Use &amp; Sector Output'!C261,Activities!$B$5:$C$393,2,0)</f>
        <v>325412</v>
      </c>
      <c r="F261" s="85" t="s">
        <v>130</v>
      </c>
      <c r="G261" s="89" t="s">
        <v>1068</v>
      </c>
      <c r="H261" s="126">
        <v>41</v>
      </c>
      <c r="I261" s="126">
        <v>10</v>
      </c>
      <c r="J261" s="126">
        <v>354</v>
      </c>
      <c r="K261" s="126">
        <v>199</v>
      </c>
      <c r="L261" s="126">
        <v>604</v>
      </c>
      <c r="M261" s="112">
        <f t="shared" si="6"/>
        <v>457.72806403620137</v>
      </c>
      <c r="N261" s="272">
        <v>221132.53463609616</v>
      </c>
      <c r="O261" s="270">
        <f t="shared" si="7"/>
        <v>167580.40889801082</v>
      </c>
      <c r="P261" s="113">
        <v>177538</v>
      </c>
      <c r="Q261" s="271">
        <v>122.333</v>
      </c>
      <c r="R261" s="271">
        <v>129.602</v>
      </c>
      <c r="S261" s="115">
        <v>2</v>
      </c>
    </row>
    <row r="262" spans="2:19" x14ac:dyDescent="0.25">
      <c r="B262" s="86" t="s">
        <v>1050</v>
      </c>
      <c r="C262" s="87" t="s">
        <v>831</v>
      </c>
      <c r="D262" s="88" t="s">
        <v>385</v>
      </c>
      <c r="E262" s="88">
        <f>VLOOKUP('Energy Use &amp; Sector Output'!C262,Activities!$B$5:$C$393,2,0)</f>
        <v>325413</v>
      </c>
      <c r="F262" s="85" t="s">
        <v>130</v>
      </c>
      <c r="G262" s="89" t="s">
        <v>1068</v>
      </c>
      <c r="H262" s="126">
        <v>2</v>
      </c>
      <c r="I262" s="126">
        <v>1</v>
      </c>
      <c r="J262" s="126">
        <v>43</v>
      </c>
      <c r="K262" s="126">
        <v>11</v>
      </c>
      <c r="L262" s="126">
        <v>57</v>
      </c>
      <c r="M262" s="112">
        <f t="shared" ref="M262:M325" si="8">L262*O262/N262</f>
        <v>50.8962620573907</v>
      </c>
      <c r="N262" s="272">
        <v>15584.100462938883</v>
      </c>
      <c r="O262" s="270">
        <f t="shared" si="7"/>
        <v>13915.30633492002</v>
      </c>
      <c r="P262" s="113">
        <v>14504</v>
      </c>
      <c r="Q262" s="271">
        <v>116.297</v>
      </c>
      <c r="R262" s="271">
        <v>121.217</v>
      </c>
      <c r="S262" s="115">
        <v>2</v>
      </c>
    </row>
    <row r="263" spans="2:19" x14ac:dyDescent="0.25">
      <c r="B263" s="86" t="s">
        <v>1050</v>
      </c>
      <c r="C263" s="87" t="s">
        <v>832</v>
      </c>
      <c r="D263" s="88" t="s">
        <v>386</v>
      </c>
      <c r="E263" s="88">
        <f>VLOOKUP('Energy Use &amp; Sector Output'!C263,Activities!$B$5:$C$393,2,0)</f>
        <v>325414</v>
      </c>
      <c r="F263" s="85" t="s">
        <v>130</v>
      </c>
      <c r="G263" s="89" t="s">
        <v>1068</v>
      </c>
      <c r="H263" s="126">
        <v>16</v>
      </c>
      <c r="I263" s="126">
        <v>4</v>
      </c>
      <c r="J263" s="126">
        <v>71</v>
      </c>
      <c r="K263" s="126">
        <v>74</v>
      </c>
      <c r="L263" s="126">
        <v>165</v>
      </c>
      <c r="M263" s="112">
        <f t="shared" si="8"/>
        <v>161.26845489071923</v>
      </c>
      <c r="N263" s="272">
        <v>26976.863413568106</v>
      </c>
      <c r="O263" s="270">
        <f t="shared" ref="O263:O326" si="9">P263*(Q263/R263)</f>
        <v>26366.770184873345</v>
      </c>
      <c r="P263" s="113">
        <v>26882</v>
      </c>
      <c r="Q263" s="271">
        <v>108.337</v>
      </c>
      <c r="R263" s="271">
        <v>110.45399999999999</v>
      </c>
      <c r="S263" s="115">
        <v>2</v>
      </c>
    </row>
    <row r="264" spans="2:19" x14ac:dyDescent="0.25">
      <c r="B264" s="86" t="s">
        <v>1050</v>
      </c>
      <c r="C264" s="87" t="s">
        <v>833</v>
      </c>
      <c r="D264" s="88" t="s">
        <v>387</v>
      </c>
      <c r="E264" s="88">
        <f>VLOOKUP('Energy Use &amp; Sector Output'!C264,Activities!$B$5:$C$393,2,0)</f>
        <v>325510</v>
      </c>
      <c r="F264" s="85" t="s">
        <v>130</v>
      </c>
      <c r="G264" s="89" t="s">
        <v>1068</v>
      </c>
      <c r="H264" s="126">
        <v>9</v>
      </c>
      <c r="I264" s="126">
        <v>2</v>
      </c>
      <c r="J264" s="126">
        <v>76</v>
      </c>
      <c r="K264" s="126">
        <v>41</v>
      </c>
      <c r="L264" s="126">
        <v>128</v>
      </c>
      <c r="M264" s="112">
        <f t="shared" si="8"/>
        <v>116.84359615168481</v>
      </c>
      <c r="N264" s="272">
        <v>29966.330818783801</v>
      </c>
      <c r="O264" s="270">
        <f t="shared" si="9"/>
        <v>27354.483252638754</v>
      </c>
      <c r="P264" s="113">
        <v>27554</v>
      </c>
      <c r="Q264" s="271">
        <v>115.03</v>
      </c>
      <c r="R264" s="271">
        <v>115.869</v>
      </c>
      <c r="S264" s="115">
        <v>2</v>
      </c>
    </row>
    <row r="265" spans="2:19" x14ac:dyDescent="0.25">
      <c r="B265" s="86" t="s">
        <v>1050</v>
      </c>
      <c r="C265" s="87" t="s">
        <v>834</v>
      </c>
      <c r="D265" s="88" t="s">
        <v>388</v>
      </c>
      <c r="E265" s="88">
        <f>VLOOKUP('Energy Use &amp; Sector Output'!C265,Activities!$B$5:$C$393,2,0)</f>
        <v>325520</v>
      </c>
      <c r="F265" s="85" t="s">
        <v>130</v>
      </c>
      <c r="G265" s="89" t="s">
        <v>1068</v>
      </c>
      <c r="H265" s="126">
        <v>8</v>
      </c>
      <c r="I265" s="126">
        <v>2</v>
      </c>
      <c r="J265" s="126">
        <v>55</v>
      </c>
      <c r="K265" s="126">
        <v>37</v>
      </c>
      <c r="L265" s="126">
        <v>102</v>
      </c>
      <c r="M265" s="112">
        <f t="shared" si="8"/>
        <v>97.446732166765003</v>
      </c>
      <c r="N265" s="272">
        <v>12431.643504499049</v>
      </c>
      <c r="O265" s="270">
        <f t="shared" si="9"/>
        <v>11876.696421329632</v>
      </c>
      <c r="P265" s="113">
        <v>11927</v>
      </c>
      <c r="Q265" s="271">
        <v>110.495</v>
      </c>
      <c r="R265" s="271">
        <v>110.96299999999999</v>
      </c>
      <c r="S265" s="115">
        <v>2</v>
      </c>
    </row>
    <row r="266" spans="2:19" x14ac:dyDescent="0.25">
      <c r="B266" s="86" t="s">
        <v>1050</v>
      </c>
      <c r="C266" s="87" t="s">
        <v>835</v>
      </c>
      <c r="D266" s="88" t="s">
        <v>389</v>
      </c>
      <c r="E266" s="88">
        <f>VLOOKUP('Energy Use &amp; Sector Output'!C266,Activities!$B$5:$C$393,2,0)</f>
        <v>325610</v>
      </c>
      <c r="F266" s="85" t="s">
        <v>130</v>
      </c>
      <c r="G266" s="89" t="s">
        <v>1068</v>
      </c>
      <c r="H266" s="126">
        <v>40</v>
      </c>
      <c r="I266" s="126">
        <v>10</v>
      </c>
      <c r="J266" s="126">
        <v>142</v>
      </c>
      <c r="K266" s="126">
        <v>193</v>
      </c>
      <c r="L266" s="126">
        <v>385</v>
      </c>
      <c r="M266" s="112">
        <f t="shared" si="8"/>
        <v>274.82113471378352</v>
      </c>
      <c r="N266" s="272">
        <v>57140.496164908924</v>
      </c>
      <c r="O266" s="270">
        <f t="shared" si="9"/>
        <v>40788.09349129576</v>
      </c>
      <c r="P266" s="113">
        <v>41150</v>
      </c>
      <c r="Q266" s="271">
        <v>109.435</v>
      </c>
      <c r="R266" s="271">
        <v>110.40600000000001</v>
      </c>
      <c r="S266" s="115">
        <v>2</v>
      </c>
    </row>
    <row r="267" spans="2:19" x14ac:dyDescent="0.25">
      <c r="B267" s="86" t="s">
        <v>1050</v>
      </c>
      <c r="C267" s="87" t="s">
        <v>836</v>
      </c>
      <c r="D267" s="88" t="s">
        <v>390</v>
      </c>
      <c r="E267" s="88">
        <f>VLOOKUP('Energy Use &amp; Sector Output'!C267,Activities!$B$5:$C$393,2,0)</f>
        <v>325620</v>
      </c>
      <c r="F267" s="85" t="s">
        <v>130</v>
      </c>
      <c r="G267" s="89" t="s">
        <v>1068</v>
      </c>
      <c r="H267" s="126">
        <v>10</v>
      </c>
      <c r="I267" s="126">
        <v>2</v>
      </c>
      <c r="J267" s="126">
        <v>81</v>
      </c>
      <c r="K267" s="126">
        <v>32</v>
      </c>
      <c r="L267" s="126">
        <v>125</v>
      </c>
      <c r="M267" s="112">
        <f t="shared" si="8"/>
        <v>117.94348593126071</v>
      </c>
      <c r="N267" s="272">
        <v>41016.849328923548</v>
      </c>
      <c r="O267" s="270">
        <f t="shared" si="9"/>
        <v>38701.36153416428</v>
      </c>
      <c r="P267" s="113">
        <v>39895</v>
      </c>
      <c r="Q267" s="271">
        <v>105.926</v>
      </c>
      <c r="R267" s="271">
        <v>109.193</v>
      </c>
      <c r="S267" s="115">
        <v>2</v>
      </c>
    </row>
    <row r="268" spans="2:19" x14ac:dyDescent="0.25">
      <c r="B268" s="86" t="s">
        <v>1050</v>
      </c>
      <c r="C268" s="87" t="s">
        <v>837</v>
      </c>
      <c r="D268" s="88" t="s">
        <v>391</v>
      </c>
      <c r="E268" s="88">
        <f>VLOOKUP('Energy Use &amp; Sector Output'!C268,Activities!$B$5:$C$393,2,0)</f>
        <v>325910</v>
      </c>
      <c r="F268" s="85" t="s">
        <v>130</v>
      </c>
      <c r="G268" s="89" t="s">
        <v>1068</v>
      </c>
      <c r="H268" s="126">
        <v>1</v>
      </c>
      <c r="I268" s="126">
        <v>0</v>
      </c>
      <c r="J268" s="126">
        <v>19</v>
      </c>
      <c r="K268" s="126">
        <v>7</v>
      </c>
      <c r="L268" s="126">
        <v>27</v>
      </c>
      <c r="M268" s="112">
        <f t="shared" si="8"/>
        <v>21.812575464569051</v>
      </c>
      <c r="N268" s="272">
        <v>6071.2408784407908</v>
      </c>
      <c r="O268" s="270">
        <f t="shared" si="9"/>
        <v>4904.7925860950454</v>
      </c>
      <c r="P268" s="113">
        <v>4939</v>
      </c>
      <c r="Q268" s="271">
        <v>108.685</v>
      </c>
      <c r="R268" s="271">
        <v>109.443</v>
      </c>
      <c r="S268" s="115">
        <v>2</v>
      </c>
    </row>
    <row r="269" spans="2:19" x14ac:dyDescent="0.25">
      <c r="B269" s="86" t="s">
        <v>1050</v>
      </c>
      <c r="C269" s="87" t="s">
        <v>838</v>
      </c>
      <c r="D269" s="88" t="s">
        <v>392</v>
      </c>
      <c r="E269" s="88" t="str">
        <f>VLOOKUP('Energy Use &amp; Sector Output'!C269,Activities!$B$5:$C$393,2,0)</f>
        <v>3259A0</v>
      </c>
      <c r="F269" s="85" t="s">
        <v>130</v>
      </c>
      <c r="G269" s="89" t="s">
        <v>1068</v>
      </c>
      <c r="H269" s="126">
        <v>104</v>
      </c>
      <c r="I269" s="126">
        <v>12</v>
      </c>
      <c r="J269" s="126">
        <v>285</v>
      </c>
      <c r="K269" s="126">
        <v>222</v>
      </c>
      <c r="L269" s="126">
        <v>623</v>
      </c>
      <c r="M269" s="112">
        <f t="shared" si="8"/>
        <v>596.56984354639656</v>
      </c>
      <c r="N269" s="272">
        <v>45232.664989330871</v>
      </c>
      <c r="O269" s="270">
        <f t="shared" si="9"/>
        <v>43313.714086471409</v>
      </c>
      <c r="P269" s="113">
        <v>43301</v>
      </c>
      <c r="Q269" s="271">
        <v>109.01600000000001</v>
      </c>
      <c r="R269" s="271">
        <v>108.98399999999999</v>
      </c>
      <c r="S269" s="115">
        <v>2</v>
      </c>
    </row>
    <row r="270" spans="2:19" x14ac:dyDescent="0.25">
      <c r="B270" s="86" t="s">
        <v>1050</v>
      </c>
      <c r="C270" s="87" t="s">
        <v>840</v>
      </c>
      <c r="D270" s="88" t="s">
        <v>393</v>
      </c>
      <c r="E270" s="88">
        <f>VLOOKUP('Energy Use &amp; Sector Output'!C270,Activities!$B$5:$C$393,2,0)</f>
        <v>326110</v>
      </c>
      <c r="F270" s="85" t="s">
        <v>130</v>
      </c>
      <c r="G270" s="89" t="s">
        <v>1068</v>
      </c>
      <c r="H270" s="126">
        <v>3</v>
      </c>
      <c r="I270" s="126">
        <v>25</v>
      </c>
      <c r="J270" s="126">
        <v>477</v>
      </c>
      <c r="K270" s="126">
        <v>237</v>
      </c>
      <c r="L270" s="126">
        <v>742</v>
      </c>
      <c r="M270" s="112">
        <f t="shared" si="8"/>
        <v>706.15200204903635</v>
      </c>
      <c r="N270" s="272">
        <v>42710.658965344053</v>
      </c>
      <c r="O270" s="270">
        <f t="shared" si="9"/>
        <v>40647.193176834669</v>
      </c>
      <c r="P270" s="113">
        <v>41757</v>
      </c>
      <c r="Q270" s="271">
        <v>117.64100000000001</v>
      </c>
      <c r="R270" s="271">
        <v>120.85299999999999</v>
      </c>
      <c r="S270" s="115">
        <v>2</v>
      </c>
    </row>
    <row r="271" spans="2:19" x14ac:dyDescent="0.25">
      <c r="B271" s="86" t="s">
        <v>1050</v>
      </c>
      <c r="C271" s="87" t="s">
        <v>841</v>
      </c>
      <c r="D271" s="88" t="s">
        <v>394</v>
      </c>
      <c r="E271" s="88">
        <f>VLOOKUP('Energy Use &amp; Sector Output'!C271,Activities!$B$5:$C$393,2,0)</f>
        <v>326120</v>
      </c>
      <c r="F271" s="85" t="s">
        <v>130</v>
      </c>
      <c r="G271" s="89" t="s">
        <v>1068</v>
      </c>
      <c r="H271" s="126">
        <v>1</v>
      </c>
      <c r="I271" s="126">
        <v>6</v>
      </c>
      <c r="J271" s="126">
        <v>179</v>
      </c>
      <c r="K271" s="126">
        <v>52</v>
      </c>
      <c r="L271" s="126">
        <v>238</v>
      </c>
      <c r="M271" s="112">
        <f t="shared" si="8"/>
        <v>249.59547587668541</v>
      </c>
      <c r="N271" s="272">
        <v>16904.377264754381</v>
      </c>
      <c r="O271" s="270">
        <f t="shared" si="9"/>
        <v>17727.966755442823</v>
      </c>
      <c r="P271" s="113">
        <v>17972</v>
      </c>
      <c r="Q271" s="271">
        <v>116.669</v>
      </c>
      <c r="R271" s="271">
        <v>118.27500000000001</v>
      </c>
      <c r="S271" s="115">
        <v>2</v>
      </c>
    </row>
    <row r="272" spans="2:19" x14ac:dyDescent="0.25">
      <c r="B272" s="86" t="s">
        <v>1050</v>
      </c>
      <c r="C272" s="87" t="s">
        <v>842</v>
      </c>
      <c r="D272" s="88" t="s">
        <v>395</v>
      </c>
      <c r="E272" s="88">
        <f>VLOOKUP('Energy Use &amp; Sector Output'!C272,Activities!$B$5:$C$393,2,0)</f>
        <v>326130</v>
      </c>
      <c r="F272" s="85" t="s">
        <v>130</v>
      </c>
      <c r="G272" s="89" t="s">
        <v>1068</v>
      </c>
      <c r="H272" s="126">
        <v>1</v>
      </c>
      <c r="I272" s="126">
        <v>4</v>
      </c>
      <c r="J272" s="126">
        <v>36</v>
      </c>
      <c r="K272" s="126">
        <v>40</v>
      </c>
      <c r="L272" s="126">
        <v>81</v>
      </c>
      <c r="M272" s="112">
        <f t="shared" si="8"/>
        <v>70.541014161132651</v>
      </c>
      <c r="N272" s="272">
        <v>4271.2077942420347</v>
      </c>
      <c r="O272" s="270">
        <f t="shared" si="9"/>
        <v>3719.6954259107097</v>
      </c>
      <c r="P272" s="113">
        <v>3832</v>
      </c>
      <c r="Q272" s="271">
        <v>109.864</v>
      </c>
      <c r="R272" s="271">
        <v>113.181</v>
      </c>
      <c r="S272" s="115">
        <v>2</v>
      </c>
    </row>
    <row r="273" spans="2:19" x14ac:dyDescent="0.25">
      <c r="B273" s="86" t="s">
        <v>1050</v>
      </c>
      <c r="C273" s="87" t="s">
        <v>843</v>
      </c>
      <c r="D273" s="88" t="s">
        <v>396</v>
      </c>
      <c r="E273" s="88">
        <f>VLOOKUP('Energy Use &amp; Sector Output'!C273,Activities!$B$5:$C$393,2,0)</f>
        <v>326140</v>
      </c>
      <c r="F273" s="85" t="s">
        <v>130</v>
      </c>
      <c r="G273" s="89" t="s">
        <v>1068</v>
      </c>
      <c r="H273" s="126">
        <v>1</v>
      </c>
      <c r="I273" s="126">
        <v>12</v>
      </c>
      <c r="J273" s="126">
        <v>106</v>
      </c>
      <c r="K273" s="126">
        <v>115</v>
      </c>
      <c r="L273" s="126">
        <v>234</v>
      </c>
      <c r="M273" s="112">
        <f t="shared" si="8"/>
        <v>201.75881570054662</v>
      </c>
      <c r="N273" s="272">
        <v>9072.6562096799989</v>
      </c>
      <c r="O273" s="270">
        <f t="shared" si="9"/>
        <v>7822.5998808685763</v>
      </c>
      <c r="P273" s="113">
        <v>7896</v>
      </c>
      <c r="Q273" s="271">
        <v>109.77200000000001</v>
      </c>
      <c r="R273" s="271">
        <v>110.80200000000001</v>
      </c>
      <c r="S273" s="115">
        <v>2</v>
      </c>
    </row>
    <row r="274" spans="2:19" x14ac:dyDescent="0.25">
      <c r="B274" s="86" t="s">
        <v>1050</v>
      </c>
      <c r="C274" s="87" t="s">
        <v>844</v>
      </c>
      <c r="D274" s="88" t="s">
        <v>397</v>
      </c>
      <c r="E274" s="88">
        <f>VLOOKUP('Energy Use &amp; Sector Output'!C274,Activities!$B$5:$C$393,2,0)</f>
        <v>326150</v>
      </c>
      <c r="F274" s="85" t="s">
        <v>130</v>
      </c>
      <c r="G274" s="89" t="s">
        <v>1068</v>
      </c>
      <c r="H274" s="126">
        <v>1</v>
      </c>
      <c r="I274" s="126">
        <v>5</v>
      </c>
      <c r="J274" s="126">
        <v>56</v>
      </c>
      <c r="K274" s="126">
        <v>46</v>
      </c>
      <c r="L274" s="126">
        <v>108</v>
      </c>
      <c r="M274" s="112">
        <f t="shared" si="8"/>
        <v>104.27812091921649</v>
      </c>
      <c r="N274" s="272">
        <v>10772.010939061474</v>
      </c>
      <c r="O274" s="270">
        <f t="shared" si="9"/>
        <v>10400.787585616437</v>
      </c>
      <c r="P274" s="113">
        <v>10503</v>
      </c>
      <c r="Q274" s="271">
        <v>104.09699999999999</v>
      </c>
      <c r="R274" s="271">
        <v>105.12</v>
      </c>
      <c r="S274" s="115">
        <v>2</v>
      </c>
    </row>
    <row r="275" spans="2:19" x14ac:dyDescent="0.25">
      <c r="B275" s="86" t="s">
        <v>1050</v>
      </c>
      <c r="C275" s="87" t="s">
        <v>845</v>
      </c>
      <c r="D275" s="88" t="s">
        <v>398</v>
      </c>
      <c r="E275" s="88">
        <f>VLOOKUP('Energy Use &amp; Sector Output'!C275,Activities!$B$5:$C$393,2,0)</f>
        <v>326160</v>
      </c>
      <c r="F275" s="85" t="s">
        <v>130</v>
      </c>
      <c r="G275" s="89" t="s">
        <v>1068</v>
      </c>
      <c r="H275" s="126">
        <v>0</v>
      </c>
      <c r="I275" s="126">
        <v>3</v>
      </c>
      <c r="J275" s="126">
        <v>330</v>
      </c>
      <c r="K275" s="126">
        <v>24</v>
      </c>
      <c r="L275" s="126">
        <v>357</v>
      </c>
      <c r="M275" s="112">
        <f t="shared" si="8"/>
        <v>352.93081319779662</v>
      </c>
      <c r="N275" s="272">
        <v>13191.742508646665</v>
      </c>
      <c r="O275" s="270">
        <f t="shared" si="9"/>
        <v>13041.379302724396</v>
      </c>
      <c r="P275" s="113">
        <v>12835</v>
      </c>
      <c r="Q275" s="271">
        <v>114.94499999999999</v>
      </c>
      <c r="R275" s="271">
        <v>113.126</v>
      </c>
      <c r="S275" s="115">
        <v>2</v>
      </c>
    </row>
    <row r="276" spans="2:19" x14ac:dyDescent="0.25">
      <c r="B276" s="86" t="s">
        <v>1050</v>
      </c>
      <c r="C276" s="87" t="s">
        <v>846</v>
      </c>
      <c r="D276" s="88" t="s">
        <v>399</v>
      </c>
      <c r="E276" s="88">
        <f>VLOOKUP('Energy Use &amp; Sector Output'!C276,Activities!$B$5:$C$393,2,0)</f>
        <v>326190</v>
      </c>
      <c r="F276" s="85" t="s">
        <v>130</v>
      </c>
      <c r="G276" s="89" t="s">
        <v>1068</v>
      </c>
      <c r="H276" s="126">
        <v>4</v>
      </c>
      <c r="I276" s="126">
        <v>34</v>
      </c>
      <c r="J276" s="126">
        <v>1094</v>
      </c>
      <c r="K276" s="126">
        <v>329</v>
      </c>
      <c r="L276" s="126">
        <v>1461</v>
      </c>
      <c r="M276" s="112">
        <f t="shared" si="8"/>
        <v>1326.724070753849</v>
      </c>
      <c r="N276" s="272">
        <v>102154.63385926961</v>
      </c>
      <c r="O276" s="270">
        <f t="shared" si="9"/>
        <v>92765.921752319759</v>
      </c>
      <c r="P276" s="113">
        <v>93863</v>
      </c>
      <c r="Q276" s="271">
        <v>110.77</v>
      </c>
      <c r="R276" s="271">
        <v>112.08</v>
      </c>
      <c r="S276" s="115">
        <v>2</v>
      </c>
    </row>
    <row r="277" spans="2:19" x14ac:dyDescent="0.25">
      <c r="B277" s="86" t="s">
        <v>1050</v>
      </c>
      <c r="C277" s="87" t="s">
        <v>847</v>
      </c>
      <c r="D277" s="88" t="s">
        <v>400</v>
      </c>
      <c r="E277" s="88">
        <f>VLOOKUP('Energy Use &amp; Sector Output'!C277,Activities!$B$5:$C$393,2,0)</f>
        <v>326210</v>
      </c>
      <c r="F277" s="85" t="s">
        <v>130</v>
      </c>
      <c r="G277" s="89" t="s">
        <v>1068</v>
      </c>
      <c r="H277" s="126">
        <v>2</v>
      </c>
      <c r="I277" s="126">
        <v>21</v>
      </c>
      <c r="J277" s="126">
        <v>172</v>
      </c>
      <c r="K277" s="126">
        <v>205</v>
      </c>
      <c r="L277" s="126">
        <v>400</v>
      </c>
      <c r="M277" s="112">
        <f t="shared" si="8"/>
        <v>338.24354659049925</v>
      </c>
      <c r="N277" s="272">
        <v>23399.194180338745</v>
      </c>
      <c r="O277" s="270">
        <f t="shared" si="9"/>
        <v>19786.566067293868</v>
      </c>
      <c r="P277" s="113">
        <v>19337</v>
      </c>
      <c r="Q277" s="271">
        <v>118.878</v>
      </c>
      <c r="R277" s="271">
        <v>116.17700000000001</v>
      </c>
      <c r="S277" s="115">
        <v>2</v>
      </c>
    </row>
    <row r="278" spans="2:19" x14ac:dyDescent="0.25">
      <c r="B278" s="86" t="s">
        <v>1050</v>
      </c>
      <c r="C278" s="87" t="s">
        <v>848</v>
      </c>
      <c r="D278" s="88" t="s">
        <v>401</v>
      </c>
      <c r="E278" s="88">
        <f>VLOOKUP('Energy Use &amp; Sector Output'!C278,Activities!$B$5:$C$393,2,0)</f>
        <v>326220</v>
      </c>
      <c r="F278" s="85" t="s">
        <v>130</v>
      </c>
      <c r="G278" s="89" t="s">
        <v>1068</v>
      </c>
      <c r="H278" s="126">
        <v>0</v>
      </c>
      <c r="I278" s="126">
        <v>3</v>
      </c>
      <c r="J278" s="126">
        <v>32</v>
      </c>
      <c r="K278" s="126">
        <v>30</v>
      </c>
      <c r="L278" s="126">
        <v>65</v>
      </c>
      <c r="M278" s="112">
        <f t="shared" si="8"/>
        <v>53.100233135624457</v>
      </c>
      <c r="N278" s="272">
        <v>6272.606262671773</v>
      </c>
      <c r="O278" s="270">
        <f t="shared" si="9"/>
        <v>5124.2593063976792</v>
      </c>
      <c r="P278" s="113">
        <v>5103</v>
      </c>
      <c r="Q278" s="271">
        <v>127.026</v>
      </c>
      <c r="R278" s="271">
        <v>126.499</v>
      </c>
      <c r="S278" s="115">
        <v>2</v>
      </c>
    </row>
    <row r="279" spans="2:19" x14ac:dyDescent="0.25">
      <c r="B279" s="86" t="s">
        <v>1050</v>
      </c>
      <c r="C279" s="87" t="s">
        <v>849</v>
      </c>
      <c r="D279" s="88" t="s">
        <v>402</v>
      </c>
      <c r="E279" s="88">
        <f>VLOOKUP('Energy Use &amp; Sector Output'!C279,Activities!$B$5:$C$393,2,0)</f>
        <v>326290</v>
      </c>
      <c r="F279" s="85" t="s">
        <v>130</v>
      </c>
      <c r="G279" s="89" t="s">
        <v>1068</v>
      </c>
      <c r="H279" s="126">
        <v>1</v>
      </c>
      <c r="I279" s="126">
        <v>11</v>
      </c>
      <c r="J279" s="126">
        <v>143</v>
      </c>
      <c r="K279" s="126">
        <v>106</v>
      </c>
      <c r="L279" s="126">
        <v>261</v>
      </c>
      <c r="M279" s="112">
        <f t="shared" si="8"/>
        <v>249.53454558134987</v>
      </c>
      <c r="N279" s="272">
        <v>19059.702975431621</v>
      </c>
      <c r="O279" s="270">
        <f t="shared" si="9"/>
        <v>18222.430348236903</v>
      </c>
      <c r="P279" s="113">
        <v>18132</v>
      </c>
      <c r="Q279" s="271">
        <v>114.658</v>
      </c>
      <c r="R279" s="271">
        <v>114.089</v>
      </c>
      <c r="S279" s="115">
        <v>2</v>
      </c>
    </row>
    <row r="280" spans="2:19" x14ac:dyDescent="0.25">
      <c r="B280" s="86" t="s">
        <v>403</v>
      </c>
      <c r="C280" s="87" t="s">
        <v>403</v>
      </c>
      <c r="D280" s="88" t="s">
        <v>404</v>
      </c>
      <c r="E280" s="88">
        <f>VLOOKUP('Energy Use &amp; Sector Output'!C280,Activities!$B$5:$C$393,2,0)</f>
        <v>420000</v>
      </c>
      <c r="F280" s="85" t="s">
        <v>130</v>
      </c>
      <c r="G280" s="89" t="s">
        <v>1067</v>
      </c>
      <c r="H280" s="126">
        <v>107</v>
      </c>
      <c r="I280" s="126">
        <v>17</v>
      </c>
      <c r="J280" s="126">
        <v>5763</v>
      </c>
      <c r="K280" s="126">
        <v>687</v>
      </c>
      <c r="L280" s="126">
        <v>6574</v>
      </c>
      <c r="M280" s="112">
        <f t="shared" si="8"/>
        <v>6805.5355411028859</v>
      </c>
      <c r="N280" s="272">
        <v>1486546.7057348832</v>
      </c>
      <c r="O280" s="270">
        <f t="shared" si="9"/>
        <v>1538902.7136276483</v>
      </c>
      <c r="P280" s="113">
        <v>1553879</v>
      </c>
      <c r="Q280" s="271">
        <v>108.36144276025563</v>
      </c>
      <c r="R280" s="271">
        <v>109.4159941520543</v>
      </c>
      <c r="S280" s="115">
        <v>2</v>
      </c>
    </row>
    <row r="281" spans="2:19" x14ac:dyDescent="0.25">
      <c r="B281" s="86" t="s">
        <v>1051</v>
      </c>
      <c r="C281" s="87" t="s">
        <v>850</v>
      </c>
      <c r="D281" s="88" t="s">
        <v>405</v>
      </c>
      <c r="E281" s="88">
        <f>VLOOKUP('Energy Use &amp; Sector Output'!C281,Activities!$B$5:$C$393,2,0)</f>
        <v>441000</v>
      </c>
      <c r="F281" s="85" t="s">
        <v>130</v>
      </c>
      <c r="G281" s="89" t="s">
        <v>1067</v>
      </c>
      <c r="H281" s="126">
        <v>20</v>
      </c>
      <c r="I281" s="126">
        <v>0</v>
      </c>
      <c r="J281" s="126">
        <v>939</v>
      </c>
      <c r="K281" s="126">
        <v>209</v>
      </c>
      <c r="L281" s="126">
        <v>1168</v>
      </c>
      <c r="M281" s="112">
        <f t="shared" si="8"/>
        <v>1346.6860562851534</v>
      </c>
      <c r="N281" s="272">
        <v>222855.25504460811</v>
      </c>
      <c r="O281" s="270">
        <f t="shared" si="9"/>
        <v>256948.68539250456</v>
      </c>
      <c r="P281" s="113">
        <v>257173</v>
      </c>
      <c r="Q281" s="271">
        <v>104.239</v>
      </c>
      <c r="R281" s="271">
        <v>104.33</v>
      </c>
      <c r="S281" s="115">
        <v>2</v>
      </c>
    </row>
    <row r="282" spans="2:19" x14ac:dyDescent="0.25">
      <c r="B282" s="86" t="s">
        <v>1051</v>
      </c>
      <c r="C282" s="87" t="s">
        <v>851</v>
      </c>
      <c r="D282" s="88" t="s">
        <v>406</v>
      </c>
      <c r="E282" s="88">
        <f>VLOOKUP('Energy Use &amp; Sector Output'!C282,Activities!$B$5:$C$393,2,0)</f>
        <v>445000</v>
      </c>
      <c r="F282" s="85" t="s">
        <v>130</v>
      </c>
      <c r="G282" s="89" t="s">
        <v>1067</v>
      </c>
      <c r="H282" s="126">
        <v>34</v>
      </c>
      <c r="I282" s="126">
        <v>0</v>
      </c>
      <c r="J282" s="126">
        <v>4094</v>
      </c>
      <c r="K282" s="126">
        <v>185</v>
      </c>
      <c r="L282" s="126">
        <v>4313</v>
      </c>
      <c r="M282" s="112">
        <f t="shared" si="8"/>
        <v>4271.3285538554437</v>
      </c>
      <c r="N282" s="272">
        <v>220410.69313657607</v>
      </c>
      <c r="O282" s="270">
        <f t="shared" si="9"/>
        <v>218281.12385099177</v>
      </c>
      <c r="P282" s="113">
        <v>223569</v>
      </c>
      <c r="Q282" s="271">
        <v>108.97799999999999</v>
      </c>
      <c r="R282" s="271">
        <v>111.61799999999999</v>
      </c>
      <c r="S282" s="115">
        <v>2</v>
      </c>
    </row>
    <row r="283" spans="2:19" x14ac:dyDescent="0.25">
      <c r="B283" s="86" t="s">
        <v>1051</v>
      </c>
      <c r="C283" s="87" t="s">
        <v>852</v>
      </c>
      <c r="D283" s="88" t="s">
        <v>407</v>
      </c>
      <c r="E283" s="88">
        <f>VLOOKUP('Energy Use &amp; Sector Output'!C283,Activities!$B$5:$C$393,2,0)</f>
        <v>452000</v>
      </c>
      <c r="F283" s="85" t="s">
        <v>130</v>
      </c>
      <c r="G283" s="89" t="s">
        <v>1067</v>
      </c>
      <c r="H283" s="126">
        <v>38</v>
      </c>
      <c r="I283" s="126">
        <v>0</v>
      </c>
      <c r="J283" s="126">
        <v>2421</v>
      </c>
      <c r="K283" s="126">
        <v>208</v>
      </c>
      <c r="L283" s="126">
        <v>2667</v>
      </c>
      <c r="M283" s="112">
        <f t="shared" si="8"/>
        <v>2665.3563927813871</v>
      </c>
      <c r="N283" s="272">
        <v>226878.25156396389</v>
      </c>
      <c r="O283" s="270">
        <f t="shared" si="9"/>
        <v>226738.43201690094</v>
      </c>
      <c r="P283" s="113">
        <v>226389</v>
      </c>
      <c r="Q283" s="271">
        <v>116.149</v>
      </c>
      <c r="R283" s="271">
        <v>115.97</v>
      </c>
      <c r="S283" s="115">
        <v>2</v>
      </c>
    </row>
    <row r="284" spans="2:19" x14ac:dyDescent="0.25">
      <c r="B284" s="86" t="s">
        <v>1051</v>
      </c>
      <c r="C284" s="87" t="s">
        <v>853</v>
      </c>
      <c r="D284" s="88" t="s">
        <v>408</v>
      </c>
      <c r="E284" s="88" t="str">
        <f>VLOOKUP('Energy Use &amp; Sector Output'!C284,Activities!$B$5:$C$393,2,0)</f>
        <v>4A0000</v>
      </c>
      <c r="F284" s="85" t="s">
        <v>130</v>
      </c>
      <c r="G284" s="89" t="s">
        <v>1067</v>
      </c>
      <c r="H284" s="126">
        <v>102</v>
      </c>
      <c r="I284" s="126">
        <v>0</v>
      </c>
      <c r="J284" s="126">
        <v>6695</v>
      </c>
      <c r="K284" s="126">
        <v>625</v>
      </c>
      <c r="L284" s="126">
        <v>7422</v>
      </c>
      <c r="M284" s="112">
        <f t="shared" si="8"/>
        <v>8221.4771760742769</v>
      </c>
      <c r="N284" s="272">
        <v>774643.30195697316</v>
      </c>
      <c r="O284" s="270">
        <f t="shared" si="9"/>
        <v>858085.72172434232</v>
      </c>
      <c r="P284" s="113">
        <v>869455</v>
      </c>
      <c r="Q284" s="271">
        <v>103.92657192701888</v>
      </c>
      <c r="R284" s="271">
        <v>105.30355570213524</v>
      </c>
      <c r="S284" s="115">
        <v>2</v>
      </c>
    </row>
    <row r="285" spans="2:19" x14ac:dyDescent="0.25">
      <c r="B285" s="86" t="s">
        <v>1052</v>
      </c>
      <c r="C285" s="87" t="s">
        <v>855</v>
      </c>
      <c r="D285" s="88" t="s">
        <v>409</v>
      </c>
      <c r="E285" s="88">
        <f>VLOOKUP('Energy Use &amp; Sector Output'!C285,Activities!$B$5:$C$393,2,0)</f>
        <v>481000</v>
      </c>
      <c r="F285" s="85" t="s">
        <v>130</v>
      </c>
      <c r="G285" s="89" t="s">
        <v>1067</v>
      </c>
      <c r="H285" s="126">
        <v>0</v>
      </c>
      <c r="I285" s="126">
        <v>0</v>
      </c>
      <c r="J285" s="126">
        <v>142</v>
      </c>
      <c r="K285" s="126">
        <v>28</v>
      </c>
      <c r="L285" s="126">
        <v>170</v>
      </c>
      <c r="M285" s="112">
        <f t="shared" si="8"/>
        <v>161.96164152681416</v>
      </c>
      <c r="N285" s="272">
        <v>194738.84484329441</v>
      </c>
      <c r="O285" s="270">
        <f t="shared" si="9"/>
        <v>185530.72341091491</v>
      </c>
      <c r="P285" s="113">
        <v>187461</v>
      </c>
      <c r="Q285" s="271">
        <v>123.31699999999999</v>
      </c>
      <c r="R285" s="271">
        <v>124.6</v>
      </c>
      <c r="S285" s="115">
        <v>2</v>
      </c>
    </row>
    <row r="286" spans="2:19" x14ac:dyDescent="0.25">
      <c r="B286" s="86" t="s">
        <v>1052</v>
      </c>
      <c r="C286" s="87" t="s">
        <v>856</v>
      </c>
      <c r="D286" s="88" t="s">
        <v>410</v>
      </c>
      <c r="E286" s="88">
        <f>VLOOKUP('Energy Use &amp; Sector Output'!C286,Activities!$B$5:$C$393,2,0)</f>
        <v>482000</v>
      </c>
      <c r="F286" s="85" t="s">
        <v>130</v>
      </c>
      <c r="G286" s="89" t="s">
        <v>1067</v>
      </c>
      <c r="H286" s="126">
        <v>0</v>
      </c>
      <c r="I286" s="126">
        <v>0</v>
      </c>
      <c r="J286" s="126">
        <v>12</v>
      </c>
      <c r="K286" s="126">
        <v>19</v>
      </c>
      <c r="L286" s="126">
        <v>31</v>
      </c>
      <c r="M286" s="112">
        <f t="shared" si="8"/>
        <v>33.633118756077593</v>
      </c>
      <c r="N286" s="272">
        <v>80003.942564276324</v>
      </c>
      <c r="O286" s="270">
        <f t="shared" si="9"/>
        <v>86799.422619958597</v>
      </c>
      <c r="P286" s="113">
        <v>88298</v>
      </c>
      <c r="Q286" s="271">
        <v>122.04</v>
      </c>
      <c r="R286" s="271">
        <v>124.14700000000001</v>
      </c>
      <c r="S286" s="115">
        <v>2</v>
      </c>
    </row>
    <row r="287" spans="2:19" x14ac:dyDescent="0.25">
      <c r="B287" s="86" t="s">
        <v>1052</v>
      </c>
      <c r="C287" s="87" t="s">
        <v>857</v>
      </c>
      <c r="D287" s="88" t="s">
        <v>411</v>
      </c>
      <c r="E287" s="88">
        <f>VLOOKUP('Energy Use &amp; Sector Output'!C287,Activities!$B$5:$C$393,2,0)</f>
        <v>483000</v>
      </c>
      <c r="F287" s="85" t="s">
        <v>130</v>
      </c>
      <c r="G287" s="89" t="s">
        <v>1067</v>
      </c>
      <c r="H287" s="126">
        <v>0</v>
      </c>
      <c r="I287" s="126">
        <v>0</v>
      </c>
      <c r="J287" s="126">
        <v>331</v>
      </c>
      <c r="K287" s="126">
        <v>363</v>
      </c>
      <c r="L287" s="126">
        <v>694</v>
      </c>
      <c r="M287" s="112">
        <f t="shared" si="8"/>
        <v>832.04358335205598</v>
      </c>
      <c r="N287" s="272">
        <v>50032.47443724484</v>
      </c>
      <c r="O287" s="270">
        <f t="shared" si="9"/>
        <v>59984.437052932764</v>
      </c>
      <c r="P287" s="113">
        <v>62197</v>
      </c>
      <c r="Q287" s="271">
        <v>110.55800000000001</v>
      </c>
      <c r="R287" s="271">
        <v>114.636</v>
      </c>
      <c r="S287" s="115">
        <v>2</v>
      </c>
    </row>
    <row r="288" spans="2:19" x14ac:dyDescent="0.25">
      <c r="B288" s="86" t="s">
        <v>1052</v>
      </c>
      <c r="C288" s="87" t="s">
        <v>858</v>
      </c>
      <c r="D288" s="88" t="s">
        <v>412</v>
      </c>
      <c r="E288" s="88">
        <f>VLOOKUP('Energy Use &amp; Sector Output'!C288,Activities!$B$5:$C$393,2,0)</f>
        <v>484000</v>
      </c>
      <c r="F288" s="85" t="s">
        <v>130</v>
      </c>
      <c r="G288" s="89" t="s">
        <v>1067</v>
      </c>
      <c r="H288" s="126">
        <v>0</v>
      </c>
      <c r="I288" s="126">
        <v>0</v>
      </c>
      <c r="J288" s="126">
        <v>360</v>
      </c>
      <c r="K288" s="126">
        <v>374</v>
      </c>
      <c r="L288" s="126">
        <v>734</v>
      </c>
      <c r="M288" s="112">
        <f t="shared" si="8"/>
        <v>738.59453396363108</v>
      </c>
      <c r="N288" s="272">
        <v>324865.70592724491</v>
      </c>
      <c r="O288" s="270">
        <f t="shared" si="9"/>
        <v>326899.22979577584</v>
      </c>
      <c r="P288" s="113">
        <v>332205</v>
      </c>
      <c r="Q288" s="271">
        <v>112.75</v>
      </c>
      <c r="R288" s="271">
        <v>114.58</v>
      </c>
      <c r="S288" s="115">
        <v>2</v>
      </c>
    </row>
    <row r="289" spans="2:19" x14ac:dyDescent="0.25">
      <c r="B289" s="86" t="s">
        <v>1052</v>
      </c>
      <c r="C289" s="87" t="s">
        <v>860</v>
      </c>
      <c r="D289" s="88" t="s">
        <v>859</v>
      </c>
      <c r="E289" s="88">
        <f>VLOOKUP('Energy Use &amp; Sector Output'!C289,Activities!$B$5:$C$393,2,0)</f>
        <v>485000</v>
      </c>
      <c r="F289" s="85" t="s">
        <v>130</v>
      </c>
      <c r="G289" s="89" t="s">
        <v>1067</v>
      </c>
      <c r="H289" s="126">
        <v>15</v>
      </c>
      <c r="I289" s="126">
        <v>0</v>
      </c>
      <c r="J289" s="126">
        <v>264</v>
      </c>
      <c r="K289" s="126">
        <v>138</v>
      </c>
      <c r="L289" s="126">
        <v>417</v>
      </c>
      <c r="M289" s="112">
        <f t="shared" si="8"/>
        <v>405.16338086211204</v>
      </c>
      <c r="N289" s="272">
        <v>58633.105538037053</v>
      </c>
      <c r="O289" s="270">
        <f t="shared" si="9"/>
        <v>56968.794413036245</v>
      </c>
      <c r="P289" s="113">
        <v>57344</v>
      </c>
      <c r="Q289" s="271">
        <v>119.49299999999999</v>
      </c>
      <c r="R289" s="271">
        <v>120.28</v>
      </c>
      <c r="S289" s="115">
        <v>2</v>
      </c>
    </row>
    <row r="290" spans="2:19" x14ac:dyDescent="0.25">
      <c r="B290" s="86" t="s">
        <v>1052</v>
      </c>
      <c r="C290" s="87" t="s">
        <v>861</v>
      </c>
      <c r="D290" s="88" t="s">
        <v>413</v>
      </c>
      <c r="E290" s="88">
        <f>VLOOKUP('Energy Use &amp; Sector Output'!C290,Activities!$B$5:$C$393,2,0)</f>
        <v>486000</v>
      </c>
      <c r="F290" s="85" t="s">
        <v>130</v>
      </c>
      <c r="G290" s="89" t="s">
        <v>1067</v>
      </c>
      <c r="H290" s="126">
        <v>4111</v>
      </c>
      <c r="I290" s="126">
        <v>0</v>
      </c>
      <c r="J290" s="126">
        <v>57</v>
      </c>
      <c r="K290" s="126">
        <v>210</v>
      </c>
      <c r="L290" s="126">
        <v>4378</v>
      </c>
      <c r="M290" s="112">
        <f t="shared" si="8"/>
        <v>4155.2609848061693</v>
      </c>
      <c r="N290" s="272">
        <v>32937.739072252247</v>
      </c>
      <c r="O290" s="270">
        <f t="shared" si="9"/>
        <v>31261.96941403735</v>
      </c>
      <c r="P290" s="113">
        <v>31905</v>
      </c>
      <c r="Q290" s="271">
        <v>121.736</v>
      </c>
      <c r="R290" s="271">
        <v>124.24</v>
      </c>
      <c r="S290" s="115">
        <v>2</v>
      </c>
    </row>
    <row r="291" spans="2:19" x14ac:dyDescent="0.25">
      <c r="B291" s="86" t="s">
        <v>1052</v>
      </c>
      <c r="C291" s="87" t="s">
        <v>862</v>
      </c>
      <c r="D291" s="88" t="s">
        <v>414</v>
      </c>
      <c r="E291" s="88" t="str">
        <f>VLOOKUP('Energy Use &amp; Sector Output'!C291,Activities!$B$5:$C$393,2,0)</f>
        <v>48A000</v>
      </c>
      <c r="F291" s="85" t="s">
        <v>130</v>
      </c>
      <c r="G291" s="89" t="s">
        <v>1067</v>
      </c>
      <c r="H291" s="126">
        <v>0</v>
      </c>
      <c r="I291" s="126">
        <v>1</v>
      </c>
      <c r="J291" s="126">
        <v>342</v>
      </c>
      <c r="K291" s="126">
        <v>914</v>
      </c>
      <c r="L291" s="126">
        <v>1257</v>
      </c>
      <c r="M291" s="112">
        <f t="shared" si="8"/>
        <v>1493.4959589247619</v>
      </c>
      <c r="N291" s="272">
        <v>100351.95293278659</v>
      </c>
      <c r="O291" s="270">
        <f t="shared" si="9"/>
        <v>119232.48701298701</v>
      </c>
      <c r="P291" s="113">
        <v>120537</v>
      </c>
      <c r="Q291" s="271">
        <v>106.938</v>
      </c>
      <c r="R291" s="271">
        <v>108.108</v>
      </c>
      <c r="S291" s="115">
        <v>2</v>
      </c>
    </row>
    <row r="292" spans="2:19" x14ac:dyDescent="0.25">
      <c r="B292" s="86" t="s">
        <v>1052</v>
      </c>
      <c r="C292" s="87" t="s">
        <v>864</v>
      </c>
      <c r="D292" s="88" t="s">
        <v>415</v>
      </c>
      <c r="E292" s="88">
        <f>VLOOKUP('Energy Use &amp; Sector Output'!C292,Activities!$B$5:$C$393,2,0)</f>
        <v>492000</v>
      </c>
      <c r="F292" s="85" t="s">
        <v>130</v>
      </c>
      <c r="G292" s="89" t="s">
        <v>1067</v>
      </c>
      <c r="H292" s="126">
        <v>0</v>
      </c>
      <c r="I292" s="126">
        <v>0</v>
      </c>
      <c r="J292" s="126">
        <v>211</v>
      </c>
      <c r="K292" s="126">
        <v>0</v>
      </c>
      <c r="L292" s="126">
        <v>211</v>
      </c>
      <c r="M292" s="112">
        <f t="shared" si="8"/>
        <v>160.13069829881726</v>
      </c>
      <c r="N292" s="272">
        <v>119497.46783147567</v>
      </c>
      <c r="O292" s="270">
        <f t="shared" si="9"/>
        <v>90688.213122249537</v>
      </c>
      <c r="P292" s="113">
        <v>94931</v>
      </c>
      <c r="Q292" s="271">
        <v>133.72</v>
      </c>
      <c r="R292" s="271">
        <v>139.976</v>
      </c>
      <c r="S292" s="115">
        <v>2</v>
      </c>
    </row>
    <row r="293" spans="2:19" x14ac:dyDescent="0.25">
      <c r="B293" s="86" t="s">
        <v>1052</v>
      </c>
      <c r="C293" s="87" t="s">
        <v>865</v>
      </c>
      <c r="D293" s="88" t="s">
        <v>416</v>
      </c>
      <c r="E293" s="88">
        <f>VLOOKUP('Energy Use &amp; Sector Output'!C293,Activities!$B$5:$C$393,2,0)</f>
        <v>493000</v>
      </c>
      <c r="F293" s="85" t="s">
        <v>130</v>
      </c>
      <c r="G293" s="89" t="s">
        <v>1067</v>
      </c>
      <c r="H293" s="126">
        <v>15</v>
      </c>
      <c r="I293" s="126">
        <v>5</v>
      </c>
      <c r="J293" s="126">
        <v>1799</v>
      </c>
      <c r="K293" s="126">
        <v>129</v>
      </c>
      <c r="L293" s="126">
        <v>1948</v>
      </c>
      <c r="M293" s="112">
        <f t="shared" si="8"/>
        <v>2615.3059622119363</v>
      </c>
      <c r="N293" s="272">
        <v>67486.673985091329</v>
      </c>
      <c r="O293" s="270">
        <f t="shared" si="9"/>
        <v>90604.877229498219</v>
      </c>
      <c r="P293" s="113">
        <v>90789</v>
      </c>
      <c r="Q293" s="271">
        <v>93.497</v>
      </c>
      <c r="R293" s="271">
        <v>93.686999999999998</v>
      </c>
      <c r="S293" s="115">
        <v>2</v>
      </c>
    </row>
    <row r="294" spans="2:19" x14ac:dyDescent="0.25">
      <c r="B294" s="86" t="s">
        <v>1053</v>
      </c>
      <c r="C294" s="87" t="s">
        <v>866</v>
      </c>
      <c r="D294" s="88" t="s">
        <v>417</v>
      </c>
      <c r="E294" s="88">
        <f>VLOOKUP('Energy Use &amp; Sector Output'!C294,Activities!$B$5:$C$393,2,0)</f>
        <v>511110</v>
      </c>
      <c r="F294" s="85" t="s">
        <v>130</v>
      </c>
      <c r="G294" s="89" t="s">
        <v>1067</v>
      </c>
      <c r="H294" s="126">
        <v>7</v>
      </c>
      <c r="I294" s="126">
        <v>1</v>
      </c>
      <c r="J294" s="126">
        <v>231</v>
      </c>
      <c r="K294" s="126">
        <v>48</v>
      </c>
      <c r="L294" s="126">
        <v>287</v>
      </c>
      <c r="M294" s="112">
        <f t="shared" si="8"/>
        <v>163.5434302634271</v>
      </c>
      <c r="N294" s="272">
        <v>53373.302231488553</v>
      </c>
      <c r="O294" s="270">
        <f t="shared" si="9"/>
        <v>30414.12171227967</v>
      </c>
      <c r="P294" s="113">
        <v>31151</v>
      </c>
      <c r="Q294" s="271">
        <v>106.24</v>
      </c>
      <c r="R294" s="271">
        <v>108.81399999999999</v>
      </c>
      <c r="S294" s="115">
        <v>2</v>
      </c>
    </row>
    <row r="295" spans="2:19" x14ac:dyDescent="0.25">
      <c r="B295" s="86" t="s">
        <v>1053</v>
      </c>
      <c r="C295" s="87" t="s">
        <v>867</v>
      </c>
      <c r="D295" s="88" t="s">
        <v>418</v>
      </c>
      <c r="E295" s="88">
        <f>VLOOKUP('Energy Use &amp; Sector Output'!C295,Activities!$B$5:$C$393,2,0)</f>
        <v>511120</v>
      </c>
      <c r="F295" s="85" t="s">
        <v>130</v>
      </c>
      <c r="G295" s="89" t="s">
        <v>1067</v>
      </c>
      <c r="H295" s="126">
        <v>0</v>
      </c>
      <c r="I295" s="126">
        <v>0</v>
      </c>
      <c r="J295" s="126">
        <v>68</v>
      </c>
      <c r="K295" s="126">
        <v>2</v>
      </c>
      <c r="L295" s="126">
        <v>70</v>
      </c>
      <c r="M295" s="112">
        <f t="shared" si="8"/>
        <v>55.191898306034304</v>
      </c>
      <c r="N295" s="272">
        <v>50809.467392318453</v>
      </c>
      <c r="O295" s="270">
        <f t="shared" si="9"/>
        <v>40061.013675722948</v>
      </c>
      <c r="P295" s="113">
        <v>40458</v>
      </c>
      <c r="Q295" s="271">
        <v>103.032</v>
      </c>
      <c r="R295" s="271">
        <v>104.053</v>
      </c>
      <c r="S295" s="115">
        <v>2</v>
      </c>
    </row>
    <row r="296" spans="2:19" x14ac:dyDescent="0.25">
      <c r="B296" s="86" t="s">
        <v>1053</v>
      </c>
      <c r="C296" s="87" t="s">
        <v>868</v>
      </c>
      <c r="D296" s="88" t="s">
        <v>419</v>
      </c>
      <c r="E296" s="88">
        <f>VLOOKUP('Energy Use &amp; Sector Output'!C296,Activities!$B$5:$C$393,2,0)</f>
        <v>511130</v>
      </c>
      <c r="F296" s="85" t="s">
        <v>130</v>
      </c>
      <c r="G296" s="89" t="s">
        <v>1067</v>
      </c>
      <c r="H296" s="126">
        <v>1</v>
      </c>
      <c r="I296" s="126">
        <v>0</v>
      </c>
      <c r="J296" s="126">
        <v>34</v>
      </c>
      <c r="K296" s="126">
        <v>4</v>
      </c>
      <c r="L296" s="126">
        <v>39</v>
      </c>
      <c r="M296" s="112">
        <f t="shared" si="8"/>
        <v>34.20613371285998</v>
      </c>
      <c r="N296" s="272">
        <v>44088.051854943122</v>
      </c>
      <c r="O296" s="270">
        <f t="shared" si="9"/>
        <v>38668.764022812531</v>
      </c>
      <c r="P296" s="113">
        <v>39418</v>
      </c>
      <c r="Q296" s="271">
        <v>109.57</v>
      </c>
      <c r="R296" s="271">
        <v>111.693</v>
      </c>
      <c r="S296" s="115">
        <v>2</v>
      </c>
    </row>
    <row r="297" spans="2:19" x14ac:dyDescent="0.25">
      <c r="B297" s="86" t="s">
        <v>1053</v>
      </c>
      <c r="C297" s="87" t="s">
        <v>869</v>
      </c>
      <c r="D297" s="88" t="s">
        <v>420</v>
      </c>
      <c r="E297" s="88" t="str">
        <f>VLOOKUP('Energy Use &amp; Sector Output'!C297,Activities!$B$5:$C$393,2,0)</f>
        <v>5111A0</v>
      </c>
      <c r="F297" s="85" t="s">
        <v>130</v>
      </c>
      <c r="G297" s="89" t="s">
        <v>1067</v>
      </c>
      <c r="H297" s="126">
        <v>0</v>
      </c>
      <c r="I297" s="126">
        <v>0</v>
      </c>
      <c r="J297" s="126">
        <v>35</v>
      </c>
      <c r="K297" s="126">
        <v>2</v>
      </c>
      <c r="L297" s="126">
        <v>37</v>
      </c>
      <c r="M297" s="112">
        <f t="shared" si="8"/>
        <v>22.387774578484581</v>
      </c>
      <c r="N297" s="272">
        <v>27387.360952822022</v>
      </c>
      <c r="O297" s="270">
        <f t="shared" si="9"/>
        <v>16571.407116523515</v>
      </c>
      <c r="P297" s="113">
        <v>16627</v>
      </c>
      <c r="Q297" s="271">
        <v>101.64700000000001</v>
      </c>
      <c r="R297" s="271">
        <v>101.988</v>
      </c>
      <c r="S297" s="115">
        <v>2</v>
      </c>
    </row>
    <row r="298" spans="2:19" x14ac:dyDescent="0.25">
      <c r="B298" s="86" t="s">
        <v>1053</v>
      </c>
      <c r="C298" s="87" t="s">
        <v>871</v>
      </c>
      <c r="D298" s="88" t="s">
        <v>421</v>
      </c>
      <c r="E298" s="88">
        <f>VLOOKUP('Energy Use &amp; Sector Output'!C298,Activities!$B$5:$C$393,2,0)</f>
        <v>511200</v>
      </c>
      <c r="F298" s="85" t="s">
        <v>130</v>
      </c>
      <c r="G298" s="89" t="s">
        <v>1067</v>
      </c>
      <c r="H298" s="126">
        <v>1</v>
      </c>
      <c r="I298" s="126">
        <v>0</v>
      </c>
      <c r="J298" s="126">
        <v>147</v>
      </c>
      <c r="K298" s="126">
        <v>3</v>
      </c>
      <c r="L298" s="126">
        <v>151</v>
      </c>
      <c r="M298" s="112">
        <f t="shared" si="8"/>
        <v>208.07923416582355</v>
      </c>
      <c r="N298" s="272">
        <v>142350.41512861138</v>
      </c>
      <c r="O298" s="270">
        <f t="shared" si="9"/>
        <v>196160.03551753986</v>
      </c>
      <c r="P298" s="113">
        <v>196378</v>
      </c>
      <c r="Q298" s="271">
        <v>98.096000000000004</v>
      </c>
      <c r="R298" s="271">
        <v>98.204999999999998</v>
      </c>
      <c r="S298" s="115">
        <v>2</v>
      </c>
    </row>
    <row r="299" spans="2:19" x14ac:dyDescent="0.25">
      <c r="B299" s="86" t="s">
        <v>1053</v>
      </c>
      <c r="C299" s="87" t="s">
        <v>872</v>
      </c>
      <c r="D299" s="88" t="s">
        <v>422</v>
      </c>
      <c r="E299" s="88">
        <f>VLOOKUP('Energy Use &amp; Sector Output'!C299,Activities!$B$5:$C$393,2,0)</f>
        <v>512100</v>
      </c>
      <c r="F299" s="85" t="s">
        <v>130</v>
      </c>
      <c r="G299" s="89" t="s">
        <v>1067</v>
      </c>
      <c r="H299" s="126">
        <v>2</v>
      </c>
      <c r="I299" s="126">
        <v>0</v>
      </c>
      <c r="J299" s="126">
        <v>163</v>
      </c>
      <c r="K299" s="126">
        <v>22</v>
      </c>
      <c r="L299" s="126">
        <v>187</v>
      </c>
      <c r="M299" s="112">
        <f t="shared" si="8"/>
        <v>187.13016924577738</v>
      </c>
      <c r="N299" s="272">
        <v>123309.73080860834</v>
      </c>
      <c r="O299" s="270">
        <f t="shared" si="9"/>
        <v>123395.5657532948</v>
      </c>
      <c r="P299" s="113">
        <v>125224</v>
      </c>
      <c r="Q299" s="271">
        <v>103.93</v>
      </c>
      <c r="R299" s="271">
        <v>105.47</v>
      </c>
      <c r="S299" s="115">
        <v>2</v>
      </c>
    </row>
    <row r="300" spans="2:19" x14ac:dyDescent="0.25">
      <c r="B300" s="86" t="s">
        <v>1053</v>
      </c>
      <c r="C300" s="87" t="s">
        <v>873</v>
      </c>
      <c r="D300" s="88" t="s">
        <v>423</v>
      </c>
      <c r="E300" s="88">
        <f>VLOOKUP('Energy Use &amp; Sector Output'!C300,Activities!$B$5:$C$393,2,0)</f>
        <v>512200</v>
      </c>
      <c r="F300" s="85" t="s">
        <v>130</v>
      </c>
      <c r="G300" s="89" t="s">
        <v>1067</v>
      </c>
      <c r="H300" s="126">
        <v>0</v>
      </c>
      <c r="I300" s="126">
        <v>0</v>
      </c>
      <c r="J300" s="126">
        <v>28</v>
      </c>
      <c r="K300" s="126">
        <v>6</v>
      </c>
      <c r="L300" s="126">
        <v>34</v>
      </c>
      <c r="M300" s="112">
        <f t="shared" si="8"/>
        <v>40.327928326237952</v>
      </c>
      <c r="N300" s="272">
        <v>17996.088449796473</v>
      </c>
      <c r="O300" s="270">
        <f t="shared" si="9"/>
        <v>21345.440151647967</v>
      </c>
      <c r="P300" s="113">
        <v>21378</v>
      </c>
      <c r="Q300" s="271">
        <v>91.125</v>
      </c>
      <c r="R300" s="271">
        <v>91.263999999999996</v>
      </c>
      <c r="S300" s="115">
        <v>2</v>
      </c>
    </row>
    <row r="301" spans="2:19" x14ac:dyDescent="0.25">
      <c r="B301" s="86" t="s">
        <v>1053</v>
      </c>
      <c r="C301" s="87" t="s">
        <v>874</v>
      </c>
      <c r="D301" s="88" t="s">
        <v>424</v>
      </c>
      <c r="E301" s="88">
        <f>VLOOKUP('Energy Use &amp; Sector Output'!C301,Activities!$B$5:$C$393,2,0)</f>
        <v>515100</v>
      </c>
      <c r="F301" s="85" t="s">
        <v>130</v>
      </c>
      <c r="G301" s="89" t="s">
        <v>1067</v>
      </c>
      <c r="H301" s="126">
        <v>3</v>
      </c>
      <c r="I301" s="126">
        <v>0</v>
      </c>
      <c r="J301" s="126">
        <v>245</v>
      </c>
      <c r="K301" s="126">
        <v>24</v>
      </c>
      <c r="L301" s="126">
        <v>272</v>
      </c>
      <c r="M301" s="112">
        <f t="shared" si="8"/>
        <v>311.58629789647028</v>
      </c>
      <c r="N301" s="272">
        <v>71445.364583120623</v>
      </c>
      <c r="O301" s="270">
        <f t="shared" si="9"/>
        <v>81843.370045287316</v>
      </c>
      <c r="P301" s="113">
        <v>83207</v>
      </c>
      <c r="Q301" s="271">
        <v>108.81399999999999</v>
      </c>
      <c r="R301" s="271">
        <v>110.627</v>
      </c>
      <c r="S301" s="115">
        <v>2</v>
      </c>
    </row>
    <row r="302" spans="2:19" x14ac:dyDescent="0.25">
      <c r="B302" s="86" t="s">
        <v>1053</v>
      </c>
      <c r="C302" s="87" t="s">
        <v>875</v>
      </c>
      <c r="D302" s="88" t="s">
        <v>425</v>
      </c>
      <c r="E302" s="88">
        <f>VLOOKUP('Energy Use &amp; Sector Output'!C302,Activities!$B$5:$C$393,2,0)</f>
        <v>515200</v>
      </c>
      <c r="F302" s="85" t="s">
        <v>130</v>
      </c>
      <c r="G302" s="89" t="s">
        <v>1067</v>
      </c>
      <c r="H302" s="126">
        <v>0</v>
      </c>
      <c r="I302" s="126">
        <v>0</v>
      </c>
      <c r="J302" s="126">
        <v>17</v>
      </c>
      <c r="K302" s="126">
        <v>1</v>
      </c>
      <c r="L302" s="126">
        <v>18</v>
      </c>
      <c r="M302" s="112">
        <f t="shared" si="8"/>
        <v>23.991913026789032</v>
      </c>
      <c r="N302" s="272">
        <v>65491.498922649342</v>
      </c>
      <c r="O302" s="270">
        <f t="shared" si="9"/>
        <v>87292.574785902805</v>
      </c>
      <c r="P302" s="113">
        <v>88723</v>
      </c>
      <c r="Q302" s="271">
        <v>109.602</v>
      </c>
      <c r="R302" s="271">
        <v>111.398</v>
      </c>
      <c r="S302" s="115">
        <v>2</v>
      </c>
    </row>
    <row r="303" spans="2:19" x14ac:dyDescent="0.25">
      <c r="B303" s="86" t="s">
        <v>1053</v>
      </c>
      <c r="C303" s="87" t="s">
        <v>876</v>
      </c>
      <c r="D303" s="88" t="s">
        <v>426</v>
      </c>
      <c r="E303" s="88">
        <f>VLOOKUP('Energy Use &amp; Sector Output'!C303,Activities!$B$5:$C$393,2,0)</f>
        <v>517110</v>
      </c>
      <c r="F303" s="85" t="s">
        <v>130</v>
      </c>
      <c r="G303" s="89" t="s">
        <v>1067</v>
      </c>
      <c r="H303" s="126">
        <v>7</v>
      </c>
      <c r="I303" s="126">
        <v>1</v>
      </c>
      <c r="J303" s="126">
        <v>940</v>
      </c>
      <c r="K303" s="126">
        <v>57</v>
      </c>
      <c r="L303" s="126">
        <v>1005</v>
      </c>
      <c r="M303" s="112">
        <f t="shared" si="8"/>
        <v>1030.1599510773226</v>
      </c>
      <c r="N303" s="272">
        <v>340995.53926749266</v>
      </c>
      <c r="O303" s="270">
        <f t="shared" si="9"/>
        <v>349532.28661630396</v>
      </c>
      <c r="P303" s="113">
        <v>354600</v>
      </c>
      <c r="Q303" s="271">
        <v>104.907</v>
      </c>
      <c r="R303" s="271">
        <v>106.428</v>
      </c>
      <c r="S303" s="115">
        <v>2</v>
      </c>
    </row>
    <row r="304" spans="2:19" x14ac:dyDescent="0.25">
      <c r="B304" s="86" t="s">
        <v>1053</v>
      </c>
      <c r="C304" s="87" t="s">
        <v>877</v>
      </c>
      <c r="D304" s="88" t="s">
        <v>427</v>
      </c>
      <c r="E304" s="88">
        <f>VLOOKUP('Energy Use &amp; Sector Output'!C304,Activities!$B$5:$C$393,2,0)</f>
        <v>517210</v>
      </c>
      <c r="F304" s="85" t="s">
        <v>130</v>
      </c>
      <c r="G304" s="89" t="s">
        <v>1067</v>
      </c>
      <c r="H304" s="126">
        <v>4</v>
      </c>
      <c r="I304" s="126">
        <v>1</v>
      </c>
      <c r="J304" s="126">
        <v>477</v>
      </c>
      <c r="K304" s="126">
        <v>33</v>
      </c>
      <c r="L304" s="126">
        <v>515</v>
      </c>
      <c r="M304" s="112">
        <f t="shared" si="8"/>
        <v>920.84341133681517</v>
      </c>
      <c r="N304" s="272">
        <v>143831.3124276895</v>
      </c>
      <c r="O304" s="270">
        <f t="shared" si="9"/>
        <v>257176.9250348832</v>
      </c>
      <c r="P304" s="113">
        <v>251558</v>
      </c>
      <c r="Q304" s="271">
        <v>90.852999999999994</v>
      </c>
      <c r="R304" s="271">
        <v>88.867999999999995</v>
      </c>
      <c r="S304" s="115">
        <v>2</v>
      </c>
    </row>
    <row r="305" spans="2:19" x14ac:dyDescent="0.25">
      <c r="B305" s="86" t="s">
        <v>1053</v>
      </c>
      <c r="C305" s="87" t="s">
        <v>878</v>
      </c>
      <c r="D305" s="88" t="s">
        <v>428</v>
      </c>
      <c r="E305" s="88" t="str">
        <f>VLOOKUP('Energy Use &amp; Sector Output'!C305,Activities!$B$5:$C$393,2,0)</f>
        <v>517A00</v>
      </c>
      <c r="F305" s="85" t="s">
        <v>130</v>
      </c>
      <c r="G305" s="89" t="s">
        <v>1067</v>
      </c>
      <c r="H305" s="126">
        <v>0</v>
      </c>
      <c r="I305" s="126">
        <v>0</v>
      </c>
      <c r="J305" s="126">
        <v>48</v>
      </c>
      <c r="K305" s="126">
        <v>3</v>
      </c>
      <c r="L305" s="126">
        <v>51</v>
      </c>
      <c r="M305" s="112">
        <f t="shared" si="8"/>
        <v>57.300720057630734</v>
      </c>
      <c r="N305" s="272">
        <v>35255.132876657852</v>
      </c>
      <c r="O305" s="270">
        <f t="shared" si="9"/>
        <v>39610.676461959709</v>
      </c>
      <c r="P305" s="113">
        <v>39819</v>
      </c>
      <c r="Q305" s="271">
        <v>101.72499999999999</v>
      </c>
      <c r="R305" s="271">
        <v>102.26</v>
      </c>
      <c r="S305" s="115">
        <v>2</v>
      </c>
    </row>
    <row r="306" spans="2:19" x14ac:dyDescent="0.25">
      <c r="B306" s="86" t="s">
        <v>1053</v>
      </c>
      <c r="C306" s="87" t="s">
        <v>880</v>
      </c>
      <c r="D306" s="88" t="s">
        <v>429</v>
      </c>
      <c r="E306" s="88">
        <f>VLOOKUP('Energy Use &amp; Sector Output'!C306,Activities!$B$5:$C$393,2,0)</f>
        <v>518200</v>
      </c>
      <c r="F306" s="85" t="s">
        <v>130</v>
      </c>
      <c r="G306" s="89" t="s">
        <v>1067</v>
      </c>
      <c r="H306" s="126">
        <v>1</v>
      </c>
      <c r="I306" s="126">
        <v>0</v>
      </c>
      <c r="J306" s="126">
        <v>540</v>
      </c>
      <c r="K306" s="126">
        <v>4</v>
      </c>
      <c r="L306" s="126">
        <v>545</v>
      </c>
      <c r="M306" s="112">
        <f t="shared" si="8"/>
        <v>762.90993482788667</v>
      </c>
      <c r="N306" s="272">
        <v>82310.586886536345</v>
      </c>
      <c r="O306" s="270">
        <f t="shared" si="9"/>
        <v>115221.21922431659</v>
      </c>
      <c r="P306" s="113">
        <v>115616</v>
      </c>
      <c r="Q306" s="271">
        <v>100.98399999999999</v>
      </c>
      <c r="R306" s="271">
        <v>101.33</v>
      </c>
      <c r="S306" s="115">
        <v>2</v>
      </c>
    </row>
    <row r="307" spans="2:19" x14ac:dyDescent="0.25">
      <c r="B307" s="86" t="s">
        <v>1053</v>
      </c>
      <c r="C307" s="87" t="s">
        <v>881</v>
      </c>
      <c r="D307" s="88" t="s">
        <v>430</v>
      </c>
      <c r="E307" s="88" t="str">
        <f>VLOOKUP('Energy Use &amp; Sector Output'!C307,Activities!$B$5:$C$393,2,0)</f>
        <v>5191A0</v>
      </c>
      <c r="F307" s="85" t="s">
        <v>130</v>
      </c>
      <c r="G307" s="89" t="s">
        <v>1067</v>
      </c>
      <c r="H307" s="126">
        <v>0</v>
      </c>
      <c r="I307" s="126">
        <v>0</v>
      </c>
      <c r="J307" s="126">
        <v>22</v>
      </c>
      <c r="K307" s="126">
        <v>4</v>
      </c>
      <c r="L307" s="126">
        <v>26</v>
      </c>
      <c r="M307" s="112">
        <f t="shared" si="8"/>
        <v>32.271924370486914</v>
      </c>
      <c r="N307" s="272">
        <v>7461.3759322174346</v>
      </c>
      <c r="O307" s="270">
        <f t="shared" si="9"/>
        <v>9261.2676840112435</v>
      </c>
      <c r="P307" s="113">
        <v>9411</v>
      </c>
      <c r="Q307" s="271">
        <v>102.922</v>
      </c>
      <c r="R307" s="271">
        <v>104.586</v>
      </c>
      <c r="S307" s="115">
        <v>2</v>
      </c>
    </row>
    <row r="308" spans="2:19" x14ac:dyDescent="0.25">
      <c r="B308" s="86" t="s">
        <v>1053</v>
      </c>
      <c r="C308" s="87" t="s">
        <v>883</v>
      </c>
      <c r="D308" s="88" t="s">
        <v>431</v>
      </c>
      <c r="E308" s="88">
        <f>VLOOKUP('Energy Use &amp; Sector Output'!C308,Activities!$B$5:$C$393,2,0)</f>
        <v>519130</v>
      </c>
      <c r="F308" s="85" t="s">
        <v>130</v>
      </c>
      <c r="G308" s="89" t="s">
        <v>1067</v>
      </c>
      <c r="H308" s="126">
        <v>0</v>
      </c>
      <c r="I308" s="126">
        <v>0</v>
      </c>
      <c r="J308" s="126">
        <v>23</v>
      </c>
      <c r="K308" s="126">
        <v>2</v>
      </c>
      <c r="L308" s="126">
        <v>25</v>
      </c>
      <c r="M308" s="112">
        <f t="shared" si="8"/>
        <v>59.633451404142484</v>
      </c>
      <c r="N308" s="272">
        <v>32351.824642915119</v>
      </c>
      <c r="O308" s="270">
        <f t="shared" si="9"/>
        <v>77170.038507144724</v>
      </c>
      <c r="P308" s="113">
        <v>77074</v>
      </c>
      <c r="Q308" s="271">
        <v>99.638000000000005</v>
      </c>
      <c r="R308" s="271">
        <v>99.513999999999996</v>
      </c>
      <c r="S308" s="115">
        <v>2</v>
      </c>
    </row>
    <row r="309" spans="2:19" x14ac:dyDescent="0.25">
      <c r="B309" s="86" t="s">
        <v>1054</v>
      </c>
      <c r="C309" s="87" t="s">
        <v>884</v>
      </c>
      <c r="D309" s="88" t="s">
        <v>432</v>
      </c>
      <c r="E309" s="88" t="str">
        <f>VLOOKUP('Energy Use &amp; Sector Output'!C309,Activities!$B$5:$C$393,2,0)</f>
        <v>52A000</v>
      </c>
      <c r="F309" s="85" t="s">
        <v>130</v>
      </c>
      <c r="G309" s="89" t="s">
        <v>1067</v>
      </c>
      <c r="H309" s="126">
        <v>0</v>
      </c>
      <c r="I309" s="126">
        <v>6</v>
      </c>
      <c r="J309" s="126">
        <v>226</v>
      </c>
      <c r="K309" s="126">
        <v>315</v>
      </c>
      <c r="L309" s="126">
        <v>547</v>
      </c>
      <c r="M309" s="112">
        <f t="shared" si="8"/>
        <v>508.37855197880913</v>
      </c>
      <c r="N309" s="272">
        <v>513372.56183021236</v>
      </c>
      <c r="O309" s="270">
        <f t="shared" si="9"/>
        <v>477125.41061955213</v>
      </c>
      <c r="P309" s="113">
        <v>509369</v>
      </c>
      <c r="Q309" s="271">
        <v>119.712</v>
      </c>
      <c r="R309" s="271">
        <v>127.80200000000001</v>
      </c>
      <c r="S309" s="115">
        <v>2</v>
      </c>
    </row>
    <row r="310" spans="2:19" x14ac:dyDescent="0.25">
      <c r="B310" s="86" t="s">
        <v>1054</v>
      </c>
      <c r="C310" s="87" t="s">
        <v>886</v>
      </c>
      <c r="D310" s="88" t="s">
        <v>433</v>
      </c>
      <c r="E310" s="88" t="str">
        <f>VLOOKUP('Energy Use &amp; Sector Output'!C310,Activities!$B$5:$C$393,2,0)</f>
        <v>522A00</v>
      </c>
      <c r="F310" s="85" t="s">
        <v>130</v>
      </c>
      <c r="G310" s="89" t="s">
        <v>1067</v>
      </c>
      <c r="H310" s="126">
        <v>0</v>
      </c>
      <c r="I310" s="126">
        <v>0</v>
      </c>
      <c r="J310" s="126">
        <v>369</v>
      </c>
      <c r="K310" s="126">
        <v>382</v>
      </c>
      <c r="L310" s="126">
        <v>751</v>
      </c>
      <c r="M310" s="112">
        <f t="shared" si="8"/>
        <v>536.76023939709319</v>
      </c>
      <c r="N310" s="272">
        <v>271082.29025536223</v>
      </c>
      <c r="O310" s="270">
        <f t="shared" si="9"/>
        <v>193749.92678266382</v>
      </c>
      <c r="P310" s="113">
        <v>196865</v>
      </c>
      <c r="Q310" s="271">
        <v>111.76900000000001</v>
      </c>
      <c r="R310" s="271">
        <v>113.566</v>
      </c>
      <c r="S310" s="115">
        <v>2</v>
      </c>
    </row>
    <row r="311" spans="2:19" x14ac:dyDescent="0.25">
      <c r="B311" s="86" t="s">
        <v>1054</v>
      </c>
      <c r="C311" s="87" t="s">
        <v>888</v>
      </c>
      <c r="D311" s="88" t="s">
        <v>434</v>
      </c>
      <c r="E311" s="88" t="str">
        <f>VLOOKUP('Energy Use &amp; Sector Output'!C311,Activities!$B$5:$C$393,2,0)</f>
        <v>523A00</v>
      </c>
      <c r="F311" s="85" t="s">
        <v>130</v>
      </c>
      <c r="G311" s="89" t="s">
        <v>1067</v>
      </c>
      <c r="H311" s="126">
        <v>2</v>
      </c>
      <c r="I311" s="126">
        <v>0</v>
      </c>
      <c r="J311" s="126">
        <v>570</v>
      </c>
      <c r="K311" s="126">
        <v>12</v>
      </c>
      <c r="L311" s="126">
        <v>584</v>
      </c>
      <c r="M311" s="112">
        <f t="shared" si="8"/>
        <v>395.77549398308463</v>
      </c>
      <c r="N311" s="272">
        <v>283013.75409505569</v>
      </c>
      <c r="O311" s="270">
        <f t="shared" si="9"/>
        <v>191797.78823797585</v>
      </c>
      <c r="P311" s="113">
        <v>197007</v>
      </c>
      <c r="Q311" s="271">
        <v>106.77500000000001</v>
      </c>
      <c r="R311" s="271">
        <v>109.675</v>
      </c>
      <c r="S311" s="115">
        <v>2</v>
      </c>
    </row>
    <row r="312" spans="2:19" x14ac:dyDescent="0.25">
      <c r="B312" s="86" t="s">
        <v>1054</v>
      </c>
      <c r="C312" s="87" t="s">
        <v>890</v>
      </c>
      <c r="D312" s="88" t="s">
        <v>435</v>
      </c>
      <c r="E312" s="88">
        <f>VLOOKUP('Energy Use &amp; Sector Output'!C312,Activities!$B$5:$C$393,2,0)</f>
        <v>523900</v>
      </c>
      <c r="F312" s="85" t="s">
        <v>130</v>
      </c>
      <c r="G312" s="89" t="s">
        <v>1067</v>
      </c>
      <c r="H312" s="126">
        <v>4</v>
      </c>
      <c r="I312" s="126">
        <v>1</v>
      </c>
      <c r="J312" s="126">
        <v>313</v>
      </c>
      <c r="K312" s="126">
        <v>26</v>
      </c>
      <c r="L312" s="126">
        <v>344</v>
      </c>
      <c r="M312" s="112">
        <f t="shared" si="8"/>
        <v>310.86762127759465</v>
      </c>
      <c r="N312" s="272">
        <v>290406.04275281669</v>
      </c>
      <c r="O312" s="270">
        <f t="shared" si="9"/>
        <v>262435.56893955689</v>
      </c>
      <c r="P312" s="113">
        <v>286064</v>
      </c>
      <c r="Q312" s="271">
        <v>123.685</v>
      </c>
      <c r="R312" s="271">
        <v>134.821</v>
      </c>
      <c r="S312" s="115">
        <v>2</v>
      </c>
    </row>
    <row r="313" spans="2:19" x14ac:dyDescent="0.25">
      <c r="B313" s="86" t="s">
        <v>1054</v>
      </c>
      <c r="C313" s="87" t="s">
        <v>891</v>
      </c>
      <c r="D313" s="88" t="s">
        <v>436</v>
      </c>
      <c r="E313" s="88">
        <f>VLOOKUP('Energy Use &amp; Sector Output'!C313,Activities!$B$5:$C$393,2,0)</f>
        <v>524100</v>
      </c>
      <c r="F313" s="85" t="s">
        <v>130</v>
      </c>
      <c r="G313" s="89" t="s">
        <v>1067</v>
      </c>
      <c r="H313" s="126">
        <v>0</v>
      </c>
      <c r="I313" s="126">
        <v>0</v>
      </c>
      <c r="J313" s="126">
        <v>144</v>
      </c>
      <c r="K313" s="126">
        <v>24</v>
      </c>
      <c r="L313" s="126">
        <v>168</v>
      </c>
      <c r="M313" s="112">
        <f t="shared" si="8"/>
        <v>176.2695719013926</v>
      </c>
      <c r="N313" s="272">
        <v>580427.73131057818</v>
      </c>
      <c r="O313" s="270">
        <f t="shared" si="9"/>
        <v>608998.49832031038</v>
      </c>
      <c r="P313" s="113">
        <v>615262</v>
      </c>
      <c r="Q313" s="271">
        <v>106.661</v>
      </c>
      <c r="R313" s="271">
        <v>107.758</v>
      </c>
      <c r="S313" s="115">
        <v>2</v>
      </c>
    </row>
    <row r="314" spans="2:19" x14ac:dyDescent="0.25">
      <c r="B314" s="86" t="s">
        <v>1054</v>
      </c>
      <c r="C314" s="87" t="s">
        <v>892</v>
      </c>
      <c r="D314" s="88" t="s">
        <v>437</v>
      </c>
      <c r="E314" s="88">
        <f>VLOOKUP('Energy Use &amp; Sector Output'!C314,Activities!$B$5:$C$393,2,0)</f>
        <v>524200</v>
      </c>
      <c r="F314" s="85" t="s">
        <v>130</v>
      </c>
      <c r="G314" s="89" t="s">
        <v>1067</v>
      </c>
      <c r="H314" s="126">
        <v>3</v>
      </c>
      <c r="I314" s="126">
        <v>1</v>
      </c>
      <c r="J314" s="126">
        <v>163</v>
      </c>
      <c r="K314" s="126">
        <v>19</v>
      </c>
      <c r="L314" s="126">
        <v>186</v>
      </c>
      <c r="M314" s="112">
        <f t="shared" si="8"/>
        <v>261.19501427651193</v>
      </c>
      <c r="N314" s="272">
        <v>172342.31760792696</v>
      </c>
      <c r="O314" s="270">
        <f t="shared" si="9"/>
        <v>242015.88230134209</v>
      </c>
      <c r="P314" s="113">
        <v>244172</v>
      </c>
      <c r="Q314" s="271">
        <v>101.69499999999999</v>
      </c>
      <c r="R314" s="271">
        <v>102.601</v>
      </c>
      <c r="S314" s="115">
        <v>2</v>
      </c>
    </row>
    <row r="315" spans="2:19" x14ac:dyDescent="0.25">
      <c r="B315" s="86" t="s">
        <v>1054</v>
      </c>
      <c r="C315" s="87" t="s">
        <v>893</v>
      </c>
      <c r="D315" s="88" t="s">
        <v>438</v>
      </c>
      <c r="E315" s="88">
        <f>VLOOKUP('Energy Use &amp; Sector Output'!C315,Activities!$B$5:$C$393,2,0)</f>
        <v>525000</v>
      </c>
      <c r="F315" s="85" t="s">
        <v>130</v>
      </c>
      <c r="G315" s="89" t="s">
        <v>1067</v>
      </c>
      <c r="H315" s="126">
        <v>0</v>
      </c>
      <c r="I315" s="126">
        <v>0</v>
      </c>
      <c r="J315" s="126">
        <v>5</v>
      </c>
      <c r="K315" s="126">
        <v>0</v>
      </c>
      <c r="L315" s="126">
        <v>5</v>
      </c>
      <c r="M315" s="112">
        <f t="shared" si="8"/>
        <v>5.1529160413453772</v>
      </c>
      <c r="N315" s="272">
        <v>128126.47429771886</v>
      </c>
      <c r="O315" s="270">
        <f t="shared" si="9"/>
        <v>132044.99294594832</v>
      </c>
      <c r="P315" s="113">
        <v>139315</v>
      </c>
      <c r="Q315" s="271">
        <v>118.241</v>
      </c>
      <c r="R315" s="271">
        <v>124.751</v>
      </c>
      <c r="S315" s="115">
        <v>2</v>
      </c>
    </row>
    <row r="316" spans="2:19" x14ac:dyDescent="0.25">
      <c r="B316" s="86" t="s">
        <v>1054</v>
      </c>
      <c r="C316" s="87" t="s">
        <v>894</v>
      </c>
      <c r="D316" s="88" t="s">
        <v>439</v>
      </c>
      <c r="E316" s="88" t="str">
        <f>VLOOKUP('Energy Use &amp; Sector Output'!C316,Activities!$B$5:$C$393,2,0)</f>
        <v>5310HS</v>
      </c>
      <c r="F316" s="85" t="s">
        <v>130</v>
      </c>
      <c r="G316" s="89" t="s">
        <v>1067</v>
      </c>
      <c r="H316" s="126">
        <v>0</v>
      </c>
      <c r="I316" s="126">
        <v>0</v>
      </c>
      <c r="J316" s="126">
        <v>0</v>
      </c>
      <c r="K316" s="126">
        <v>0</v>
      </c>
      <c r="L316" s="126">
        <v>0</v>
      </c>
      <c r="M316" s="112">
        <f t="shared" si="8"/>
        <v>0</v>
      </c>
      <c r="N316" s="272">
        <v>1649390.7527813271</v>
      </c>
      <c r="O316" s="270">
        <f t="shared" si="9"/>
        <v>1771765.1288434723</v>
      </c>
      <c r="P316" s="113">
        <v>1820837</v>
      </c>
      <c r="Q316" s="271">
        <v>106.078</v>
      </c>
      <c r="R316" s="271">
        <v>109.01600000000001</v>
      </c>
      <c r="S316" s="115">
        <v>2</v>
      </c>
    </row>
    <row r="317" spans="2:19" x14ac:dyDescent="0.25">
      <c r="B317" s="86" t="s">
        <v>1054</v>
      </c>
      <c r="C317" s="87" t="s">
        <v>896</v>
      </c>
      <c r="D317" s="88" t="s">
        <v>440</v>
      </c>
      <c r="E317" s="88" t="str">
        <f>VLOOKUP('Energy Use &amp; Sector Output'!C317,Activities!$B$5:$C$393,2,0)</f>
        <v>531ORE</v>
      </c>
      <c r="F317" s="85" t="s">
        <v>130</v>
      </c>
      <c r="G317" s="89" t="s">
        <v>1067</v>
      </c>
      <c r="H317" s="126">
        <v>89</v>
      </c>
      <c r="I317" s="126">
        <v>2212</v>
      </c>
      <c r="J317" s="126">
        <v>69204</v>
      </c>
      <c r="K317" s="126">
        <v>6571</v>
      </c>
      <c r="L317" s="126">
        <v>78076</v>
      </c>
      <c r="M317" s="112">
        <f t="shared" si="8"/>
        <v>85813.973785673428</v>
      </c>
      <c r="N317" s="272">
        <v>892982.5246654147</v>
      </c>
      <c r="O317" s="270">
        <f t="shared" si="9"/>
        <v>981484.43776195473</v>
      </c>
      <c r="P317" s="113">
        <v>993401</v>
      </c>
      <c r="Q317" s="271">
        <v>102.542</v>
      </c>
      <c r="R317" s="271">
        <v>103.78700000000001</v>
      </c>
      <c r="S317" s="115">
        <v>2</v>
      </c>
    </row>
    <row r="318" spans="2:19" x14ac:dyDescent="0.25">
      <c r="B318" s="86" t="s">
        <v>1054</v>
      </c>
      <c r="C318" s="87" t="s">
        <v>898</v>
      </c>
      <c r="D318" s="88" t="s">
        <v>441</v>
      </c>
      <c r="E318" s="88">
        <f>VLOOKUP('Energy Use &amp; Sector Output'!C318,Activities!$B$5:$C$393,2,0)</f>
        <v>532100</v>
      </c>
      <c r="F318" s="85" t="s">
        <v>130</v>
      </c>
      <c r="G318" s="89" t="s">
        <v>1067</v>
      </c>
      <c r="H318" s="126">
        <v>78</v>
      </c>
      <c r="I318" s="126">
        <v>13</v>
      </c>
      <c r="J318" s="126">
        <v>70</v>
      </c>
      <c r="K318" s="126">
        <v>500</v>
      </c>
      <c r="L318" s="126">
        <v>661</v>
      </c>
      <c r="M318" s="112">
        <f t="shared" si="8"/>
        <v>677.263486396031</v>
      </c>
      <c r="N318" s="272">
        <v>55842.233907945905</v>
      </c>
      <c r="O318" s="270">
        <f t="shared" si="9"/>
        <v>57216.196708983509</v>
      </c>
      <c r="P318" s="113">
        <v>58972</v>
      </c>
      <c r="Q318" s="271">
        <v>98.054000000000002</v>
      </c>
      <c r="R318" s="271">
        <v>101.063</v>
      </c>
      <c r="S318" s="115">
        <v>2</v>
      </c>
    </row>
    <row r="319" spans="2:19" x14ac:dyDescent="0.25">
      <c r="B319" s="86" t="s">
        <v>1054</v>
      </c>
      <c r="C319" s="87" t="s">
        <v>899</v>
      </c>
      <c r="D319" s="88" t="s">
        <v>442</v>
      </c>
      <c r="E319" s="88" t="str">
        <f>VLOOKUP('Energy Use &amp; Sector Output'!C319,Activities!$B$5:$C$393,2,0)</f>
        <v>532A00</v>
      </c>
      <c r="F319" s="85" t="s">
        <v>130</v>
      </c>
      <c r="G319" s="89" t="s">
        <v>1067</v>
      </c>
      <c r="H319" s="126">
        <v>10</v>
      </c>
      <c r="I319" s="126">
        <v>0</v>
      </c>
      <c r="J319" s="126">
        <v>121</v>
      </c>
      <c r="K319" s="126">
        <v>57</v>
      </c>
      <c r="L319" s="126">
        <v>188</v>
      </c>
      <c r="M319" s="112">
        <f t="shared" si="8"/>
        <v>176.98634080222567</v>
      </c>
      <c r="N319" s="272">
        <v>32512.845188797888</v>
      </c>
      <c r="O319" s="270">
        <f t="shared" si="9"/>
        <v>30608.135633162692</v>
      </c>
      <c r="P319" s="113">
        <v>30059</v>
      </c>
      <c r="Q319" s="271">
        <v>102.83799999999999</v>
      </c>
      <c r="R319" s="271">
        <v>100.99299999999999</v>
      </c>
      <c r="S319" s="115">
        <v>2</v>
      </c>
    </row>
    <row r="320" spans="2:19" x14ac:dyDescent="0.25">
      <c r="B320" s="86" t="s">
        <v>1054</v>
      </c>
      <c r="C320" s="87" t="s">
        <v>901</v>
      </c>
      <c r="D320" s="88" t="s">
        <v>443</v>
      </c>
      <c r="E320" s="88">
        <f>VLOOKUP('Energy Use &amp; Sector Output'!C320,Activities!$B$5:$C$393,2,0)</f>
        <v>532400</v>
      </c>
      <c r="F320" s="85" t="s">
        <v>130</v>
      </c>
      <c r="G320" s="89" t="s">
        <v>1067</v>
      </c>
      <c r="H320" s="126">
        <v>4</v>
      </c>
      <c r="I320" s="126">
        <v>1</v>
      </c>
      <c r="J320" s="126">
        <v>83</v>
      </c>
      <c r="K320" s="126">
        <v>24</v>
      </c>
      <c r="L320" s="126">
        <v>112</v>
      </c>
      <c r="M320" s="112">
        <f t="shared" si="8"/>
        <v>140.58857404938189</v>
      </c>
      <c r="N320" s="272">
        <v>58175.639214418501</v>
      </c>
      <c r="O320" s="270">
        <f t="shared" si="9"/>
        <v>73025.269299700012</v>
      </c>
      <c r="P320" s="113">
        <v>72786</v>
      </c>
      <c r="Q320" s="271">
        <v>104.684</v>
      </c>
      <c r="R320" s="271">
        <v>104.34099999999999</v>
      </c>
      <c r="S320" s="115">
        <v>2</v>
      </c>
    </row>
    <row r="321" spans="2:19" x14ac:dyDescent="0.25">
      <c r="B321" s="86" t="s">
        <v>1054</v>
      </c>
      <c r="C321" s="87" t="s">
        <v>902</v>
      </c>
      <c r="D321" s="88" t="s">
        <v>444</v>
      </c>
      <c r="E321" s="88">
        <f>VLOOKUP('Energy Use &amp; Sector Output'!C321,Activities!$B$5:$C$393,2,0)</f>
        <v>533000</v>
      </c>
      <c r="F321" s="85" t="s">
        <v>130</v>
      </c>
      <c r="G321" s="89" t="s">
        <v>1067</v>
      </c>
      <c r="H321" s="126">
        <v>5</v>
      </c>
      <c r="I321" s="126">
        <v>0</v>
      </c>
      <c r="J321" s="126">
        <v>43</v>
      </c>
      <c r="K321" s="126">
        <v>35</v>
      </c>
      <c r="L321" s="126">
        <v>83</v>
      </c>
      <c r="M321" s="112">
        <f t="shared" si="8"/>
        <v>97.9227578281577</v>
      </c>
      <c r="N321" s="272">
        <v>146728.45526623097</v>
      </c>
      <c r="O321" s="270">
        <f t="shared" si="9"/>
        <v>173109.09628355189</v>
      </c>
      <c r="P321" s="113">
        <v>175569</v>
      </c>
      <c r="Q321" s="271">
        <v>107.74</v>
      </c>
      <c r="R321" s="271">
        <v>109.271</v>
      </c>
      <c r="S321" s="115">
        <v>2</v>
      </c>
    </row>
    <row r="322" spans="2:19" x14ac:dyDescent="0.25">
      <c r="B322" s="86" t="s">
        <v>1055</v>
      </c>
      <c r="C322" s="87" t="s">
        <v>903</v>
      </c>
      <c r="D322" s="88" t="s">
        <v>445</v>
      </c>
      <c r="E322" s="88">
        <f>VLOOKUP('Energy Use &amp; Sector Output'!C322,Activities!$B$5:$C$393,2,0)</f>
        <v>541100</v>
      </c>
      <c r="F322" s="85" t="s">
        <v>130</v>
      </c>
      <c r="G322" s="89" t="s">
        <v>1067</v>
      </c>
      <c r="H322" s="126">
        <v>7</v>
      </c>
      <c r="I322" s="126">
        <v>1</v>
      </c>
      <c r="J322" s="126">
        <v>372</v>
      </c>
      <c r="K322" s="126">
        <v>46</v>
      </c>
      <c r="L322" s="126">
        <v>426</v>
      </c>
      <c r="M322" s="112">
        <f t="shared" si="8"/>
        <v>366.08913090221927</v>
      </c>
      <c r="N322" s="272">
        <v>345593.51756631117</v>
      </c>
      <c r="O322" s="270">
        <f t="shared" si="9"/>
        <v>296990.68190444063</v>
      </c>
      <c r="P322" s="113">
        <v>307100</v>
      </c>
      <c r="Q322" s="271">
        <v>114.66200000000001</v>
      </c>
      <c r="R322" s="271">
        <v>118.565</v>
      </c>
      <c r="S322" s="115">
        <v>2</v>
      </c>
    </row>
    <row r="323" spans="2:19" x14ac:dyDescent="0.25">
      <c r="B323" s="86" t="s">
        <v>1055</v>
      </c>
      <c r="C323" s="87" t="s">
        <v>904</v>
      </c>
      <c r="D323" s="88" t="s">
        <v>446</v>
      </c>
      <c r="E323" s="88">
        <f>VLOOKUP('Energy Use &amp; Sector Output'!C323,Activities!$B$5:$C$393,2,0)</f>
        <v>541511</v>
      </c>
      <c r="F323" s="85" t="s">
        <v>130</v>
      </c>
      <c r="G323" s="89" t="s">
        <v>1067</v>
      </c>
      <c r="H323" s="126">
        <v>2</v>
      </c>
      <c r="I323" s="126">
        <v>0</v>
      </c>
      <c r="J323" s="126">
        <v>221</v>
      </c>
      <c r="K323" s="126">
        <v>11</v>
      </c>
      <c r="L323" s="126">
        <v>234</v>
      </c>
      <c r="M323" s="112">
        <f t="shared" si="8"/>
        <v>371.45928924032518</v>
      </c>
      <c r="N323" s="272">
        <v>96611.008494396126</v>
      </c>
      <c r="O323" s="270">
        <f t="shared" si="9"/>
        <v>153363.48952187778</v>
      </c>
      <c r="P323" s="113">
        <v>153824</v>
      </c>
      <c r="Q323" s="271">
        <v>102.24</v>
      </c>
      <c r="R323" s="271">
        <v>102.547</v>
      </c>
      <c r="S323" s="115">
        <v>2</v>
      </c>
    </row>
    <row r="324" spans="2:19" x14ac:dyDescent="0.25">
      <c r="B324" s="86" t="s">
        <v>1055</v>
      </c>
      <c r="C324" s="87" t="s">
        <v>905</v>
      </c>
      <c r="D324" s="88" t="s">
        <v>447</v>
      </c>
      <c r="E324" s="88">
        <f>VLOOKUP('Energy Use &amp; Sector Output'!C324,Activities!$B$5:$C$393,2,0)</f>
        <v>541512</v>
      </c>
      <c r="F324" s="85" t="s">
        <v>130</v>
      </c>
      <c r="G324" s="89" t="s">
        <v>1067</v>
      </c>
      <c r="H324" s="126">
        <v>1</v>
      </c>
      <c r="I324" s="126">
        <v>0</v>
      </c>
      <c r="J324" s="126">
        <v>198</v>
      </c>
      <c r="K324" s="126">
        <v>3</v>
      </c>
      <c r="L324" s="126">
        <v>202</v>
      </c>
      <c r="M324" s="112">
        <f t="shared" si="8"/>
        <v>238.25520671088677</v>
      </c>
      <c r="N324" s="272">
        <v>105090.24779440743</v>
      </c>
      <c r="O324" s="270">
        <f t="shared" si="9"/>
        <v>123951.97381957849</v>
      </c>
      <c r="P324" s="113">
        <v>124160</v>
      </c>
      <c r="Q324" s="271">
        <v>101.89</v>
      </c>
      <c r="R324" s="271">
        <v>102.06100000000001</v>
      </c>
      <c r="S324" s="115">
        <v>2</v>
      </c>
    </row>
    <row r="325" spans="2:19" x14ac:dyDescent="0.25">
      <c r="B325" s="86" t="s">
        <v>1055</v>
      </c>
      <c r="C325" s="87" t="s">
        <v>906</v>
      </c>
      <c r="D325" s="88" t="s">
        <v>448</v>
      </c>
      <c r="E325" s="88" t="str">
        <f>VLOOKUP('Energy Use &amp; Sector Output'!C325,Activities!$B$5:$C$393,2,0)</f>
        <v>54151A</v>
      </c>
      <c r="F325" s="85" t="s">
        <v>130</v>
      </c>
      <c r="G325" s="89" t="s">
        <v>1067</v>
      </c>
      <c r="H325" s="126">
        <v>1</v>
      </c>
      <c r="I325" s="126">
        <v>0</v>
      </c>
      <c r="J325" s="126">
        <v>100</v>
      </c>
      <c r="K325" s="126">
        <v>4</v>
      </c>
      <c r="L325" s="126">
        <v>105</v>
      </c>
      <c r="M325" s="112">
        <f t="shared" si="8"/>
        <v>149.87305112859508</v>
      </c>
      <c r="N325" s="272">
        <v>51172.902087323804</v>
      </c>
      <c r="O325" s="270">
        <f t="shared" si="9"/>
        <v>73042.275913638761</v>
      </c>
      <c r="P325" s="113">
        <v>72046</v>
      </c>
      <c r="Q325" s="271">
        <v>96.263000000000005</v>
      </c>
      <c r="R325" s="271">
        <v>94.95</v>
      </c>
      <c r="S325" s="115">
        <v>2</v>
      </c>
    </row>
    <row r="326" spans="2:19" x14ac:dyDescent="0.25">
      <c r="B326" s="86" t="s">
        <v>1055</v>
      </c>
      <c r="C326" s="87" t="s">
        <v>908</v>
      </c>
      <c r="D326" s="88" t="s">
        <v>449</v>
      </c>
      <c r="E326" s="88">
        <f>VLOOKUP('Energy Use &amp; Sector Output'!C326,Activities!$B$5:$C$393,2,0)</f>
        <v>541200</v>
      </c>
      <c r="F326" s="85" t="s">
        <v>130</v>
      </c>
      <c r="G326" s="89" t="s">
        <v>1067</v>
      </c>
      <c r="H326" s="126">
        <v>1</v>
      </c>
      <c r="I326" s="126">
        <v>0</v>
      </c>
      <c r="J326" s="126">
        <v>162</v>
      </c>
      <c r="K326" s="126">
        <v>14</v>
      </c>
      <c r="L326" s="126">
        <v>177</v>
      </c>
      <c r="M326" s="112">
        <f t="shared" ref="M326:M389" si="10">L326*O326/N326</f>
        <v>210.4439885719159</v>
      </c>
      <c r="N326" s="272">
        <v>137771.9717261905</v>
      </c>
      <c r="O326" s="270">
        <f t="shared" si="9"/>
        <v>163803.86013263703</v>
      </c>
      <c r="P326" s="113">
        <v>167335</v>
      </c>
      <c r="Q326" s="271">
        <v>101.405</v>
      </c>
      <c r="R326" s="271">
        <v>103.59099999999999</v>
      </c>
      <c r="S326" s="115">
        <v>2</v>
      </c>
    </row>
    <row r="327" spans="2:19" x14ac:dyDescent="0.25">
      <c r="B327" s="86" t="s">
        <v>1055</v>
      </c>
      <c r="C327" s="87" t="s">
        <v>909</v>
      </c>
      <c r="D327" s="88" t="s">
        <v>450</v>
      </c>
      <c r="E327" s="88">
        <f>VLOOKUP('Energy Use &amp; Sector Output'!C327,Activities!$B$5:$C$393,2,0)</f>
        <v>541300</v>
      </c>
      <c r="F327" s="85" t="s">
        <v>130</v>
      </c>
      <c r="G327" s="89" t="s">
        <v>1067</v>
      </c>
      <c r="H327" s="126">
        <v>38</v>
      </c>
      <c r="I327" s="126">
        <v>9</v>
      </c>
      <c r="J327" s="126">
        <v>388</v>
      </c>
      <c r="K327" s="126">
        <v>26</v>
      </c>
      <c r="L327" s="126">
        <v>461</v>
      </c>
      <c r="M327" s="112">
        <f t="shared" si="10"/>
        <v>397.58492508455885</v>
      </c>
      <c r="N327" s="272">
        <v>296035.80684394971</v>
      </c>
      <c r="O327" s="270">
        <f t="shared" ref="O327:O390" si="11">P327*(Q327/R327)</f>
        <v>255313.17589240495</v>
      </c>
      <c r="P327" s="113">
        <v>259440</v>
      </c>
      <c r="Q327" s="271">
        <v>104.926</v>
      </c>
      <c r="R327" s="271">
        <v>106.622</v>
      </c>
      <c r="S327" s="115">
        <v>2</v>
      </c>
    </row>
    <row r="328" spans="2:19" x14ac:dyDescent="0.25">
      <c r="B328" s="86" t="s">
        <v>1055</v>
      </c>
      <c r="C328" s="87" t="s">
        <v>910</v>
      </c>
      <c r="D328" s="88" t="s">
        <v>451</v>
      </c>
      <c r="E328" s="88">
        <f>VLOOKUP('Energy Use &amp; Sector Output'!C328,Activities!$B$5:$C$393,2,0)</f>
        <v>541400</v>
      </c>
      <c r="F328" s="85" t="s">
        <v>130</v>
      </c>
      <c r="G328" s="89" t="s">
        <v>1067</v>
      </c>
      <c r="H328" s="126">
        <v>1</v>
      </c>
      <c r="I328" s="126">
        <v>0</v>
      </c>
      <c r="J328" s="126">
        <v>76</v>
      </c>
      <c r="K328" s="126">
        <v>10</v>
      </c>
      <c r="L328" s="126">
        <v>87</v>
      </c>
      <c r="M328" s="112">
        <f t="shared" si="10"/>
        <v>87.619992513268031</v>
      </c>
      <c r="N328" s="272">
        <v>30938.535248874188</v>
      </c>
      <c r="O328" s="270">
        <f t="shared" si="11"/>
        <v>31159.014102044086</v>
      </c>
      <c r="P328" s="113">
        <v>31731</v>
      </c>
      <c r="Q328" s="271">
        <v>104.102</v>
      </c>
      <c r="R328" s="271">
        <v>106.01300000000001</v>
      </c>
      <c r="S328" s="115">
        <v>2</v>
      </c>
    </row>
    <row r="329" spans="2:19" x14ac:dyDescent="0.25">
      <c r="B329" s="86" t="s">
        <v>1055</v>
      </c>
      <c r="C329" s="87" t="s">
        <v>911</v>
      </c>
      <c r="D329" s="88" t="s">
        <v>452</v>
      </c>
      <c r="E329" s="88">
        <f>VLOOKUP('Energy Use &amp; Sector Output'!C329,Activities!$B$5:$C$393,2,0)</f>
        <v>541610</v>
      </c>
      <c r="F329" s="85" t="s">
        <v>130</v>
      </c>
      <c r="G329" s="89" t="s">
        <v>1067</v>
      </c>
      <c r="H329" s="126">
        <v>2</v>
      </c>
      <c r="I329" s="126">
        <v>0</v>
      </c>
      <c r="J329" s="126">
        <v>115</v>
      </c>
      <c r="K329" s="126">
        <v>16</v>
      </c>
      <c r="L329" s="126">
        <v>133</v>
      </c>
      <c r="M329" s="112">
        <f t="shared" si="10"/>
        <v>161.65602173828987</v>
      </c>
      <c r="N329" s="272">
        <v>154537.5852747208</v>
      </c>
      <c r="O329" s="270">
        <f t="shared" si="11"/>
        <v>187834.06950791797</v>
      </c>
      <c r="P329" s="113">
        <v>186940</v>
      </c>
      <c r="Q329" s="271">
        <v>103.994</v>
      </c>
      <c r="R329" s="271">
        <v>103.499</v>
      </c>
      <c r="S329" s="115">
        <v>2</v>
      </c>
    </row>
    <row r="330" spans="2:19" x14ac:dyDescent="0.25">
      <c r="B330" s="86" t="s">
        <v>1055</v>
      </c>
      <c r="C330" s="87" t="s">
        <v>912</v>
      </c>
      <c r="D330" s="88" t="s">
        <v>453</v>
      </c>
      <c r="E330" s="88" t="str">
        <f>VLOOKUP('Energy Use &amp; Sector Output'!C330,Activities!$B$5:$C$393,2,0)</f>
        <v>5416A0</v>
      </c>
      <c r="F330" s="85" t="s">
        <v>130</v>
      </c>
      <c r="G330" s="89" t="s">
        <v>1067</v>
      </c>
      <c r="H330" s="126">
        <v>1</v>
      </c>
      <c r="I330" s="126">
        <v>0</v>
      </c>
      <c r="J330" s="126">
        <v>32</v>
      </c>
      <c r="K330" s="126">
        <v>9</v>
      </c>
      <c r="L330" s="126">
        <v>42</v>
      </c>
      <c r="M330" s="112">
        <f t="shared" si="10"/>
        <v>54.110583632142841</v>
      </c>
      <c r="N330" s="272">
        <v>34206.029641522829</v>
      </c>
      <c r="O330" s="270">
        <f t="shared" si="11"/>
        <v>44069.243515266142</v>
      </c>
      <c r="P330" s="113">
        <v>43853</v>
      </c>
      <c r="Q330" s="271">
        <v>104.139</v>
      </c>
      <c r="R330" s="271">
        <v>103.628</v>
      </c>
      <c r="S330" s="115">
        <v>2</v>
      </c>
    </row>
    <row r="331" spans="2:19" x14ac:dyDescent="0.25">
      <c r="B331" s="86" t="s">
        <v>1055</v>
      </c>
      <c r="C331" s="87" t="s">
        <v>914</v>
      </c>
      <c r="D331" s="88" t="s">
        <v>454</v>
      </c>
      <c r="E331" s="88">
        <f>VLOOKUP('Energy Use &amp; Sector Output'!C331,Activities!$B$5:$C$393,2,0)</f>
        <v>541700</v>
      </c>
      <c r="F331" s="85" t="s">
        <v>130</v>
      </c>
      <c r="G331" s="89" t="s">
        <v>1067</v>
      </c>
      <c r="H331" s="126">
        <v>13</v>
      </c>
      <c r="I331" s="126">
        <v>100</v>
      </c>
      <c r="J331" s="126">
        <v>1358</v>
      </c>
      <c r="K331" s="126">
        <v>101</v>
      </c>
      <c r="L331" s="126">
        <v>1572</v>
      </c>
      <c r="M331" s="112">
        <f t="shared" si="10"/>
        <v>2094.9616379602185</v>
      </c>
      <c r="N331" s="272">
        <v>181066.28327519735</v>
      </c>
      <c r="O331" s="270">
        <f t="shared" si="11"/>
        <v>241302.11029871268</v>
      </c>
      <c r="P331" s="113">
        <v>247061</v>
      </c>
      <c r="Q331" s="271">
        <v>109.40300000000001</v>
      </c>
      <c r="R331" s="271">
        <v>112.014</v>
      </c>
      <c r="S331" s="115">
        <v>2</v>
      </c>
    </row>
    <row r="332" spans="2:19" x14ac:dyDescent="0.25">
      <c r="B332" s="86" t="s">
        <v>1055</v>
      </c>
      <c r="C332" s="87" t="s">
        <v>915</v>
      </c>
      <c r="D332" s="88" t="s">
        <v>455</v>
      </c>
      <c r="E332" s="88">
        <f>VLOOKUP('Energy Use &amp; Sector Output'!C332,Activities!$B$5:$C$393,2,0)</f>
        <v>541800</v>
      </c>
      <c r="F332" s="85" t="s">
        <v>130</v>
      </c>
      <c r="G332" s="89" t="s">
        <v>1067</v>
      </c>
      <c r="H332" s="126">
        <v>6</v>
      </c>
      <c r="I332" s="126">
        <v>1</v>
      </c>
      <c r="J332" s="126">
        <v>276</v>
      </c>
      <c r="K332" s="126">
        <v>41</v>
      </c>
      <c r="L332" s="126">
        <v>324</v>
      </c>
      <c r="M332" s="112">
        <f t="shared" si="10"/>
        <v>379.62018403310668</v>
      </c>
      <c r="N332" s="272">
        <v>133602.10214913773</v>
      </c>
      <c r="O332" s="270">
        <f t="shared" si="11"/>
        <v>156537.20557119008</v>
      </c>
      <c r="P332" s="113">
        <v>158822</v>
      </c>
      <c r="Q332" s="271">
        <v>103.31699999999999</v>
      </c>
      <c r="R332" s="271">
        <v>104.825</v>
      </c>
      <c r="S332" s="115">
        <v>2</v>
      </c>
    </row>
    <row r="333" spans="2:19" x14ac:dyDescent="0.25">
      <c r="B333" s="86" t="s">
        <v>1055</v>
      </c>
      <c r="C333" s="87" t="s">
        <v>916</v>
      </c>
      <c r="D333" s="88" t="s">
        <v>456</v>
      </c>
      <c r="E333" s="88" t="str">
        <f>VLOOKUP('Energy Use &amp; Sector Output'!C333,Activities!$B$5:$C$393,2,0)</f>
        <v>5419A0</v>
      </c>
      <c r="F333" s="85" t="s">
        <v>130</v>
      </c>
      <c r="G333" s="89" t="s">
        <v>1067</v>
      </c>
      <c r="H333" s="126">
        <v>6</v>
      </c>
      <c r="I333" s="126">
        <v>1</v>
      </c>
      <c r="J333" s="126">
        <v>253</v>
      </c>
      <c r="K333" s="126">
        <v>40</v>
      </c>
      <c r="L333" s="126">
        <v>300</v>
      </c>
      <c r="M333" s="112">
        <f t="shared" si="10"/>
        <v>333.53714834041449</v>
      </c>
      <c r="N333" s="272">
        <v>71847.343706058571</v>
      </c>
      <c r="O333" s="270">
        <f t="shared" si="11"/>
        <v>79879.193785174677</v>
      </c>
      <c r="P333" s="113">
        <v>81184</v>
      </c>
      <c r="Q333" s="271">
        <v>110.31699999999999</v>
      </c>
      <c r="R333" s="271">
        <v>112.119</v>
      </c>
      <c r="S333" s="115">
        <v>2</v>
      </c>
    </row>
    <row r="334" spans="2:19" x14ac:dyDescent="0.25">
      <c r="B334" s="86" t="s">
        <v>1055</v>
      </c>
      <c r="C334" s="87" t="s">
        <v>918</v>
      </c>
      <c r="D334" s="88" t="s">
        <v>457</v>
      </c>
      <c r="E334" s="88">
        <f>VLOOKUP('Energy Use &amp; Sector Output'!C334,Activities!$B$5:$C$393,2,0)</f>
        <v>541920</v>
      </c>
      <c r="F334" s="85" t="s">
        <v>130</v>
      </c>
      <c r="G334" s="89" t="s">
        <v>1067</v>
      </c>
      <c r="H334" s="126">
        <v>1</v>
      </c>
      <c r="I334" s="126">
        <v>0</v>
      </c>
      <c r="J334" s="126">
        <v>88</v>
      </c>
      <c r="K334" s="126">
        <v>7</v>
      </c>
      <c r="L334" s="126">
        <v>96</v>
      </c>
      <c r="M334" s="112">
        <f t="shared" si="10"/>
        <v>92.140748243663595</v>
      </c>
      <c r="N334" s="272">
        <v>13200.695652173912</v>
      </c>
      <c r="O334" s="270">
        <f t="shared" si="11"/>
        <v>12670.020570085218</v>
      </c>
      <c r="P334" s="113">
        <v>12940</v>
      </c>
      <c r="Q334" s="271">
        <v>106.624</v>
      </c>
      <c r="R334" s="271">
        <v>108.896</v>
      </c>
      <c r="S334" s="115">
        <v>2</v>
      </c>
    </row>
    <row r="335" spans="2:19" x14ac:dyDescent="0.25">
      <c r="B335" s="86" t="s">
        <v>1055</v>
      </c>
      <c r="C335" s="87" t="s">
        <v>919</v>
      </c>
      <c r="D335" s="88" t="s">
        <v>458</v>
      </c>
      <c r="E335" s="88">
        <f>VLOOKUP('Energy Use &amp; Sector Output'!C335,Activities!$B$5:$C$393,2,0)</f>
        <v>541940</v>
      </c>
      <c r="F335" s="85" t="s">
        <v>130</v>
      </c>
      <c r="G335" s="89" t="s">
        <v>1067</v>
      </c>
      <c r="H335" s="126">
        <v>3</v>
      </c>
      <c r="I335" s="126">
        <v>0</v>
      </c>
      <c r="J335" s="126">
        <v>35</v>
      </c>
      <c r="K335" s="126">
        <v>24</v>
      </c>
      <c r="L335" s="126">
        <v>62</v>
      </c>
      <c r="M335" s="112">
        <f t="shared" si="10"/>
        <v>67.996243497773307</v>
      </c>
      <c r="N335" s="272">
        <v>30893.271819481542</v>
      </c>
      <c r="O335" s="270">
        <f t="shared" si="11"/>
        <v>33881.07150129621</v>
      </c>
      <c r="P335" s="113">
        <v>34844</v>
      </c>
      <c r="Q335" s="271">
        <v>113.649</v>
      </c>
      <c r="R335" s="271">
        <v>116.879</v>
      </c>
      <c r="S335" s="115">
        <v>2</v>
      </c>
    </row>
    <row r="336" spans="2:19" x14ac:dyDescent="0.25">
      <c r="B336" s="86" t="s">
        <v>1055</v>
      </c>
      <c r="C336" s="87" t="s">
        <v>920</v>
      </c>
      <c r="D336" s="88" t="s">
        <v>459</v>
      </c>
      <c r="E336" s="88">
        <f>VLOOKUP('Energy Use &amp; Sector Output'!C336,Activities!$B$5:$C$393,2,0)</f>
        <v>550000</v>
      </c>
      <c r="F336" s="85" t="s">
        <v>130</v>
      </c>
      <c r="G336" s="89" t="s">
        <v>1067</v>
      </c>
      <c r="H336" s="126">
        <v>200</v>
      </c>
      <c r="I336" s="126">
        <v>49</v>
      </c>
      <c r="J336" s="126">
        <v>4603</v>
      </c>
      <c r="K336" s="126">
        <v>685</v>
      </c>
      <c r="L336" s="126">
        <v>5537</v>
      </c>
      <c r="M336" s="112">
        <f t="shared" si="10"/>
        <v>7186.388050510709</v>
      </c>
      <c r="N336" s="272">
        <v>463173.40855793963</v>
      </c>
      <c r="O336" s="270">
        <f t="shared" si="11"/>
        <v>601145.7194464677</v>
      </c>
      <c r="P336" s="113">
        <v>596052</v>
      </c>
      <c r="Q336" s="271">
        <v>103.855</v>
      </c>
      <c r="R336" s="271">
        <v>102.97499999999999</v>
      </c>
      <c r="S336" s="115">
        <v>2</v>
      </c>
    </row>
    <row r="337" spans="2:19" x14ac:dyDescent="0.25">
      <c r="B337" s="86" t="s">
        <v>1055</v>
      </c>
      <c r="C337" s="87" t="s">
        <v>921</v>
      </c>
      <c r="D337" s="88" t="s">
        <v>460</v>
      </c>
      <c r="E337" s="88">
        <f>VLOOKUP('Energy Use &amp; Sector Output'!C337,Activities!$B$5:$C$393,2,0)</f>
        <v>561100</v>
      </c>
      <c r="F337" s="85" t="s">
        <v>130</v>
      </c>
      <c r="G337" s="89" t="s">
        <v>1067</v>
      </c>
      <c r="H337" s="126">
        <v>3</v>
      </c>
      <c r="I337" s="126">
        <v>1</v>
      </c>
      <c r="J337" s="126">
        <v>149</v>
      </c>
      <c r="K337" s="126">
        <v>20</v>
      </c>
      <c r="L337" s="126">
        <v>173</v>
      </c>
      <c r="M337" s="112">
        <f t="shared" si="10"/>
        <v>266.4561066115208</v>
      </c>
      <c r="N337" s="272">
        <v>47099.59662213664</v>
      </c>
      <c r="O337" s="270">
        <f t="shared" si="11"/>
        <v>72543.20889542003</v>
      </c>
      <c r="P337" s="113">
        <v>71956</v>
      </c>
      <c r="Q337" s="271">
        <v>102.908</v>
      </c>
      <c r="R337" s="271">
        <v>102.075</v>
      </c>
      <c r="S337" s="115">
        <v>2</v>
      </c>
    </row>
    <row r="338" spans="2:19" x14ac:dyDescent="0.25">
      <c r="B338" s="86" t="s">
        <v>1055</v>
      </c>
      <c r="C338" s="87" t="s">
        <v>922</v>
      </c>
      <c r="D338" s="88" t="s">
        <v>461</v>
      </c>
      <c r="E338" s="88">
        <f>VLOOKUP('Energy Use &amp; Sector Output'!C338,Activities!$B$5:$C$393,2,0)</f>
        <v>561200</v>
      </c>
      <c r="F338" s="85" t="s">
        <v>130</v>
      </c>
      <c r="G338" s="89" t="s">
        <v>1067</v>
      </c>
      <c r="H338" s="126">
        <v>6</v>
      </c>
      <c r="I338" s="126">
        <v>1</v>
      </c>
      <c r="J338" s="126">
        <v>109</v>
      </c>
      <c r="K338" s="126">
        <v>44</v>
      </c>
      <c r="L338" s="126">
        <v>160</v>
      </c>
      <c r="M338" s="112">
        <f t="shared" si="10"/>
        <v>176.89463430487899</v>
      </c>
      <c r="N338" s="272">
        <v>29399.26251618813</v>
      </c>
      <c r="O338" s="270">
        <f t="shared" si="11"/>
        <v>32503.573697713971</v>
      </c>
      <c r="P338" s="113">
        <v>33098</v>
      </c>
      <c r="Q338" s="271">
        <v>102.19799999999999</v>
      </c>
      <c r="R338" s="271">
        <v>104.06699999999999</v>
      </c>
      <c r="S338" s="115">
        <v>2</v>
      </c>
    </row>
    <row r="339" spans="2:19" x14ac:dyDescent="0.25">
      <c r="B339" s="86" t="s">
        <v>1055</v>
      </c>
      <c r="C339" s="87" t="s">
        <v>923</v>
      </c>
      <c r="D339" s="88" t="s">
        <v>462</v>
      </c>
      <c r="E339" s="88">
        <f>VLOOKUP('Energy Use &amp; Sector Output'!C339,Activities!$B$5:$C$393,2,0)</f>
        <v>561300</v>
      </c>
      <c r="F339" s="85" t="s">
        <v>130</v>
      </c>
      <c r="G339" s="89" t="s">
        <v>1067</v>
      </c>
      <c r="H339" s="126">
        <v>0</v>
      </c>
      <c r="I339" s="126">
        <v>0</v>
      </c>
      <c r="J339" s="126">
        <v>118</v>
      </c>
      <c r="K339" s="126">
        <v>3</v>
      </c>
      <c r="L339" s="126">
        <v>121</v>
      </c>
      <c r="M339" s="112">
        <f t="shared" si="10"/>
        <v>158.41448868731069</v>
      </c>
      <c r="N339" s="272">
        <v>186804.25480393847</v>
      </c>
      <c r="O339" s="270">
        <f t="shared" si="11"/>
        <v>244566.11991223154</v>
      </c>
      <c r="P339" s="113">
        <v>249946</v>
      </c>
      <c r="Q339" s="271">
        <v>103.011</v>
      </c>
      <c r="R339" s="271">
        <v>105.277</v>
      </c>
      <c r="S339" s="115">
        <v>2</v>
      </c>
    </row>
    <row r="340" spans="2:19" x14ac:dyDescent="0.25">
      <c r="B340" s="86" t="s">
        <v>1055</v>
      </c>
      <c r="C340" s="87" t="s">
        <v>924</v>
      </c>
      <c r="D340" s="88" t="s">
        <v>463</v>
      </c>
      <c r="E340" s="88">
        <f>VLOOKUP('Energy Use &amp; Sector Output'!C340,Activities!$B$5:$C$393,2,0)</f>
        <v>561400</v>
      </c>
      <c r="F340" s="85" t="s">
        <v>130</v>
      </c>
      <c r="G340" s="89" t="s">
        <v>1067</v>
      </c>
      <c r="H340" s="126">
        <v>2</v>
      </c>
      <c r="I340" s="126">
        <v>0</v>
      </c>
      <c r="J340" s="126">
        <v>170</v>
      </c>
      <c r="K340" s="126">
        <v>13</v>
      </c>
      <c r="L340" s="126">
        <v>185</v>
      </c>
      <c r="M340" s="112">
        <f t="shared" si="10"/>
        <v>176.34262976338965</v>
      </c>
      <c r="N340" s="272">
        <v>75661.941882391518</v>
      </c>
      <c r="O340" s="270">
        <f t="shared" si="11"/>
        <v>72121.22056511174</v>
      </c>
      <c r="P340" s="113">
        <v>72328</v>
      </c>
      <c r="Q340" s="271">
        <v>104.63500000000001</v>
      </c>
      <c r="R340" s="271">
        <v>104.935</v>
      </c>
      <c r="S340" s="115">
        <v>2</v>
      </c>
    </row>
    <row r="341" spans="2:19" x14ac:dyDescent="0.25">
      <c r="B341" s="86" t="s">
        <v>1055</v>
      </c>
      <c r="C341" s="87" t="s">
        <v>925</v>
      </c>
      <c r="D341" s="88" t="s">
        <v>464</v>
      </c>
      <c r="E341" s="88">
        <f>VLOOKUP('Energy Use &amp; Sector Output'!C341,Activities!$B$5:$C$393,2,0)</f>
        <v>561500</v>
      </c>
      <c r="F341" s="85" t="s">
        <v>130</v>
      </c>
      <c r="G341" s="89" t="s">
        <v>1067</v>
      </c>
      <c r="H341" s="126">
        <v>3</v>
      </c>
      <c r="I341" s="126">
        <v>1</v>
      </c>
      <c r="J341" s="126">
        <v>91</v>
      </c>
      <c r="K341" s="126">
        <v>21</v>
      </c>
      <c r="L341" s="126">
        <v>116</v>
      </c>
      <c r="M341" s="112">
        <f t="shared" si="10"/>
        <v>135.90346226419749</v>
      </c>
      <c r="N341" s="272">
        <v>41777.522226603178</v>
      </c>
      <c r="O341" s="270">
        <f t="shared" si="11"/>
        <v>48945.775132886527</v>
      </c>
      <c r="P341" s="113">
        <v>49194</v>
      </c>
      <c r="Q341" s="271">
        <v>103.324</v>
      </c>
      <c r="R341" s="271">
        <v>103.848</v>
      </c>
      <c r="S341" s="115">
        <v>2</v>
      </c>
    </row>
    <row r="342" spans="2:19" x14ac:dyDescent="0.25">
      <c r="B342" s="86" t="s">
        <v>1055</v>
      </c>
      <c r="C342" s="87" t="s">
        <v>926</v>
      </c>
      <c r="D342" s="88" t="s">
        <v>465</v>
      </c>
      <c r="E342" s="88">
        <f>VLOOKUP('Energy Use &amp; Sector Output'!C342,Activities!$B$5:$C$393,2,0)</f>
        <v>561600</v>
      </c>
      <c r="F342" s="85" t="s">
        <v>130</v>
      </c>
      <c r="G342" s="89" t="s">
        <v>1067</v>
      </c>
      <c r="H342" s="126">
        <v>2</v>
      </c>
      <c r="I342" s="126">
        <v>0</v>
      </c>
      <c r="J342" s="126">
        <v>109</v>
      </c>
      <c r="K342" s="126">
        <v>14</v>
      </c>
      <c r="L342" s="126">
        <v>125</v>
      </c>
      <c r="M342" s="112">
        <f t="shared" si="10"/>
        <v>138.40573793945535</v>
      </c>
      <c r="N342" s="272">
        <v>47429.863178008782</v>
      </c>
      <c r="O342" s="270">
        <f t="shared" si="11"/>
        <v>52516.521708157648</v>
      </c>
      <c r="P342" s="113">
        <v>53506</v>
      </c>
      <c r="Q342" s="271">
        <v>101.95699999999999</v>
      </c>
      <c r="R342" s="271">
        <v>103.878</v>
      </c>
      <c r="S342" s="115">
        <v>2</v>
      </c>
    </row>
    <row r="343" spans="2:19" x14ac:dyDescent="0.25">
      <c r="B343" s="86" t="s">
        <v>1055</v>
      </c>
      <c r="C343" s="87" t="s">
        <v>927</v>
      </c>
      <c r="D343" s="88" t="s">
        <v>466</v>
      </c>
      <c r="E343" s="88">
        <f>VLOOKUP('Energy Use &amp; Sector Output'!C343,Activities!$B$5:$C$393,2,0)</f>
        <v>561700</v>
      </c>
      <c r="F343" s="85" t="s">
        <v>130</v>
      </c>
      <c r="G343" s="89" t="s">
        <v>1067</v>
      </c>
      <c r="H343" s="126">
        <v>1</v>
      </c>
      <c r="I343" s="126">
        <v>0</v>
      </c>
      <c r="J343" s="126">
        <v>182</v>
      </c>
      <c r="K343" s="126">
        <v>6</v>
      </c>
      <c r="L343" s="126">
        <v>189</v>
      </c>
      <c r="M343" s="112">
        <f t="shared" si="10"/>
        <v>214.04882000383947</v>
      </c>
      <c r="N343" s="272">
        <v>149308.1690473271</v>
      </c>
      <c r="O343" s="270">
        <f t="shared" si="11"/>
        <v>169096.49418790557</v>
      </c>
      <c r="P343" s="113">
        <v>173203</v>
      </c>
      <c r="Q343" s="271">
        <v>103.809</v>
      </c>
      <c r="R343" s="271">
        <v>106.33</v>
      </c>
      <c r="S343" s="115">
        <v>2</v>
      </c>
    </row>
    <row r="344" spans="2:19" x14ac:dyDescent="0.25">
      <c r="B344" s="86" t="s">
        <v>1055</v>
      </c>
      <c r="C344" s="87" t="s">
        <v>928</v>
      </c>
      <c r="D344" s="88" t="s">
        <v>467</v>
      </c>
      <c r="E344" s="88">
        <f>VLOOKUP('Energy Use &amp; Sector Output'!C344,Activities!$B$5:$C$393,2,0)</f>
        <v>561900</v>
      </c>
      <c r="F344" s="85" t="s">
        <v>130</v>
      </c>
      <c r="G344" s="89" t="s">
        <v>1067</v>
      </c>
      <c r="H344" s="126">
        <v>5</v>
      </c>
      <c r="I344" s="126">
        <v>1</v>
      </c>
      <c r="J344" s="126">
        <v>220</v>
      </c>
      <c r="K344" s="126">
        <v>34</v>
      </c>
      <c r="L344" s="126">
        <v>260</v>
      </c>
      <c r="M344" s="112">
        <f t="shared" si="10"/>
        <v>257.90739955626111</v>
      </c>
      <c r="N344" s="272">
        <v>44395.681021973469</v>
      </c>
      <c r="O344" s="270">
        <f t="shared" si="11"/>
        <v>44038.36401502473</v>
      </c>
      <c r="P344" s="113">
        <v>44984</v>
      </c>
      <c r="Q344" s="271">
        <v>105.295</v>
      </c>
      <c r="R344" s="271">
        <v>107.556</v>
      </c>
      <c r="S344" s="115">
        <v>2</v>
      </c>
    </row>
    <row r="345" spans="2:19" x14ac:dyDescent="0.25">
      <c r="B345" s="86" t="s">
        <v>1055</v>
      </c>
      <c r="C345" s="87" t="s">
        <v>929</v>
      </c>
      <c r="D345" s="88" t="s">
        <v>468</v>
      </c>
      <c r="E345" s="88">
        <f>VLOOKUP('Energy Use &amp; Sector Output'!C345,Activities!$B$5:$C$393,2,0)</f>
        <v>562000</v>
      </c>
      <c r="F345" s="85" t="s">
        <v>130</v>
      </c>
      <c r="G345" s="89" t="s">
        <v>1067</v>
      </c>
      <c r="H345" s="126">
        <v>18</v>
      </c>
      <c r="I345" s="126">
        <v>3</v>
      </c>
      <c r="J345" s="126">
        <v>242</v>
      </c>
      <c r="K345" s="126">
        <v>126</v>
      </c>
      <c r="L345" s="126">
        <v>389</v>
      </c>
      <c r="M345" s="112">
        <f t="shared" si="10"/>
        <v>402.23916752317871</v>
      </c>
      <c r="N345" s="272">
        <v>86475.634385464014</v>
      </c>
      <c r="O345" s="270">
        <f t="shared" si="11"/>
        <v>89418.733126601059</v>
      </c>
      <c r="P345" s="113">
        <v>91518</v>
      </c>
      <c r="Q345" s="271">
        <v>108.703</v>
      </c>
      <c r="R345" s="271">
        <v>111.255</v>
      </c>
      <c r="S345" s="115">
        <v>2</v>
      </c>
    </row>
    <row r="346" spans="2:19" x14ac:dyDescent="0.25">
      <c r="B346" s="86" t="s">
        <v>1056</v>
      </c>
      <c r="C346" s="87" t="s">
        <v>930</v>
      </c>
      <c r="D346" s="88" t="s">
        <v>469</v>
      </c>
      <c r="E346" s="88">
        <f>VLOOKUP('Energy Use &amp; Sector Output'!C346,Activities!$B$5:$C$393,2,0)</f>
        <v>611100</v>
      </c>
      <c r="F346" s="85" t="s">
        <v>130</v>
      </c>
      <c r="G346" s="89" t="s">
        <v>1067</v>
      </c>
      <c r="H346" s="126">
        <v>0</v>
      </c>
      <c r="I346" s="126">
        <v>0</v>
      </c>
      <c r="J346" s="126">
        <v>190</v>
      </c>
      <c r="K346" s="126">
        <v>1009</v>
      </c>
      <c r="L346" s="126">
        <v>1199</v>
      </c>
      <c r="M346" s="112">
        <f t="shared" si="10"/>
        <v>1173.5988400438923</v>
      </c>
      <c r="N346" s="272">
        <v>38317.493597070534</v>
      </c>
      <c r="O346" s="270">
        <f t="shared" si="11"/>
        <v>37505.726471152004</v>
      </c>
      <c r="P346" s="113">
        <v>38325</v>
      </c>
      <c r="Q346" s="271">
        <v>107.215</v>
      </c>
      <c r="R346" s="271">
        <v>109.557</v>
      </c>
      <c r="S346" s="115">
        <v>2</v>
      </c>
    </row>
    <row r="347" spans="2:19" x14ac:dyDescent="0.25">
      <c r="B347" s="86" t="s">
        <v>1056</v>
      </c>
      <c r="C347" s="87" t="s">
        <v>931</v>
      </c>
      <c r="D347" s="88" t="s">
        <v>470</v>
      </c>
      <c r="E347" s="88" t="str">
        <f>VLOOKUP('Energy Use &amp; Sector Output'!C347,Activities!$B$5:$C$393,2,0)</f>
        <v>611A00</v>
      </c>
      <c r="F347" s="85" t="s">
        <v>130</v>
      </c>
      <c r="G347" s="89" t="s">
        <v>1067</v>
      </c>
      <c r="H347" s="126">
        <v>6</v>
      </c>
      <c r="I347" s="126">
        <v>1</v>
      </c>
      <c r="J347" s="126">
        <v>1408</v>
      </c>
      <c r="K347" s="126">
        <v>2950</v>
      </c>
      <c r="L347" s="126">
        <v>4365</v>
      </c>
      <c r="M347" s="112">
        <f t="shared" si="10"/>
        <v>5428.4398900193419</v>
      </c>
      <c r="N347" s="272">
        <v>160640.55002308596</v>
      </c>
      <c r="O347" s="270">
        <f t="shared" si="11"/>
        <v>199777.22100801085</v>
      </c>
      <c r="P347" s="113">
        <v>205515</v>
      </c>
      <c r="Q347" s="271">
        <v>110.303</v>
      </c>
      <c r="R347" s="271">
        <v>113.471</v>
      </c>
      <c r="S347" s="115">
        <v>2</v>
      </c>
    </row>
    <row r="348" spans="2:19" x14ac:dyDescent="0.25">
      <c r="B348" s="86" t="s">
        <v>1056</v>
      </c>
      <c r="C348" s="87" t="s">
        <v>933</v>
      </c>
      <c r="D348" s="88" t="s">
        <v>471</v>
      </c>
      <c r="E348" s="88" t="str">
        <f>VLOOKUP('Energy Use &amp; Sector Output'!C348,Activities!$B$5:$C$393,2,0)</f>
        <v>611B00</v>
      </c>
      <c r="F348" s="85" t="s">
        <v>130</v>
      </c>
      <c r="G348" s="89" t="s">
        <v>1067</v>
      </c>
      <c r="H348" s="126">
        <v>15</v>
      </c>
      <c r="I348" s="126">
        <v>1</v>
      </c>
      <c r="J348" s="126">
        <v>32</v>
      </c>
      <c r="K348" s="126">
        <v>133</v>
      </c>
      <c r="L348" s="126">
        <v>181</v>
      </c>
      <c r="M348" s="112">
        <f t="shared" si="10"/>
        <v>195.3526460664157</v>
      </c>
      <c r="N348" s="272">
        <v>67300.951017989879</v>
      </c>
      <c r="O348" s="270">
        <f t="shared" si="11"/>
        <v>72637.673282599761</v>
      </c>
      <c r="P348" s="113">
        <v>74060</v>
      </c>
      <c r="Q348" s="271">
        <v>114.447</v>
      </c>
      <c r="R348" s="271">
        <v>116.688</v>
      </c>
      <c r="S348" s="115">
        <v>2</v>
      </c>
    </row>
    <row r="349" spans="2:19" x14ac:dyDescent="0.25">
      <c r="B349" s="86" t="s">
        <v>1056</v>
      </c>
      <c r="C349" s="87" t="s">
        <v>935</v>
      </c>
      <c r="D349" s="88" t="s">
        <v>472</v>
      </c>
      <c r="E349" s="88">
        <f>VLOOKUP('Energy Use &amp; Sector Output'!C349,Activities!$B$5:$C$393,2,0)</f>
        <v>621100</v>
      </c>
      <c r="F349" s="85" t="s">
        <v>130</v>
      </c>
      <c r="G349" s="89" t="s">
        <v>1067</v>
      </c>
      <c r="H349" s="126">
        <v>13</v>
      </c>
      <c r="I349" s="126">
        <v>0</v>
      </c>
      <c r="J349" s="126">
        <v>700</v>
      </c>
      <c r="K349" s="126">
        <v>86</v>
      </c>
      <c r="L349" s="126">
        <v>799</v>
      </c>
      <c r="M349" s="112">
        <f t="shared" si="10"/>
        <v>913.06959558313895</v>
      </c>
      <c r="N349" s="272">
        <v>383742.28494428983</v>
      </c>
      <c r="O349" s="270">
        <f t="shared" si="11"/>
        <v>438527.42543458368</v>
      </c>
      <c r="P349" s="113">
        <v>440948</v>
      </c>
      <c r="Q349" s="271">
        <v>105.43899999999999</v>
      </c>
      <c r="R349" s="271">
        <v>106.021</v>
      </c>
      <c r="S349" s="115">
        <v>2</v>
      </c>
    </row>
    <row r="350" spans="2:19" x14ac:dyDescent="0.25">
      <c r="B350" s="86" t="s">
        <v>1056</v>
      </c>
      <c r="C350" s="87" t="s">
        <v>936</v>
      </c>
      <c r="D350" s="88" t="s">
        <v>473</v>
      </c>
      <c r="E350" s="88">
        <f>VLOOKUP('Energy Use &amp; Sector Output'!C350,Activities!$B$5:$C$393,2,0)</f>
        <v>621200</v>
      </c>
      <c r="F350" s="85" t="s">
        <v>130</v>
      </c>
      <c r="G350" s="89" t="s">
        <v>1067</v>
      </c>
      <c r="H350" s="126">
        <v>8</v>
      </c>
      <c r="I350" s="126">
        <v>0</v>
      </c>
      <c r="J350" s="126">
        <v>363</v>
      </c>
      <c r="K350" s="126">
        <v>52</v>
      </c>
      <c r="L350" s="126">
        <v>423</v>
      </c>
      <c r="M350" s="112">
        <f t="shared" si="10"/>
        <v>401.87381887199746</v>
      </c>
      <c r="N350" s="272">
        <v>117338.66608577057</v>
      </c>
      <c r="O350" s="270">
        <f t="shared" si="11"/>
        <v>111478.34005020035</v>
      </c>
      <c r="P350" s="113">
        <v>113863</v>
      </c>
      <c r="Q350" s="271">
        <v>111.167</v>
      </c>
      <c r="R350" s="271">
        <v>113.545</v>
      </c>
      <c r="S350" s="115">
        <v>2</v>
      </c>
    </row>
    <row r="351" spans="2:19" x14ac:dyDescent="0.25">
      <c r="B351" s="86" t="s">
        <v>1056</v>
      </c>
      <c r="C351" s="87" t="s">
        <v>937</v>
      </c>
      <c r="D351" s="88" t="s">
        <v>474</v>
      </c>
      <c r="E351" s="88">
        <f>VLOOKUP('Energy Use &amp; Sector Output'!C351,Activities!$B$5:$C$393,2,0)</f>
        <v>621300</v>
      </c>
      <c r="F351" s="85" t="s">
        <v>130</v>
      </c>
      <c r="G351" s="89" t="s">
        <v>1067</v>
      </c>
      <c r="H351" s="126">
        <v>6</v>
      </c>
      <c r="I351" s="126">
        <v>0</v>
      </c>
      <c r="J351" s="126">
        <v>234</v>
      </c>
      <c r="K351" s="126">
        <v>45</v>
      </c>
      <c r="L351" s="126">
        <v>285</v>
      </c>
      <c r="M351" s="112">
        <f t="shared" si="10"/>
        <v>351.81586646487051</v>
      </c>
      <c r="N351" s="272">
        <v>73761.598316352873</v>
      </c>
      <c r="O351" s="270">
        <f t="shared" si="11"/>
        <v>91054.388152636559</v>
      </c>
      <c r="P351" s="113">
        <v>92266</v>
      </c>
      <c r="Q351" s="271">
        <v>106.18899999999999</v>
      </c>
      <c r="R351" s="271">
        <v>107.602</v>
      </c>
      <c r="S351" s="115">
        <v>2</v>
      </c>
    </row>
    <row r="352" spans="2:19" x14ac:dyDescent="0.25">
      <c r="B352" s="86" t="s">
        <v>1056</v>
      </c>
      <c r="C352" s="87" t="s">
        <v>938</v>
      </c>
      <c r="D352" s="88" t="s">
        <v>475</v>
      </c>
      <c r="E352" s="88">
        <f>VLOOKUP('Energy Use &amp; Sector Output'!C352,Activities!$B$5:$C$393,2,0)</f>
        <v>621400</v>
      </c>
      <c r="F352" s="85" t="s">
        <v>130</v>
      </c>
      <c r="G352" s="89" t="s">
        <v>1067</v>
      </c>
      <c r="H352" s="126">
        <v>6</v>
      </c>
      <c r="I352" s="126">
        <v>0</v>
      </c>
      <c r="J352" s="126">
        <v>264</v>
      </c>
      <c r="K352" s="126">
        <v>44</v>
      </c>
      <c r="L352" s="126">
        <v>314</v>
      </c>
      <c r="M352" s="112">
        <f t="shared" si="10"/>
        <v>429.58571672412086</v>
      </c>
      <c r="N352" s="272">
        <v>82553.756659308317</v>
      </c>
      <c r="O352" s="270">
        <f t="shared" si="11"/>
        <v>112942.40357566124</v>
      </c>
      <c r="P352" s="113">
        <v>114606</v>
      </c>
      <c r="Q352" s="271">
        <v>107.267</v>
      </c>
      <c r="R352" s="271">
        <v>108.84699999999999</v>
      </c>
      <c r="S352" s="115">
        <v>2</v>
      </c>
    </row>
    <row r="353" spans="2:19" x14ac:dyDescent="0.25">
      <c r="B353" s="86" t="s">
        <v>1056</v>
      </c>
      <c r="C353" s="87" t="s">
        <v>939</v>
      </c>
      <c r="D353" s="88" t="s">
        <v>476</v>
      </c>
      <c r="E353" s="88">
        <f>VLOOKUP('Energy Use &amp; Sector Output'!C353,Activities!$B$5:$C$393,2,0)</f>
        <v>621500</v>
      </c>
      <c r="F353" s="85" t="s">
        <v>130</v>
      </c>
      <c r="G353" s="89" t="s">
        <v>1067</v>
      </c>
      <c r="H353" s="126">
        <v>1</v>
      </c>
      <c r="I353" s="126">
        <v>0</v>
      </c>
      <c r="J353" s="126">
        <v>104</v>
      </c>
      <c r="K353" s="126">
        <v>9</v>
      </c>
      <c r="L353" s="126">
        <v>114</v>
      </c>
      <c r="M353" s="112">
        <f t="shared" si="10"/>
        <v>139.32992419036415</v>
      </c>
      <c r="N353" s="272">
        <v>37324.809222276344</v>
      </c>
      <c r="O353" s="270">
        <f t="shared" si="11"/>
        <v>45618.09508210147</v>
      </c>
      <c r="P353" s="113">
        <v>45471</v>
      </c>
      <c r="Q353" s="271">
        <v>98</v>
      </c>
      <c r="R353" s="271">
        <v>97.683999999999997</v>
      </c>
      <c r="S353" s="115">
        <v>2</v>
      </c>
    </row>
    <row r="354" spans="2:19" x14ac:dyDescent="0.25">
      <c r="B354" s="86" t="s">
        <v>1056</v>
      </c>
      <c r="C354" s="87" t="s">
        <v>940</v>
      </c>
      <c r="D354" s="88" t="s">
        <v>477</v>
      </c>
      <c r="E354" s="88">
        <f>VLOOKUP('Energy Use &amp; Sector Output'!C354,Activities!$B$5:$C$393,2,0)</f>
        <v>621600</v>
      </c>
      <c r="F354" s="85" t="s">
        <v>130</v>
      </c>
      <c r="G354" s="89" t="s">
        <v>1067</v>
      </c>
      <c r="H354" s="126">
        <v>4</v>
      </c>
      <c r="I354" s="126">
        <v>0</v>
      </c>
      <c r="J354" s="126">
        <v>97</v>
      </c>
      <c r="K354" s="126">
        <v>22</v>
      </c>
      <c r="L354" s="126">
        <v>123</v>
      </c>
      <c r="M354" s="112">
        <f t="shared" si="10"/>
        <v>181.18939008807178</v>
      </c>
      <c r="N354" s="272">
        <v>54531.928602525026</v>
      </c>
      <c r="O354" s="270">
        <f t="shared" si="11"/>
        <v>80330.137266811274</v>
      </c>
      <c r="P354" s="113">
        <v>81154</v>
      </c>
      <c r="Q354" s="271">
        <v>102.672</v>
      </c>
      <c r="R354" s="271">
        <v>103.72499999999999</v>
      </c>
      <c r="S354" s="115">
        <v>2</v>
      </c>
    </row>
    <row r="355" spans="2:19" x14ac:dyDescent="0.25">
      <c r="B355" s="86" t="s">
        <v>1056</v>
      </c>
      <c r="C355" s="87" t="s">
        <v>941</v>
      </c>
      <c r="D355" s="88" t="s">
        <v>478</v>
      </c>
      <c r="E355" s="88">
        <f>VLOOKUP('Energy Use &amp; Sector Output'!C355,Activities!$B$5:$C$393,2,0)</f>
        <v>621900</v>
      </c>
      <c r="F355" s="85" t="s">
        <v>130</v>
      </c>
      <c r="G355" s="89" t="s">
        <v>1067</v>
      </c>
      <c r="H355" s="126">
        <v>2</v>
      </c>
      <c r="I355" s="126">
        <v>0</v>
      </c>
      <c r="J355" s="126">
        <v>89</v>
      </c>
      <c r="K355" s="126">
        <v>15</v>
      </c>
      <c r="L355" s="126">
        <v>106</v>
      </c>
      <c r="M355" s="112">
        <f t="shared" si="10"/>
        <v>116.23179775291852</v>
      </c>
      <c r="N355" s="272">
        <v>37892.19515074847</v>
      </c>
      <c r="O355" s="270">
        <f t="shared" si="11"/>
        <v>41549.792105433175</v>
      </c>
      <c r="P355" s="113">
        <v>42124</v>
      </c>
      <c r="Q355" s="271">
        <v>106.876</v>
      </c>
      <c r="R355" s="271">
        <v>108.35299999999999</v>
      </c>
      <c r="S355" s="115">
        <v>2</v>
      </c>
    </row>
    <row r="356" spans="2:19" x14ac:dyDescent="0.25">
      <c r="B356" s="86" t="s">
        <v>1056</v>
      </c>
      <c r="C356" s="87" t="s">
        <v>942</v>
      </c>
      <c r="D356" s="88" t="s">
        <v>479</v>
      </c>
      <c r="E356" s="88">
        <f>VLOOKUP('Energy Use &amp; Sector Output'!C356,Activities!$B$5:$C$393,2,0)</f>
        <v>622000</v>
      </c>
      <c r="F356" s="85" t="s">
        <v>130</v>
      </c>
      <c r="G356" s="89" t="s">
        <v>1067</v>
      </c>
      <c r="H356" s="126">
        <v>191</v>
      </c>
      <c r="I356" s="126">
        <v>41</v>
      </c>
      <c r="J356" s="126">
        <v>4052</v>
      </c>
      <c r="K356" s="126">
        <v>1349</v>
      </c>
      <c r="L356" s="126">
        <v>5633</v>
      </c>
      <c r="M356" s="112">
        <f t="shared" si="10"/>
        <v>6894.4690258155997</v>
      </c>
      <c r="N356" s="272">
        <v>600602.41853578622</v>
      </c>
      <c r="O356" s="270">
        <f t="shared" si="11"/>
        <v>735102.92409460584</v>
      </c>
      <c r="P356" s="113">
        <v>748597</v>
      </c>
      <c r="Q356" s="271">
        <v>107.699</v>
      </c>
      <c r="R356" s="271">
        <v>109.676</v>
      </c>
      <c r="S356" s="115">
        <v>2</v>
      </c>
    </row>
    <row r="357" spans="2:19" x14ac:dyDescent="0.25">
      <c r="B357" s="86" t="s">
        <v>1056</v>
      </c>
      <c r="C357" s="87" t="s">
        <v>943</v>
      </c>
      <c r="D357" s="88" t="s">
        <v>480</v>
      </c>
      <c r="E357" s="88" t="str">
        <f>VLOOKUP('Energy Use &amp; Sector Output'!C357,Activities!$B$5:$C$393,2,0)</f>
        <v>623A00</v>
      </c>
      <c r="F357" s="85" t="s">
        <v>130</v>
      </c>
      <c r="G357" s="89" t="s">
        <v>1067</v>
      </c>
      <c r="H357" s="126">
        <v>69</v>
      </c>
      <c r="I357" s="126">
        <v>12</v>
      </c>
      <c r="J357" s="126">
        <v>1429</v>
      </c>
      <c r="K357" s="126">
        <v>491</v>
      </c>
      <c r="L357" s="126">
        <v>2001</v>
      </c>
      <c r="M357" s="112">
        <f t="shared" si="10"/>
        <v>2242.5132129957533</v>
      </c>
      <c r="N357" s="272">
        <v>154684.72000852335</v>
      </c>
      <c r="O357" s="270">
        <f t="shared" si="11"/>
        <v>173354.58694036092</v>
      </c>
      <c r="P357" s="113">
        <v>175443</v>
      </c>
      <c r="Q357" s="271">
        <v>106.333</v>
      </c>
      <c r="R357" s="271">
        <v>107.614</v>
      </c>
      <c r="S357" s="115">
        <v>2</v>
      </c>
    </row>
    <row r="358" spans="2:19" x14ac:dyDescent="0.25">
      <c r="B358" s="86" t="s">
        <v>1056</v>
      </c>
      <c r="C358" s="87" t="s">
        <v>945</v>
      </c>
      <c r="D358" s="88" t="s">
        <v>481</v>
      </c>
      <c r="E358" s="88" t="str">
        <f>VLOOKUP('Energy Use &amp; Sector Output'!C358,Activities!$B$5:$C$393,2,0)</f>
        <v>623B00</v>
      </c>
      <c r="F358" s="85" t="s">
        <v>130</v>
      </c>
      <c r="G358" s="89" t="s">
        <v>1067</v>
      </c>
      <c r="H358" s="126">
        <v>12</v>
      </c>
      <c r="I358" s="126">
        <v>2</v>
      </c>
      <c r="J358" s="126">
        <v>220</v>
      </c>
      <c r="K358" s="126">
        <v>84</v>
      </c>
      <c r="L358" s="126">
        <v>318</v>
      </c>
      <c r="M358" s="112">
        <f t="shared" si="10"/>
        <v>369.10114071408827</v>
      </c>
      <c r="N358" s="272">
        <v>38662.074079505583</v>
      </c>
      <c r="O358" s="270">
        <f t="shared" si="11"/>
        <v>44874.891965780174</v>
      </c>
      <c r="P358" s="113">
        <v>45666</v>
      </c>
      <c r="Q358" s="271">
        <v>105.67700000000001</v>
      </c>
      <c r="R358" s="271">
        <v>107.54</v>
      </c>
      <c r="S358" s="115">
        <v>2</v>
      </c>
    </row>
    <row r="359" spans="2:19" x14ac:dyDescent="0.25">
      <c r="B359" s="86" t="s">
        <v>1056</v>
      </c>
      <c r="C359" s="87" t="s">
        <v>947</v>
      </c>
      <c r="D359" s="88" t="s">
        <v>482</v>
      </c>
      <c r="E359" s="88">
        <f>VLOOKUP('Energy Use &amp; Sector Output'!C359,Activities!$B$5:$C$393,2,0)</f>
        <v>624100</v>
      </c>
      <c r="F359" s="85" t="s">
        <v>130</v>
      </c>
      <c r="G359" s="89" t="s">
        <v>1067</v>
      </c>
      <c r="H359" s="126">
        <v>9</v>
      </c>
      <c r="I359" s="126">
        <v>2</v>
      </c>
      <c r="J359" s="126">
        <v>226</v>
      </c>
      <c r="K359" s="126">
        <v>64</v>
      </c>
      <c r="L359" s="126">
        <v>301</v>
      </c>
      <c r="M359" s="112">
        <f t="shared" si="10"/>
        <v>359.84391958071529</v>
      </c>
      <c r="N359" s="272">
        <v>67212.543738642009</v>
      </c>
      <c r="O359" s="270">
        <f t="shared" si="11"/>
        <v>80352.243135891054</v>
      </c>
      <c r="P359" s="113">
        <v>82223</v>
      </c>
      <c r="Q359" s="271">
        <v>106.77800000000001</v>
      </c>
      <c r="R359" s="271">
        <v>109.264</v>
      </c>
      <c r="S359" s="115">
        <v>2</v>
      </c>
    </row>
    <row r="360" spans="2:19" x14ac:dyDescent="0.25">
      <c r="B360" s="86" t="s">
        <v>1056</v>
      </c>
      <c r="C360" s="87" t="s">
        <v>948</v>
      </c>
      <c r="D360" s="88" t="s">
        <v>483</v>
      </c>
      <c r="E360" s="88" t="str">
        <f>VLOOKUP('Energy Use &amp; Sector Output'!C360,Activities!$B$5:$C$393,2,0)</f>
        <v>624A00</v>
      </c>
      <c r="F360" s="85" t="s">
        <v>130</v>
      </c>
      <c r="G360" s="89" t="s">
        <v>1067</v>
      </c>
      <c r="H360" s="126">
        <v>6</v>
      </c>
      <c r="I360" s="126">
        <v>1</v>
      </c>
      <c r="J360" s="126">
        <v>139</v>
      </c>
      <c r="K360" s="126">
        <v>45</v>
      </c>
      <c r="L360" s="126">
        <v>191</v>
      </c>
      <c r="M360" s="112">
        <f t="shared" si="10"/>
        <v>208.6642860759577</v>
      </c>
      <c r="N360" s="272">
        <v>37592.881245944191</v>
      </c>
      <c r="O360" s="270">
        <f t="shared" si="11"/>
        <v>41069.590192268079</v>
      </c>
      <c r="P360" s="113">
        <v>42184</v>
      </c>
      <c r="Q360" s="271">
        <v>108.717</v>
      </c>
      <c r="R360" s="271">
        <v>111.667</v>
      </c>
      <c r="S360" s="115">
        <v>2</v>
      </c>
    </row>
    <row r="361" spans="2:19" x14ac:dyDescent="0.25">
      <c r="B361" s="86" t="s">
        <v>1056</v>
      </c>
      <c r="C361" s="87" t="s">
        <v>950</v>
      </c>
      <c r="D361" s="88" t="s">
        <v>484</v>
      </c>
      <c r="E361" s="88">
        <f>VLOOKUP('Energy Use &amp; Sector Output'!C361,Activities!$B$5:$C$393,2,0)</f>
        <v>624400</v>
      </c>
      <c r="F361" s="85" t="s">
        <v>130</v>
      </c>
      <c r="G361" s="89" t="s">
        <v>1067</v>
      </c>
      <c r="H361" s="126">
        <v>13</v>
      </c>
      <c r="I361" s="126">
        <v>2</v>
      </c>
      <c r="J361" s="126">
        <v>298</v>
      </c>
      <c r="K361" s="126">
        <v>90</v>
      </c>
      <c r="L361" s="126">
        <v>403</v>
      </c>
      <c r="M361" s="112">
        <f t="shared" si="10"/>
        <v>397.94473529310312</v>
      </c>
      <c r="N361" s="272">
        <v>47184.686373361008</v>
      </c>
      <c r="O361" s="270">
        <f t="shared" si="11"/>
        <v>46592.797838052691</v>
      </c>
      <c r="P361" s="113">
        <v>47951</v>
      </c>
      <c r="Q361" s="271">
        <v>112.45099999999999</v>
      </c>
      <c r="R361" s="271">
        <v>115.729</v>
      </c>
      <c r="S361" s="115">
        <v>2</v>
      </c>
    </row>
    <row r="362" spans="2:19" x14ac:dyDescent="0.25">
      <c r="B362" s="86" t="s">
        <v>1057</v>
      </c>
      <c r="C362" s="87" t="s">
        <v>951</v>
      </c>
      <c r="D362" s="88" t="s">
        <v>485</v>
      </c>
      <c r="E362" s="88">
        <f>VLOOKUP('Energy Use &amp; Sector Output'!C362,Activities!$B$5:$C$393,2,0)</f>
        <v>711100</v>
      </c>
      <c r="F362" s="85" t="s">
        <v>130</v>
      </c>
      <c r="G362" s="89" t="s">
        <v>1067</v>
      </c>
      <c r="H362" s="126">
        <v>2</v>
      </c>
      <c r="I362" s="126">
        <v>0</v>
      </c>
      <c r="J362" s="126">
        <v>52</v>
      </c>
      <c r="K362" s="126">
        <v>10</v>
      </c>
      <c r="L362" s="126">
        <v>64</v>
      </c>
      <c r="M362" s="112">
        <f t="shared" si="10"/>
        <v>84.462099142038838</v>
      </c>
      <c r="N362" s="272">
        <v>21639.757318888518</v>
      </c>
      <c r="O362" s="270">
        <f t="shared" si="11"/>
        <v>28558.427001212855</v>
      </c>
      <c r="P362" s="113">
        <v>29082</v>
      </c>
      <c r="Q362" s="271">
        <v>103.636</v>
      </c>
      <c r="R362" s="271">
        <v>105.536</v>
      </c>
      <c r="S362" s="115">
        <v>2</v>
      </c>
    </row>
    <row r="363" spans="2:19" x14ac:dyDescent="0.25">
      <c r="B363" s="86" t="s">
        <v>1057</v>
      </c>
      <c r="C363" s="87" t="s">
        <v>952</v>
      </c>
      <c r="D363" s="88" t="s">
        <v>486</v>
      </c>
      <c r="E363" s="88">
        <f>VLOOKUP('Energy Use &amp; Sector Output'!C363,Activities!$B$5:$C$393,2,0)</f>
        <v>711200</v>
      </c>
      <c r="F363" s="85" t="s">
        <v>130</v>
      </c>
      <c r="G363" s="89" t="s">
        <v>1067</v>
      </c>
      <c r="H363" s="126">
        <v>3</v>
      </c>
      <c r="I363" s="126">
        <v>0</v>
      </c>
      <c r="J363" s="126">
        <v>78</v>
      </c>
      <c r="K363" s="126">
        <v>13</v>
      </c>
      <c r="L363" s="126">
        <v>94</v>
      </c>
      <c r="M363" s="112">
        <f t="shared" si="10"/>
        <v>98.264154490634127</v>
      </c>
      <c r="N363" s="272">
        <v>40145.255324108402</v>
      </c>
      <c r="O363" s="270">
        <f t="shared" si="11"/>
        <v>41966.378417384469</v>
      </c>
      <c r="P363" s="113">
        <v>42905</v>
      </c>
      <c r="Q363" s="271">
        <v>107.08199999999999</v>
      </c>
      <c r="R363" s="271">
        <v>109.477</v>
      </c>
      <c r="S363" s="115">
        <v>2</v>
      </c>
    </row>
    <row r="364" spans="2:19" x14ac:dyDescent="0.25">
      <c r="B364" s="86" t="s">
        <v>1057</v>
      </c>
      <c r="C364" s="87" t="s">
        <v>953</v>
      </c>
      <c r="D364" s="88" t="s">
        <v>487</v>
      </c>
      <c r="E364" s="88" t="str">
        <f>VLOOKUP('Energy Use &amp; Sector Output'!C364,Activities!$B$5:$C$393,2,0)</f>
        <v>711A00</v>
      </c>
      <c r="F364" s="85" t="s">
        <v>130</v>
      </c>
      <c r="G364" s="89" t="s">
        <v>1067</v>
      </c>
      <c r="H364" s="126">
        <v>7</v>
      </c>
      <c r="I364" s="126">
        <v>0</v>
      </c>
      <c r="J364" s="126">
        <v>203</v>
      </c>
      <c r="K364" s="126">
        <v>44</v>
      </c>
      <c r="L364" s="126">
        <v>254</v>
      </c>
      <c r="M364" s="112">
        <f t="shared" si="10"/>
        <v>262.29594467013487</v>
      </c>
      <c r="N364" s="272">
        <v>33170.668797100072</v>
      </c>
      <c r="O364" s="270">
        <f t="shared" si="11"/>
        <v>34254.062627856416</v>
      </c>
      <c r="P364" s="113">
        <v>35039</v>
      </c>
      <c r="Q364" s="271">
        <v>106.56699999999999</v>
      </c>
      <c r="R364" s="271">
        <v>109.009</v>
      </c>
      <c r="S364" s="115">
        <v>2</v>
      </c>
    </row>
    <row r="365" spans="2:19" x14ac:dyDescent="0.25">
      <c r="B365" s="86" t="s">
        <v>1057</v>
      </c>
      <c r="C365" s="87" t="s">
        <v>955</v>
      </c>
      <c r="D365" s="88" t="s">
        <v>488</v>
      </c>
      <c r="E365" s="88">
        <f>VLOOKUP('Energy Use &amp; Sector Output'!C365,Activities!$B$5:$C$393,2,0)</f>
        <v>711500</v>
      </c>
      <c r="F365" s="85" t="s">
        <v>130</v>
      </c>
      <c r="G365" s="89" t="s">
        <v>1067</v>
      </c>
      <c r="H365" s="126">
        <v>1</v>
      </c>
      <c r="I365" s="126">
        <v>0</v>
      </c>
      <c r="J365" s="126">
        <v>49</v>
      </c>
      <c r="K365" s="126">
        <v>7</v>
      </c>
      <c r="L365" s="126">
        <v>57</v>
      </c>
      <c r="M365" s="112">
        <f t="shared" si="10"/>
        <v>61.077972458397923</v>
      </c>
      <c r="N365" s="272">
        <v>33365.830548079532</v>
      </c>
      <c r="O365" s="270">
        <f t="shared" si="11"/>
        <v>35752.934723985505</v>
      </c>
      <c r="P365" s="113">
        <v>36457</v>
      </c>
      <c r="Q365" s="271">
        <v>105.827</v>
      </c>
      <c r="R365" s="271">
        <v>107.911</v>
      </c>
      <c r="S365" s="115">
        <v>2</v>
      </c>
    </row>
    <row r="366" spans="2:19" x14ac:dyDescent="0.25">
      <c r="B366" s="86" t="s">
        <v>1057</v>
      </c>
      <c r="C366" s="87" t="s">
        <v>956</v>
      </c>
      <c r="D366" s="88" t="s">
        <v>489</v>
      </c>
      <c r="E366" s="88">
        <f>VLOOKUP('Energy Use &amp; Sector Output'!C366,Activities!$B$5:$C$393,2,0)</f>
        <v>712000</v>
      </c>
      <c r="F366" s="85" t="s">
        <v>130</v>
      </c>
      <c r="G366" s="89" t="s">
        <v>1067</v>
      </c>
      <c r="H366" s="126">
        <v>6</v>
      </c>
      <c r="I366" s="126">
        <v>1</v>
      </c>
      <c r="J366" s="126">
        <v>138</v>
      </c>
      <c r="K366" s="126">
        <v>44</v>
      </c>
      <c r="L366" s="126">
        <v>189</v>
      </c>
      <c r="M366" s="112">
        <f t="shared" si="10"/>
        <v>200.18161296707325</v>
      </c>
      <c r="N366" s="272">
        <v>12123.742756831656</v>
      </c>
      <c r="O366" s="270">
        <f t="shared" si="11"/>
        <v>12841.007302965249</v>
      </c>
      <c r="P366" s="113">
        <v>13078</v>
      </c>
      <c r="Q366" s="271">
        <v>104.736</v>
      </c>
      <c r="R366" s="271">
        <v>106.669</v>
      </c>
      <c r="S366" s="115">
        <v>2</v>
      </c>
    </row>
    <row r="367" spans="2:19" x14ac:dyDescent="0.25">
      <c r="B367" s="86" t="s">
        <v>1057</v>
      </c>
      <c r="C367" s="87" t="s">
        <v>957</v>
      </c>
      <c r="D367" s="88" t="s">
        <v>490</v>
      </c>
      <c r="E367" s="88">
        <f>VLOOKUP('Energy Use &amp; Sector Output'!C367,Activities!$B$5:$C$393,2,0)</f>
        <v>713100</v>
      </c>
      <c r="F367" s="85" t="s">
        <v>130</v>
      </c>
      <c r="G367" s="89" t="s">
        <v>1067</v>
      </c>
      <c r="H367" s="126">
        <v>4</v>
      </c>
      <c r="I367" s="126">
        <v>1</v>
      </c>
      <c r="J367" s="126">
        <v>242</v>
      </c>
      <c r="K367" s="126">
        <v>33</v>
      </c>
      <c r="L367" s="126">
        <v>280</v>
      </c>
      <c r="M367" s="112">
        <f t="shared" si="10"/>
        <v>342.57156093843133</v>
      </c>
      <c r="N367" s="272">
        <v>19720.209539088049</v>
      </c>
      <c r="O367" s="270">
        <f t="shared" si="11"/>
        <v>24127.082013708343</v>
      </c>
      <c r="P367" s="113">
        <v>24450</v>
      </c>
      <c r="Q367" s="271">
        <v>104.378</v>
      </c>
      <c r="R367" s="271">
        <v>105.77500000000001</v>
      </c>
      <c r="S367" s="115">
        <v>2</v>
      </c>
    </row>
    <row r="368" spans="2:19" x14ac:dyDescent="0.25">
      <c r="B368" s="86" t="s">
        <v>1057</v>
      </c>
      <c r="C368" s="87" t="s">
        <v>958</v>
      </c>
      <c r="D368" s="88" t="s">
        <v>491</v>
      </c>
      <c r="E368" s="88">
        <f>VLOOKUP('Energy Use &amp; Sector Output'!C368,Activities!$B$5:$C$393,2,0)</f>
        <v>713200</v>
      </c>
      <c r="F368" s="85" t="s">
        <v>130</v>
      </c>
      <c r="G368" s="89" t="s">
        <v>1067</v>
      </c>
      <c r="H368" s="126">
        <v>0</v>
      </c>
      <c r="I368" s="126">
        <v>0</v>
      </c>
      <c r="J368" s="126">
        <v>106</v>
      </c>
      <c r="K368" s="126">
        <v>82</v>
      </c>
      <c r="L368" s="126">
        <v>188</v>
      </c>
      <c r="M368" s="112">
        <f t="shared" si="10"/>
        <v>205.49946129931854</v>
      </c>
      <c r="N368" s="272">
        <v>32783.93540357209</v>
      </c>
      <c r="O368" s="270">
        <f t="shared" si="11"/>
        <v>35835.537578221927</v>
      </c>
      <c r="P368" s="113">
        <v>36423</v>
      </c>
      <c r="Q368" s="271">
        <v>108.642</v>
      </c>
      <c r="R368" s="271">
        <v>110.423</v>
      </c>
      <c r="S368" s="115">
        <v>2</v>
      </c>
    </row>
    <row r="369" spans="2:19" x14ac:dyDescent="0.25">
      <c r="B369" s="86" t="s">
        <v>1057</v>
      </c>
      <c r="C369" s="87" t="s">
        <v>959</v>
      </c>
      <c r="D369" s="88" t="s">
        <v>492</v>
      </c>
      <c r="E369" s="88">
        <f>VLOOKUP('Energy Use &amp; Sector Output'!C369,Activities!$B$5:$C$393,2,0)</f>
        <v>713900</v>
      </c>
      <c r="F369" s="85" t="s">
        <v>130</v>
      </c>
      <c r="G369" s="89" t="s">
        <v>1067</v>
      </c>
      <c r="H369" s="126">
        <v>40</v>
      </c>
      <c r="I369" s="126">
        <v>8</v>
      </c>
      <c r="J369" s="126">
        <v>1127</v>
      </c>
      <c r="K369" s="126">
        <v>268</v>
      </c>
      <c r="L369" s="126">
        <v>1443</v>
      </c>
      <c r="M369" s="112">
        <f t="shared" si="10"/>
        <v>1550.3057214808371</v>
      </c>
      <c r="N369" s="272">
        <v>69624.737549918384</v>
      </c>
      <c r="O369" s="270">
        <f t="shared" si="11"/>
        <v>74802.237685544111</v>
      </c>
      <c r="P369" s="113">
        <v>76068</v>
      </c>
      <c r="Q369" s="271">
        <v>104.01</v>
      </c>
      <c r="R369" s="271">
        <v>105.77</v>
      </c>
      <c r="S369" s="115">
        <v>2</v>
      </c>
    </row>
    <row r="370" spans="2:19" x14ac:dyDescent="0.25">
      <c r="B370" s="86" t="s">
        <v>1057</v>
      </c>
      <c r="C370" s="87" t="s">
        <v>960</v>
      </c>
      <c r="D370" s="88" t="s">
        <v>493</v>
      </c>
      <c r="E370" s="88">
        <f>VLOOKUP('Energy Use &amp; Sector Output'!C370,Activities!$B$5:$C$393,2,0)</f>
        <v>721000</v>
      </c>
      <c r="F370" s="85" t="s">
        <v>130</v>
      </c>
      <c r="G370" s="89" t="s">
        <v>1067</v>
      </c>
      <c r="H370" s="126">
        <v>135</v>
      </c>
      <c r="I370" s="126">
        <v>21</v>
      </c>
      <c r="J370" s="126">
        <v>2807</v>
      </c>
      <c r="K370" s="126">
        <v>924</v>
      </c>
      <c r="L370" s="126">
        <v>3887</v>
      </c>
      <c r="M370" s="112">
        <f t="shared" si="10"/>
        <v>4039.9613180173615</v>
      </c>
      <c r="N370" s="272">
        <v>213575.81622787824</v>
      </c>
      <c r="O370" s="270">
        <f t="shared" si="11"/>
        <v>221980.45691397294</v>
      </c>
      <c r="P370" s="113">
        <v>228832</v>
      </c>
      <c r="Q370" s="271">
        <v>107.045</v>
      </c>
      <c r="R370" s="271">
        <v>110.349</v>
      </c>
      <c r="S370" s="115">
        <v>2</v>
      </c>
    </row>
    <row r="371" spans="2:19" x14ac:dyDescent="0.25">
      <c r="B371" s="86" t="s">
        <v>1057</v>
      </c>
      <c r="C371" s="87" t="s">
        <v>961</v>
      </c>
      <c r="D371" s="88" t="s">
        <v>494</v>
      </c>
      <c r="E371" s="88">
        <f>VLOOKUP('Energy Use &amp; Sector Output'!C371,Activities!$B$5:$C$393,2,0)</f>
        <v>722110</v>
      </c>
      <c r="F371" s="85" t="s">
        <v>130</v>
      </c>
      <c r="G371" s="89" t="s">
        <v>1067</v>
      </c>
      <c r="H371" s="126">
        <v>138</v>
      </c>
      <c r="I371" s="126">
        <v>73</v>
      </c>
      <c r="J371" s="126">
        <v>2661</v>
      </c>
      <c r="K371" s="126">
        <v>935</v>
      </c>
      <c r="L371" s="126">
        <v>3807</v>
      </c>
      <c r="M371" s="112">
        <f t="shared" si="10"/>
        <v>4040.7476621217957</v>
      </c>
      <c r="N371" s="272">
        <v>279207.96073818259</v>
      </c>
      <c r="O371" s="270">
        <f t="shared" si="11"/>
        <v>296351.17273407022</v>
      </c>
      <c r="P371" s="113">
        <v>303157</v>
      </c>
      <c r="Q371" s="271">
        <v>108.511</v>
      </c>
      <c r="R371" s="271">
        <v>111.003</v>
      </c>
      <c r="S371" s="115">
        <v>2</v>
      </c>
    </row>
    <row r="372" spans="2:19" x14ac:dyDescent="0.25">
      <c r="B372" s="86" t="s">
        <v>1057</v>
      </c>
      <c r="C372" s="87" t="s">
        <v>962</v>
      </c>
      <c r="D372" s="88" t="s">
        <v>495</v>
      </c>
      <c r="E372" s="88">
        <f>VLOOKUP('Energy Use &amp; Sector Output'!C372,Activities!$B$5:$C$393,2,0)</f>
        <v>722211</v>
      </c>
      <c r="F372" s="85" t="s">
        <v>130</v>
      </c>
      <c r="G372" s="89" t="s">
        <v>1067</v>
      </c>
      <c r="H372" s="126">
        <v>94</v>
      </c>
      <c r="I372" s="126">
        <v>55</v>
      </c>
      <c r="J372" s="126">
        <v>3459</v>
      </c>
      <c r="K372" s="126">
        <v>635</v>
      </c>
      <c r="L372" s="126">
        <v>4243</v>
      </c>
      <c r="M372" s="112">
        <f t="shared" si="10"/>
        <v>4690.8593495036102</v>
      </c>
      <c r="N372" s="272">
        <v>288756.36500638851</v>
      </c>
      <c r="O372" s="270">
        <f t="shared" si="11"/>
        <v>319235.32748500933</v>
      </c>
      <c r="P372" s="113">
        <v>326865</v>
      </c>
      <c r="Q372" s="271">
        <v>107.825</v>
      </c>
      <c r="R372" s="271">
        <v>110.402</v>
      </c>
      <c r="S372" s="115">
        <v>2</v>
      </c>
    </row>
    <row r="373" spans="2:19" x14ac:dyDescent="0.25">
      <c r="B373" s="86" t="s">
        <v>1057</v>
      </c>
      <c r="C373" s="87" t="s">
        <v>963</v>
      </c>
      <c r="D373" s="88" t="s">
        <v>496</v>
      </c>
      <c r="E373" s="88" t="str">
        <f>VLOOKUP('Energy Use &amp; Sector Output'!C373,Activities!$B$5:$C$393,2,0)</f>
        <v>722A00</v>
      </c>
      <c r="F373" s="85" t="s">
        <v>130</v>
      </c>
      <c r="G373" s="89" t="s">
        <v>1067</v>
      </c>
      <c r="H373" s="126">
        <v>5</v>
      </c>
      <c r="I373" s="126">
        <v>9</v>
      </c>
      <c r="J373" s="126">
        <v>228</v>
      </c>
      <c r="K373" s="126">
        <v>34</v>
      </c>
      <c r="L373" s="126">
        <v>276</v>
      </c>
      <c r="M373" s="112">
        <f t="shared" si="10"/>
        <v>292.80193049158726</v>
      </c>
      <c r="N373" s="272">
        <v>34499.694696766579</v>
      </c>
      <c r="O373" s="270">
        <f t="shared" si="11"/>
        <v>36599.917422404455</v>
      </c>
      <c r="P373" s="113">
        <v>37292</v>
      </c>
      <c r="Q373" s="271">
        <v>109.628</v>
      </c>
      <c r="R373" s="271">
        <v>111.70099999999999</v>
      </c>
      <c r="S373" s="115">
        <v>2</v>
      </c>
    </row>
    <row r="374" spans="2:19" x14ac:dyDescent="0.25">
      <c r="B374" s="86" t="s">
        <v>1058</v>
      </c>
      <c r="C374" s="87" t="s">
        <v>965</v>
      </c>
      <c r="D374" s="88" t="s">
        <v>497</v>
      </c>
      <c r="E374" s="88">
        <f>VLOOKUP('Energy Use &amp; Sector Output'!C374,Activities!$B$5:$C$393,2,0)</f>
        <v>811100</v>
      </c>
      <c r="F374" s="85" t="s">
        <v>130</v>
      </c>
      <c r="G374" s="89" t="s">
        <v>1067</v>
      </c>
      <c r="H374" s="126">
        <v>27</v>
      </c>
      <c r="I374" s="126">
        <v>4</v>
      </c>
      <c r="J374" s="126">
        <v>568</v>
      </c>
      <c r="K374" s="126">
        <v>182</v>
      </c>
      <c r="L374" s="126">
        <v>781</v>
      </c>
      <c r="M374" s="112">
        <f t="shared" si="10"/>
        <v>720.30358952788572</v>
      </c>
      <c r="N374" s="272">
        <v>129120.23109404153</v>
      </c>
      <c r="O374" s="270">
        <f t="shared" si="11"/>
        <v>119085.48775634858</v>
      </c>
      <c r="P374" s="113">
        <v>120763</v>
      </c>
      <c r="Q374" s="271">
        <v>106.55500000000001</v>
      </c>
      <c r="R374" s="271">
        <v>108.056</v>
      </c>
      <c r="S374" s="115">
        <v>2</v>
      </c>
    </row>
    <row r="375" spans="2:19" x14ac:dyDescent="0.25">
      <c r="B375" s="86" t="s">
        <v>1058</v>
      </c>
      <c r="C375" s="87" t="s">
        <v>966</v>
      </c>
      <c r="D375" s="88" t="s">
        <v>498</v>
      </c>
      <c r="E375" s="88">
        <f>VLOOKUP('Energy Use &amp; Sector Output'!C375,Activities!$B$5:$C$393,2,0)</f>
        <v>811200</v>
      </c>
      <c r="F375" s="85" t="s">
        <v>130</v>
      </c>
      <c r="G375" s="89" t="s">
        <v>1067</v>
      </c>
      <c r="H375" s="126">
        <v>5</v>
      </c>
      <c r="I375" s="126">
        <v>1</v>
      </c>
      <c r="J375" s="126">
        <v>89</v>
      </c>
      <c r="K375" s="126">
        <v>34</v>
      </c>
      <c r="L375" s="126">
        <v>129</v>
      </c>
      <c r="M375" s="112">
        <f t="shared" si="10"/>
        <v>112.34125481387615</v>
      </c>
      <c r="N375" s="272">
        <v>22409.271415320232</v>
      </c>
      <c r="O375" s="270">
        <f t="shared" si="11"/>
        <v>19515.39279272714</v>
      </c>
      <c r="P375" s="113">
        <v>19865</v>
      </c>
      <c r="Q375" s="271">
        <v>107.846</v>
      </c>
      <c r="R375" s="271">
        <v>109.77800000000001</v>
      </c>
      <c r="S375" s="115">
        <v>2</v>
      </c>
    </row>
    <row r="376" spans="2:19" x14ac:dyDescent="0.25">
      <c r="B376" s="86" t="s">
        <v>1058</v>
      </c>
      <c r="C376" s="87" t="s">
        <v>967</v>
      </c>
      <c r="D376" s="88" t="s">
        <v>499</v>
      </c>
      <c r="E376" s="88">
        <f>VLOOKUP('Energy Use &amp; Sector Output'!C376,Activities!$B$5:$C$393,2,0)</f>
        <v>811300</v>
      </c>
      <c r="F376" s="85" t="s">
        <v>130</v>
      </c>
      <c r="G376" s="89" t="s">
        <v>1067</v>
      </c>
      <c r="H376" s="126">
        <v>4</v>
      </c>
      <c r="I376" s="126">
        <v>1</v>
      </c>
      <c r="J376" s="126">
        <v>64</v>
      </c>
      <c r="K376" s="126">
        <v>26</v>
      </c>
      <c r="L376" s="126">
        <v>95</v>
      </c>
      <c r="M376" s="112">
        <f t="shared" si="10"/>
        <v>95.861160687909646</v>
      </c>
      <c r="N376" s="272">
        <v>36531.47730171014</v>
      </c>
      <c r="O376" s="270">
        <f t="shared" si="11"/>
        <v>36862.629639852203</v>
      </c>
      <c r="P376" s="113">
        <v>37802</v>
      </c>
      <c r="Q376" s="271">
        <v>109.524</v>
      </c>
      <c r="R376" s="271">
        <v>112.315</v>
      </c>
      <c r="S376" s="115">
        <v>2</v>
      </c>
    </row>
    <row r="377" spans="2:19" x14ac:dyDescent="0.25">
      <c r="B377" s="86" t="s">
        <v>1058</v>
      </c>
      <c r="C377" s="87" t="s">
        <v>968</v>
      </c>
      <c r="D377" s="88" t="s">
        <v>500</v>
      </c>
      <c r="E377" s="88">
        <f>VLOOKUP('Energy Use &amp; Sector Output'!C377,Activities!$B$5:$C$393,2,0)</f>
        <v>811400</v>
      </c>
      <c r="F377" s="85" t="s">
        <v>130</v>
      </c>
      <c r="G377" s="89" t="s">
        <v>1067</v>
      </c>
      <c r="H377" s="126">
        <v>3</v>
      </c>
      <c r="I377" s="126">
        <v>1</v>
      </c>
      <c r="J377" s="126">
        <v>76</v>
      </c>
      <c r="K377" s="126">
        <v>18</v>
      </c>
      <c r="L377" s="126">
        <v>98</v>
      </c>
      <c r="M377" s="112">
        <f t="shared" si="10"/>
        <v>83.708476654103052</v>
      </c>
      <c r="N377" s="272">
        <v>26359.602439930914</v>
      </c>
      <c r="O377" s="270">
        <f t="shared" si="11"/>
        <v>22515.532300555049</v>
      </c>
      <c r="P377" s="113">
        <v>23133</v>
      </c>
      <c r="Q377" s="271">
        <v>117.488</v>
      </c>
      <c r="R377" s="271">
        <v>120.71</v>
      </c>
      <c r="S377" s="115">
        <v>2</v>
      </c>
    </row>
    <row r="378" spans="2:19" x14ac:dyDescent="0.25">
      <c r="B378" s="86" t="s">
        <v>1058</v>
      </c>
      <c r="C378" s="87" t="s">
        <v>969</v>
      </c>
      <c r="D378" s="88" t="s">
        <v>501</v>
      </c>
      <c r="E378" s="88">
        <f>VLOOKUP('Energy Use &amp; Sector Output'!C378,Activities!$B$5:$C$393,2,0)</f>
        <v>812100</v>
      </c>
      <c r="F378" s="85" t="s">
        <v>130</v>
      </c>
      <c r="G378" s="89" t="s">
        <v>1067</v>
      </c>
      <c r="H378" s="126">
        <v>7</v>
      </c>
      <c r="I378" s="126">
        <v>2</v>
      </c>
      <c r="J378" s="126">
        <v>548</v>
      </c>
      <c r="K378" s="126">
        <v>77</v>
      </c>
      <c r="L378" s="126">
        <v>634</v>
      </c>
      <c r="M378" s="112">
        <f t="shared" si="10"/>
        <v>745.2537656629529</v>
      </c>
      <c r="N378" s="272">
        <v>67801.190047694749</v>
      </c>
      <c r="O378" s="270">
        <f t="shared" si="11"/>
        <v>79698.883595384919</v>
      </c>
      <c r="P378" s="113">
        <v>80845</v>
      </c>
      <c r="Q378" s="271">
        <v>106.46299999999999</v>
      </c>
      <c r="R378" s="271">
        <v>107.994</v>
      </c>
      <c r="S378" s="115">
        <v>2</v>
      </c>
    </row>
    <row r="379" spans="2:19" x14ac:dyDescent="0.25">
      <c r="B379" s="86" t="s">
        <v>1058</v>
      </c>
      <c r="C379" s="87" t="s">
        <v>970</v>
      </c>
      <c r="D379" s="88" t="s">
        <v>502</v>
      </c>
      <c r="E379" s="88">
        <f>VLOOKUP('Energy Use &amp; Sector Output'!C379,Activities!$B$5:$C$393,2,0)</f>
        <v>812200</v>
      </c>
      <c r="F379" s="85" t="s">
        <v>130</v>
      </c>
      <c r="G379" s="89" t="s">
        <v>1067</v>
      </c>
      <c r="H379" s="126">
        <v>5</v>
      </c>
      <c r="I379" s="126">
        <v>1</v>
      </c>
      <c r="J379" s="126">
        <v>99</v>
      </c>
      <c r="K379" s="126">
        <v>35</v>
      </c>
      <c r="L379" s="126">
        <v>140</v>
      </c>
      <c r="M379" s="112">
        <f t="shared" si="10"/>
        <v>135.93391389658345</v>
      </c>
      <c r="N379" s="272">
        <v>21913.795070923927</v>
      </c>
      <c r="O379" s="270">
        <f t="shared" si="11"/>
        <v>21277.342373702486</v>
      </c>
      <c r="P379" s="113">
        <v>21657</v>
      </c>
      <c r="Q379" s="271">
        <v>109.509</v>
      </c>
      <c r="R379" s="271">
        <v>111.46299999999999</v>
      </c>
      <c r="S379" s="115">
        <v>2</v>
      </c>
    </row>
    <row r="380" spans="2:19" x14ac:dyDescent="0.25">
      <c r="B380" s="86" t="s">
        <v>1058</v>
      </c>
      <c r="C380" s="87" t="s">
        <v>971</v>
      </c>
      <c r="D380" s="88" t="s">
        <v>503</v>
      </c>
      <c r="E380" s="88">
        <f>VLOOKUP('Energy Use &amp; Sector Output'!C380,Activities!$B$5:$C$393,2,0)</f>
        <v>812300</v>
      </c>
      <c r="F380" s="85" t="s">
        <v>130</v>
      </c>
      <c r="G380" s="89" t="s">
        <v>1067</v>
      </c>
      <c r="H380" s="126">
        <v>56</v>
      </c>
      <c r="I380" s="126">
        <v>9</v>
      </c>
      <c r="J380" s="126">
        <v>383</v>
      </c>
      <c r="K380" s="126">
        <v>373</v>
      </c>
      <c r="L380" s="126">
        <v>821</v>
      </c>
      <c r="M380" s="112">
        <f t="shared" si="10"/>
        <v>762.35149892417451</v>
      </c>
      <c r="N380" s="272">
        <v>30242.144476316324</v>
      </c>
      <c r="O380" s="270">
        <f t="shared" si="11"/>
        <v>28081.783400975877</v>
      </c>
      <c r="P380" s="113">
        <v>28603</v>
      </c>
      <c r="Q380" s="271">
        <v>107.64700000000001</v>
      </c>
      <c r="R380" s="271">
        <v>109.645</v>
      </c>
      <c r="S380" s="115">
        <v>2</v>
      </c>
    </row>
    <row r="381" spans="2:19" x14ac:dyDescent="0.25">
      <c r="B381" s="86" t="s">
        <v>1058</v>
      </c>
      <c r="C381" s="87" t="s">
        <v>972</v>
      </c>
      <c r="D381" s="88" t="s">
        <v>504</v>
      </c>
      <c r="E381" s="88">
        <f>VLOOKUP('Energy Use &amp; Sector Output'!C381,Activities!$B$5:$C$393,2,0)</f>
        <v>812900</v>
      </c>
      <c r="F381" s="85" t="s">
        <v>130</v>
      </c>
      <c r="G381" s="89" t="s">
        <v>1067</v>
      </c>
      <c r="H381" s="126">
        <v>6</v>
      </c>
      <c r="I381" s="126">
        <v>1</v>
      </c>
      <c r="J381" s="126">
        <v>231</v>
      </c>
      <c r="K381" s="126">
        <v>39</v>
      </c>
      <c r="L381" s="126">
        <v>277</v>
      </c>
      <c r="M381" s="112">
        <f t="shared" si="10"/>
        <v>282.95189338245001</v>
      </c>
      <c r="N381" s="272">
        <v>61619.215080221111</v>
      </c>
      <c r="O381" s="270">
        <f t="shared" si="11"/>
        <v>62943.225905014377</v>
      </c>
      <c r="P381" s="113">
        <v>64135</v>
      </c>
      <c r="Q381" s="271">
        <v>114.027</v>
      </c>
      <c r="R381" s="271">
        <v>116.18600000000001</v>
      </c>
      <c r="S381" s="115">
        <v>2</v>
      </c>
    </row>
    <row r="382" spans="2:19" x14ac:dyDescent="0.25">
      <c r="B382" s="86" t="s">
        <v>1058</v>
      </c>
      <c r="C382" s="87" t="s">
        <v>973</v>
      </c>
      <c r="D382" s="88" t="s">
        <v>505</v>
      </c>
      <c r="E382" s="88">
        <f>VLOOKUP('Energy Use &amp; Sector Output'!C382,Activities!$B$5:$C$393,2,0)</f>
        <v>813100</v>
      </c>
      <c r="F382" s="85" t="s">
        <v>130</v>
      </c>
      <c r="G382" s="89" t="s">
        <v>1067</v>
      </c>
      <c r="H382" s="126">
        <v>0</v>
      </c>
      <c r="I382" s="126">
        <v>0</v>
      </c>
      <c r="J382" s="126">
        <v>60</v>
      </c>
      <c r="K382" s="126">
        <v>172</v>
      </c>
      <c r="L382" s="126">
        <v>232</v>
      </c>
      <c r="M382" s="112">
        <f t="shared" si="10"/>
        <v>209.97302114711172</v>
      </c>
      <c r="N382" s="272">
        <v>89175.970961721818</v>
      </c>
      <c r="O382" s="270">
        <f t="shared" si="11"/>
        <v>80709.258778275151</v>
      </c>
      <c r="P382" s="113">
        <v>83826</v>
      </c>
      <c r="Q382" s="271">
        <v>113.137</v>
      </c>
      <c r="R382" s="271">
        <v>117.506</v>
      </c>
      <c r="S382" s="115">
        <v>2</v>
      </c>
    </row>
    <row r="383" spans="2:19" x14ac:dyDescent="0.25">
      <c r="B383" s="86" t="s">
        <v>1058</v>
      </c>
      <c r="C383" s="87" t="s">
        <v>974</v>
      </c>
      <c r="D383" s="88" t="s">
        <v>506</v>
      </c>
      <c r="E383" s="88" t="str">
        <f>VLOOKUP('Energy Use &amp; Sector Output'!C383,Activities!$B$5:$C$393,2,0)</f>
        <v>813A00</v>
      </c>
      <c r="F383" s="85" t="s">
        <v>130</v>
      </c>
      <c r="G383" s="89" t="s">
        <v>1067</v>
      </c>
      <c r="H383" s="126">
        <v>2</v>
      </c>
      <c r="I383" s="126">
        <v>0</v>
      </c>
      <c r="J383" s="126">
        <v>44</v>
      </c>
      <c r="K383" s="126">
        <v>12</v>
      </c>
      <c r="L383" s="126">
        <v>58</v>
      </c>
      <c r="M383" s="112">
        <f t="shared" si="10"/>
        <v>68.648679137593092</v>
      </c>
      <c r="N383" s="272">
        <v>45930.357102716851</v>
      </c>
      <c r="O383" s="270">
        <f t="shared" si="11"/>
        <v>54363.074955508258</v>
      </c>
      <c r="P383" s="113">
        <v>56046</v>
      </c>
      <c r="Q383" s="271">
        <v>111.18600000000001</v>
      </c>
      <c r="R383" s="271">
        <v>114.628</v>
      </c>
      <c r="S383" s="115">
        <v>2</v>
      </c>
    </row>
    <row r="384" spans="2:19" x14ac:dyDescent="0.25">
      <c r="B384" s="86" t="s">
        <v>1058</v>
      </c>
      <c r="C384" s="87" t="s">
        <v>976</v>
      </c>
      <c r="D384" s="88" t="s">
        <v>507</v>
      </c>
      <c r="E384" s="88" t="str">
        <f>VLOOKUP('Energy Use &amp; Sector Output'!C384,Activities!$B$5:$C$393,2,0)</f>
        <v>813B00</v>
      </c>
      <c r="F384" s="85" t="s">
        <v>130</v>
      </c>
      <c r="G384" s="89" t="s">
        <v>1067</v>
      </c>
      <c r="H384" s="126">
        <v>28</v>
      </c>
      <c r="I384" s="126">
        <v>6</v>
      </c>
      <c r="J384" s="126">
        <v>472</v>
      </c>
      <c r="K384" s="126">
        <v>207</v>
      </c>
      <c r="L384" s="126">
        <v>713</v>
      </c>
      <c r="M384" s="112">
        <f t="shared" si="10"/>
        <v>809.77695486005882</v>
      </c>
      <c r="N384" s="272">
        <v>71227.272093620079</v>
      </c>
      <c r="O384" s="270">
        <f t="shared" si="11"/>
        <v>80895.096071473381</v>
      </c>
      <c r="P384" s="113">
        <v>82633</v>
      </c>
      <c r="Q384" s="271">
        <v>109.247</v>
      </c>
      <c r="R384" s="271">
        <v>111.59399999999999</v>
      </c>
      <c r="S384" s="115">
        <v>2</v>
      </c>
    </row>
    <row r="385" spans="2:19" x14ac:dyDescent="0.25">
      <c r="B385" s="86" t="s">
        <v>1058</v>
      </c>
      <c r="C385" s="87" t="s">
        <v>978</v>
      </c>
      <c r="D385" s="88" t="s">
        <v>508</v>
      </c>
      <c r="E385" s="88">
        <f>VLOOKUP('Energy Use &amp; Sector Output'!C385,Activities!$B$5:$C$393,2,0)</f>
        <v>814000</v>
      </c>
      <c r="F385" s="85" t="s">
        <v>130</v>
      </c>
      <c r="G385" s="89" t="s">
        <v>1067</v>
      </c>
      <c r="H385" s="126">
        <v>0</v>
      </c>
      <c r="I385" s="126">
        <v>0</v>
      </c>
      <c r="J385" s="126">
        <v>0</v>
      </c>
      <c r="K385" s="126">
        <v>0</v>
      </c>
      <c r="L385" s="126">
        <v>0</v>
      </c>
      <c r="M385" s="112">
        <f t="shared" si="10"/>
        <v>0</v>
      </c>
      <c r="N385" s="272">
        <v>19955.418202801236</v>
      </c>
      <c r="O385" s="270">
        <f t="shared" si="11"/>
        <v>20428.708291028997</v>
      </c>
      <c r="P385" s="113">
        <v>20906</v>
      </c>
      <c r="Q385" s="271">
        <v>104.90600000000001</v>
      </c>
      <c r="R385" s="271">
        <v>107.357</v>
      </c>
      <c r="S385" s="115">
        <v>2</v>
      </c>
    </row>
    <row r="386" spans="2:19" x14ac:dyDescent="0.25">
      <c r="B386" s="86" t="s">
        <v>1059</v>
      </c>
      <c r="C386" s="87" t="s">
        <v>979</v>
      </c>
      <c r="D386" s="88" t="s">
        <v>509</v>
      </c>
      <c r="E386" s="88" t="str">
        <f>VLOOKUP('Energy Use &amp; Sector Output'!C386,Activities!$B$5:$C$393,2,0)</f>
        <v>S00500</v>
      </c>
      <c r="F386" s="85" t="s">
        <v>130</v>
      </c>
      <c r="G386" s="89" t="s">
        <v>1067</v>
      </c>
      <c r="H386" s="126">
        <v>0</v>
      </c>
      <c r="I386" s="126">
        <v>0</v>
      </c>
      <c r="J386" s="126">
        <v>972</v>
      </c>
      <c r="K386" s="126">
        <v>937</v>
      </c>
      <c r="L386" s="126">
        <v>1909</v>
      </c>
      <c r="M386" s="112">
        <f t="shared" si="10"/>
        <v>1947.4392529844315</v>
      </c>
      <c r="N386" s="272">
        <v>605393.72154911514</v>
      </c>
      <c r="O386" s="270">
        <f t="shared" si="11"/>
        <v>617583.81186750846</v>
      </c>
      <c r="P386" s="113">
        <v>626777</v>
      </c>
      <c r="Q386" s="271">
        <v>107.687</v>
      </c>
      <c r="R386" s="271">
        <v>109.29</v>
      </c>
      <c r="S386" s="115">
        <v>2</v>
      </c>
    </row>
    <row r="387" spans="2:19" x14ac:dyDescent="0.25">
      <c r="B387" s="86" t="s">
        <v>1059</v>
      </c>
      <c r="C387" s="87" t="s">
        <v>981</v>
      </c>
      <c r="D387" s="88" t="s">
        <v>510</v>
      </c>
      <c r="E387" s="88" t="str">
        <f>VLOOKUP('Energy Use &amp; Sector Output'!C387,Activities!$B$5:$C$393,2,0)</f>
        <v>S00600</v>
      </c>
      <c r="F387" s="85" t="s">
        <v>130</v>
      </c>
      <c r="G387" s="89" t="s">
        <v>1067</v>
      </c>
      <c r="H387" s="126">
        <v>0</v>
      </c>
      <c r="I387" s="126">
        <v>523</v>
      </c>
      <c r="J387" s="126">
        <v>146</v>
      </c>
      <c r="K387" s="126">
        <v>348</v>
      </c>
      <c r="L387" s="126">
        <v>1017</v>
      </c>
      <c r="M387" s="112">
        <f t="shared" si="10"/>
        <v>1145.0540562217002</v>
      </c>
      <c r="N387" s="272">
        <v>328270.02117778768</v>
      </c>
      <c r="O387" s="270">
        <f t="shared" si="11"/>
        <v>369603.65711465996</v>
      </c>
      <c r="P387" s="113">
        <v>378018</v>
      </c>
      <c r="Q387" s="271">
        <v>108.979</v>
      </c>
      <c r="R387" s="271">
        <v>111.46</v>
      </c>
      <c r="S387" s="115">
        <v>2</v>
      </c>
    </row>
    <row r="388" spans="2:19" x14ac:dyDescent="0.25">
      <c r="B388" s="86" t="s">
        <v>1059</v>
      </c>
      <c r="C388" s="87" t="s">
        <v>983</v>
      </c>
      <c r="D388" s="88" t="s">
        <v>511</v>
      </c>
      <c r="E388" s="88">
        <f>VLOOKUP('Energy Use &amp; Sector Output'!C388,Activities!$B$5:$C$393,2,0)</f>
        <v>491000</v>
      </c>
      <c r="F388" s="85" t="s">
        <v>130</v>
      </c>
      <c r="G388" s="89" t="s">
        <v>1067</v>
      </c>
      <c r="H388" s="126">
        <v>0</v>
      </c>
      <c r="I388" s="126">
        <v>0</v>
      </c>
      <c r="J388" s="126">
        <v>92</v>
      </c>
      <c r="K388" s="126">
        <v>366</v>
      </c>
      <c r="L388" s="126">
        <v>458</v>
      </c>
      <c r="M388" s="112">
        <f t="shared" si="10"/>
        <v>308.57767918249158</v>
      </c>
      <c r="N388" s="272">
        <v>87458.528706352212</v>
      </c>
      <c r="O388" s="270">
        <f t="shared" si="11"/>
        <v>58925.217932142979</v>
      </c>
      <c r="P388" s="113">
        <v>62312</v>
      </c>
      <c r="Q388" s="271">
        <v>108.254</v>
      </c>
      <c r="R388" s="271">
        <v>114.476</v>
      </c>
      <c r="S388" s="115">
        <v>2</v>
      </c>
    </row>
    <row r="389" spans="2:19" x14ac:dyDescent="0.25">
      <c r="B389" s="86" t="s">
        <v>1059</v>
      </c>
      <c r="C389" s="87" t="s">
        <v>984</v>
      </c>
      <c r="D389" s="88" t="s">
        <v>1060</v>
      </c>
      <c r="E389" s="88" t="str">
        <f>VLOOKUP('Energy Use &amp; Sector Output'!C389,Activities!$B$5:$C$393,2,0)</f>
        <v>S00101</v>
      </c>
      <c r="F389" s="85" t="s">
        <v>130</v>
      </c>
      <c r="G389" s="89" t="s">
        <v>1067</v>
      </c>
      <c r="H389" s="126">
        <v>805</v>
      </c>
      <c r="I389" s="126">
        <v>0</v>
      </c>
      <c r="J389" s="126">
        <v>637</v>
      </c>
      <c r="K389" s="126">
        <v>194</v>
      </c>
      <c r="L389" s="126">
        <v>1636</v>
      </c>
      <c r="M389" s="112">
        <f t="shared" si="10"/>
        <v>1529.3582055568536</v>
      </c>
      <c r="N389" s="272">
        <v>14145.17445419302</v>
      </c>
      <c r="O389" s="270">
        <f t="shared" si="11"/>
        <v>13223.12874116949</v>
      </c>
      <c r="P389" s="113">
        <v>13705</v>
      </c>
      <c r="Q389" s="271">
        <v>107.35</v>
      </c>
      <c r="R389" s="271">
        <v>111.262</v>
      </c>
      <c r="S389" s="115">
        <v>2</v>
      </c>
    </row>
    <row r="390" spans="2:19" x14ac:dyDescent="0.25">
      <c r="B390" s="86" t="s">
        <v>1059</v>
      </c>
      <c r="C390" s="87" t="s">
        <v>986</v>
      </c>
      <c r="D390" s="88" t="s">
        <v>512</v>
      </c>
      <c r="E390" s="88" t="str">
        <f>VLOOKUP('Energy Use &amp; Sector Output'!C390,Activities!$B$5:$C$393,2,0)</f>
        <v>S00102</v>
      </c>
      <c r="F390" s="85" t="s">
        <v>130</v>
      </c>
      <c r="G390" s="89" t="s">
        <v>1067</v>
      </c>
      <c r="H390" s="126">
        <v>41</v>
      </c>
      <c r="I390" s="126">
        <v>0</v>
      </c>
      <c r="J390" s="126">
        <v>159</v>
      </c>
      <c r="K390" s="126">
        <v>117</v>
      </c>
      <c r="L390" s="126">
        <v>317</v>
      </c>
      <c r="M390" s="112">
        <f t="shared" ref="M390:M394" si="12">L390*O390/N390</f>
        <v>443.37319438986725</v>
      </c>
      <c r="N390" s="272">
        <v>11324.064125817933</v>
      </c>
      <c r="O390" s="270">
        <f t="shared" si="11"/>
        <v>15838.443170156455</v>
      </c>
      <c r="P390" s="113">
        <v>15851</v>
      </c>
      <c r="Q390" s="271">
        <v>110.998</v>
      </c>
      <c r="R390" s="271">
        <v>111.086</v>
      </c>
      <c r="S390" s="115">
        <v>2</v>
      </c>
    </row>
    <row r="391" spans="2:19" x14ac:dyDescent="0.25">
      <c r="B391" s="86" t="s">
        <v>1059</v>
      </c>
      <c r="C391" s="87" t="s">
        <v>988</v>
      </c>
      <c r="D391" s="88" t="s">
        <v>513</v>
      </c>
      <c r="E391" s="88" t="str">
        <f>VLOOKUP('Energy Use &amp; Sector Output'!C391,Activities!$B$5:$C$393,2,0)</f>
        <v>S00700</v>
      </c>
      <c r="F391" s="85" t="s">
        <v>130</v>
      </c>
      <c r="G391" s="89" t="s">
        <v>1067</v>
      </c>
      <c r="H391" s="126">
        <v>0</v>
      </c>
      <c r="I391" s="126">
        <v>275</v>
      </c>
      <c r="J391" s="126">
        <v>3736</v>
      </c>
      <c r="K391" s="126">
        <v>11271</v>
      </c>
      <c r="L391" s="126">
        <v>15282</v>
      </c>
      <c r="M391" s="112">
        <f t="shared" si="12"/>
        <v>14913.571888157796</v>
      </c>
      <c r="N391" s="272">
        <v>2077911.7863922725</v>
      </c>
      <c r="O391" s="270">
        <f t="shared" ref="O391:O394" si="13">P391*(Q391/R391)</f>
        <v>2027816.1761295341</v>
      </c>
      <c r="P391" s="113">
        <v>2072904</v>
      </c>
      <c r="Q391" s="271">
        <v>110.68300000000001</v>
      </c>
      <c r="R391" s="271">
        <v>113.14400000000001</v>
      </c>
      <c r="S391" s="115">
        <v>2</v>
      </c>
    </row>
    <row r="392" spans="2:19" x14ac:dyDescent="0.25">
      <c r="B392" s="86" t="s">
        <v>1059</v>
      </c>
      <c r="C392" s="87" t="s">
        <v>991</v>
      </c>
      <c r="D392" s="88" t="s">
        <v>990</v>
      </c>
      <c r="E392" s="88" t="str">
        <f>VLOOKUP('Energy Use &amp; Sector Output'!C392,Activities!$B$5:$C$393,2,0)</f>
        <v>S00201</v>
      </c>
      <c r="F392" s="85" t="s">
        <v>130</v>
      </c>
      <c r="G392" s="89" t="s">
        <v>1067</v>
      </c>
      <c r="H392" s="126">
        <v>0</v>
      </c>
      <c r="I392" s="126">
        <v>0</v>
      </c>
      <c r="J392" s="126">
        <v>66</v>
      </c>
      <c r="K392" s="126">
        <v>53</v>
      </c>
      <c r="L392" s="126">
        <v>119</v>
      </c>
      <c r="M392" s="112">
        <f t="shared" si="12"/>
        <v>119.1773772536374</v>
      </c>
      <c r="N392" s="272">
        <v>15018.942133913992</v>
      </c>
      <c r="O392" s="270">
        <f t="shared" si="13"/>
        <v>15041.328845748048</v>
      </c>
      <c r="P392" s="113">
        <v>15229</v>
      </c>
      <c r="Q392" s="271">
        <v>117.015</v>
      </c>
      <c r="R392" s="271">
        <v>118.47499999999999</v>
      </c>
      <c r="S392" s="115">
        <v>2</v>
      </c>
    </row>
    <row r="393" spans="2:19" x14ac:dyDescent="0.25">
      <c r="B393" s="86" t="s">
        <v>1059</v>
      </c>
      <c r="C393" s="87" t="s">
        <v>993</v>
      </c>
      <c r="D393" s="88" t="s">
        <v>1061</v>
      </c>
      <c r="E393" s="88" t="str">
        <f>VLOOKUP('Energy Use &amp; Sector Output'!C393,Activities!$B$5:$C$393,2,0)</f>
        <v>S00202</v>
      </c>
      <c r="F393" s="85" t="s">
        <v>130</v>
      </c>
      <c r="G393" s="89" t="s">
        <v>1067</v>
      </c>
      <c r="H393" s="126">
        <v>5237</v>
      </c>
      <c r="I393" s="126">
        <v>3962</v>
      </c>
      <c r="J393" s="126">
        <v>1</v>
      </c>
      <c r="K393" s="126">
        <v>0</v>
      </c>
      <c r="L393" s="126">
        <v>9200</v>
      </c>
      <c r="M393" s="112">
        <f t="shared" si="12"/>
        <v>9359.9550998818813</v>
      </c>
      <c r="N393" s="272">
        <v>30768.087478576366</v>
      </c>
      <c r="O393" s="270">
        <f t="shared" si="13"/>
        <v>31303.034490077473</v>
      </c>
      <c r="P393" s="113">
        <v>34869</v>
      </c>
      <c r="Q393" s="271">
        <v>101.512</v>
      </c>
      <c r="R393" s="271">
        <v>113.07599999999999</v>
      </c>
      <c r="S393" s="115">
        <v>2</v>
      </c>
    </row>
    <row r="394" spans="2:19" x14ac:dyDescent="0.25">
      <c r="B394" s="86" t="s">
        <v>1059</v>
      </c>
      <c r="C394" s="87" t="s">
        <v>995</v>
      </c>
      <c r="D394" s="88" t="s">
        <v>514</v>
      </c>
      <c r="E394" s="88" t="str">
        <f>VLOOKUP('Energy Use &amp; Sector Output'!C394,Activities!$B$5:$C$393,2,0)</f>
        <v>S00203</v>
      </c>
      <c r="F394" s="85" t="s">
        <v>130</v>
      </c>
      <c r="G394" s="89" t="s">
        <v>1067</v>
      </c>
      <c r="H394" s="126">
        <v>6712</v>
      </c>
      <c r="I394" s="126">
        <v>0</v>
      </c>
      <c r="J394" s="126">
        <v>541</v>
      </c>
      <c r="K394" s="126">
        <v>239</v>
      </c>
      <c r="L394" s="126">
        <v>7492</v>
      </c>
      <c r="M394" s="112">
        <f t="shared" si="12"/>
        <v>7672.8710052297283</v>
      </c>
      <c r="N394" s="272">
        <v>216571.35738824372</v>
      </c>
      <c r="O394" s="270">
        <f t="shared" si="13"/>
        <v>221799.79827382544</v>
      </c>
      <c r="P394" s="113">
        <v>227881</v>
      </c>
      <c r="Q394" s="271">
        <v>112.884</v>
      </c>
      <c r="R394" s="271">
        <v>115.979</v>
      </c>
      <c r="S394" s="115">
        <v>2</v>
      </c>
    </row>
    <row r="396" spans="2:19" x14ac:dyDescent="0.25">
      <c r="Q396"/>
      <c r="R396"/>
    </row>
  </sheetData>
  <mergeCells count="2">
    <mergeCell ref="B2:G2"/>
    <mergeCell ref="B3:D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K14"/>
  <sheetViews>
    <sheetView showGridLines="0" workbookViewId="0">
      <selection activeCell="F14" sqref="F14"/>
    </sheetView>
  </sheetViews>
  <sheetFormatPr defaultColWidth="9.140625" defaultRowHeight="12.75" x14ac:dyDescent="0.2"/>
  <cols>
    <col min="1" max="1" width="4" customWidth="1"/>
    <col min="2" max="2" width="38.85546875" customWidth="1"/>
    <col min="3" max="3" width="26.28515625" bestFit="1" customWidth="1"/>
    <col min="4" max="4" width="4.42578125" bestFit="1" customWidth="1"/>
    <col min="5" max="5" width="9.7109375" bestFit="1" customWidth="1"/>
    <col min="6" max="6" width="13.42578125" bestFit="1" customWidth="1"/>
    <col min="7" max="7" width="5.7109375" customWidth="1"/>
    <col min="8" max="8" width="40.7109375" customWidth="1"/>
  </cols>
  <sheetData>
    <row r="1" spans="2:11" s="93" customFormat="1" ht="6" customHeight="1" x14ac:dyDescent="0.2">
      <c r="C1" s="94"/>
      <c r="H1" s="95"/>
      <c r="I1" s="94"/>
      <c r="K1" s="96"/>
    </row>
    <row r="2" spans="2:11" s="93" customFormat="1" ht="28.5" x14ac:dyDescent="0.2">
      <c r="B2" s="291" t="str">
        <f>Contents!B18</f>
        <v>Corr_ElemFlows_Energy_to_EPA</v>
      </c>
      <c r="C2" s="291"/>
      <c r="D2" s="291"/>
      <c r="E2" s="291"/>
      <c r="F2" s="291"/>
      <c r="G2" s="44"/>
      <c r="H2" s="76"/>
      <c r="I2" s="97"/>
      <c r="K2" s="98"/>
    </row>
    <row r="3" spans="2:11" s="93" customFormat="1" ht="57.75" customHeight="1" x14ac:dyDescent="0.2">
      <c r="B3" s="292" t="str">
        <f>Contents!C18</f>
        <v>This table relates the energy carriers (data items) included in the "Energy Use Compiled" worksheet to the elementary flows of the USEEIO model.</v>
      </c>
      <c r="C3" s="292"/>
      <c r="D3" s="292"/>
      <c r="E3" s="292"/>
      <c r="F3" s="292"/>
      <c r="G3" s="44"/>
      <c r="H3" s="76"/>
      <c r="I3" s="97"/>
      <c r="K3" s="98"/>
    </row>
    <row r="4" spans="2:11" s="99" customFormat="1" ht="15.75" x14ac:dyDescent="0.2">
      <c r="B4" s="127" t="s">
        <v>1039</v>
      </c>
      <c r="C4" s="127" t="s">
        <v>120</v>
      </c>
      <c r="D4" s="127" t="s">
        <v>515</v>
      </c>
      <c r="E4" s="127" t="s">
        <v>1</v>
      </c>
      <c r="F4" s="127" t="s">
        <v>44</v>
      </c>
      <c r="G4" s="127" t="s">
        <v>128</v>
      </c>
      <c r="H4" s="127" t="s">
        <v>527</v>
      </c>
    </row>
    <row r="5" spans="2:11" s="99" customFormat="1" ht="15.75" x14ac:dyDescent="0.25">
      <c r="B5" s="128" t="s">
        <v>1031</v>
      </c>
      <c r="C5" s="129" t="s">
        <v>1069</v>
      </c>
      <c r="D5" s="130" t="s">
        <v>1084</v>
      </c>
      <c r="E5" s="131" t="s">
        <v>516</v>
      </c>
      <c r="F5" s="132" t="s">
        <v>1023</v>
      </c>
      <c r="G5" s="132" t="s">
        <v>5</v>
      </c>
      <c r="H5" s="132" t="s">
        <v>1106</v>
      </c>
    </row>
    <row r="6" spans="2:11" s="99" customFormat="1" ht="15.75" x14ac:dyDescent="0.25">
      <c r="B6" s="128" t="s">
        <v>1033</v>
      </c>
      <c r="C6" s="129" t="s">
        <v>1070</v>
      </c>
      <c r="D6" s="130" t="s">
        <v>1084</v>
      </c>
      <c r="E6" s="131" t="s">
        <v>516</v>
      </c>
      <c r="F6" s="132" t="s">
        <v>1023</v>
      </c>
      <c r="G6" s="132" t="s">
        <v>5</v>
      </c>
      <c r="H6" s="132" t="s">
        <v>1115</v>
      </c>
    </row>
    <row r="7" spans="2:11" s="99" customFormat="1" ht="15.75" x14ac:dyDescent="0.25">
      <c r="B7" s="128" t="s">
        <v>1035</v>
      </c>
      <c r="C7" s="129" t="s">
        <v>1071</v>
      </c>
      <c r="D7" s="130" t="s">
        <v>1084</v>
      </c>
      <c r="E7" s="131" t="s">
        <v>516</v>
      </c>
      <c r="F7" s="132" t="s">
        <v>1023</v>
      </c>
      <c r="G7" s="132" t="s">
        <v>5</v>
      </c>
      <c r="H7" s="132" t="s">
        <v>1108</v>
      </c>
    </row>
    <row r="8" spans="2:11" s="99" customFormat="1" ht="15.75" x14ac:dyDescent="0.25">
      <c r="B8" s="128" t="s">
        <v>1034</v>
      </c>
      <c r="C8" s="131" t="s">
        <v>1072</v>
      </c>
      <c r="D8" s="130" t="s">
        <v>1084</v>
      </c>
      <c r="E8" s="131" t="s">
        <v>516</v>
      </c>
      <c r="F8" s="132" t="s">
        <v>1023</v>
      </c>
      <c r="G8" s="132" t="s">
        <v>5</v>
      </c>
      <c r="H8" s="132" t="s">
        <v>1107</v>
      </c>
    </row>
    <row r="9" spans="2:11" s="99" customFormat="1" ht="15.75" x14ac:dyDescent="0.25">
      <c r="B9" s="123" t="s">
        <v>1223</v>
      </c>
      <c r="C9" s="131" t="s">
        <v>1073</v>
      </c>
      <c r="D9" s="130" t="s">
        <v>1084</v>
      </c>
      <c r="E9" s="131" t="s">
        <v>516</v>
      </c>
      <c r="F9" s="132" t="s">
        <v>1023</v>
      </c>
      <c r="G9" s="132" t="s">
        <v>5</v>
      </c>
      <c r="H9" s="132" t="s">
        <v>1109</v>
      </c>
    </row>
    <row r="10" spans="2:11" s="99" customFormat="1" ht="15.75" x14ac:dyDescent="0.25">
      <c r="B10" s="128" t="s">
        <v>1226</v>
      </c>
      <c r="C10" s="131" t="s">
        <v>1077</v>
      </c>
      <c r="D10" s="130" t="s">
        <v>1084</v>
      </c>
      <c r="E10" s="131" t="s">
        <v>516</v>
      </c>
      <c r="F10" s="130" t="s">
        <v>1117</v>
      </c>
      <c r="G10" s="132" t="s">
        <v>5</v>
      </c>
      <c r="H10" s="132" t="s">
        <v>1110</v>
      </c>
    </row>
    <row r="11" spans="2:11" s="99" customFormat="1" ht="15.75" x14ac:dyDescent="0.25">
      <c r="B11" s="123" t="s">
        <v>1229</v>
      </c>
      <c r="C11" s="131" t="s">
        <v>1076</v>
      </c>
      <c r="D11" s="130" t="s">
        <v>1084</v>
      </c>
      <c r="E11" s="131" t="s">
        <v>516</v>
      </c>
      <c r="F11" s="130" t="s">
        <v>1117</v>
      </c>
      <c r="G11" s="132" t="s">
        <v>5</v>
      </c>
      <c r="H11" s="132" t="s">
        <v>1111</v>
      </c>
    </row>
    <row r="12" spans="2:11" s="99" customFormat="1" ht="15.75" x14ac:dyDescent="0.25">
      <c r="B12" s="123" t="s">
        <v>1224</v>
      </c>
      <c r="C12" s="129" t="s">
        <v>1074</v>
      </c>
      <c r="D12" s="130" t="s">
        <v>1084</v>
      </c>
      <c r="E12" s="131" t="s">
        <v>516</v>
      </c>
      <c r="F12" s="130" t="s">
        <v>1116</v>
      </c>
      <c r="G12" s="132" t="s">
        <v>5</v>
      </c>
      <c r="H12" s="224" t="s">
        <v>1280</v>
      </c>
    </row>
    <row r="13" spans="2:11" s="99" customFormat="1" ht="15.75" x14ac:dyDescent="0.25">
      <c r="B13" s="123" t="s">
        <v>1227</v>
      </c>
      <c r="C13" s="131" t="s">
        <v>1075</v>
      </c>
      <c r="D13" s="130" t="s">
        <v>1084</v>
      </c>
      <c r="E13" s="131" t="s">
        <v>516</v>
      </c>
      <c r="F13" s="132" t="s">
        <v>1023</v>
      </c>
      <c r="G13" s="132" t="s">
        <v>5</v>
      </c>
      <c r="H13" s="224" t="s">
        <v>1281</v>
      </c>
    </row>
    <row r="14" spans="2:11" s="99" customFormat="1" ht="15.75" x14ac:dyDescent="0.25">
      <c r="B14" s="123" t="s">
        <v>1225</v>
      </c>
      <c r="C14" s="131" t="s">
        <v>1282</v>
      </c>
      <c r="D14" s="130"/>
      <c r="E14" s="131" t="s">
        <v>516</v>
      </c>
      <c r="F14" s="130" t="s">
        <v>1084</v>
      </c>
      <c r="G14" s="132" t="s">
        <v>5</v>
      </c>
      <c r="H14" s="132" t="s">
        <v>1283</v>
      </c>
    </row>
  </sheetData>
  <mergeCells count="2">
    <mergeCell ref="B2:F2"/>
    <mergeCell ref="B3:F3"/>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3"/>
  <sheetViews>
    <sheetView showGridLines="0" workbookViewId="0">
      <pane ySplit="4" topLeftCell="A367" activePane="bottomLeft" state="frozen"/>
      <selection activeCell="C19" sqref="C19"/>
      <selection pane="bottomLeft" activeCell="D29" sqref="D29"/>
    </sheetView>
  </sheetViews>
  <sheetFormatPr defaultColWidth="9.140625" defaultRowHeight="15" x14ac:dyDescent="0.25"/>
  <cols>
    <col min="1" max="1" width="4" style="42" bestFit="1" customWidth="1"/>
    <col min="2" max="2" width="53.85546875" style="38" customWidth="1"/>
    <col min="3" max="3" width="9.42578125" style="43" customWidth="1"/>
    <col min="4" max="16384" width="9.140625" style="38"/>
  </cols>
  <sheetData>
    <row r="1" spans="1:10" s="15" customFormat="1" ht="6" customHeight="1" x14ac:dyDescent="0.2">
      <c r="B1" s="49"/>
      <c r="G1" s="28"/>
      <c r="H1" s="49"/>
      <c r="J1" s="46"/>
    </row>
    <row r="2" spans="1:10" s="15" customFormat="1" ht="28.5" x14ac:dyDescent="0.2">
      <c r="A2" s="274" t="str">
        <f>Contents!B20</f>
        <v>Activities</v>
      </c>
      <c r="B2" s="274"/>
      <c r="C2" s="274"/>
      <c r="D2" s="274"/>
      <c r="E2" s="274"/>
      <c r="F2" s="32"/>
      <c r="G2" s="47"/>
      <c r="H2" s="51"/>
      <c r="J2"/>
    </row>
    <row r="3" spans="1:10" s="15" customFormat="1" ht="57.75" customHeight="1" x14ac:dyDescent="0.2">
      <c r="A3" s="289" t="str">
        <f>Contents!C20</f>
        <v>List of sector names and codes for use in "Exchanges".</v>
      </c>
      <c r="B3" s="289"/>
      <c r="C3" s="289"/>
      <c r="D3" s="289"/>
      <c r="E3" s="289"/>
      <c r="F3" s="32"/>
      <c r="G3" s="47"/>
      <c r="H3" s="51"/>
      <c r="J3"/>
    </row>
    <row r="4" spans="1:10" x14ac:dyDescent="0.25">
      <c r="A4" s="35" t="s">
        <v>115</v>
      </c>
      <c r="B4" s="36" t="s">
        <v>118</v>
      </c>
      <c r="C4" s="37" t="s">
        <v>119</v>
      </c>
    </row>
    <row r="5" spans="1:10" x14ac:dyDescent="0.25">
      <c r="A5" s="39">
        <v>1</v>
      </c>
      <c r="B5" s="40" t="s">
        <v>536</v>
      </c>
      <c r="C5" s="41" t="s">
        <v>537</v>
      </c>
    </row>
    <row r="6" spans="1:10" x14ac:dyDescent="0.25">
      <c r="A6" s="39">
        <v>2</v>
      </c>
      <c r="B6" s="40" t="s">
        <v>538</v>
      </c>
      <c r="C6" s="41" t="s">
        <v>539</v>
      </c>
    </row>
    <row r="7" spans="1:10" x14ac:dyDescent="0.25">
      <c r="A7" s="39">
        <v>3</v>
      </c>
      <c r="B7" s="40" t="s">
        <v>540</v>
      </c>
      <c r="C7" s="41">
        <v>111200</v>
      </c>
    </row>
    <row r="8" spans="1:10" x14ac:dyDescent="0.25">
      <c r="A8" s="39">
        <v>4</v>
      </c>
      <c r="B8" s="40" t="s">
        <v>541</v>
      </c>
      <c r="C8" s="41">
        <v>111300</v>
      </c>
    </row>
    <row r="9" spans="1:10" x14ac:dyDescent="0.25">
      <c r="A9" s="39">
        <v>5</v>
      </c>
      <c r="B9" s="40" t="s">
        <v>542</v>
      </c>
      <c r="C9" s="41">
        <v>111400</v>
      </c>
    </row>
    <row r="10" spans="1:10" x14ac:dyDescent="0.25">
      <c r="A10" s="39">
        <v>6</v>
      </c>
      <c r="B10" s="40" t="s">
        <v>543</v>
      </c>
      <c r="C10" s="41">
        <v>111900</v>
      </c>
    </row>
    <row r="11" spans="1:10" x14ac:dyDescent="0.25">
      <c r="A11" s="39">
        <v>7</v>
      </c>
      <c r="B11" s="40" t="s">
        <v>544</v>
      </c>
      <c r="C11" s="41" t="s">
        <v>545</v>
      </c>
    </row>
    <row r="12" spans="1:10" x14ac:dyDescent="0.25">
      <c r="A12" s="39">
        <v>8</v>
      </c>
      <c r="B12" s="40" t="s">
        <v>546</v>
      </c>
      <c r="C12" s="41">
        <v>112120</v>
      </c>
    </row>
    <row r="13" spans="1:10" x14ac:dyDescent="0.25">
      <c r="A13" s="39">
        <v>9</v>
      </c>
      <c r="B13" s="40" t="s">
        <v>547</v>
      </c>
      <c r="C13" s="41" t="s">
        <v>548</v>
      </c>
    </row>
    <row r="14" spans="1:10" x14ac:dyDescent="0.25">
      <c r="A14" s="39">
        <v>10</v>
      </c>
      <c r="B14" s="40" t="s">
        <v>549</v>
      </c>
      <c r="C14" s="41">
        <v>112300</v>
      </c>
    </row>
    <row r="15" spans="1:10" x14ac:dyDescent="0.25">
      <c r="A15" s="39">
        <v>11</v>
      </c>
      <c r="B15" s="40" t="s">
        <v>550</v>
      </c>
      <c r="C15" s="41">
        <v>113000</v>
      </c>
    </row>
    <row r="16" spans="1:10" x14ac:dyDescent="0.25">
      <c r="A16" s="39">
        <v>12</v>
      </c>
      <c r="B16" s="40" t="s">
        <v>551</v>
      </c>
      <c r="C16" s="41">
        <v>114000</v>
      </c>
    </row>
    <row r="17" spans="1:3" x14ac:dyDescent="0.25">
      <c r="A17" s="39">
        <v>13</v>
      </c>
      <c r="B17" s="40" t="s">
        <v>552</v>
      </c>
      <c r="C17" s="41">
        <v>115000</v>
      </c>
    </row>
    <row r="18" spans="1:3" x14ac:dyDescent="0.25">
      <c r="A18" s="39">
        <v>14</v>
      </c>
      <c r="B18" s="40" t="s">
        <v>553</v>
      </c>
      <c r="C18" s="41">
        <v>211000</v>
      </c>
    </row>
    <row r="19" spans="1:3" x14ac:dyDescent="0.25">
      <c r="A19" s="39">
        <v>15</v>
      </c>
      <c r="B19" s="40" t="s">
        <v>554</v>
      </c>
      <c r="C19" s="41">
        <v>212100</v>
      </c>
    </row>
    <row r="20" spans="1:3" x14ac:dyDescent="0.25">
      <c r="A20" s="39">
        <v>16</v>
      </c>
      <c r="B20" s="78" t="s">
        <v>555</v>
      </c>
      <c r="C20" s="41" t="s">
        <v>556</v>
      </c>
    </row>
    <row r="21" spans="1:3" x14ac:dyDescent="0.25">
      <c r="A21" s="39">
        <v>17</v>
      </c>
      <c r="B21" s="40" t="s">
        <v>557</v>
      </c>
      <c r="C21" s="41">
        <v>212230</v>
      </c>
    </row>
    <row r="22" spans="1:3" x14ac:dyDescent="0.25">
      <c r="A22" s="39">
        <v>18</v>
      </c>
      <c r="B22" s="40" t="s">
        <v>558</v>
      </c>
      <c r="C22" s="41">
        <v>212310</v>
      </c>
    </row>
    <row r="23" spans="1:3" x14ac:dyDescent="0.25">
      <c r="A23" s="39">
        <v>19</v>
      </c>
      <c r="B23" s="40" t="s">
        <v>559</v>
      </c>
      <c r="C23" s="41" t="s">
        <v>560</v>
      </c>
    </row>
    <row r="24" spans="1:3" x14ac:dyDescent="0.25">
      <c r="A24" s="39">
        <v>20</v>
      </c>
      <c r="B24" s="40" t="s">
        <v>561</v>
      </c>
      <c r="C24" s="41">
        <v>213111</v>
      </c>
    </row>
    <row r="25" spans="1:3" x14ac:dyDescent="0.25">
      <c r="A25" s="39">
        <v>21</v>
      </c>
      <c r="B25" s="40" t="s">
        <v>562</v>
      </c>
      <c r="C25" s="41" t="s">
        <v>563</v>
      </c>
    </row>
    <row r="26" spans="1:3" x14ac:dyDescent="0.25">
      <c r="A26" s="39">
        <v>22</v>
      </c>
      <c r="B26" s="40" t="s">
        <v>565</v>
      </c>
      <c r="C26" s="41">
        <v>221100</v>
      </c>
    </row>
    <row r="27" spans="1:3" x14ac:dyDescent="0.25">
      <c r="A27" s="39">
        <v>23</v>
      </c>
      <c r="B27" s="40" t="s">
        <v>566</v>
      </c>
      <c r="C27" s="41">
        <v>221200</v>
      </c>
    </row>
    <row r="28" spans="1:3" x14ac:dyDescent="0.25">
      <c r="A28" s="39">
        <v>24</v>
      </c>
      <c r="B28" s="40" t="s">
        <v>567</v>
      </c>
      <c r="C28" s="41">
        <v>221300</v>
      </c>
    </row>
    <row r="29" spans="1:3" x14ac:dyDescent="0.25">
      <c r="A29" s="39">
        <v>25</v>
      </c>
      <c r="B29" s="40" t="s">
        <v>568</v>
      </c>
      <c r="C29" s="41">
        <v>230301</v>
      </c>
    </row>
    <row r="30" spans="1:3" x14ac:dyDescent="0.25">
      <c r="A30" s="39">
        <v>26</v>
      </c>
      <c r="B30" s="40" t="s">
        <v>569</v>
      </c>
      <c r="C30" s="41">
        <v>230302</v>
      </c>
    </row>
    <row r="31" spans="1:3" x14ac:dyDescent="0.25">
      <c r="A31" s="39">
        <v>27</v>
      </c>
      <c r="B31" s="40" t="s">
        <v>570</v>
      </c>
      <c r="C31" s="41">
        <v>233210</v>
      </c>
    </row>
    <row r="32" spans="1:3" x14ac:dyDescent="0.25">
      <c r="A32" s="39">
        <v>28</v>
      </c>
      <c r="B32" s="40" t="s">
        <v>571</v>
      </c>
      <c r="C32" s="41">
        <v>233230</v>
      </c>
    </row>
    <row r="33" spans="1:3" x14ac:dyDescent="0.25">
      <c r="A33" s="39">
        <v>29</v>
      </c>
      <c r="B33" s="40" t="s">
        <v>572</v>
      </c>
      <c r="C33" s="41">
        <v>233240</v>
      </c>
    </row>
    <row r="34" spans="1:3" x14ac:dyDescent="0.25">
      <c r="A34" s="39">
        <v>30</v>
      </c>
      <c r="B34" s="40" t="s">
        <v>573</v>
      </c>
      <c r="C34" s="41">
        <v>233262</v>
      </c>
    </row>
    <row r="35" spans="1:3" x14ac:dyDescent="0.25">
      <c r="A35" s="39">
        <v>31</v>
      </c>
      <c r="B35" s="40" t="s">
        <v>574</v>
      </c>
      <c r="C35" s="41">
        <v>233293</v>
      </c>
    </row>
    <row r="36" spans="1:3" x14ac:dyDescent="0.25">
      <c r="A36" s="39">
        <v>32</v>
      </c>
      <c r="B36" s="40" t="s">
        <v>575</v>
      </c>
      <c r="C36" s="41" t="s">
        <v>576</v>
      </c>
    </row>
    <row r="37" spans="1:3" x14ac:dyDescent="0.25">
      <c r="A37" s="39">
        <v>33</v>
      </c>
      <c r="B37" s="40" t="s">
        <v>577</v>
      </c>
      <c r="C37" s="41" t="s">
        <v>578</v>
      </c>
    </row>
    <row r="38" spans="1:3" x14ac:dyDescent="0.25">
      <c r="A38" s="39">
        <v>34</v>
      </c>
      <c r="B38" s="40" t="s">
        <v>579</v>
      </c>
      <c r="C38" s="41">
        <v>233411</v>
      </c>
    </row>
    <row r="39" spans="1:3" x14ac:dyDescent="0.25">
      <c r="A39" s="39">
        <v>35</v>
      </c>
      <c r="B39" s="40" t="s">
        <v>580</v>
      </c>
      <c r="C39" s="41">
        <v>233412</v>
      </c>
    </row>
    <row r="40" spans="1:3" x14ac:dyDescent="0.25">
      <c r="A40" s="39">
        <v>36</v>
      </c>
      <c r="B40" s="40" t="s">
        <v>581</v>
      </c>
      <c r="C40" s="41" t="s">
        <v>582</v>
      </c>
    </row>
    <row r="41" spans="1:3" x14ac:dyDescent="0.25">
      <c r="A41" s="39">
        <v>37</v>
      </c>
      <c r="B41" s="40" t="s">
        <v>583</v>
      </c>
      <c r="C41" s="41">
        <v>321100</v>
      </c>
    </row>
    <row r="42" spans="1:3" x14ac:dyDescent="0.25">
      <c r="A42" s="39">
        <v>38</v>
      </c>
      <c r="B42" s="40" t="s">
        <v>584</v>
      </c>
      <c r="C42" s="41">
        <v>321200</v>
      </c>
    </row>
    <row r="43" spans="1:3" x14ac:dyDescent="0.25">
      <c r="A43" s="39">
        <v>39</v>
      </c>
      <c r="B43" s="40" t="s">
        <v>585</v>
      </c>
      <c r="C43" s="41">
        <v>321910</v>
      </c>
    </row>
    <row r="44" spans="1:3" x14ac:dyDescent="0.25">
      <c r="A44" s="39">
        <v>40</v>
      </c>
      <c r="B44" s="40" t="s">
        <v>586</v>
      </c>
      <c r="C44" s="41" t="s">
        <v>587</v>
      </c>
    </row>
    <row r="45" spans="1:3" x14ac:dyDescent="0.25">
      <c r="A45" s="39">
        <v>41</v>
      </c>
      <c r="B45" s="40" t="s">
        <v>588</v>
      </c>
      <c r="C45" s="41">
        <v>327100</v>
      </c>
    </row>
    <row r="46" spans="1:3" x14ac:dyDescent="0.25">
      <c r="A46" s="39">
        <v>42</v>
      </c>
      <c r="B46" s="40" t="s">
        <v>589</v>
      </c>
      <c r="C46" s="41">
        <v>327200</v>
      </c>
    </row>
    <row r="47" spans="1:3" x14ac:dyDescent="0.25">
      <c r="A47" s="39">
        <v>43</v>
      </c>
      <c r="B47" s="40" t="s">
        <v>590</v>
      </c>
      <c r="C47" s="41">
        <v>327310</v>
      </c>
    </row>
    <row r="48" spans="1:3" x14ac:dyDescent="0.25">
      <c r="A48" s="39">
        <v>44</v>
      </c>
      <c r="B48" s="40" t="s">
        <v>591</v>
      </c>
      <c r="C48" s="41">
        <v>327320</v>
      </c>
    </row>
    <row r="49" spans="1:3" x14ac:dyDescent="0.25">
      <c r="A49" s="39">
        <v>45</v>
      </c>
      <c r="B49" s="40" t="s">
        <v>592</v>
      </c>
      <c r="C49" s="41">
        <v>327330</v>
      </c>
    </row>
    <row r="50" spans="1:3" x14ac:dyDescent="0.25">
      <c r="A50" s="39">
        <v>46</v>
      </c>
      <c r="B50" s="40" t="s">
        <v>593</v>
      </c>
      <c r="C50" s="41">
        <v>327390</v>
      </c>
    </row>
    <row r="51" spans="1:3" x14ac:dyDescent="0.25">
      <c r="A51" s="39">
        <v>47</v>
      </c>
      <c r="B51" s="40" t="s">
        <v>594</v>
      </c>
      <c r="C51" s="41">
        <v>327400</v>
      </c>
    </row>
    <row r="52" spans="1:3" x14ac:dyDescent="0.25">
      <c r="A52" s="39">
        <v>48</v>
      </c>
      <c r="B52" s="40" t="s">
        <v>595</v>
      </c>
      <c r="C52" s="41">
        <v>327910</v>
      </c>
    </row>
    <row r="53" spans="1:3" x14ac:dyDescent="0.25">
      <c r="A53" s="39">
        <v>49</v>
      </c>
      <c r="B53" s="40" t="s">
        <v>596</v>
      </c>
      <c r="C53" s="41">
        <v>327991</v>
      </c>
    </row>
    <row r="54" spans="1:3" x14ac:dyDescent="0.25">
      <c r="A54" s="39">
        <v>50</v>
      </c>
      <c r="B54" s="40" t="s">
        <v>597</v>
      </c>
      <c r="C54" s="41">
        <v>327992</v>
      </c>
    </row>
    <row r="55" spans="1:3" x14ac:dyDescent="0.25">
      <c r="A55" s="39">
        <v>51</v>
      </c>
      <c r="B55" s="40" t="s">
        <v>598</v>
      </c>
      <c r="C55" s="41">
        <v>327993</v>
      </c>
    </row>
    <row r="56" spans="1:3" x14ac:dyDescent="0.25">
      <c r="A56" s="39">
        <v>52</v>
      </c>
      <c r="B56" s="40" t="s">
        <v>599</v>
      </c>
      <c r="C56" s="41">
        <v>327999</v>
      </c>
    </row>
    <row r="57" spans="1:3" x14ac:dyDescent="0.25">
      <c r="A57" s="39">
        <v>53</v>
      </c>
      <c r="B57" s="40" t="s">
        <v>600</v>
      </c>
      <c r="C57" s="41">
        <v>331110</v>
      </c>
    </row>
    <row r="58" spans="1:3" x14ac:dyDescent="0.25">
      <c r="A58" s="39">
        <v>54</v>
      </c>
      <c r="B58" s="40" t="s">
        <v>601</v>
      </c>
      <c r="C58" s="41">
        <v>331200</v>
      </c>
    </row>
    <row r="59" spans="1:3" x14ac:dyDescent="0.25">
      <c r="A59" s="39">
        <v>55</v>
      </c>
      <c r="B59" s="40" t="s">
        <v>602</v>
      </c>
      <c r="C59" s="41" t="s">
        <v>603</v>
      </c>
    </row>
    <row r="60" spans="1:3" x14ac:dyDescent="0.25">
      <c r="A60" s="39">
        <v>56</v>
      </c>
      <c r="B60" s="40" t="s">
        <v>604</v>
      </c>
      <c r="C60" s="41">
        <v>331314</v>
      </c>
    </row>
    <row r="61" spans="1:3" x14ac:dyDescent="0.25">
      <c r="A61" s="39">
        <v>57</v>
      </c>
      <c r="B61" s="40" t="s">
        <v>605</v>
      </c>
      <c r="C61" s="41" t="s">
        <v>606</v>
      </c>
    </row>
    <row r="62" spans="1:3" x14ac:dyDescent="0.25">
      <c r="A62" s="39">
        <v>58</v>
      </c>
      <c r="B62" s="40" t="s">
        <v>607</v>
      </c>
      <c r="C62" s="41">
        <v>331411</v>
      </c>
    </row>
    <row r="63" spans="1:3" x14ac:dyDescent="0.25">
      <c r="A63" s="39">
        <v>59</v>
      </c>
      <c r="B63" s="40" t="s">
        <v>608</v>
      </c>
      <c r="C63" s="41">
        <v>331419</v>
      </c>
    </row>
    <row r="64" spans="1:3" x14ac:dyDescent="0.25">
      <c r="A64" s="39">
        <v>60</v>
      </c>
      <c r="B64" s="40" t="s">
        <v>609</v>
      </c>
      <c r="C64" s="41">
        <v>331420</v>
      </c>
    </row>
    <row r="65" spans="1:3" x14ac:dyDescent="0.25">
      <c r="A65" s="39">
        <v>61</v>
      </c>
      <c r="B65" s="40" t="s">
        <v>610</v>
      </c>
      <c r="C65" s="41">
        <v>331490</v>
      </c>
    </row>
    <row r="66" spans="1:3" x14ac:dyDescent="0.25">
      <c r="A66" s="39">
        <v>62</v>
      </c>
      <c r="B66" s="40" t="s">
        <v>611</v>
      </c>
      <c r="C66" s="41">
        <v>331510</v>
      </c>
    </row>
    <row r="67" spans="1:3" x14ac:dyDescent="0.25">
      <c r="A67" s="39">
        <v>63</v>
      </c>
      <c r="B67" s="40" t="s">
        <v>612</v>
      </c>
      <c r="C67" s="41">
        <v>331520</v>
      </c>
    </row>
    <row r="68" spans="1:3" x14ac:dyDescent="0.25">
      <c r="A68" s="39">
        <v>64</v>
      </c>
      <c r="B68" s="40" t="s">
        <v>613</v>
      </c>
      <c r="C68" s="41" t="s">
        <v>614</v>
      </c>
    </row>
    <row r="69" spans="1:3" x14ac:dyDescent="0.25">
      <c r="A69" s="39">
        <v>65</v>
      </c>
      <c r="B69" s="40" t="s">
        <v>615</v>
      </c>
      <c r="C69" s="41">
        <v>332114</v>
      </c>
    </row>
    <row r="70" spans="1:3" x14ac:dyDescent="0.25">
      <c r="A70" s="39">
        <v>66</v>
      </c>
      <c r="B70" s="40" t="s">
        <v>616</v>
      </c>
      <c r="C70" s="41" t="s">
        <v>617</v>
      </c>
    </row>
    <row r="71" spans="1:3" x14ac:dyDescent="0.25">
      <c r="A71" s="39">
        <v>67</v>
      </c>
      <c r="B71" s="40" t="s">
        <v>618</v>
      </c>
      <c r="C71" s="41">
        <v>332200</v>
      </c>
    </row>
    <row r="72" spans="1:3" x14ac:dyDescent="0.25">
      <c r="A72" s="39">
        <v>68</v>
      </c>
      <c r="B72" s="40" t="s">
        <v>619</v>
      </c>
      <c r="C72" s="41">
        <v>332310</v>
      </c>
    </row>
    <row r="73" spans="1:3" x14ac:dyDescent="0.25">
      <c r="A73" s="39">
        <v>69</v>
      </c>
      <c r="B73" s="40" t="s">
        <v>620</v>
      </c>
      <c r="C73" s="41">
        <v>332320</v>
      </c>
    </row>
    <row r="74" spans="1:3" x14ac:dyDescent="0.25">
      <c r="A74" s="39">
        <v>70</v>
      </c>
      <c r="B74" s="40" t="s">
        <v>621</v>
      </c>
      <c r="C74" s="41">
        <v>332410</v>
      </c>
    </row>
    <row r="75" spans="1:3" x14ac:dyDescent="0.25">
      <c r="A75" s="39">
        <v>71</v>
      </c>
      <c r="B75" s="40" t="s">
        <v>622</v>
      </c>
      <c r="C75" s="41">
        <v>332420</v>
      </c>
    </row>
    <row r="76" spans="1:3" x14ac:dyDescent="0.25">
      <c r="A76" s="39">
        <v>72</v>
      </c>
      <c r="B76" s="40" t="s">
        <v>623</v>
      </c>
      <c r="C76" s="41">
        <v>332430</v>
      </c>
    </row>
    <row r="77" spans="1:3" x14ac:dyDescent="0.25">
      <c r="A77" s="39">
        <v>73</v>
      </c>
      <c r="B77" s="40" t="s">
        <v>624</v>
      </c>
      <c r="C77" s="41">
        <v>332500</v>
      </c>
    </row>
    <row r="78" spans="1:3" x14ac:dyDescent="0.25">
      <c r="A78" s="39">
        <v>74</v>
      </c>
      <c r="B78" s="40" t="s">
        <v>625</v>
      </c>
      <c r="C78" s="41">
        <v>332600</v>
      </c>
    </row>
    <row r="79" spans="1:3" x14ac:dyDescent="0.25">
      <c r="A79" s="39">
        <v>75</v>
      </c>
      <c r="B79" s="40" t="s">
        <v>626</v>
      </c>
      <c r="C79" s="41">
        <v>332710</v>
      </c>
    </row>
    <row r="80" spans="1:3" x14ac:dyDescent="0.25">
      <c r="A80" s="39">
        <v>76</v>
      </c>
      <c r="B80" s="40" t="s">
        <v>627</v>
      </c>
      <c r="C80" s="41">
        <v>332720</v>
      </c>
    </row>
    <row r="81" spans="1:3" x14ac:dyDescent="0.25">
      <c r="A81" s="39">
        <v>77</v>
      </c>
      <c r="B81" s="40" t="s">
        <v>628</v>
      </c>
      <c r="C81" s="41">
        <v>332800</v>
      </c>
    </row>
    <row r="82" spans="1:3" x14ac:dyDescent="0.25">
      <c r="A82" s="39">
        <v>78</v>
      </c>
      <c r="B82" s="40" t="s">
        <v>629</v>
      </c>
      <c r="C82" s="41" t="s">
        <v>630</v>
      </c>
    </row>
    <row r="83" spans="1:3" x14ac:dyDescent="0.25">
      <c r="A83" s="39">
        <v>79</v>
      </c>
      <c r="B83" s="40" t="s">
        <v>631</v>
      </c>
      <c r="C83" s="41">
        <v>332913</v>
      </c>
    </row>
    <row r="84" spans="1:3" x14ac:dyDescent="0.25">
      <c r="A84" s="39">
        <v>80</v>
      </c>
      <c r="B84" s="40" t="s">
        <v>632</v>
      </c>
      <c r="C84" s="41">
        <v>332991</v>
      </c>
    </row>
    <row r="85" spans="1:3" x14ac:dyDescent="0.25">
      <c r="A85" s="39">
        <v>81</v>
      </c>
      <c r="B85" s="40" t="s">
        <v>633</v>
      </c>
      <c r="C85" s="41" t="s">
        <v>634</v>
      </c>
    </row>
    <row r="86" spans="1:3" x14ac:dyDescent="0.25">
      <c r="A86" s="39">
        <v>82</v>
      </c>
      <c r="B86" s="40" t="s">
        <v>635</v>
      </c>
      <c r="C86" s="41">
        <v>332996</v>
      </c>
    </row>
    <row r="87" spans="1:3" x14ac:dyDescent="0.25">
      <c r="A87" s="39">
        <v>83</v>
      </c>
      <c r="B87" s="40" t="s">
        <v>636</v>
      </c>
      <c r="C87" s="41" t="s">
        <v>637</v>
      </c>
    </row>
    <row r="88" spans="1:3" x14ac:dyDescent="0.25">
      <c r="A88" s="39">
        <v>84</v>
      </c>
      <c r="B88" s="40" t="s">
        <v>638</v>
      </c>
      <c r="C88" s="41">
        <v>333111</v>
      </c>
    </row>
    <row r="89" spans="1:3" x14ac:dyDescent="0.25">
      <c r="A89" s="39">
        <v>85</v>
      </c>
      <c r="B89" s="40" t="s">
        <v>639</v>
      </c>
      <c r="C89" s="41">
        <v>333112</v>
      </c>
    </row>
    <row r="90" spans="1:3" x14ac:dyDescent="0.25">
      <c r="A90" s="39">
        <v>86</v>
      </c>
      <c r="B90" s="40" t="s">
        <v>640</v>
      </c>
      <c r="C90" s="41">
        <v>333120</v>
      </c>
    </row>
    <row r="91" spans="1:3" x14ac:dyDescent="0.25">
      <c r="A91" s="39">
        <v>87</v>
      </c>
      <c r="B91" s="40" t="s">
        <v>641</v>
      </c>
      <c r="C91" s="41">
        <v>333130</v>
      </c>
    </row>
    <row r="92" spans="1:3" x14ac:dyDescent="0.25">
      <c r="A92" s="39">
        <v>88</v>
      </c>
      <c r="B92" s="40" t="s">
        <v>642</v>
      </c>
      <c r="C92" s="41" t="s">
        <v>643</v>
      </c>
    </row>
    <row r="93" spans="1:3" x14ac:dyDescent="0.25">
      <c r="A93" s="39">
        <v>89</v>
      </c>
      <c r="B93" s="40" t="s">
        <v>644</v>
      </c>
      <c r="C93" s="41">
        <v>333220</v>
      </c>
    </row>
    <row r="94" spans="1:3" x14ac:dyDescent="0.25">
      <c r="A94" s="39">
        <v>90</v>
      </c>
      <c r="B94" s="40" t="s">
        <v>645</v>
      </c>
      <c r="C94" s="41">
        <v>333295</v>
      </c>
    </row>
    <row r="95" spans="1:3" x14ac:dyDescent="0.25">
      <c r="A95" s="39">
        <v>91</v>
      </c>
      <c r="B95" s="40" t="s">
        <v>646</v>
      </c>
      <c r="C95" s="41" t="s">
        <v>647</v>
      </c>
    </row>
    <row r="96" spans="1:3" x14ac:dyDescent="0.25">
      <c r="A96" s="39">
        <v>92</v>
      </c>
      <c r="B96" s="40" t="s">
        <v>648</v>
      </c>
      <c r="C96" s="41">
        <v>333313</v>
      </c>
    </row>
    <row r="97" spans="1:3" x14ac:dyDescent="0.25">
      <c r="A97" s="39">
        <v>93</v>
      </c>
      <c r="B97" s="40" t="s">
        <v>649</v>
      </c>
      <c r="C97" s="41">
        <v>333314</v>
      </c>
    </row>
    <row r="98" spans="1:3" x14ac:dyDescent="0.25">
      <c r="A98" s="39">
        <v>94</v>
      </c>
      <c r="B98" s="40" t="s">
        <v>650</v>
      </c>
      <c r="C98" s="41">
        <v>333315</v>
      </c>
    </row>
    <row r="99" spans="1:3" x14ac:dyDescent="0.25">
      <c r="A99" s="39">
        <v>95</v>
      </c>
      <c r="B99" s="40" t="s">
        <v>651</v>
      </c>
      <c r="C99" s="41" t="s">
        <v>652</v>
      </c>
    </row>
    <row r="100" spans="1:3" x14ac:dyDescent="0.25">
      <c r="A100" s="39">
        <v>96</v>
      </c>
      <c r="B100" s="40" t="s">
        <v>653</v>
      </c>
      <c r="C100" s="41">
        <v>333414</v>
      </c>
    </row>
    <row r="101" spans="1:3" x14ac:dyDescent="0.25">
      <c r="A101" s="39">
        <v>97</v>
      </c>
      <c r="B101" s="40" t="s">
        <v>654</v>
      </c>
      <c r="C101" s="41">
        <v>333415</v>
      </c>
    </row>
    <row r="102" spans="1:3" x14ac:dyDescent="0.25">
      <c r="A102" s="39">
        <v>98</v>
      </c>
      <c r="B102" s="40" t="s">
        <v>655</v>
      </c>
      <c r="C102" s="41">
        <v>333511</v>
      </c>
    </row>
    <row r="103" spans="1:3" x14ac:dyDescent="0.25">
      <c r="A103" s="39">
        <v>99</v>
      </c>
      <c r="B103" s="40" t="s">
        <v>656</v>
      </c>
      <c r="C103" s="41" t="s">
        <v>657</v>
      </c>
    </row>
    <row r="104" spans="1:3" x14ac:dyDescent="0.25">
      <c r="A104" s="39">
        <v>100</v>
      </c>
      <c r="B104" s="40" t="s">
        <v>658</v>
      </c>
      <c r="C104" s="41">
        <v>333514</v>
      </c>
    </row>
    <row r="105" spans="1:3" x14ac:dyDescent="0.25">
      <c r="A105" s="39">
        <v>101</v>
      </c>
      <c r="B105" s="40" t="s">
        <v>659</v>
      </c>
      <c r="C105" s="41" t="s">
        <v>660</v>
      </c>
    </row>
    <row r="106" spans="1:3" x14ac:dyDescent="0.25">
      <c r="A106" s="39">
        <v>102</v>
      </c>
      <c r="B106" s="40" t="s">
        <v>661</v>
      </c>
      <c r="C106" s="41">
        <v>333611</v>
      </c>
    </row>
    <row r="107" spans="1:3" x14ac:dyDescent="0.25">
      <c r="A107" s="39">
        <v>103</v>
      </c>
      <c r="B107" s="40" t="s">
        <v>662</v>
      </c>
      <c r="C107" s="41">
        <v>333612</v>
      </c>
    </row>
    <row r="108" spans="1:3" x14ac:dyDescent="0.25">
      <c r="A108" s="39">
        <v>104</v>
      </c>
      <c r="B108" s="40" t="s">
        <v>663</v>
      </c>
      <c r="C108" s="41">
        <v>333613</v>
      </c>
    </row>
    <row r="109" spans="1:3" x14ac:dyDescent="0.25">
      <c r="A109" s="39">
        <v>105</v>
      </c>
      <c r="B109" s="40" t="s">
        <v>664</v>
      </c>
      <c r="C109" s="41">
        <v>333618</v>
      </c>
    </row>
    <row r="110" spans="1:3" x14ac:dyDescent="0.25">
      <c r="A110" s="39">
        <v>106</v>
      </c>
      <c r="B110" s="40" t="s">
        <v>665</v>
      </c>
      <c r="C110" s="41" t="s">
        <v>666</v>
      </c>
    </row>
    <row r="111" spans="1:3" x14ac:dyDescent="0.25">
      <c r="A111" s="39">
        <v>107</v>
      </c>
      <c r="B111" s="40" t="s">
        <v>667</v>
      </c>
      <c r="C111" s="41">
        <v>333912</v>
      </c>
    </row>
    <row r="112" spans="1:3" x14ac:dyDescent="0.25">
      <c r="A112" s="39">
        <v>108</v>
      </c>
      <c r="B112" s="40" t="s">
        <v>668</v>
      </c>
      <c r="C112" s="41">
        <v>333920</v>
      </c>
    </row>
    <row r="113" spans="1:3" x14ac:dyDescent="0.25">
      <c r="A113" s="39">
        <v>109</v>
      </c>
      <c r="B113" s="40" t="s">
        <v>669</v>
      </c>
      <c r="C113" s="41">
        <v>333991</v>
      </c>
    </row>
    <row r="114" spans="1:3" x14ac:dyDescent="0.25">
      <c r="A114" s="39">
        <v>110</v>
      </c>
      <c r="B114" s="40" t="s">
        <v>670</v>
      </c>
      <c r="C114" s="41" t="s">
        <v>671</v>
      </c>
    </row>
    <row r="115" spans="1:3" x14ac:dyDescent="0.25">
      <c r="A115" s="39">
        <v>111</v>
      </c>
      <c r="B115" s="40" t="s">
        <v>672</v>
      </c>
      <c r="C115" s="41">
        <v>333993</v>
      </c>
    </row>
    <row r="116" spans="1:3" x14ac:dyDescent="0.25">
      <c r="A116" s="39">
        <v>112</v>
      </c>
      <c r="B116" s="40" t="s">
        <v>673</v>
      </c>
      <c r="C116" s="41">
        <v>333994</v>
      </c>
    </row>
    <row r="117" spans="1:3" x14ac:dyDescent="0.25">
      <c r="A117" s="39">
        <v>113</v>
      </c>
      <c r="B117" s="40" t="s">
        <v>674</v>
      </c>
      <c r="C117" s="41" t="s">
        <v>675</v>
      </c>
    </row>
    <row r="118" spans="1:3" x14ac:dyDescent="0.25">
      <c r="A118" s="39">
        <v>114</v>
      </c>
      <c r="B118" s="40" t="s">
        <v>676</v>
      </c>
      <c r="C118" s="41">
        <v>334111</v>
      </c>
    </row>
    <row r="119" spans="1:3" x14ac:dyDescent="0.25">
      <c r="A119" s="39">
        <v>115</v>
      </c>
      <c r="B119" s="40" t="s">
        <v>677</v>
      </c>
      <c r="C119" s="41">
        <v>334112</v>
      </c>
    </row>
    <row r="120" spans="1:3" x14ac:dyDescent="0.25">
      <c r="A120" s="39">
        <v>116</v>
      </c>
      <c r="B120" s="40" t="s">
        <v>678</v>
      </c>
      <c r="C120" s="41" t="s">
        <v>679</v>
      </c>
    </row>
    <row r="121" spans="1:3" x14ac:dyDescent="0.25">
      <c r="A121" s="39">
        <v>117</v>
      </c>
      <c r="B121" s="40" t="s">
        <v>680</v>
      </c>
      <c r="C121" s="41">
        <v>334210</v>
      </c>
    </row>
    <row r="122" spans="1:3" x14ac:dyDescent="0.25">
      <c r="A122" s="39">
        <v>118</v>
      </c>
      <c r="B122" s="40" t="s">
        <v>681</v>
      </c>
      <c r="C122" s="41">
        <v>334220</v>
      </c>
    </row>
    <row r="123" spans="1:3" x14ac:dyDescent="0.25">
      <c r="A123" s="39">
        <v>119</v>
      </c>
      <c r="B123" s="40" t="s">
        <v>682</v>
      </c>
      <c r="C123" s="41">
        <v>334290</v>
      </c>
    </row>
    <row r="124" spans="1:3" x14ac:dyDescent="0.25">
      <c r="A124" s="39">
        <v>120</v>
      </c>
      <c r="B124" s="40" t="s">
        <v>683</v>
      </c>
      <c r="C124" s="41">
        <v>334300</v>
      </c>
    </row>
    <row r="125" spans="1:3" x14ac:dyDescent="0.25">
      <c r="A125" s="39">
        <v>121</v>
      </c>
      <c r="B125" s="40" t="s">
        <v>684</v>
      </c>
      <c r="C125" s="41" t="s">
        <v>685</v>
      </c>
    </row>
    <row r="126" spans="1:3" x14ac:dyDescent="0.25">
      <c r="A126" s="39">
        <v>122</v>
      </c>
      <c r="B126" s="40" t="s">
        <v>686</v>
      </c>
      <c r="C126" s="41">
        <v>334413</v>
      </c>
    </row>
    <row r="127" spans="1:3" x14ac:dyDescent="0.25">
      <c r="A127" s="39">
        <v>123</v>
      </c>
      <c r="B127" s="40" t="s">
        <v>687</v>
      </c>
      <c r="C127" s="41">
        <v>334418</v>
      </c>
    </row>
    <row r="128" spans="1:3" x14ac:dyDescent="0.25">
      <c r="A128" s="39">
        <v>124</v>
      </c>
      <c r="B128" s="40" t="s">
        <v>688</v>
      </c>
      <c r="C128" s="41">
        <v>334510</v>
      </c>
    </row>
    <row r="129" spans="1:3" x14ac:dyDescent="0.25">
      <c r="A129" s="39">
        <v>125</v>
      </c>
      <c r="B129" s="40" t="s">
        <v>689</v>
      </c>
      <c r="C129" s="41">
        <v>334511</v>
      </c>
    </row>
    <row r="130" spans="1:3" x14ac:dyDescent="0.25">
      <c r="A130" s="39">
        <v>126</v>
      </c>
      <c r="B130" s="40" t="s">
        <v>690</v>
      </c>
      <c r="C130" s="41">
        <v>334512</v>
      </c>
    </row>
    <row r="131" spans="1:3" x14ac:dyDescent="0.25">
      <c r="A131" s="39">
        <v>127</v>
      </c>
      <c r="B131" s="40" t="s">
        <v>691</v>
      </c>
      <c r="C131" s="41">
        <v>334513</v>
      </c>
    </row>
    <row r="132" spans="1:3" x14ac:dyDescent="0.25">
      <c r="A132" s="39">
        <v>128</v>
      </c>
      <c r="B132" s="40" t="s">
        <v>692</v>
      </c>
      <c r="C132" s="41">
        <v>334514</v>
      </c>
    </row>
    <row r="133" spans="1:3" x14ac:dyDescent="0.25">
      <c r="A133" s="39">
        <v>129</v>
      </c>
      <c r="B133" s="40" t="s">
        <v>693</v>
      </c>
      <c r="C133" s="41">
        <v>334515</v>
      </c>
    </row>
    <row r="134" spans="1:3" x14ac:dyDescent="0.25">
      <c r="A134" s="39">
        <v>130</v>
      </c>
      <c r="B134" s="40" t="s">
        <v>694</v>
      </c>
      <c r="C134" s="41">
        <v>334516</v>
      </c>
    </row>
    <row r="135" spans="1:3" x14ac:dyDescent="0.25">
      <c r="A135" s="39">
        <v>131</v>
      </c>
      <c r="B135" s="40" t="s">
        <v>695</v>
      </c>
      <c r="C135" s="41">
        <v>334517</v>
      </c>
    </row>
    <row r="136" spans="1:3" x14ac:dyDescent="0.25">
      <c r="A136" s="39">
        <v>132</v>
      </c>
      <c r="B136" s="40" t="s">
        <v>696</v>
      </c>
      <c r="C136" s="41" t="s">
        <v>697</v>
      </c>
    </row>
    <row r="137" spans="1:3" x14ac:dyDescent="0.25">
      <c r="A137" s="39">
        <v>133</v>
      </c>
      <c r="B137" s="40" t="s">
        <v>698</v>
      </c>
      <c r="C137" s="41">
        <v>334610</v>
      </c>
    </row>
    <row r="138" spans="1:3" x14ac:dyDescent="0.25">
      <c r="A138" s="39">
        <v>134</v>
      </c>
      <c r="B138" s="40" t="s">
        <v>699</v>
      </c>
      <c r="C138" s="41">
        <v>335110</v>
      </c>
    </row>
    <row r="139" spans="1:3" x14ac:dyDescent="0.25">
      <c r="A139" s="39">
        <v>135</v>
      </c>
      <c r="B139" s="40" t="s">
        <v>700</v>
      </c>
      <c r="C139" s="41">
        <v>335120</v>
      </c>
    </row>
    <row r="140" spans="1:3" x14ac:dyDescent="0.25">
      <c r="A140" s="39">
        <v>136</v>
      </c>
      <c r="B140" s="40" t="s">
        <v>701</v>
      </c>
      <c r="C140" s="41">
        <v>335210</v>
      </c>
    </row>
    <row r="141" spans="1:3" x14ac:dyDescent="0.25">
      <c r="A141" s="39">
        <v>137</v>
      </c>
      <c r="B141" s="40" t="s">
        <v>702</v>
      </c>
      <c r="C141" s="41">
        <v>335221</v>
      </c>
    </row>
    <row r="142" spans="1:3" x14ac:dyDescent="0.25">
      <c r="A142" s="39">
        <v>138</v>
      </c>
      <c r="B142" s="40" t="s">
        <v>703</v>
      </c>
      <c r="C142" s="41">
        <v>335222</v>
      </c>
    </row>
    <row r="143" spans="1:3" x14ac:dyDescent="0.25">
      <c r="A143" s="39">
        <v>139</v>
      </c>
      <c r="B143" s="40" t="s">
        <v>704</v>
      </c>
      <c r="C143" s="41">
        <v>335224</v>
      </c>
    </row>
    <row r="144" spans="1:3" x14ac:dyDescent="0.25">
      <c r="A144" s="39">
        <v>140</v>
      </c>
      <c r="B144" s="40" t="s">
        <v>705</v>
      </c>
      <c r="C144" s="41">
        <v>335228</v>
      </c>
    </row>
    <row r="145" spans="1:3" x14ac:dyDescent="0.25">
      <c r="A145" s="39">
        <v>141</v>
      </c>
      <c r="B145" s="40" t="s">
        <v>706</v>
      </c>
      <c r="C145" s="41">
        <v>335311</v>
      </c>
    </row>
    <row r="146" spans="1:3" x14ac:dyDescent="0.25">
      <c r="A146" s="39">
        <v>142</v>
      </c>
      <c r="B146" s="40" t="s">
        <v>707</v>
      </c>
      <c r="C146" s="41">
        <v>335312</v>
      </c>
    </row>
    <row r="147" spans="1:3" x14ac:dyDescent="0.25">
      <c r="A147" s="39">
        <v>143</v>
      </c>
      <c r="B147" s="40" t="s">
        <v>708</v>
      </c>
      <c r="C147" s="41">
        <v>335313</v>
      </c>
    </row>
    <row r="148" spans="1:3" x14ac:dyDescent="0.25">
      <c r="A148" s="39">
        <v>144</v>
      </c>
      <c r="B148" s="40" t="s">
        <v>709</v>
      </c>
      <c r="C148" s="41">
        <v>335314</v>
      </c>
    </row>
    <row r="149" spans="1:3" x14ac:dyDescent="0.25">
      <c r="A149" s="39">
        <v>145</v>
      </c>
      <c r="B149" s="40" t="s">
        <v>710</v>
      </c>
      <c r="C149" s="41">
        <v>335911</v>
      </c>
    </row>
    <row r="150" spans="1:3" x14ac:dyDescent="0.25">
      <c r="A150" s="39">
        <v>146</v>
      </c>
      <c r="B150" s="40" t="s">
        <v>711</v>
      </c>
      <c r="C150" s="41">
        <v>335912</v>
      </c>
    </row>
    <row r="151" spans="1:3" x14ac:dyDescent="0.25">
      <c r="A151" s="39">
        <v>147</v>
      </c>
      <c r="B151" s="40" t="s">
        <v>712</v>
      </c>
      <c r="C151" s="41">
        <v>335920</v>
      </c>
    </row>
    <row r="152" spans="1:3" x14ac:dyDescent="0.25">
      <c r="A152" s="39">
        <v>148</v>
      </c>
      <c r="B152" s="40" t="s">
        <v>713</v>
      </c>
      <c r="C152" s="41">
        <v>335930</v>
      </c>
    </row>
    <row r="153" spans="1:3" x14ac:dyDescent="0.25">
      <c r="A153" s="39">
        <v>149</v>
      </c>
      <c r="B153" s="40" t="s">
        <v>714</v>
      </c>
      <c r="C153" s="41">
        <v>335991</v>
      </c>
    </row>
    <row r="154" spans="1:3" x14ac:dyDescent="0.25">
      <c r="A154" s="39">
        <v>150</v>
      </c>
      <c r="B154" s="40" t="s">
        <v>715</v>
      </c>
      <c r="C154" s="41">
        <v>335999</v>
      </c>
    </row>
    <row r="155" spans="1:3" x14ac:dyDescent="0.25">
      <c r="A155" s="39">
        <v>151</v>
      </c>
      <c r="B155" s="40" t="s">
        <v>716</v>
      </c>
      <c r="C155" s="41">
        <v>336111</v>
      </c>
    </row>
    <row r="156" spans="1:3" x14ac:dyDescent="0.25">
      <c r="A156" s="39">
        <v>152</v>
      </c>
      <c r="B156" s="40" t="s">
        <v>717</v>
      </c>
      <c r="C156" s="41">
        <v>336112</v>
      </c>
    </row>
    <row r="157" spans="1:3" x14ac:dyDescent="0.25">
      <c r="A157" s="39">
        <v>153</v>
      </c>
      <c r="B157" s="40" t="s">
        <v>718</v>
      </c>
      <c r="C157" s="41">
        <v>336120</v>
      </c>
    </row>
    <row r="158" spans="1:3" x14ac:dyDescent="0.25">
      <c r="A158" s="39">
        <v>154</v>
      </c>
      <c r="B158" s="40" t="s">
        <v>719</v>
      </c>
      <c r="C158" s="41">
        <v>336211</v>
      </c>
    </row>
    <row r="159" spans="1:3" x14ac:dyDescent="0.25">
      <c r="A159" s="39">
        <v>155</v>
      </c>
      <c r="B159" s="40" t="s">
        <v>720</v>
      </c>
      <c r="C159" s="41">
        <v>336212</v>
      </c>
    </row>
    <row r="160" spans="1:3" x14ac:dyDescent="0.25">
      <c r="A160" s="39">
        <v>156</v>
      </c>
      <c r="B160" s="40" t="s">
        <v>721</v>
      </c>
      <c r="C160" s="41">
        <v>336213</v>
      </c>
    </row>
    <row r="161" spans="1:3" x14ac:dyDescent="0.25">
      <c r="A161" s="39">
        <v>157</v>
      </c>
      <c r="B161" s="40" t="s">
        <v>722</v>
      </c>
      <c r="C161" s="41">
        <v>336214</v>
      </c>
    </row>
    <row r="162" spans="1:3" x14ac:dyDescent="0.25">
      <c r="A162" s="39">
        <v>158</v>
      </c>
      <c r="B162" s="40" t="s">
        <v>723</v>
      </c>
      <c r="C162" s="41">
        <v>336310</v>
      </c>
    </row>
    <row r="163" spans="1:3" x14ac:dyDescent="0.25">
      <c r="A163" s="39">
        <v>159</v>
      </c>
      <c r="B163" s="40" t="s">
        <v>724</v>
      </c>
      <c r="C163" s="41">
        <v>336320</v>
      </c>
    </row>
    <row r="164" spans="1:3" x14ac:dyDescent="0.25">
      <c r="A164" s="39">
        <v>160</v>
      </c>
      <c r="B164" s="40" t="s">
        <v>725</v>
      </c>
      <c r="C164" s="41" t="s">
        <v>726</v>
      </c>
    </row>
    <row r="165" spans="1:3" x14ac:dyDescent="0.25">
      <c r="A165" s="39">
        <v>161</v>
      </c>
      <c r="B165" s="40" t="s">
        <v>727</v>
      </c>
      <c r="C165" s="41">
        <v>336350</v>
      </c>
    </row>
    <row r="166" spans="1:3" x14ac:dyDescent="0.25">
      <c r="A166" s="39">
        <v>162</v>
      </c>
      <c r="B166" s="40" t="s">
        <v>728</v>
      </c>
      <c r="C166" s="41">
        <v>336360</v>
      </c>
    </row>
    <row r="167" spans="1:3" x14ac:dyDescent="0.25">
      <c r="A167" s="39">
        <v>163</v>
      </c>
      <c r="B167" s="40" t="s">
        <v>729</v>
      </c>
      <c r="C167" s="41">
        <v>336370</v>
      </c>
    </row>
    <row r="168" spans="1:3" x14ac:dyDescent="0.25">
      <c r="A168" s="39">
        <v>164</v>
      </c>
      <c r="B168" s="40" t="s">
        <v>730</v>
      </c>
      <c r="C168" s="41">
        <v>336390</v>
      </c>
    </row>
    <row r="169" spans="1:3" x14ac:dyDescent="0.25">
      <c r="A169" s="39">
        <v>165</v>
      </c>
      <c r="B169" s="40" t="s">
        <v>731</v>
      </c>
      <c r="C169" s="41">
        <v>336411</v>
      </c>
    </row>
    <row r="170" spans="1:3" x14ac:dyDescent="0.25">
      <c r="A170" s="39">
        <v>166</v>
      </c>
      <c r="B170" s="40" t="s">
        <v>732</v>
      </c>
      <c r="C170" s="41">
        <v>336412</v>
      </c>
    </row>
    <row r="171" spans="1:3" x14ac:dyDescent="0.25">
      <c r="A171" s="39">
        <v>167</v>
      </c>
      <c r="B171" s="40" t="s">
        <v>733</v>
      </c>
      <c r="C171" s="41">
        <v>336413</v>
      </c>
    </row>
    <row r="172" spans="1:3" x14ac:dyDescent="0.25">
      <c r="A172" s="39">
        <v>168</v>
      </c>
      <c r="B172" s="40" t="s">
        <v>734</v>
      </c>
      <c r="C172" s="41">
        <v>336414</v>
      </c>
    </row>
    <row r="173" spans="1:3" x14ac:dyDescent="0.25">
      <c r="A173" s="39">
        <v>169</v>
      </c>
      <c r="B173" s="40" t="s">
        <v>735</v>
      </c>
      <c r="C173" s="41" t="s">
        <v>736</v>
      </c>
    </row>
    <row r="174" spans="1:3" x14ac:dyDescent="0.25">
      <c r="A174" s="39">
        <v>170</v>
      </c>
      <c r="B174" s="40" t="s">
        <v>737</v>
      </c>
      <c r="C174" s="41">
        <v>336500</v>
      </c>
    </row>
    <row r="175" spans="1:3" x14ac:dyDescent="0.25">
      <c r="A175" s="39">
        <v>171</v>
      </c>
      <c r="B175" s="40" t="s">
        <v>738</v>
      </c>
      <c r="C175" s="41">
        <v>336611</v>
      </c>
    </row>
    <row r="176" spans="1:3" x14ac:dyDescent="0.25">
      <c r="A176" s="39">
        <v>172</v>
      </c>
      <c r="B176" s="40" t="s">
        <v>739</v>
      </c>
      <c r="C176" s="41">
        <v>336612</v>
      </c>
    </row>
    <row r="177" spans="1:3" x14ac:dyDescent="0.25">
      <c r="A177" s="39">
        <v>173</v>
      </c>
      <c r="B177" s="40" t="s">
        <v>740</v>
      </c>
      <c r="C177" s="41">
        <v>336991</v>
      </c>
    </row>
    <row r="178" spans="1:3" x14ac:dyDescent="0.25">
      <c r="A178" s="39">
        <v>174</v>
      </c>
      <c r="B178" s="40" t="s">
        <v>741</v>
      </c>
      <c r="C178" s="41">
        <v>336992</v>
      </c>
    </row>
    <row r="179" spans="1:3" x14ac:dyDescent="0.25">
      <c r="A179" s="39">
        <v>175</v>
      </c>
      <c r="B179" s="40" t="s">
        <v>742</v>
      </c>
      <c r="C179" s="41">
        <v>336999</v>
      </c>
    </row>
    <row r="180" spans="1:3" x14ac:dyDescent="0.25">
      <c r="A180" s="39">
        <v>176</v>
      </c>
      <c r="B180" s="40" t="s">
        <v>743</v>
      </c>
      <c r="C180" s="41">
        <v>337110</v>
      </c>
    </row>
    <row r="181" spans="1:3" x14ac:dyDescent="0.25">
      <c r="A181" s="39">
        <v>177</v>
      </c>
      <c r="B181" s="40" t="s">
        <v>744</v>
      </c>
      <c r="C181" s="41">
        <v>337121</v>
      </c>
    </row>
    <row r="182" spans="1:3" x14ac:dyDescent="0.25">
      <c r="A182" s="39">
        <v>178</v>
      </c>
      <c r="B182" s="40" t="s">
        <v>745</v>
      </c>
      <c r="C182" s="41">
        <v>337122</v>
      </c>
    </row>
    <row r="183" spans="1:3" x14ac:dyDescent="0.25">
      <c r="A183" s="39">
        <v>179</v>
      </c>
      <c r="B183" s="40" t="s">
        <v>746</v>
      </c>
      <c r="C183" s="41" t="s">
        <v>747</v>
      </c>
    </row>
    <row r="184" spans="1:3" x14ac:dyDescent="0.25">
      <c r="A184" s="39">
        <v>180</v>
      </c>
      <c r="B184" s="40" t="s">
        <v>748</v>
      </c>
      <c r="C184" s="41">
        <v>337127</v>
      </c>
    </row>
    <row r="185" spans="1:3" x14ac:dyDescent="0.25">
      <c r="A185" s="39">
        <v>181</v>
      </c>
      <c r="B185" s="40" t="s">
        <v>749</v>
      </c>
      <c r="C185" s="41" t="s">
        <v>750</v>
      </c>
    </row>
    <row r="186" spans="1:3" x14ac:dyDescent="0.25">
      <c r="A186" s="39">
        <v>182</v>
      </c>
      <c r="B186" s="40" t="s">
        <v>751</v>
      </c>
      <c r="C186" s="41">
        <v>337215</v>
      </c>
    </row>
    <row r="187" spans="1:3" x14ac:dyDescent="0.25">
      <c r="A187" s="39">
        <v>183</v>
      </c>
      <c r="B187" s="40" t="s">
        <v>752</v>
      </c>
      <c r="C187" s="41">
        <v>337900</v>
      </c>
    </row>
    <row r="188" spans="1:3" x14ac:dyDescent="0.25">
      <c r="A188" s="39">
        <v>184</v>
      </c>
      <c r="B188" s="40" t="s">
        <v>753</v>
      </c>
      <c r="C188" s="41">
        <v>339112</v>
      </c>
    </row>
    <row r="189" spans="1:3" x14ac:dyDescent="0.25">
      <c r="A189" s="39">
        <v>185</v>
      </c>
      <c r="B189" s="40" t="s">
        <v>754</v>
      </c>
      <c r="C189" s="41">
        <v>339113</v>
      </c>
    </row>
    <row r="190" spans="1:3" x14ac:dyDescent="0.25">
      <c r="A190" s="39">
        <v>186</v>
      </c>
      <c r="B190" s="40" t="s">
        <v>755</v>
      </c>
      <c r="C190" s="41">
        <v>339114</v>
      </c>
    </row>
    <row r="191" spans="1:3" x14ac:dyDescent="0.25">
      <c r="A191" s="39">
        <v>187</v>
      </c>
      <c r="B191" s="40" t="s">
        <v>756</v>
      </c>
      <c r="C191" s="41">
        <v>339115</v>
      </c>
    </row>
    <row r="192" spans="1:3" x14ac:dyDescent="0.25">
      <c r="A192" s="39">
        <v>188</v>
      </c>
      <c r="B192" s="40" t="s">
        <v>757</v>
      </c>
      <c r="C192" s="41">
        <v>339116</v>
      </c>
    </row>
    <row r="193" spans="1:3" x14ac:dyDescent="0.25">
      <c r="A193" s="39">
        <v>189</v>
      </c>
      <c r="B193" s="40" t="s">
        <v>758</v>
      </c>
      <c r="C193" s="41">
        <v>339910</v>
      </c>
    </row>
    <row r="194" spans="1:3" x14ac:dyDescent="0.25">
      <c r="A194" s="39">
        <v>190</v>
      </c>
      <c r="B194" s="40" t="s">
        <v>759</v>
      </c>
      <c r="C194" s="41">
        <v>339920</v>
      </c>
    </row>
    <row r="195" spans="1:3" x14ac:dyDescent="0.25">
      <c r="A195" s="39">
        <v>191</v>
      </c>
      <c r="B195" s="40" t="s">
        <v>760</v>
      </c>
      <c r="C195" s="41">
        <v>339930</v>
      </c>
    </row>
    <row r="196" spans="1:3" x14ac:dyDescent="0.25">
      <c r="A196" s="39">
        <v>192</v>
      </c>
      <c r="B196" s="40" t="s">
        <v>761</v>
      </c>
      <c r="C196" s="41">
        <v>339940</v>
      </c>
    </row>
    <row r="197" spans="1:3" x14ac:dyDescent="0.25">
      <c r="A197" s="39">
        <v>193</v>
      </c>
      <c r="B197" s="40" t="s">
        <v>762</v>
      </c>
      <c r="C197" s="41">
        <v>339950</v>
      </c>
    </row>
    <row r="198" spans="1:3" x14ac:dyDescent="0.25">
      <c r="A198" s="39">
        <v>194</v>
      </c>
      <c r="B198" s="40" t="s">
        <v>763</v>
      </c>
      <c r="C198" s="41">
        <v>339990</v>
      </c>
    </row>
    <row r="199" spans="1:3" x14ac:dyDescent="0.25">
      <c r="A199" s="39">
        <v>195</v>
      </c>
      <c r="B199" s="40" t="s">
        <v>764</v>
      </c>
      <c r="C199" s="41">
        <v>311111</v>
      </c>
    </row>
    <row r="200" spans="1:3" x14ac:dyDescent="0.25">
      <c r="A200" s="39">
        <v>196</v>
      </c>
      <c r="B200" s="40" t="s">
        <v>765</v>
      </c>
      <c r="C200" s="41">
        <v>311119</v>
      </c>
    </row>
    <row r="201" spans="1:3" x14ac:dyDescent="0.25">
      <c r="A201" s="39">
        <v>197</v>
      </c>
      <c r="B201" s="40" t="s">
        <v>766</v>
      </c>
      <c r="C201" s="41">
        <v>311210</v>
      </c>
    </row>
    <row r="202" spans="1:3" x14ac:dyDescent="0.25">
      <c r="A202" s="39">
        <v>198</v>
      </c>
      <c r="B202" s="40" t="s">
        <v>767</v>
      </c>
      <c r="C202" s="41">
        <v>311221</v>
      </c>
    </row>
    <row r="203" spans="1:3" x14ac:dyDescent="0.25">
      <c r="A203" s="39">
        <v>199</v>
      </c>
      <c r="B203" s="40" t="s">
        <v>768</v>
      </c>
      <c r="C203" s="41" t="s">
        <v>769</v>
      </c>
    </row>
    <row r="204" spans="1:3" x14ac:dyDescent="0.25">
      <c r="A204" s="39">
        <v>200</v>
      </c>
      <c r="B204" s="40" t="s">
        <v>770</v>
      </c>
      <c r="C204" s="41">
        <v>311225</v>
      </c>
    </row>
    <row r="205" spans="1:3" x14ac:dyDescent="0.25">
      <c r="A205" s="39">
        <v>201</v>
      </c>
      <c r="B205" s="40" t="s">
        <v>771</v>
      </c>
      <c r="C205" s="41">
        <v>311230</v>
      </c>
    </row>
    <row r="206" spans="1:3" x14ac:dyDescent="0.25">
      <c r="A206" s="39">
        <v>202</v>
      </c>
      <c r="B206" s="40" t="s">
        <v>772</v>
      </c>
      <c r="C206" s="41">
        <v>311300</v>
      </c>
    </row>
    <row r="207" spans="1:3" x14ac:dyDescent="0.25">
      <c r="A207" s="39">
        <v>203</v>
      </c>
      <c r="B207" s="40" t="s">
        <v>773</v>
      </c>
      <c r="C207" s="41">
        <v>311410</v>
      </c>
    </row>
    <row r="208" spans="1:3" x14ac:dyDescent="0.25">
      <c r="A208" s="39">
        <v>204</v>
      </c>
      <c r="B208" s="40" t="s">
        <v>774</v>
      </c>
      <c r="C208" s="41">
        <v>311420</v>
      </c>
    </row>
    <row r="209" spans="1:3" x14ac:dyDescent="0.25">
      <c r="A209" s="39">
        <v>205</v>
      </c>
      <c r="B209" s="40" t="s">
        <v>775</v>
      </c>
      <c r="C209" s="41" t="s">
        <v>776</v>
      </c>
    </row>
    <row r="210" spans="1:3" x14ac:dyDescent="0.25">
      <c r="A210" s="39">
        <v>206</v>
      </c>
      <c r="B210" s="40" t="s">
        <v>777</v>
      </c>
      <c r="C210" s="41">
        <v>311513</v>
      </c>
    </row>
    <row r="211" spans="1:3" x14ac:dyDescent="0.25">
      <c r="A211" s="39">
        <v>207</v>
      </c>
      <c r="B211" s="40" t="s">
        <v>778</v>
      </c>
      <c r="C211" s="41">
        <v>311514</v>
      </c>
    </row>
    <row r="212" spans="1:3" x14ac:dyDescent="0.25">
      <c r="A212" s="39">
        <v>208</v>
      </c>
      <c r="B212" s="40" t="s">
        <v>779</v>
      </c>
      <c r="C212" s="41">
        <v>311520</v>
      </c>
    </row>
    <row r="213" spans="1:3" x14ac:dyDescent="0.25">
      <c r="A213" s="39">
        <v>209</v>
      </c>
      <c r="B213" s="40" t="s">
        <v>780</v>
      </c>
      <c r="C213" s="41" t="s">
        <v>781</v>
      </c>
    </row>
    <row r="214" spans="1:3" x14ac:dyDescent="0.25">
      <c r="A214" s="39">
        <v>210</v>
      </c>
      <c r="B214" s="40" t="s">
        <v>782</v>
      </c>
      <c r="C214" s="41">
        <v>311615</v>
      </c>
    </row>
    <row r="215" spans="1:3" x14ac:dyDescent="0.25">
      <c r="A215" s="39">
        <v>211</v>
      </c>
      <c r="B215" s="40" t="s">
        <v>783</v>
      </c>
      <c r="C215" s="41">
        <v>311700</v>
      </c>
    </row>
    <row r="216" spans="1:3" x14ac:dyDescent="0.25">
      <c r="A216" s="39">
        <v>212</v>
      </c>
      <c r="B216" s="40" t="s">
        <v>784</v>
      </c>
      <c r="C216" s="41">
        <v>311810</v>
      </c>
    </row>
    <row r="217" spans="1:3" x14ac:dyDescent="0.25">
      <c r="A217" s="39">
        <v>213</v>
      </c>
      <c r="B217" s="40" t="s">
        <v>785</v>
      </c>
      <c r="C217" s="41" t="s">
        <v>786</v>
      </c>
    </row>
    <row r="218" spans="1:3" x14ac:dyDescent="0.25">
      <c r="A218" s="39">
        <v>214</v>
      </c>
      <c r="B218" s="40" t="s">
        <v>787</v>
      </c>
      <c r="C218" s="41">
        <v>311910</v>
      </c>
    </row>
    <row r="219" spans="1:3" x14ac:dyDescent="0.25">
      <c r="A219" s="39">
        <v>215</v>
      </c>
      <c r="B219" s="40" t="s">
        <v>788</v>
      </c>
      <c r="C219" s="41">
        <v>311920</v>
      </c>
    </row>
    <row r="220" spans="1:3" x14ac:dyDescent="0.25">
      <c r="A220" s="39">
        <v>216</v>
      </c>
      <c r="B220" s="40" t="s">
        <v>789</v>
      </c>
      <c r="C220" s="41">
        <v>311930</v>
      </c>
    </row>
    <row r="221" spans="1:3" x14ac:dyDescent="0.25">
      <c r="A221" s="39">
        <v>217</v>
      </c>
      <c r="B221" s="40" t="s">
        <v>790</v>
      </c>
      <c r="C221" s="41">
        <v>311940</v>
      </c>
    </row>
    <row r="222" spans="1:3" x14ac:dyDescent="0.25">
      <c r="A222" s="39">
        <v>218</v>
      </c>
      <c r="B222" s="40" t="s">
        <v>791</v>
      </c>
      <c r="C222" s="41">
        <v>311990</v>
      </c>
    </row>
    <row r="223" spans="1:3" x14ac:dyDescent="0.25">
      <c r="A223" s="39">
        <v>219</v>
      </c>
      <c r="B223" s="40" t="s">
        <v>792</v>
      </c>
      <c r="C223" s="41">
        <v>312110</v>
      </c>
    </row>
    <row r="224" spans="1:3" x14ac:dyDescent="0.25">
      <c r="A224" s="39">
        <v>220</v>
      </c>
      <c r="B224" s="40" t="s">
        <v>793</v>
      </c>
      <c r="C224" s="41">
        <v>312120</v>
      </c>
    </row>
    <row r="225" spans="1:3" x14ac:dyDescent="0.25">
      <c r="A225" s="39">
        <v>221</v>
      </c>
      <c r="B225" s="40" t="s">
        <v>794</v>
      </c>
      <c r="C225" s="41">
        <v>312130</v>
      </c>
    </row>
    <row r="226" spans="1:3" x14ac:dyDescent="0.25">
      <c r="A226" s="39">
        <v>222</v>
      </c>
      <c r="B226" s="40" t="s">
        <v>795</v>
      </c>
      <c r="C226" s="41">
        <v>312140</v>
      </c>
    </row>
    <row r="227" spans="1:3" x14ac:dyDescent="0.25">
      <c r="A227" s="39">
        <v>223</v>
      </c>
      <c r="B227" s="40" t="s">
        <v>796</v>
      </c>
      <c r="C227" s="41">
        <v>312200</v>
      </c>
    </row>
    <row r="228" spans="1:3" x14ac:dyDescent="0.25">
      <c r="A228" s="39">
        <v>224</v>
      </c>
      <c r="B228" s="40" t="s">
        <v>797</v>
      </c>
      <c r="C228" s="41">
        <v>313100</v>
      </c>
    </row>
    <row r="229" spans="1:3" x14ac:dyDescent="0.25">
      <c r="A229" s="39">
        <v>225</v>
      </c>
      <c r="B229" s="40" t="s">
        <v>798</v>
      </c>
      <c r="C229" s="41">
        <v>313200</v>
      </c>
    </row>
    <row r="230" spans="1:3" x14ac:dyDescent="0.25">
      <c r="A230" s="39">
        <v>226</v>
      </c>
      <c r="B230" s="40" t="s">
        <v>799</v>
      </c>
      <c r="C230" s="41">
        <v>313300</v>
      </c>
    </row>
    <row r="231" spans="1:3" x14ac:dyDescent="0.25">
      <c r="A231" s="39">
        <v>227</v>
      </c>
      <c r="B231" s="40" t="s">
        <v>800</v>
      </c>
      <c r="C231" s="41">
        <v>314110</v>
      </c>
    </row>
    <row r="232" spans="1:3" x14ac:dyDescent="0.25">
      <c r="A232" s="39">
        <v>228</v>
      </c>
      <c r="B232" s="40" t="s">
        <v>801</v>
      </c>
      <c r="C232" s="41">
        <v>314120</v>
      </c>
    </row>
    <row r="233" spans="1:3" x14ac:dyDescent="0.25">
      <c r="A233" s="39">
        <v>229</v>
      </c>
      <c r="B233" s="40" t="s">
        <v>802</v>
      </c>
      <c r="C233" s="41">
        <v>314900</v>
      </c>
    </row>
    <row r="234" spans="1:3" x14ac:dyDescent="0.25">
      <c r="A234" s="39">
        <v>230</v>
      </c>
      <c r="B234" s="40" t="s">
        <v>803</v>
      </c>
      <c r="C234" s="41">
        <v>315000</v>
      </c>
    </row>
    <row r="235" spans="1:3" x14ac:dyDescent="0.25">
      <c r="A235" s="39">
        <v>231</v>
      </c>
      <c r="B235" s="40" t="s">
        <v>804</v>
      </c>
      <c r="C235" s="41">
        <v>316000</v>
      </c>
    </row>
    <row r="236" spans="1:3" x14ac:dyDescent="0.25">
      <c r="A236" s="39">
        <v>232</v>
      </c>
      <c r="B236" s="40" t="s">
        <v>805</v>
      </c>
      <c r="C236" s="41">
        <v>322110</v>
      </c>
    </row>
    <row r="237" spans="1:3" x14ac:dyDescent="0.25">
      <c r="A237" s="39">
        <v>233</v>
      </c>
      <c r="B237" s="40" t="s">
        <v>806</v>
      </c>
      <c r="C237" s="41">
        <v>322120</v>
      </c>
    </row>
    <row r="238" spans="1:3" x14ac:dyDescent="0.25">
      <c r="A238" s="39">
        <v>234</v>
      </c>
      <c r="B238" s="40" t="s">
        <v>807</v>
      </c>
      <c r="C238" s="41">
        <v>322130</v>
      </c>
    </row>
    <row r="239" spans="1:3" x14ac:dyDescent="0.25">
      <c r="A239" s="39">
        <v>235</v>
      </c>
      <c r="B239" s="40" t="s">
        <v>808</v>
      </c>
      <c r="C239" s="41">
        <v>322210</v>
      </c>
    </row>
    <row r="240" spans="1:3" x14ac:dyDescent="0.25">
      <c r="A240" s="39">
        <v>236</v>
      </c>
      <c r="B240" s="40" t="s">
        <v>809</v>
      </c>
      <c r="C240" s="41">
        <v>322220</v>
      </c>
    </row>
    <row r="241" spans="1:3" x14ac:dyDescent="0.25">
      <c r="A241" s="39">
        <v>237</v>
      </c>
      <c r="B241" s="40" t="s">
        <v>810</v>
      </c>
      <c r="C241" s="41">
        <v>322230</v>
      </c>
    </row>
    <row r="242" spans="1:3" x14ac:dyDescent="0.25">
      <c r="A242" s="39">
        <v>238</v>
      </c>
      <c r="B242" s="40" t="s">
        <v>811</v>
      </c>
      <c r="C242" s="41">
        <v>322291</v>
      </c>
    </row>
    <row r="243" spans="1:3" x14ac:dyDescent="0.25">
      <c r="A243" s="39">
        <v>239</v>
      </c>
      <c r="B243" s="40" t="s">
        <v>812</v>
      </c>
      <c r="C243" s="41">
        <v>322299</v>
      </c>
    </row>
    <row r="244" spans="1:3" x14ac:dyDescent="0.25">
      <c r="A244" s="39">
        <v>240</v>
      </c>
      <c r="B244" s="40" t="s">
        <v>813</v>
      </c>
      <c r="C244" s="41">
        <v>323110</v>
      </c>
    </row>
    <row r="245" spans="1:3" x14ac:dyDescent="0.25">
      <c r="A245" s="39">
        <v>241</v>
      </c>
      <c r="B245" s="40" t="s">
        <v>814</v>
      </c>
      <c r="C245" s="41">
        <v>323120</v>
      </c>
    </row>
    <row r="246" spans="1:3" x14ac:dyDescent="0.25">
      <c r="A246" s="39">
        <v>242</v>
      </c>
      <c r="B246" s="40" t="s">
        <v>815</v>
      </c>
      <c r="C246" s="41">
        <v>324110</v>
      </c>
    </row>
    <row r="247" spans="1:3" x14ac:dyDescent="0.25">
      <c r="A247" s="39">
        <v>243</v>
      </c>
      <c r="B247" s="40" t="s">
        <v>816</v>
      </c>
      <c r="C247" s="41">
        <v>324121</v>
      </c>
    </row>
    <row r="248" spans="1:3" x14ac:dyDescent="0.25">
      <c r="A248" s="39">
        <v>244</v>
      </c>
      <c r="B248" s="40" t="s">
        <v>817</v>
      </c>
      <c r="C248" s="41">
        <v>324122</v>
      </c>
    </row>
    <row r="249" spans="1:3" x14ac:dyDescent="0.25">
      <c r="A249" s="39">
        <v>245</v>
      </c>
      <c r="B249" s="40" t="s">
        <v>818</v>
      </c>
      <c r="C249" s="41">
        <v>324190</v>
      </c>
    </row>
    <row r="250" spans="1:3" x14ac:dyDescent="0.25">
      <c r="A250" s="39">
        <v>246</v>
      </c>
      <c r="B250" s="40" t="s">
        <v>819</v>
      </c>
      <c r="C250" s="41">
        <v>325110</v>
      </c>
    </row>
    <row r="251" spans="1:3" x14ac:dyDescent="0.25">
      <c r="A251" s="39">
        <v>247</v>
      </c>
      <c r="B251" s="40" t="s">
        <v>820</v>
      </c>
      <c r="C251" s="41">
        <v>325120</v>
      </c>
    </row>
    <row r="252" spans="1:3" x14ac:dyDescent="0.25">
      <c r="A252" s="39">
        <v>248</v>
      </c>
      <c r="B252" s="40" t="s">
        <v>821</v>
      </c>
      <c r="C252" s="41">
        <v>325130</v>
      </c>
    </row>
    <row r="253" spans="1:3" x14ac:dyDescent="0.25">
      <c r="A253" s="39">
        <v>249</v>
      </c>
      <c r="B253" s="40" t="s">
        <v>822</v>
      </c>
      <c r="C253" s="41">
        <v>325180</v>
      </c>
    </row>
    <row r="254" spans="1:3" x14ac:dyDescent="0.25">
      <c r="A254" s="39">
        <v>250</v>
      </c>
      <c r="B254" s="40" t="s">
        <v>823</v>
      </c>
      <c r="C254" s="41">
        <v>325190</v>
      </c>
    </row>
    <row r="255" spans="1:3" x14ac:dyDescent="0.25">
      <c r="A255" s="39">
        <v>251</v>
      </c>
      <c r="B255" s="40" t="s">
        <v>824</v>
      </c>
      <c r="C255" s="41">
        <v>325211</v>
      </c>
    </row>
    <row r="256" spans="1:3" x14ac:dyDescent="0.25">
      <c r="A256" s="39">
        <v>252</v>
      </c>
      <c r="B256" s="40" t="s">
        <v>825</v>
      </c>
      <c r="C256" s="41" t="s">
        <v>826</v>
      </c>
    </row>
    <row r="257" spans="1:3" x14ac:dyDescent="0.25">
      <c r="A257" s="39">
        <v>253</v>
      </c>
      <c r="B257" s="40" t="s">
        <v>827</v>
      </c>
      <c r="C257" s="41">
        <v>325310</v>
      </c>
    </row>
    <row r="258" spans="1:3" x14ac:dyDescent="0.25">
      <c r="A258" s="39">
        <v>254</v>
      </c>
      <c r="B258" s="40" t="s">
        <v>828</v>
      </c>
      <c r="C258" s="41">
        <v>325320</v>
      </c>
    </row>
    <row r="259" spans="1:3" x14ac:dyDescent="0.25">
      <c r="A259" s="39">
        <v>255</v>
      </c>
      <c r="B259" s="40" t="s">
        <v>829</v>
      </c>
      <c r="C259" s="41">
        <v>325411</v>
      </c>
    </row>
    <row r="260" spans="1:3" x14ac:dyDescent="0.25">
      <c r="A260" s="39">
        <v>256</v>
      </c>
      <c r="B260" s="40" t="s">
        <v>830</v>
      </c>
      <c r="C260" s="41">
        <v>325412</v>
      </c>
    </row>
    <row r="261" spans="1:3" x14ac:dyDescent="0.25">
      <c r="A261" s="39">
        <v>257</v>
      </c>
      <c r="B261" s="40" t="s">
        <v>831</v>
      </c>
      <c r="C261" s="41">
        <v>325413</v>
      </c>
    </row>
    <row r="262" spans="1:3" x14ac:dyDescent="0.25">
      <c r="A262" s="39">
        <v>258</v>
      </c>
      <c r="B262" s="40" t="s">
        <v>832</v>
      </c>
      <c r="C262" s="41">
        <v>325414</v>
      </c>
    </row>
    <row r="263" spans="1:3" x14ac:dyDescent="0.25">
      <c r="A263" s="39">
        <v>259</v>
      </c>
      <c r="B263" s="40" t="s">
        <v>833</v>
      </c>
      <c r="C263" s="41">
        <v>325510</v>
      </c>
    </row>
    <row r="264" spans="1:3" x14ac:dyDescent="0.25">
      <c r="A264" s="39">
        <v>260</v>
      </c>
      <c r="B264" s="40" t="s">
        <v>834</v>
      </c>
      <c r="C264" s="41">
        <v>325520</v>
      </c>
    </row>
    <row r="265" spans="1:3" x14ac:dyDescent="0.25">
      <c r="A265" s="39">
        <v>261</v>
      </c>
      <c r="B265" s="40" t="s">
        <v>835</v>
      </c>
      <c r="C265" s="41">
        <v>325610</v>
      </c>
    </row>
    <row r="266" spans="1:3" x14ac:dyDescent="0.25">
      <c r="A266" s="39">
        <v>262</v>
      </c>
      <c r="B266" s="40" t="s">
        <v>836</v>
      </c>
      <c r="C266" s="41">
        <v>325620</v>
      </c>
    </row>
    <row r="267" spans="1:3" x14ac:dyDescent="0.25">
      <c r="A267" s="39">
        <v>263</v>
      </c>
      <c r="B267" s="40" t="s">
        <v>837</v>
      </c>
      <c r="C267" s="41">
        <v>325910</v>
      </c>
    </row>
    <row r="268" spans="1:3" x14ac:dyDescent="0.25">
      <c r="A268" s="39">
        <v>264</v>
      </c>
      <c r="B268" s="40" t="s">
        <v>838</v>
      </c>
      <c r="C268" s="41" t="s">
        <v>839</v>
      </c>
    </row>
    <row r="269" spans="1:3" x14ac:dyDescent="0.25">
      <c r="A269" s="39">
        <v>265</v>
      </c>
      <c r="B269" s="40" t="s">
        <v>840</v>
      </c>
      <c r="C269" s="41">
        <v>326110</v>
      </c>
    </row>
    <row r="270" spans="1:3" x14ac:dyDescent="0.25">
      <c r="A270" s="39">
        <v>266</v>
      </c>
      <c r="B270" s="40" t="s">
        <v>841</v>
      </c>
      <c r="C270" s="41">
        <v>326120</v>
      </c>
    </row>
    <row r="271" spans="1:3" x14ac:dyDescent="0.25">
      <c r="A271" s="39">
        <v>267</v>
      </c>
      <c r="B271" s="40" t="s">
        <v>842</v>
      </c>
      <c r="C271" s="41">
        <v>326130</v>
      </c>
    </row>
    <row r="272" spans="1:3" x14ac:dyDescent="0.25">
      <c r="A272" s="39">
        <v>268</v>
      </c>
      <c r="B272" s="40" t="s">
        <v>843</v>
      </c>
      <c r="C272" s="41">
        <v>326140</v>
      </c>
    </row>
    <row r="273" spans="1:3" x14ac:dyDescent="0.25">
      <c r="A273" s="39">
        <v>269</v>
      </c>
      <c r="B273" s="40" t="s">
        <v>844</v>
      </c>
      <c r="C273" s="41">
        <v>326150</v>
      </c>
    </row>
    <row r="274" spans="1:3" x14ac:dyDescent="0.25">
      <c r="A274" s="39">
        <v>270</v>
      </c>
      <c r="B274" s="40" t="s">
        <v>845</v>
      </c>
      <c r="C274" s="41">
        <v>326160</v>
      </c>
    </row>
    <row r="275" spans="1:3" x14ac:dyDescent="0.25">
      <c r="A275" s="39">
        <v>271</v>
      </c>
      <c r="B275" s="40" t="s">
        <v>846</v>
      </c>
      <c r="C275" s="41">
        <v>326190</v>
      </c>
    </row>
    <row r="276" spans="1:3" x14ac:dyDescent="0.25">
      <c r="A276" s="39">
        <v>272</v>
      </c>
      <c r="B276" s="40" t="s">
        <v>847</v>
      </c>
      <c r="C276" s="41">
        <v>326210</v>
      </c>
    </row>
    <row r="277" spans="1:3" x14ac:dyDescent="0.25">
      <c r="A277" s="39">
        <v>273</v>
      </c>
      <c r="B277" s="40" t="s">
        <v>848</v>
      </c>
      <c r="C277" s="41">
        <v>326220</v>
      </c>
    </row>
    <row r="278" spans="1:3" x14ac:dyDescent="0.25">
      <c r="A278" s="39">
        <v>274</v>
      </c>
      <c r="B278" s="40" t="s">
        <v>849</v>
      </c>
      <c r="C278" s="41">
        <v>326290</v>
      </c>
    </row>
    <row r="279" spans="1:3" x14ac:dyDescent="0.25">
      <c r="A279" s="39">
        <v>275</v>
      </c>
      <c r="B279" s="40" t="s">
        <v>403</v>
      </c>
      <c r="C279" s="41">
        <v>420000</v>
      </c>
    </row>
    <row r="280" spans="1:3" x14ac:dyDescent="0.25">
      <c r="A280" s="39">
        <v>276</v>
      </c>
      <c r="B280" s="40" t="s">
        <v>850</v>
      </c>
      <c r="C280" s="41">
        <v>441000</v>
      </c>
    </row>
    <row r="281" spans="1:3" x14ac:dyDescent="0.25">
      <c r="A281" s="39">
        <v>277</v>
      </c>
      <c r="B281" s="40" t="s">
        <v>851</v>
      </c>
      <c r="C281" s="41">
        <v>445000</v>
      </c>
    </row>
    <row r="282" spans="1:3" x14ac:dyDescent="0.25">
      <c r="A282" s="39">
        <v>278</v>
      </c>
      <c r="B282" s="40" t="s">
        <v>852</v>
      </c>
      <c r="C282" s="41">
        <v>452000</v>
      </c>
    </row>
    <row r="283" spans="1:3" x14ac:dyDescent="0.25">
      <c r="A283" s="39">
        <v>279</v>
      </c>
      <c r="B283" s="40" t="s">
        <v>853</v>
      </c>
      <c r="C283" s="41" t="s">
        <v>854</v>
      </c>
    </row>
    <row r="284" spans="1:3" x14ac:dyDescent="0.25">
      <c r="A284" s="39">
        <v>280</v>
      </c>
      <c r="B284" s="40" t="s">
        <v>855</v>
      </c>
      <c r="C284" s="41">
        <v>481000</v>
      </c>
    </row>
    <row r="285" spans="1:3" x14ac:dyDescent="0.25">
      <c r="A285" s="39">
        <v>281</v>
      </c>
      <c r="B285" s="40" t="s">
        <v>856</v>
      </c>
      <c r="C285" s="41">
        <v>482000</v>
      </c>
    </row>
    <row r="286" spans="1:3" x14ac:dyDescent="0.25">
      <c r="A286" s="39">
        <v>282</v>
      </c>
      <c r="B286" s="40" t="s">
        <v>857</v>
      </c>
      <c r="C286" s="41">
        <v>483000</v>
      </c>
    </row>
    <row r="287" spans="1:3" x14ac:dyDescent="0.25">
      <c r="A287" s="39">
        <v>283</v>
      </c>
      <c r="B287" s="40" t="s">
        <v>858</v>
      </c>
      <c r="C287" s="41">
        <v>484000</v>
      </c>
    </row>
    <row r="288" spans="1:3" x14ac:dyDescent="0.25">
      <c r="A288" s="39">
        <v>284</v>
      </c>
      <c r="B288" s="40" t="s">
        <v>860</v>
      </c>
      <c r="C288" s="41">
        <v>485000</v>
      </c>
    </row>
    <row r="289" spans="1:3" x14ac:dyDescent="0.25">
      <c r="A289" s="39">
        <v>285</v>
      </c>
      <c r="B289" s="40" t="s">
        <v>861</v>
      </c>
      <c r="C289" s="41">
        <v>486000</v>
      </c>
    </row>
    <row r="290" spans="1:3" x14ac:dyDescent="0.25">
      <c r="A290" s="39">
        <v>286</v>
      </c>
      <c r="B290" s="40" t="s">
        <v>862</v>
      </c>
      <c r="C290" s="41" t="s">
        <v>863</v>
      </c>
    </row>
    <row r="291" spans="1:3" x14ac:dyDescent="0.25">
      <c r="A291" s="39">
        <v>287</v>
      </c>
      <c r="B291" s="40" t="s">
        <v>864</v>
      </c>
      <c r="C291" s="41">
        <v>492000</v>
      </c>
    </row>
    <row r="292" spans="1:3" x14ac:dyDescent="0.25">
      <c r="A292" s="39">
        <v>288</v>
      </c>
      <c r="B292" s="40" t="s">
        <v>865</v>
      </c>
      <c r="C292" s="41">
        <v>493000</v>
      </c>
    </row>
    <row r="293" spans="1:3" x14ac:dyDescent="0.25">
      <c r="A293" s="39">
        <v>289</v>
      </c>
      <c r="B293" s="40" t="s">
        <v>866</v>
      </c>
      <c r="C293" s="41">
        <v>511110</v>
      </c>
    </row>
    <row r="294" spans="1:3" x14ac:dyDescent="0.25">
      <c r="A294" s="39">
        <v>290</v>
      </c>
      <c r="B294" s="40" t="s">
        <v>867</v>
      </c>
      <c r="C294" s="41">
        <v>511120</v>
      </c>
    </row>
    <row r="295" spans="1:3" x14ac:dyDescent="0.25">
      <c r="A295" s="39">
        <v>291</v>
      </c>
      <c r="B295" s="40" t="s">
        <v>868</v>
      </c>
      <c r="C295" s="41">
        <v>511130</v>
      </c>
    </row>
    <row r="296" spans="1:3" x14ac:dyDescent="0.25">
      <c r="A296" s="39">
        <v>292</v>
      </c>
      <c r="B296" s="40" t="s">
        <v>869</v>
      </c>
      <c r="C296" s="41" t="s">
        <v>870</v>
      </c>
    </row>
    <row r="297" spans="1:3" x14ac:dyDescent="0.25">
      <c r="A297" s="39">
        <v>293</v>
      </c>
      <c r="B297" s="40" t="s">
        <v>871</v>
      </c>
      <c r="C297" s="41">
        <v>511200</v>
      </c>
    </row>
    <row r="298" spans="1:3" x14ac:dyDescent="0.25">
      <c r="A298" s="39">
        <v>294</v>
      </c>
      <c r="B298" s="40" t="s">
        <v>872</v>
      </c>
      <c r="C298" s="41">
        <v>512100</v>
      </c>
    </row>
    <row r="299" spans="1:3" x14ac:dyDescent="0.25">
      <c r="A299" s="39">
        <v>295</v>
      </c>
      <c r="B299" s="40" t="s">
        <v>873</v>
      </c>
      <c r="C299" s="41">
        <v>512200</v>
      </c>
    </row>
    <row r="300" spans="1:3" x14ac:dyDescent="0.25">
      <c r="A300" s="39">
        <v>296</v>
      </c>
      <c r="B300" s="40" t="s">
        <v>874</v>
      </c>
      <c r="C300" s="41">
        <v>515100</v>
      </c>
    </row>
    <row r="301" spans="1:3" x14ac:dyDescent="0.25">
      <c r="A301" s="39">
        <v>297</v>
      </c>
      <c r="B301" s="40" t="s">
        <v>875</v>
      </c>
      <c r="C301" s="41">
        <v>515200</v>
      </c>
    </row>
    <row r="302" spans="1:3" x14ac:dyDescent="0.25">
      <c r="A302" s="39">
        <v>298</v>
      </c>
      <c r="B302" s="40" t="s">
        <v>876</v>
      </c>
      <c r="C302" s="41">
        <v>517110</v>
      </c>
    </row>
    <row r="303" spans="1:3" x14ac:dyDescent="0.25">
      <c r="A303" s="39">
        <v>299</v>
      </c>
      <c r="B303" s="40" t="s">
        <v>877</v>
      </c>
      <c r="C303" s="41">
        <v>517210</v>
      </c>
    </row>
    <row r="304" spans="1:3" x14ac:dyDescent="0.25">
      <c r="A304" s="39">
        <v>300</v>
      </c>
      <c r="B304" s="40" t="s">
        <v>878</v>
      </c>
      <c r="C304" s="41" t="s">
        <v>879</v>
      </c>
    </row>
    <row r="305" spans="1:3" x14ac:dyDescent="0.25">
      <c r="A305" s="39">
        <v>301</v>
      </c>
      <c r="B305" s="40" t="s">
        <v>880</v>
      </c>
      <c r="C305" s="41">
        <v>518200</v>
      </c>
    </row>
    <row r="306" spans="1:3" x14ac:dyDescent="0.25">
      <c r="A306" s="39">
        <v>302</v>
      </c>
      <c r="B306" s="40" t="s">
        <v>881</v>
      </c>
      <c r="C306" s="41" t="s">
        <v>882</v>
      </c>
    </row>
    <row r="307" spans="1:3" x14ac:dyDescent="0.25">
      <c r="A307" s="39">
        <v>303</v>
      </c>
      <c r="B307" s="40" t="s">
        <v>883</v>
      </c>
      <c r="C307" s="41">
        <v>519130</v>
      </c>
    </row>
    <row r="308" spans="1:3" x14ac:dyDescent="0.25">
      <c r="A308" s="39">
        <v>304</v>
      </c>
      <c r="B308" s="40" t="s">
        <v>884</v>
      </c>
      <c r="C308" s="41" t="s">
        <v>885</v>
      </c>
    </row>
    <row r="309" spans="1:3" x14ac:dyDescent="0.25">
      <c r="A309" s="39">
        <v>305</v>
      </c>
      <c r="B309" s="40" t="s">
        <v>886</v>
      </c>
      <c r="C309" s="41" t="s">
        <v>887</v>
      </c>
    </row>
    <row r="310" spans="1:3" x14ac:dyDescent="0.25">
      <c r="A310" s="39">
        <v>306</v>
      </c>
      <c r="B310" s="40" t="s">
        <v>888</v>
      </c>
      <c r="C310" s="41" t="s">
        <v>889</v>
      </c>
    </row>
    <row r="311" spans="1:3" x14ac:dyDescent="0.25">
      <c r="A311" s="39">
        <v>307</v>
      </c>
      <c r="B311" s="40" t="s">
        <v>890</v>
      </c>
      <c r="C311" s="41">
        <v>523900</v>
      </c>
    </row>
    <row r="312" spans="1:3" x14ac:dyDescent="0.25">
      <c r="A312" s="39">
        <v>308</v>
      </c>
      <c r="B312" s="40" t="s">
        <v>891</v>
      </c>
      <c r="C312" s="41">
        <v>524100</v>
      </c>
    </row>
    <row r="313" spans="1:3" x14ac:dyDescent="0.25">
      <c r="A313" s="39">
        <v>309</v>
      </c>
      <c r="B313" s="40" t="s">
        <v>892</v>
      </c>
      <c r="C313" s="41">
        <v>524200</v>
      </c>
    </row>
    <row r="314" spans="1:3" x14ac:dyDescent="0.25">
      <c r="A314" s="39">
        <v>310</v>
      </c>
      <c r="B314" s="40" t="s">
        <v>893</v>
      </c>
      <c r="C314" s="41">
        <v>525000</v>
      </c>
    </row>
    <row r="315" spans="1:3" x14ac:dyDescent="0.25">
      <c r="A315" s="39">
        <v>311</v>
      </c>
      <c r="B315" s="40" t="s">
        <v>894</v>
      </c>
      <c r="C315" s="41" t="s">
        <v>895</v>
      </c>
    </row>
    <row r="316" spans="1:3" x14ac:dyDescent="0.25">
      <c r="A316" s="39">
        <v>312</v>
      </c>
      <c r="B316" s="40" t="s">
        <v>896</v>
      </c>
      <c r="C316" s="41" t="s">
        <v>897</v>
      </c>
    </row>
    <row r="317" spans="1:3" x14ac:dyDescent="0.25">
      <c r="A317" s="39">
        <v>313</v>
      </c>
      <c r="B317" s="40" t="s">
        <v>898</v>
      </c>
      <c r="C317" s="41">
        <v>532100</v>
      </c>
    </row>
    <row r="318" spans="1:3" x14ac:dyDescent="0.25">
      <c r="A318" s="39">
        <v>314</v>
      </c>
      <c r="B318" s="40" t="s">
        <v>899</v>
      </c>
      <c r="C318" s="41" t="s">
        <v>900</v>
      </c>
    </row>
    <row r="319" spans="1:3" x14ac:dyDescent="0.25">
      <c r="A319" s="39">
        <v>315</v>
      </c>
      <c r="B319" s="40" t="s">
        <v>901</v>
      </c>
      <c r="C319" s="41">
        <v>532400</v>
      </c>
    </row>
    <row r="320" spans="1:3" x14ac:dyDescent="0.25">
      <c r="A320" s="39">
        <v>316</v>
      </c>
      <c r="B320" s="40" t="s">
        <v>902</v>
      </c>
      <c r="C320" s="41">
        <v>533000</v>
      </c>
    </row>
    <row r="321" spans="1:3" x14ac:dyDescent="0.25">
      <c r="A321" s="39">
        <v>317</v>
      </c>
      <c r="B321" s="40" t="s">
        <v>903</v>
      </c>
      <c r="C321" s="41">
        <v>541100</v>
      </c>
    </row>
    <row r="322" spans="1:3" x14ac:dyDescent="0.25">
      <c r="A322" s="39">
        <v>318</v>
      </c>
      <c r="B322" s="40" t="s">
        <v>904</v>
      </c>
      <c r="C322" s="41">
        <v>541511</v>
      </c>
    </row>
    <row r="323" spans="1:3" x14ac:dyDescent="0.25">
      <c r="A323" s="39">
        <v>319</v>
      </c>
      <c r="B323" s="40" t="s">
        <v>905</v>
      </c>
      <c r="C323" s="41">
        <v>541512</v>
      </c>
    </row>
    <row r="324" spans="1:3" x14ac:dyDescent="0.25">
      <c r="A324" s="39">
        <v>320</v>
      </c>
      <c r="B324" s="40" t="s">
        <v>906</v>
      </c>
      <c r="C324" s="41" t="s">
        <v>907</v>
      </c>
    </row>
    <row r="325" spans="1:3" x14ac:dyDescent="0.25">
      <c r="A325" s="39">
        <v>321</v>
      </c>
      <c r="B325" s="40" t="s">
        <v>908</v>
      </c>
      <c r="C325" s="41">
        <v>541200</v>
      </c>
    </row>
    <row r="326" spans="1:3" x14ac:dyDescent="0.25">
      <c r="A326" s="39">
        <v>322</v>
      </c>
      <c r="B326" s="40" t="s">
        <v>909</v>
      </c>
      <c r="C326" s="41">
        <v>541300</v>
      </c>
    </row>
    <row r="327" spans="1:3" x14ac:dyDescent="0.25">
      <c r="A327" s="39">
        <v>323</v>
      </c>
      <c r="B327" s="40" t="s">
        <v>910</v>
      </c>
      <c r="C327" s="41">
        <v>541400</v>
      </c>
    </row>
    <row r="328" spans="1:3" x14ac:dyDescent="0.25">
      <c r="A328" s="39">
        <v>324</v>
      </c>
      <c r="B328" s="40" t="s">
        <v>911</v>
      </c>
      <c r="C328" s="41">
        <v>541610</v>
      </c>
    </row>
    <row r="329" spans="1:3" x14ac:dyDescent="0.25">
      <c r="A329" s="39">
        <v>325</v>
      </c>
      <c r="B329" s="40" t="s">
        <v>912</v>
      </c>
      <c r="C329" s="41" t="s">
        <v>913</v>
      </c>
    </row>
    <row r="330" spans="1:3" x14ac:dyDescent="0.25">
      <c r="A330" s="39">
        <v>326</v>
      </c>
      <c r="B330" s="40" t="s">
        <v>914</v>
      </c>
      <c r="C330" s="41">
        <v>541700</v>
      </c>
    </row>
    <row r="331" spans="1:3" x14ac:dyDescent="0.25">
      <c r="A331" s="39">
        <v>327</v>
      </c>
      <c r="B331" s="40" t="s">
        <v>915</v>
      </c>
      <c r="C331" s="41">
        <v>541800</v>
      </c>
    </row>
    <row r="332" spans="1:3" x14ac:dyDescent="0.25">
      <c r="A332" s="39">
        <v>328</v>
      </c>
      <c r="B332" s="40" t="s">
        <v>916</v>
      </c>
      <c r="C332" s="41" t="s">
        <v>917</v>
      </c>
    </row>
    <row r="333" spans="1:3" x14ac:dyDescent="0.25">
      <c r="A333" s="39">
        <v>329</v>
      </c>
      <c r="B333" s="40" t="s">
        <v>918</v>
      </c>
      <c r="C333" s="41">
        <v>541920</v>
      </c>
    </row>
    <row r="334" spans="1:3" x14ac:dyDescent="0.25">
      <c r="A334" s="39">
        <v>330</v>
      </c>
      <c r="B334" s="40" t="s">
        <v>919</v>
      </c>
      <c r="C334" s="41">
        <v>541940</v>
      </c>
    </row>
    <row r="335" spans="1:3" x14ac:dyDescent="0.25">
      <c r="A335" s="39">
        <v>331</v>
      </c>
      <c r="B335" s="40" t="s">
        <v>920</v>
      </c>
      <c r="C335" s="41">
        <v>550000</v>
      </c>
    </row>
    <row r="336" spans="1:3" x14ac:dyDescent="0.25">
      <c r="A336" s="39">
        <v>332</v>
      </c>
      <c r="B336" s="40" t="s">
        <v>921</v>
      </c>
      <c r="C336" s="41">
        <v>561100</v>
      </c>
    </row>
    <row r="337" spans="1:3" x14ac:dyDescent="0.25">
      <c r="A337" s="39">
        <v>333</v>
      </c>
      <c r="B337" s="40" t="s">
        <v>922</v>
      </c>
      <c r="C337" s="41">
        <v>561200</v>
      </c>
    </row>
    <row r="338" spans="1:3" x14ac:dyDescent="0.25">
      <c r="A338" s="39">
        <v>334</v>
      </c>
      <c r="B338" s="40" t="s">
        <v>923</v>
      </c>
      <c r="C338" s="41">
        <v>561300</v>
      </c>
    </row>
    <row r="339" spans="1:3" x14ac:dyDescent="0.25">
      <c r="A339" s="39">
        <v>335</v>
      </c>
      <c r="B339" s="40" t="s">
        <v>924</v>
      </c>
      <c r="C339" s="41">
        <v>561400</v>
      </c>
    </row>
    <row r="340" spans="1:3" x14ac:dyDescent="0.25">
      <c r="A340" s="39">
        <v>336</v>
      </c>
      <c r="B340" s="40" t="s">
        <v>925</v>
      </c>
      <c r="C340" s="41">
        <v>561500</v>
      </c>
    </row>
    <row r="341" spans="1:3" x14ac:dyDescent="0.25">
      <c r="A341" s="39">
        <v>337</v>
      </c>
      <c r="B341" s="40" t="s">
        <v>926</v>
      </c>
      <c r="C341" s="41">
        <v>561600</v>
      </c>
    </row>
    <row r="342" spans="1:3" x14ac:dyDescent="0.25">
      <c r="A342" s="39">
        <v>338</v>
      </c>
      <c r="B342" s="40" t="s">
        <v>927</v>
      </c>
      <c r="C342" s="41">
        <v>561700</v>
      </c>
    </row>
    <row r="343" spans="1:3" x14ac:dyDescent="0.25">
      <c r="A343" s="39">
        <v>339</v>
      </c>
      <c r="B343" s="40" t="s">
        <v>928</v>
      </c>
      <c r="C343" s="41">
        <v>561900</v>
      </c>
    </row>
    <row r="344" spans="1:3" x14ac:dyDescent="0.25">
      <c r="A344" s="39">
        <v>340</v>
      </c>
      <c r="B344" s="40" t="s">
        <v>929</v>
      </c>
      <c r="C344" s="41">
        <v>562000</v>
      </c>
    </row>
    <row r="345" spans="1:3" x14ac:dyDescent="0.25">
      <c r="A345" s="39">
        <v>341</v>
      </c>
      <c r="B345" s="40" t="s">
        <v>930</v>
      </c>
      <c r="C345" s="41">
        <v>611100</v>
      </c>
    </row>
    <row r="346" spans="1:3" x14ac:dyDescent="0.25">
      <c r="A346" s="39">
        <v>342</v>
      </c>
      <c r="B346" s="40" t="s">
        <v>931</v>
      </c>
      <c r="C346" s="41" t="s">
        <v>932</v>
      </c>
    </row>
    <row r="347" spans="1:3" x14ac:dyDescent="0.25">
      <c r="A347" s="39">
        <v>343</v>
      </c>
      <c r="B347" s="40" t="s">
        <v>933</v>
      </c>
      <c r="C347" s="41" t="s">
        <v>934</v>
      </c>
    </row>
    <row r="348" spans="1:3" x14ac:dyDescent="0.25">
      <c r="A348" s="39">
        <v>344</v>
      </c>
      <c r="B348" s="40" t="s">
        <v>935</v>
      </c>
      <c r="C348" s="41">
        <v>621100</v>
      </c>
    </row>
    <row r="349" spans="1:3" x14ac:dyDescent="0.25">
      <c r="A349" s="39">
        <v>345</v>
      </c>
      <c r="B349" s="40" t="s">
        <v>936</v>
      </c>
      <c r="C349" s="41">
        <v>621200</v>
      </c>
    </row>
    <row r="350" spans="1:3" x14ac:dyDescent="0.25">
      <c r="A350" s="39">
        <v>346</v>
      </c>
      <c r="B350" s="40" t="s">
        <v>937</v>
      </c>
      <c r="C350" s="41">
        <v>621300</v>
      </c>
    </row>
    <row r="351" spans="1:3" x14ac:dyDescent="0.25">
      <c r="A351" s="39">
        <v>347</v>
      </c>
      <c r="B351" s="40" t="s">
        <v>938</v>
      </c>
      <c r="C351" s="41">
        <v>621400</v>
      </c>
    </row>
    <row r="352" spans="1:3" x14ac:dyDescent="0.25">
      <c r="A352" s="39">
        <v>348</v>
      </c>
      <c r="B352" s="40" t="s">
        <v>939</v>
      </c>
      <c r="C352" s="41">
        <v>621500</v>
      </c>
    </row>
    <row r="353" spans="1:3" x14ac:dyDescent="0.25">
      <c r="A353" s="39">
        <v>349</v>
      </c>
      <c r="B353" s="40" t="s">
        <v>940</v>
      </c>
      <c r="C353" s="41">
        <v>621600</v>
      </c>
    </row>
    <row r="354" spans="1:3" x14ac:dyDescent="0.25">
      <c r="A354" s="39">
        <v>350</v>
      </c>
      <c r="B354" s="40" t="s">
        <v>941</v>
      </c>
      <c r="C354" s="41">
        <v>621900</v>
      </c>
    </row>
    <row r="355" spans="1:3" x14ac:dyDescent="0.25">
      <c r="A355" s="39">
        <v>351</v>
      </c>
      <c r="B355" s="40" t="s">
        <v>942</v>
      </c>
      <c r="C355" s="41">
        <v>622000</v>
      </c>
    </row>
    <row r="356" spans="1:3" x14ac:dyDescent="0.25">
      <c r="A356" s="39">
        <v>352</v>
      </c>
      <c r="B356" s="40" t="s">
        <v>943</v>
      </c>
      <c r="C356" s="41" t="s">
        <v>944</v>
      </c>
    </row>
    <row r="357" spans="1:3" x14ac:dyDescent="0.25">
      <c r="A357" s="39">
        <v>353</v>
      </c>
      <c r="B357" s="40" t="s">
        <v>945</v>
      </c>
      <c r="C357" s="41" t="s">
        <v>946</v>
      </c>
    </row>
    <row r="358" spans="1:3" x14ac:dyDescent="0.25">
      <c r="A358" s="39">
        <v>354</v>
      </c>
      <c r="B358" s="40" t="s">
        <v>947</v>
      </c>
      <c r="C358" s="41">
        <v>624100</v>
      </c>
    </row>
    <row r="359" spans="1:3" x14ac:dyDescent="0.25">
      <c r="A359" s="39">
        <v>355</v>
      </c>
      <c r="B359" s="40" t="s">
        <v>948</v>
      </c>
      <c r="C359" s="41" t="s">
        <v>949</v>
      </c>
    </row>
    <row r="360" spans="1:3" x14ac:dyDescent="0.25">
      <c r="A360" s="39">
        <v>356</v>
      </c>
      <c r="B360" s="40" t="s">
        <v>950</v>
      </c>
      <c r="C360" s="41">
        <v>624400</v>
      </c>
    </row>
    <row r="361" spans="1:3" x14ac:dyDescent="0.25">
      <c r="A361" s="39">
        <v>357</v>
      </c>
      <c r="B361" s="40" t="s">
        <v>951</v>
      </c>
      <c r="C361" s="41">
        <v>711100</v>
      </c>
    </row>
    <row r="362" spans="1:3" x14ac:dyDescent="0.25">
      <c r="A362" s="39">
        <v>358</v>
      </c>
      <c r="B362" s="40" t="s">
        <v>952</v>
      </c>
      <c r="C362" s="41">
        <v>711200</v>
      </c>
    </row>
    <row r="363" spans="1:3" x14ac:dyDescent="0.25">
      <c r="A363" s="39">
        <v>359</v>
      </c>
      <c r="B363" s="40" t="s">
        <v>953</v>
      </c>
      <c r="C363" s="41" t="s">
        <v>954</v>
      </c>
    </row>
    <row r="364" spans="1:3" x14ac:dyDescent="0.25">
      <c r="A364" s="39">
        <v>360</v>
      </c>
      <c r="B364" s="40" t="s">
        <v>955</v>
      </c>
      <c r="C364" s="41">
        <v>711500</v>
      </c>
    </row>
    <row r="365" spans="1:3" x14ac:dyDescent="0.25">
      <c r="A365" s="39">
        <v>361</v>
      </c>
      <c r="B365" s="40" t="s">
        <v>956</v>
      </c>
      <c r="C365" s="41">
        <v>712000</v>
      </c>
    </row>
    <row r="366" spans="1:3" x14ac:dyDescent="0.25">
      <c r="A366" s="39">
        <v>362</v>
      </c>
      <c r="B366" s="40" t="s">
        <v>957</v>
      </c>
      <c r="C366" s="41">
        <v>713100</v>
      </c>
    </row>
    <row r="367" spans="1:3" x14ac:dyDescent="0.25">
      <c r="A367" s="39">
        <v>363</v>
      </c>
      <c r="B367" s="40" t="s">
        <v>958</v>
      </c>
      <c r="C367" s="41">
        <v>713200</v>
      </c>
    </row>
    <row r="368" spans="1:3" x14ac:dyDescent="0.25">
      <c r="A368" s="39">
        <v>364</v>
      </c>
      <c r="B368" s="40" t="s">
        <v>959</v>
      </c>
      <c r="C368" s="41">
        <v>713900</v>
      </c>
    </row>
    <row r="369" spans="1:3" x14ac:dyDescent="0.25">
      <c r="A369" s="39">
        <v>365</v>
      </c>
      <c r="B369" s="40" t="s">
        <v>960</v>
      </c>
      <c r="C369" s="41">
        <v>721000</v>
      </c>
    </row>
    <row r="370" spans="1:3" x14ac:dyDescent="0.25">
      <c r="A370" s="39">
        <v>366</v>
      </c>
      <c r="B370" s="40" t="s">
        <v>961</v>
      </c>
      <c r="C370" s="41">
        <v>722110</v>
      </c>
    </row>
    <row r="371" spans="1:3" x14ac:dyDescent="0.25">
      <c r="A371" s="39">
        <v>367</v>
      </c>
      <c r="B371" s="40" t="s">
        <v>962</v>
      </c>
      <c r="C371" s="41">
        <v>722211</v>
      </c>
    </row>
    <row r="372" spans="1:3" x14ac:dyDescent="0.25">
      <c r="A372" s="39">
        <v>368</v>
      </c>
      <c r="B372" s="40" t="s">
        <v>963</v>
      </c>
      <c r="C372" s="41" t="s">
        <v>964</v>
      </c>
    </row>
    <row r="373" spans="1:3" x14ac:dyDescent="0.25">
      <c r="A373" s="39">
        <v>369</v>
      </c>
      <c r="B373" s="40" t="s">
        <v>965</v>
      </c>
      <c r="C373" s="41">
        <v>811100</v>
      </c>
    </row>
    <row r="374" spans="1:3" x14ac:dyDescent="0.25">
      <c r="A374" s="39">
        <v>370</v>
      </c>
      <c r="B374" s="40" t="s">
        <v>966</v>
      </c>
      <c r="C374" s="41">
        <v>811200</v>
      </c>
    </row>
    <row r="375" spans="1:3" x14ac:dyDescent="0.25">
      <c r="A375" s="39">
        <v>371</v>
      </c>
      <c r="B375" s="40" t="s">
        <v>967</v>
      </c>
      <c r="C375" s="41">
        <v>811300</v>
      </c>
    </row>
    <row r="376" spans="1:3" x14ac:dyDescent="0.25">
      <c r="A376" s="39">
        <v>372</v>
      </c>
      <c r="B376" s="40" t="s">
        <v>968</v>
      </c>
      <c r="C376" s="41">
        <v>811400</v>
      </c>
    </row>
    <row r="377" spans="1:3" x14ac:dyDescent="0.25">
      <c r="A377" s="39">
        <v>373</v>
      </c>
      <c r="B377" s="40" t="s">
        <v>969</v>
      </c>
      <c r="C377" s="41">
        <v>812100</v>
      </c>
    </row>
    <row r="378" spans="1:3" x14ac:dyDescent="0.25">
      <c r="A378" s="39">
        <v>374</v>
      </c>
      <c r="B378" s="40" t="s">
        <v>970</v>
      </c>
      <c r="C378" s="41">
        <v>812200</v>
      </c>
    </row>
    <row r="379" spans="1:3" x14ac:dyDescent="0.25">
      <c r="A379" s="39">
        <v>375</v>
      </c>
      <c r="B379" s="40" t="s">
        <v>971</v>
      </c>
      <c r="C379" s="41">
        <v>812300</v>
      </c>
    </row>
    <row r="380" spans="1:3" x14ac:dyDescent="0.25">
      <c r="A380" s="39">
        <v>376</v>
      </c>
      <c r="B380" s="40" t="s">
        <v>972</v>
      </c>
      <c r="C380" s="41">
        <v>812900</v>
      </c>
    </row>
    <row r="381" spans="1:3" x14ac:dyDescent="0.25">
      <c r="A381" s="39">
        <v>377</v>
      </c>
      <c r="B381" s="40" t="s">
        <v>973</v>
      </c>
      <c r="C381" s="41">
        <v>813100</v>
      </c>
    </row>
    <row r="382" spans="1:3" x14ac:dyDescent="0.25">
      <c r="A382" s="39">
        <v>378</v>
      </c>
      <c r="B382" s="40" t="s">
        <v>974</v>
      </c>
      <c r="C382" s="41" t="s">
        <v>975</v>
      </c>
    </row>
    <row r="383" spans="1:3" x14ac:dyDescent="0.25">
      <c r="A383" s="39">
        <v>379</v>
      </c>
      <c r="B383" s="40" t="s">
        <v>976</v>
      </c>
      <c r="C383" s="41" t="s">
        <v>977</v>
      </c>
    </row>
    <row r="384" spans="1:3" x14ac:dyDescent="0.25">
      <c r="A384" s="39">
        <v>380</v>
      </c>
      <c r="B384" s="40" t="s">
        <v>978</v>
      </c>
      <c r="C384" s="41">
        <v>814000</v>
      </c>
    </row>
    <row r="385" spans="1:3" x14ac:dyDescent="0.25">
      <c r="A385" s="39">
        <v>381</v>
      </c>
      <c r="B385" s="40" t="s">
        <v>979</v>
      </c>
      <c r="C385" s="41" t="s">
        <v>980</v>
      </c>
    </row>
    <row r="386" spans="1:3" x14ac:dyDescent="0.25">
      <c r="A386" s="39">
        <v>382</v>
      </c>
      <c r="B386" s="40" t="s">
        <v>981</v>
      </c>
      <c r="C386" s="41" t="s">
        <v>982</v>
      </c>
    </row>
    <row r="387" spans="1:3" x14ac:dyDescent="0.25">
      <c r="A387" s="39">
        <v>383</v>
      </c>
      <c r="B387" s="40" t="s">
        <v>983</v>
      </c>
      <c r="C387" s="41">
        <v>491000</v>
      </c>
    </row>
    <row r="388" spans="1:3" x14ac:dyDescent="0.25">
      <c r="A388" s="39">
        <v>384</v>
      </c>
      <c r="B388" s="40" t="s">
        <v>984</v>
      </c>
      <c r="C388" s="41" t="s">
        <v>985</v>
      </c>
    </row>
    <row r="389" spans="1:3" x14ac:dyDescent="0.25">
      <c r="A389" s="39">
        <v>385</v>
      </c>
      <c r="B389" s="40" t="s">
        <v>986</v>
      </c>
      <c r="C389" s="41" t="s">
        <v>987</v>
      </c>
    </row>
    <row r="390" spans="1:3" x14ac:dyDescent="0.25">
      <c r="A390" s="39">
        <v>386</v>
      </c>
      <c r="B390" s="40" t="s">
        <v>988</v>
      </c>
      <c r="C390" s="41" t="s">
        <v>989</v>
      </c>
    </row>
    <row r="391" spans="1:3" x14ac:dyDescent="0.25">
      <c r="A391" s="39">
        <v>387</v>
      </c>
      <c r="B391" s="40" t="s">
        <v>991</v>
      </c>
      <c r="C391" s="41" t="s">
        <v>992</v>
      </c>
    </row>
    <row r="392" spans="1:3" x14ac:dyDescent="0.25">
      <c r="A392" s="39">
        <v>388</v>
      </c>
      <c r="B392" s="40" t="s">
        <v>993</v>
      </c>
      <c r="C392" s="41" t="s">
        <v>994</v>
      </c>
    </row>
    <row r="393" spans="1:3" x14ac:dyDescent="0.25">
      <c r="A393" s="39">
        <v>389</v>
      </c>
      <c r="B393" s="40" t="s">
        <v>995</v>
      </c>
      <c r="C393" s="41" t="s">
        <v>996</v>
      </c>
    </row>
  </sheetData>
  <mergeCells count="2">
    <mergeCell ref="A2:E2"/>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X254"/>
  <sheetViews>
    <sheetView workbookViewId="0">
      <pane ySplit="1" topLeftCell="A2" activePane="bottomLeft" state="frozen"/>
      <selection pane="bottomLeft" activeCell="D68" sqref="D68"/>
    </sheetView>
  </sheetViews>
  <sheetFormatPr defaultColWidth="9.140625" defaultRowHeight="12.75" x14ac:dyDescent="0.2"/>
  <cols>
    <col min="1" max="1" width="10.42578125" style="12" customWidth="1"/>
    <col min="2" max="3" width="12" style="12" customWidth="1"/>
    <col min="4" max="4" width="15.28515625" style="12" customWidth="1"/>
    <col min="5" max="5" width="9.140625" style="12"/>
    <col min="6" max="6" width="25.42578125" style="12" customWidth="1"/>
    <col min="7" max="13" width="9.140625" style="12"/>
    <col min="14" max="14" width="5.42578125" style="12" customWidth="1"/>
    <col min="15" max="15" width="6.42578125" style="12" customWidth="1"/>
    <col min="16" max="21" width="9.140625" style="12"/>
    <col min="22" max="22" width="27.7109375" style="12" customWidth="1"/>
    <col min="23" max="23" width="9.140625" style="12"/>
    <col min="24" max="24" width="45.7109375" style="12" customWidth="1"/>
    <col min="25" max="16384" width="9.140625" style="12"/>
  </cols>
  <sheetData>
    <row r="1" spans="1:24" ht="12.75" customHeight="1" x14ac:dyDescent="0.2">
      <c r="A1" s="34" t="s">
        <v>1001</v>
      </c>
      <c r="B1" s="34" t="s">
        <v>515</v>
      </c>
      <c r="C1" s="34" t="s">
        <v>1002</v>
      </c>
      <c r="D1" s="34" t="s">
        <v>1003</v>
      </c>
      <c r="E1" s="34" t="s">
        <v>1004</v>
      </c>
      <c r="F1" s="34" t="s">
        <v>1005</v>
      </c>
      <c r="G1" s="34" t="s">
        <v>1006</v>
      </c>
      <c r="H1" s="34" t="s">
        <v>1007</v>
      </c>
      <c r="I1" s="34" t="s">
        <v>1008</v>
      </c>
      <c r="J1" s="34" t="s">
        <v>1009</v>
      </c>
      <c r="K1" s="34" t="s">
        <v>1010</v>
      </c>
      <c r="L1" s="34" t="s">
        <v>1011</v>
      </c>
      <c r="M1" s="34" t="s">
        <v>1012</v>
      </c>
      <c r="N1" s="34" t="s">
        <v>1013</v>
      </c>
      <c r="O1" s="34" t="s">
        <v>1014</v>
      </c>
      <c r="P1" s="34" t="s">
        <v>1015</v>
      </c>
      <c r="Q1" s="34" t="s">
        <v>1016</v>
      </c>
      <c r="R1" s="34" t="s">
        <v>1017</v>
      </c>
      <c r="S1" s="34" t="s">
        <v>1018</v>
      </c>
      <c r="T1" s="34" t="s">
        <v>1025</v>
      </c>
      <c r="U1" s="34" t="s">
        <v>1019</v>
      </c>
      <c r="V1" s="34" t="s">
        <v>1020</v>
      </c>
      <c r="W1" s="34" t="s">
        <v>1021</v>
      </c>
      <c r="X1" s="34" t="s">
        <v>1022</v>
      </c>
    </row>
    <row r="2" spans="1:24" x14ac:dyDescent="0.2">
      <c r="A2" s="12" t="str">
        <f>Exchanges!B6</f>
        <v>Coal</v>
      </c>
      <c r="C2" s="12" t="str">
        <f>Exchanges!D6</f>
        <v>resource</v>
      </c>
      <c r="D2" s="12" t="str">
        <f>Exchanges!E6</f>
        <v>in ground</v>
      </c>
      <c r="E2" s="12" t="str">
        <f>Exchanges!F6</f>
        <v>1ece2361-87e0-355c-a702-ff268570ca3e</v>
      </c>
      <c r="F2" s="12" t="str">
        <f>Exchanges!H6</f>
        <v>Coal mining</v>
      </c>
      <c r="G2" s="12">
        <f>Exchanges!I6</f>
        <v>212100</v>
      </c>
      <c r="H2" s="12" t="str">
        <f>Exchanges!J6</f>
        <v>US</v>
      </c>
      <c r="I2" s="12">
        <f>Exchanges!K6</f>
        <v>372.44056310521819</v>
      </c>
      <c r="J2" s="12" t="str">
        <f>Exchanges!L6</f>
        <v>MJ</v>
      </c>
      <c r="P2" s="12">
        <f>Exchanges!R6</f>
        <v>1</v>
      </c>
      <c r="Q2" s="12">
        <f>Exchanges!S6</f>
        <v>1</v>
      </c>
      <c r="R2" s="12">
        <f>Exchanges!T6</f>
        <v>1</v>
      </c>
      <c r="S2" s="12">
        <f>Exchanges!U6</f>
        <v>1</v>
      </c>
      <c r="T2" s="12">
        <f>Exchanges!V6</f>
        <v>1</v>
      </c>
      <c r="U2" s="12">
        <f>Exchanges!W6</f>
        <v>2014</v>
      </c>
      <c r="V2" s="12" t="str">
        <f>Exchanges!X6</f>
        <v>Coal Production</v>
      </c>
      <c r="W2" s="12" t="str">
        <f>Exchanges!Y6</f>
        <v>EIA 2016</v>
      </c>
    </row>
    <row r="3" spans="1:24" x14ac:dyDescent="0.2">
      <c r="A3" s="12" t="str">
        <f>Exchanges!B7</f>
        <v>Natural gas, dry</v>
      </c>
      <c r="C3" s="12" t="str">
        <f>Exchanges!D7</f>
        <v>resource</v>
      </c>
      <c r="D3" s="12" t="str">
        <f>Exchanges!E7</f>
        <v>in ground</v>
      </c>
      <c r="E3" s="12" t="str">
        <f>Exchanges!F7</f>
        <v>f398c552-8ef6-31e3-81e1-ab858d2faac0</v>
      </c>
      <c r="F3" s="12" t="str">
        <f>Exchanges!H7</f>
        <v>Oil and gas extraction</v>
      </c>
      <c r="G3" s="12">
        <f>Exchanges!I7</f>
        <v>211000</v>
      </c>
      <c r="H3" s="12" t="str">
        <f>Exchanges!J7</f>
        <v>US</v>
      </c>
      <c r="I3" s="12">
        <f>Exchanges!K7</f>
        <v>63.188413527793898</v>
      </c>
      <c r="J3" s="12" t="str">
        <f>Exchanges!L7</f>
        <v>MJ</v>
      </c>
      <c r="P3" s="12">
        <f>Exchanges!R7</f>
        <v>1</v>
      </c>
      <c r="Q3" s="12">
        <f>Exchanges!S7</f>
        <v>1</v>
      </c>
      <c r="R3" s="12">
        <f>Exchanges!T7</f>
        <v>1</v>
      </c>
      <c r="S3" s="12">
        <f>Exchanges!U7</f>
        <v>1</v>
      </c>
      <c r="T3" s="12">
        <f>Exchanges!V7</f>
        <v>1</v>
      </c>
      <c r="U3" s="12">
        <f>Exchanges!W7</f>
        <v>2014</v>
      </c>
      <c r="V3" s="12" t="str">
        <f>Exchanges!X7</f>
        <v>Natural Gas (Dry) Production</v>
      </c>
      <c r="W3" s="12" t="str">
        <f>Exchanges!Y7</f>
        <v>EIA 2017</v>
      </c>
    </row>
    <row r="4" spans="1:24" x14ac:dyDescent="0.2">
      <c r="A4" s="12" t="str">
        <f>Exchanges!B8</f>
        <v>Natural gas liquids</v>
      </c>
      <c r="C4" s="12" t="str">
        <f>Exchanges!D8</f>
        <v>resource</v>
      </c>
      <c r="D4" s="12" t="str">
        <f>Exchanges!E8</f>
        <v>in ground</v>
      </c>
      <c r="E4" s="12" t="str">
        <f>Exchanges!F8</f>
        <v>7513e125-923a-3ce5-afd0-83b6be7c1d25</v>
      </c>
      <c r="F4" s="12" t="str">
        <f>Exchanges!H8</f>
        <v>Oil and gas extraction</v>
      </c>
      <c r="G4" s="12">
        <f>Exchanges!I8</f>
        <v>211000</v>
      </c>
      <c r="H4" s="12" t="str">
        <f>Exchanges!J8</f>
        <v>US</v>
      </c>
      <c r="I4" s="12">
        <f>Exchanges!K8</f>
        <v>9.6880334847118927</v>
      </c>
      <c r="J4" s="12" t="str">
        <f>Exchanges!L8</f>
        <v>MJ</v>
      </c>
      <c r="P4" s="12">
        <f>Exchanges!R8</f>
        <v>1</v>
      </c>
      <c r="Q4" s="12">
        <f>Exchanges!S8</f>
        <v>1</v>
      </c>
      <c r="R4" s="12">
        <f>Exchanges!T8</f>
        <v>1</v>
      </c>
      <c r="S4" s="12">
        <f>Exchanges!U8</f>
        <v>1</v>
      </c>
      <c r="T4" s="12">
        <f>Exchanges!V8</f>
        <v>1</v>
      </c>
      <c r="U4" s="12">
        <f>Exchanges!W8</f>
        <v>2014</v>
      </c>
      <c r="V4" s="12" t="str">
        <f>Exchanges!X8</f>
        <v>Natural Gas Plant Liquids Production</v>
      </c>
      <c r="W4" s="12" t="str">
        <f>Exchanges!Y8</f>
        <v>EIA 2018</v>
      </c>
    </row>
    <row r="5" spans="1:24" x14ac:dyDescent="0.2">
      <c r="A5" s="12" t="str">
        <f>Exchanges!B9</f>
        <v>Crude oil</v>
      </c>
      <c r="C5" s="12" t="str">
        <f>Exchanges!D9</f>
        <v>resource</v>
      </c>
      <c r="D5" s="12" t="str">
        <f>Exchanges!E9</f>
        <v>in ground</v>
      </c>
      <c r="E5" s="12" t="str">
        <f>Exchanges!F9</f>
        <v>e3d2296b-80fa-3ef5-b1a2-df3f2cb8f898</v>
      </c>
      <c r="F5" s="12" t="str">
        <f>Exchanges!H9</f>
        <v>Oil and gas extraction</v>
      </c>
      <c r="G5" s="12">
        <f>Exchanges!I9</f>
        <v>211000</v>
      </c>
      <c r="H5" s="12" t="str">
        <f>Exchanges!J9</f>
        <v>US</v>
      </c>
      <c r="I5" s="12">
        <f>Exchanges!K9</f>
        <v>43.876603782143334</v>
      </c>
      <c r="J5" s="12" t="str">
        <f>Exchanges!L9</f>
        <v>MJ</v>
      </c>
      <c r="P5" s="12">
        <f>Exchanges!R9</f>
        <v>1</v>
      </c>
      <c r="Q5" s="12">
        <f>Exchanges!S9</f>
        <v>1</v>
      </c>
      <c r="R5" s="12">
        <f>Exchanges!T9</f>
        <v>1</v>
      </c>
      <c r="S5" s="12">
        <f>Exchanges!U9</f>
        <v>1</v>
      </c>
      <c r="T5" s="12">
        <f>Exchanges!V9</f>
        <v>1</v>
      </c>
      <c r="U5" s="12">
        <f>Exchanges!W9</f>
        <v>2014</v>
      </c>
      <c r="V5" s="12" t="str">
        <f>Exchanges!X9</f>
        <v>Crude Oil Production</v>
      </c>
      <c r="W5" s="12" t="str">
        <f>Exchanges!Y9</f>
        <v>EIA 2019</v>
      </c>
    </row>
    <row r="6" spans="1:24" x14ac:dyDescent="0.2">
      <c r="A6" s="12" t="str">
        <f>Exchanges!B10</f>
        <v>Energy, nuclear fission</v>
      </c>
      <c r="C6" s="12" t="str">
        <f>Exchanges!D10</f>
        <v>resource</v>
      </c>
      <c r="D6" s="12" t="str">
        <f>Exchanges!E10</f>
        <v>in ground</v>
      </c>
      <c r="E6" s="12" t="str">
        <f>Exchanges!F10</f>
        <v>ce5e0676-8178-375b-aeba-af5dedfc14d3</v>
      </c>
      <c r="F6" s="12" t="str">
        <f>Exchanges!H10</f>
        <v>Electric power generation, transmission, and distribution</v>
      </c>
      <c r="G6" s="12">
        <f>Exchanges!I10</f>
        <v>221100</v>
      </c>
      <c r="H6" s="12" t="str">
        <f>Exchanges!J10</f>
        <v>US</v>
      </c>
      <c r="I6" s="12">
        <f>Exchanges!K10</f>
        <v>30.167743153993989</v>
      </c>
      <c r="J6" s="12" t="str">
        <f>Exchanges!L10</f>
        <v>MJ</v>
      </c>
      <c r="P6" s="12">
        <f>Exchanges!R10</f>
        <v>3</v>
      </c>
      <c r="Q6" s="12">
        <f>Exchanges!S10</f>
        <v>1</v>
      </c>
      <c r="R6" s="12">
        <f>Exchanges!T10</f>
        <v>1</v>
      </c>
      <c r="S6" s="12">
        <f>Exchanges!U10</f>
        <v>1</v>
      </c>
      <c r="T6" s="12">
        <f>Exchanges!V10</f>
        <v>1</v>
      </c>
      <c r="U6" s="12">
        <f>Exchanges!W10</f>
        <v>2014</v>
      </c>
      <c r="V6" s="12" t="str">
        <f>Exchanges!X10</f>
        <v>Primary energy - nuclear</v>
      </c>
      <c r="W6" s="12" t="str">
        <f>Exchanges!Y10</f>
        <v>EIA 2020</v>
      </c>
    </row>
    <row r="7" spans="1:24" hidden="1" x14ac:dyDescent="0.2">
      <c r="A7" s="12" t="str">
        <f>Exchanges!B12</f>
        <v>Energy, biomass</v>
      </c>
      <c r="C7" s="12" t="str">
        <f>Exchanges!D12</f>
        <v>resource</v>
      </c>
      <c r="E7" s="12" t="str">
        <f>Exchanges!F12</f>
        <v>09c4e177-a9a2-333b-b872-0eb23e9e9604</v>
      </c>
      <c r="F7" s="12" t="str">
        <f>Exchanges!H12</f>
        <v>Vegetable and melon farming</v>
      </c>
      <c r="G7" s="12">
        <f>Exchanges!I12</f>
        <v>111200</v>
      </c>
      <c r="H7" s="12" t="str">
        <f>Exchanges!J12</f>
        <v>US</v>
      </c>
      <c r="I7" s="12">
        <f>Exchanges!K12</f>
        <v>0</v>
      </c>
      <c r="J7" s="12" t="str">
        <f>Exchanges!L12</f>
        <v>MJ</v>
      </c>
      <c r="P7" s="12">
        <f>Exchanges!R12</f>
        <v>3</v>
      </c>
      <c r="Q7" s="12">
        <f>Exchanges!S12</f>
        <v>1</v>
      </c>
      <c r="R7" s="12">
        <f>Exchanges!T12</f>
        <v>1</v>
      </c>
      <c r="S7" s="12">
        <f>Exchanges!U12</f>
        <v>1</v>
      </c>
      <c r="T7" s="12">
        <f>Exchanges!V12</f>
        <v>1</v>
      </c>
      <c r="U7" s="12">
        <f>Exchanges!W12</f>
        <v>2014</v>
      </c>
      <c r="V7" s="12" t="str">
        <f>Exchanges!X12</f>
        <v>Primary energy - biomass</v>
      </c>
      <c r="W7" s="12" t="str">
        <f>Exchanges!Y12</f>
        <v>EIA 2016, 2017</v>
      </c>
      <c r="X7" s="12">
        <f>Exchanges!Z12</f>
        <v>0</v>
      </c>
    </row>
    <row r="8" spans="1:24" hidden="1" x14ac:dyDescent="0.2">
      <c r="A8" s="12" t="str">
        <f>Exchanges!B13</f>
        <v>Energy, biomass</v>
      </c>
      <c r="C8" s="12" t="str">
        <f>Exchanges!D13</f>
        <v>resource</v>
      </c>
      <c r="E8" s="12" t="str">
        <f>Exchanges!F13</f>
        <v>09c4e177-a9a2-333b-b872-0eb23e9e9604</v>
      </c>
      <c r="F8" s="12" t="str">
        <f>Exchanges!H13</f>
        <v>Other crop farming</v>
      </c>
      <c r="G8" s="12">
        <f>Exchanges!I13</f>
        <v>111900</v>
      </c>
      <c r="H8" s="12" t="str">
        <f>Exchanges!J13</f>
        <v>US</v>
      </c>
      <c r="I8" s="12">
        <f>Exchanges!K13</f>
        <v>0</v>
      </c>
      <c r="J8" s="12" t="str">
        <f>Exchanges!L13</f>
        <v>MJ</v>
      </c>
      <c r="P8" s="12">
        <f>Exchanges!R13</f>
        <v>3</v>
      </c>
      <c r="Q8" s="12">
        <f>Exchanges!S13</f>
        <v>1</v>
      </c>
      <c r="R8" s="12">
        <f>Exchanges!T13</f>
        <v>1</v>
      </c>
      <c r="S8" s="12">
        <f>Exchanges!U13</f>
        <v>1</v>
      </c>
      <c r="T8" s="12">
        <f>Exchanges!V13</f>
        <v>1</v>
      </c>
      <c r="U8" s="12">
        <f>Exchanges!W13</f>
        <v>2014</v>
      </c>
      <c r="V8" s="12" t="str">
        <f>Exchanges!X13</f>
        <v>Primary energy - biomass</v>
      </c>
      <c r="W8" s="12" t="str">
        <f>Exchanges!Y13</f>
        <v>EIA 2016, 2017</v>
      </c>
      <c r="X8" s="12">
        <f>Exchanges!Z13</f>
        <v>0</v>
      </c>
    </row>
    <row r="9" spans="1:24" hidden="1" x14ac:dyDescent="0.2">
      <c r="A9" s="12" t="str">
        <f>Exchanges!B14</f>
        <v>Energy, biomass</v>
      </c>
      <c r="C9" s="12" t="str">
        <f>Exchanges!D14</f>
        <v>resource</v>
      </c>
      <c r="E9" s="12" t="str">
        <f>Exchanges!F14</f>
        <v>09c4e177-a9a2-333b-b872-0eb23e9e9604</v>
      </c>
      <c r="F9" s="12" t="str">
        <f>Exchanges!H14</f>
        <v>Support activities for agriculture and forestry</v>
      </c>
      <c r="G9" s="12">
        <f>Exchanges!I14</f>
        <v>115000</v>
      </c>
      <c r="H9" s="12" t="str">
        <f>Exchanges!J14</f>
        <v>US</v>
      </c>
      <c r="I9" s="12">
        <f>Exchanges!K14</f>
        <v>0</v>
      </c>
      <c r="J9" s="12" t="str">
        <f>Exchanges!L14</f>
        <v>MJ</v>
      </c>
      <c r="P9" s="12">
        <f>Exchanges!R14</f>
        <v>3</v>
      </c>
      <c r="Q9" s="12">
        <f>Exchanges!S14</f>
        <v>1</v>
      </c>
      <c r="R9" s="12">
        <f>Exchanges!T14</f>
        <v>1</v>
      </c>
      <c r="S9" s="12">
        <f>Exchanges!U14</f>
        <v>1</v>
      </c>
      <c r="T9" s="12">
        <f>Exchanges!V14</f>
        <v>1</v>
      </c>
      <c r="U9" s="12">
        <f>Exchanges!W14</f>
        <v>2014</v>
      </c>
      <c r="V9" s="12" t="str">
        <f>Exchanges!X14</f>
        <v>Primary energy - biomass</v>
      </c>
      <c r="W9" s="12" t="str">
        <f>Exchanges!Y14</f>
        <v>EIA 2016, 2017</v>
      </c>
      <c r="X9" s="12">
        <f>Exchanges!Z14</f>
        <v>0</v>
      </c>
    </row>
    <row r="10" spans="1:24" x14ac:dyDescent="0.2">
      <c r="A10" s="12" t="str">
        <f>Exchanges!B15</f>
        <v>Energy, biomass</v>
      </c>
      <c r="C10" s="12" t="str">
        <f>Exchanges!D15</f>
        <v>resource</v>
      </c>
      <c r="E10" s="12" t="str">
        <f>Exchanges!F15</f>
        <v>09c4e177-a9a2-333b-b872-0eb23e9e9604</v>
      </c>
      <c r="F10" s="12" t="str">
        <f>Exchanges!H15</f>
        <v>Electric power generation, transmission, and distribution</v>
      </c>
      <c r="G10" s="12">
        <f>Exchanges!I15</f>
        <v>221100</v>
      </c>
      <c r="H10" s="12" t="str">
        <f>Exchanges!J15</f>
        <v>US</v>
      </c>
      <c r="I10" s="12">
        <f>Exchanges!K15</f>
        <v>5.8854158829438807</v>
      </c>
      <c r="J10" s="12" t="str">
        <f>Exchanges!L15</f>
        <v>MJ</v>
      </c>
      <c r="P10" s="12">
        <f>Exchanges!R15</f>
        <v>3</v>
      </c>
      <c r="Q10" s="12">
        <f>Exchanges!S15</f>
        <v>1</v>
      </c>
      <c r="R10" s="12">
        <f>Exchanges!T15</f>
        <v>1</v>
      </c>
      <c r="S10" s="12">
        <f>Exchanges!U15</f>
        <v>1</v>
      </c>
      <c r="T10" s="12">
        <f>Exchanges!V15</f>
        <v>1</v>
      </c>
      <c r="U10" s="12">
        <f>Exchanges!W15</f>
        <v>2014</v>
      </c>
      <c r="V10" s="12" t="str">
        <f>Exchanges!X15</f>
        <v>Primary energy - biomass</v>
      </c>
      <c r="W10" s="12" t="str">
        <f>Exchanges!Y15</f>
        <v>EIA 2016, 2017</v>
      </c>
    </row>
    <row r="11" spans="1:24" x14ac:dyDescent="0.2">
      <c r="A11" s="12" t="str">
        <f>Exchanges!B16</f>
        <v>Energy, biomass</v>
      </c>
      <c r="C11" s="12" t="str">
        <f>Exchanges!D16</f>
        <v>resource</v>
      </c>
      <c r="E11" s="12" t="str">
        <f>Exchanges!F16</f>
        <v>09c4e177-a9a2-333b-b872-0eb23e9e9604</v>
      </c>
      <c r="F11" s="12" t="str">
        <f>Exchanges!H16</f>
        <v>Water, sewage and other systems</v>
      </c>
      <c r="G11" s="12">
        <f>Exchanges!I16</f>
        <v>221300</v>
      </c>
      <c r="H11" s="12" t="str">
        <f>Exchanges!J16</f>
        <v>US</v>
      </c>
      <c r="I11" s="12">
        <f>Exchanges!K16</f>
        <v>9.987172615765319E-2</v>
      </c>
      <c r="J11" s="12" t="str">
        <f>Exchanges!L16</f>
        <v>MJ</v>
      </c>
      <c r="P11" s="12">
        <f>Exchanges!R16</f>
        <v>3</v>
      </c>
      <c r="Q11" s="12">
        <f>Exchanges!S16</f>
        <v>1</v>
      </c>
      <c r="R11" s="12">
        <f>Exchanges!T16</f>
        <v>1</v>
      </c>
      <c r="S11" s="12">
        <f>Exchanges!U16</f>
        <v>1</v>
      </c>
      <c r="T11" s="12">
        <f>Exchanges!V16</f>
        <v>1</v>
      </c>
      <c r="U11" s="12">
        <f>Exchanges!W16</f>
        <v>2014</v>
      </c>
      <c r="V11" s="12" t="str">
        <f>Exchanges!X16</f>
        <v>Primary energy - biomass</v>
      </c>
      <c r="W11" s="12" t="str">
        <f>Exchanges!Y16</f>
        <v>EIA 2016, 2017</v>
      </c>
    </row>
    <row r="12" spans="1:24" hidden="1" x14ac:dyDescent="0.2">
      <c r="A12" s="12" t="str">
        <f>Exchanges!B17</f>
        <v>Energy, biomass</v>
      </c>
      <c r="C12" s="12" t="str">
        <f>Exchanges!D17</f>
        <v>resource</v>
      </c>
      <c r="E12" s="12" t="str">
        <f>Exchanges!F17</f>
        <v>09c4e177-a9a2-333b-b872-0eb23e9e9604</v>
      </c>
      <c r="F12" s="12" t="str">
        <f>Exchanges!H17</f>
        <v>Wet corn milling</v>
      </c>
      <c r="G12" s="12">
        <f>Exchanges!I17</f>
        <v>311221</v>
      </c>
      <c r="H12" s="12" t="str">
        <f>Exchanges!J17</f>
        <v>US</v>
      </c>
      <c r="I12" s="12">
        <f>Exchanges!K17</f>
        <v>0</v>
      </c>
      <c r="J12" s="12" t="str">
        <f>Exchanges!L17</f>
        <v>MJ</v>
      </c>
      <c r="P12" s="12">
        <f>Exchanges!R17</f>
        <v>3</v>
      </c>
      <c r="Q12" s="12">
        <f>Exchanges!S17</f>
        <v>1</v>
      </c>
      <c r="R12" s="12">
        <f>Exchanges!T17</f>
        <v>1</v>
      </c>
      <c r="S12" s="12">
        <f>Exchanges!U17</f>
        <v>1</v>
      </c>
      <c r="T12" s="12">
        <f>Exchanges!V17</f>
        <v>1</v>
      </c>
      <c r="U12" s="12">
        <f>Exchanges!W17</f>
        <v>2014</v>
      </c>
      <c r="V12" s="12" t="str">
        <f>Exchanges!X17</f>
        <v>Primary energy - biomass</v>
      </c>
      <c r="W12" s="12" t="str">
        <f>Exchanges!Y17</f>
        <v>EIA 2016, 2017</v>
      </c>
      <c r="X12" s="12">
        <f>Exchanges!Z17</f>
        <v>0</v>
      </c>
    </row>
    <row r="13" spans="1:24" hidden="1" x14ac:dyDescent="0.2">
      <c r="A13" s="12" t="str">
        <f>Exchanges!B18</f>
        <v>Energy, biomass</v>
      </c>
      <c r="C13" s="12" t="str">
        <f>Exchanges!D18</f>
        <v>resource</v>
      </c>
      <c r="E13" s="12" t="str">
        <f>Exchanges!F18</f>
        <v>09c4e177-a9a2-333b-b872-0eb23e9e9604</v>
      </c>
      <c r="F13" s="12" t="str">
        <f>Exchanges!H18</f>
        <v>Sugar and confectionery product manufacturing</v>
      </c>
      <c r="G13" s="12">
        <f>Exchanges!I18</f>
        <v>311300</v>
      </c>
      <c r="H13" s="12" t="str">
        <f>Exchanges!J18</f>
        <v>US</v>
      </c>
      <c r="I13" s="12">
        <f>Exchanges!K18</f>
        <v>0</v>
      </c>
      <c r="J13" s="12" t="str">
        <f>Exchanges!L18</f>
        <v>MJ</v>
      </c>
      <c r="P13" s="12">
        <f>Exchanges!R18</f>
        <v>3</v>
      </c>
      <c r="Q13" s="12">
        <f>Exchanges!S18</f>
        <v>1</v>
      </c>
      <c r="R13" s="12">
        <f>Exchanges!T18</f>
        <v>1</v>
      </c>
      <c r="S13" s="12">
        <f>Exchanges!U18</f>
        <v>1</v>
      </c>
      <c r="T13" s="12">
        <f>Exchanges!V18</f>
        <v>1</v>
      </c>
      <c r="U13" s="12">
        <f>Exchanges!W18</f>
        <v>2014</v>
      </c>
      <c r="V13" s="12" t="str">
        <f>Exchanges!X18</f>
        <v>Primary energy - biomass</v>
      </c>
      <c r="W13" s="12" t="str">
        <f>Exchanges!Y18</f>
        <v>EIA 2016, 2017</v>
      </c>
      <c r="X13" s="12">
        <f>Exchanges!Z18</f>
        <v>0</v>
      </c>
    </row>
    <row r="14" spans="1:24" hidden="1" x14ac:dyDescent="0.2">
      <c r="A14" s="12" t="str">
        <f>Exchanges!B19</f>
        <v>Energy, biomass</v>
      </c>
      <c r="C14" s="12" t="str">
        <f>Exchanges!D19</f>
        <v>resource</v>
      </c>
      <c r="E14" s="12" t="str">
        <f>Exchanges!F19</f>
        <v>09c4e177-a9a2-333b-b872-0eb23e9e9604</v>
      </c>
      <c r="F14" s="12" t="str">
        <f>Exchanges!H19</f>
        <v>Fruit and vegetable canning, pickling, and drying</v>
      </c>
      <c r="G14" s="12">
        <f>Exchanges!I19</f>
        <v>311420</v>
      </c>
      <c r="H14" s="12" t="str">
        <f>Exchanges!J19</f>
        <v>US</v>
      </c>
      <c r="I14" s="12">
        <f>Exchanges!K19</f>
        <v>0</v>
      </c>
      <c r="J14" s="12" t="str">
        <f>Exchanges!L19</f>
        <v>MJ</v>
      </c>
      <c r="P14" s="12">
        <f>Exchanges!R19</f>
        <v>3</v>
      </c>
      <c r="Q14" s="12">
        <f>Exchanges!S19</f>
        <v>1</v>
      </c>
      <c r="R14" s="12">
        <f>Exchanges!T19</f>
        <v>1</v>
      </c>
      <c r="S14" s="12">
        <f>Exchanges!U19</f>
        <v>1</v>
      </c>
      <c r="T14" s="12">
        <f>Exchanges!V19</f>
        <v>1</v>
      </c>
      <c r="U14" s="12">
        <f>Exchanges!W19</f>
        <v>2014</v>
      </c>
      <c r="V14" s="12" t="str">
        <f>Exchanges!X19</f>
        <v>Primary energy - biomass</v>
      </c>
      <c r="W14" s="12" t="str">
        <f>Exchanges!Y19</f>
        <v>EIA 2016, 2017</v>
      </c>
      <c r="X14" s="12">
        <f>Exchanges!Z19</f>
        <v>0</v>
      </c>
    </row>
    <row r="15" spans="1:24" hidden="1" x14ac:dyDescent="0.2">
      <c r="A15" s="12" t="str">
        <f>Exchanges!B20</f>
        <v>Energy, biomass</v>
      </c>
      <c r="C15" s="12" t="str">
        <f>Exchanges!D20</f>
        <v>resource</v>
      </c>
      <c r="E15" s="12" t="str">
        <f>Exchanges!F20</f>
        <v>09c4e177-a9a2-333b-b872-0eb23e9e9604</v>
      </c>
      <c r="F15" s="12" t="str">
        <f>Exchanges!H20</f>
        <v>Poultry processing</v>
      </c>
      <c r="G15" s="12">
        <f>Exchanges!I20</f>
        <v>311615</v>
      </c>
      <c r="H15" s="12" t="str">
        <f>Exchanges!J20</f>
        <v>US</v>
      </c>
      <c r="I15" s="12">
        <f>Exchanges!K20</f>
        <v>0</v>
      </c>
      <c r="J15" s="12" t="str">
        <f>Exchanges!L20</f>
        <v>MJ</v>
      </c>
      <c r="P15" s="12">
        <f>Exchanges!R20</f>
        <v>3</v>
      </c>
      <c r="Q15" s="12">
        <f>Exchanges!S20</f>
        <v>1</v>
      </c>
      <c r="R15" s="12">
        <f>Exchanges!T20</f>
        <v>1</v>
      </c>
      <c r="S15" s="12">
        <f>Exchanges!U20</f>
        <v>1</v>
      </c>
      <c r="T15" s="12">
        <f>Exchanges!V20</f>
        <v>1</v>
      </c>
      <c r="U15" s="12">
        <f>Exchanges!W20</f>
        <v>2014</v>
      </c>
      <c r="V15" s="12" t="str">
        <f>Exchanges!X20</f>
        <v>Primary energy - biomass</v>
      </c>
      <c r="W15" s="12" t="str">
        <f>Exchanges!Y20</f>
        <v>EIA 2016, 2017</v>
      </c>
      <c r="X15" s="12">
        <f>Exchanges!Z20</f>
        <v>0</v>
      </c>
    </row>
    <row r="16" spans="1:24" x14ac:dyDescent="0.2">
      <c r="A16" s="12" t="str">
        <f>Exchanges!B21</f>
        <v>Energy, biomass</v>
      </c>
      <c r="C16" s="12" t="str">
        <f>Exchanges!D21</f>
        <v>resource</v>
      </c>
      <c r="E16" s="12" t="str">
        <f>Exchanges!F21</f>
        <v>09c4e177-a9a2-333b-b872-0eb23e9e9604</v>
      </c>
      <c r="F16" s="12" t="str">
        <f>Exchanges!H21</f>
        <v>All other food manufacturing</v>
      </c>
      <c r="G16" s="12">
        <f>Exchanges!I21</f>
        <v>311990</v>
      </c>
      <c r="H16" s="12" t="str">
        <f>Exchanges!J21</f>
        <v>US</v>
      </c>
      <c r="I16" s="12">
        <f>Exchanges!K21</f>
        <v>0.20701851910363686</v>
      </c>
      <c r="J16" s="12" t="str">
        <f>Exchanges!L21</f>
        <v>MJ</v>
      </c>
      <c r="P16" s="12">
        <f>Exchanges!R21</f>
        <v>3</v>
      </c>
      <c r="Q16" s="12">
        <f>Exchanges!S21</f>
        <v>1</v>
      </c>
      <c r="R16" s="12">
        <f>Exchanges!T21</f>
        <v>1</v>
      </c>
      <c r="S16" s="12">
        <f>Exchanges!U21</f>
        <v>1</v>
      </c>
      <c r="T16" s="12">
        <f>Exchanges!V21</f>
        <v>1</v>
      </c>
      <c r="U16" s="12">
        <f>Exchanges!W21</f>
        <v>2014</v>
      </c>
      <c r="V16" s="12" t="str">
        <f>Exchanges!X21</f>
        <v>Primary energy - biomass</v>
      </c>
      <c r="W16" s="12" t="str">
        <f>Exchanges!Y21</f>
        <v>EIA 2016, 2017</v>
      </c>
    </row>
    <row r="17" spans="1:24" hidden="1" x14ac:dyDescent="0.2">
      <c r="A17" s="12" t="str">
        <f>Exchanges!B22</f>
        <v>Energy, biomass</v>
      </c>
      <c r="C17" s="12" t="str">
        <f>Exchanges!D22</f>
        <v>resource</v>
      </c>
      <c r="E17" s="12" t="str">
        <f>Exchanges!F22</f>
        <v>09c4e177-a9a2-333b-b872-0eb23e9e9604</v>
      </c>
      <c r="F17" s="12" t="str">
        <f>Exchanges!H22</f>
        <v>Breweries</v>
      </c>
      <c r="G17" s="12">
        <f>Exchanges!I22</f>
        <v>312120</v>
      </c>
      <c r="H17" s="12" t="str">
        <f>Exchanges!J22</f>
        <v>US</v>
      </c>
      <c r="I17" s="12">
        <f>Exchanges!K22</f>
        <v>0</v>
      </c>
      <c r="J17" s="12" t="str">
        <f>Exchanges!L22</f>
        <v>MJ</v>
      </c>
      <c r="P17" s="12">
        <f>Exchanges!R22</f>
        <v>3</v>
      </c>
      <c r="Q17" s="12">
        <f>Exchanges!S22</f>
        <v>1</v>
      </c>
      <c r="R17" s="12">
        <f>Exchanges!T22</f>
        <v>1</v>
      </c>
      <c r="S17" s="12">
        <f>Exchanges!U22</f>
        <v>1</v>
      </c>
      <c r="T17" s="12">
        <f>Exchanges!V22</f>
        <v>1</v>
      </c>
      <c r="U17" s="12">
        <f>Exchanges!W22</f>
        <v>2014</v>
      </c>
      <c r="V17" s="12" t="str">
        <f>Exchanges!X22</f>
        <v>Primary energy - biomass</v>
      </c>
      <c r="W17" s="12" t="str">
        <f>Exchanges!Y22</f>
        <v>EIA 2016, 2017</v>
      </c>
      <c r="X17" s="12">
        <f>Exchanges!Z22</f>
        <v>0</v>
      </c>
    </row>
    <row r="18" spans="1:24" hidden="1" x14ac:dyDescent="0.2">
      <c r="A18" s="12" t="str">
        <f>Exchanges!B23</f>
        <v>Energy, biomass</v>
      </c>
      <c r="C18" s="12" t="str">
        <f>Exchanges!D23</f>
        <v>resource</v>
      </c>
      <c r="E18" s="12" t="str">
        <f>Exchanges!F23</f>
        <v>09c4e177-a9a2-333b-b872-0eb23e9e9604</v>
      </c>
      <c r="F18" s="12" t="str">
        <f>Exchanges!H23</f>
        <v>Fiber, yarn, and thread mills</v>
      </c>
      <c r="G18" s="12">
        <f>Exchanges!I23</f>
        <v>313100</v>
      </c>
      <c r="H18" s="12" t="str">
        <f>Exchanges!J23</f>
        <v>US</v>
      </c>
      <c r="I18" s="12">
        <f>Exchanges!K23</f>
        <v>0</v>
      </c>
      <c r="J18" s="12" t="str">
        <f>Exchanges!L23</f>
        <v>MJ</v>
      </c>
      <c r="P18" s="12">
        <f>Exchanges!R23</f>
        <v>3</v>
      </c>
      <c r="Q18" s="12">
        <f>Exchanges!S23</f>
        <v>1</v>
      </c>
      <c r="R18" s="12">
        <f>Exchanges!T23</f>
        <v>1</v>
      </c>
      <c r="S18" s="12">
        <f>Exchanges!U23</f>
        <v>1</v>
      </c>
      <c r="T18" s="12">
        <f>Exchanges!V23</f>
        <v>1</v>
      </c>
      <c r="U18" s="12">
        <f>Exchanges!W23</f>
        <v>2014</v>
      </c>
      <c r="V18" s="12" t="str">
        <f>Exchanges!X23</f>
        <v>Primary energy - biomass</v>
      </c>
      <c r="W18" s="12" t="str">
        <f>Exchanges!Y23</f>
        <v>EIA 2016, 2017</v>
      </c>
      <c r="X18" s="12">
        <f>Exchanges!Z23</f>
        <v>0</v>
      </c>
    </row>
    <row r="19" spans="1:24" hidden="1" x14ac:dyDescent="0.2">
      <c r="A19" s="12" t="str">
        <f>Exchanges!B24</f>
        <v>Energy, biomass</v>
      </c>
      <c r="C19" s="12" t="str">
        <f>Exchanges!D24</f>
        <v>resource</v>
      </c>
      <c r="E19" s="12" t="str">
        <f>Exchanges!F24</f>
        <v>09c4e177-a9a2-333b-b872-0eb23e9e9604</v>
      </c>
      <c r="F19" s="12" t="str">
        <f>Exchanges!H24</f>
        <v>Other textile product mills</v>
      </c>
      <c r="G19" s="12">
        <f>Exchanges!I24</f>
        <v>314900</v>
      </c>
      <c r="H19" s="12" t="str">
        <f>Exchanges!J24</f>
        <v>US</v>
      </c>
      <c r="I19" s="12">
        <f>Exchanges!K24</f>
        <v>0</v>
      </c>
      <c r="J19" s="12" t="str">
        <f>Exchanges!L24</f>
        <v>MJ</v>
      </c>
      <c r="P19" s="12">
        <f>Exchanges!R24</f>
        <v>3</v>
      </c>
      <c r="Q19" s="12">
        <f>Exchanges!S24</f>
        <v>1</v>
      </c>
      <c r="R19" s="12">
        <f>Exchanges!T24</f>
        <v>1</v>
      </c>
      <c r="S19" s="12">
        <f>Exchanges!U24</f>
        <v>1</v>
      </c>
      <c r="T19" s="12">
        <f>Exchanges!V24</f>
        <v>1</v>
      </c>
      <c r="U19" s="12">
        <f>Exchanges!W24</f>
        <v>2014</v>
      </c>
      <c r="V19" s="12" t="str">
        <f>Exchanges!X24</f>
        <v>Primary energy - biomass</v>
      </c>
      <c r="W19" s="12" t="str">
        <f>Exchanges!Y24</f>
        <v>EIA 2016, 2017</v>
      </c>
      <c r="X19" s="12">
        <f>Exchanges!Z24</f>
        <v>0</v>
      </c>
    </row>
    <row r="20" spans="1:24" x14ac:dyDescent="0.2">
      <c r="A20" s="12" t="str">
        <f>Exchanges!B25</f>
        <v>Energy, biomass</v>
      </c>
      <c r="C20" s="12" t="str">
        <f>Exchanges!D25</f>
        <v>resource</v>
      </c>
      <c r="E20" s="12" t="str">
        <f>Exchanges!F25</f>
        <v>09c4e177-a9a2-333b-b872-0eb23e9e9604</v>
      </c>
      <c r="F20" s="12" t="str">
        <f>Exchanges!H25</f>
        <v>Sawmills and wood preservation</v>
      </c>
      <c r="G20" s="12">
        <f>Exchanges!I25</f>
        <v>321100</v>
      </c>
      <c r="H20" s="12" t="str">
        <f>Exchanges!J25</f>
        <v>US</v>
      </c>
      <c r="I20" s="12">
        <f>Exchanges!K25</f>
        <v>5.3589608020482231</v>
      </c>
      <c r="J20" s="12" t="str">
        <f>Exchanges!L25</f>
        <v>MJ</v>
      </c>
      <c r="P20" s="12">
        <f>Exchanges!R25</f>
        <v>3</v>
      </c>
      <c r="Q20" s="12">
        <f>Exchanges!S25</f>
        <v>1</v>
      </c>
      <c r="R20" s="12">
        <f>Exchanges!T25</f>
        <v>1</v>
      </c>
      <c r="S20" s="12">
        <f>Exchanges!U25</f>
        <v>1</v>
      </c>
      <c r="T20" s="12">
        <f>Exchanges!V25</f>
        <v>1</v>
      </c>
      <c r="U20" s="12">
        <f>Exchanges!W25</f>
        <v>2014</v>
      </c>
      <c r="V20" s="12" t="str">
        <f>Exchanges!X25</f>
        <v>Primary energy - biomass</v>
      </c>
      <c r="W20" s="12" t="str">
        <f>Exchanges!Y25</f>
        <v>EIA 2016, 2017</v>
      </c>
    </row>
    <row r="21" spans="1:24" x14ac:dyDescent="0.2">
      <c r="A21" s="12" t="str">
        <f>Exchanges!B26</f>
        <v>Energy, biomass</v>
      </c>
      <c r="C21" s="12" t="str">
        <f>Exchanges!D26</f>
        <v>resource</v>
      </c>
      <c r="E21" s="12" t="str">
        <f>Exchanges!F26</f>
        <v>09c4e177-a9a2-333b-b872-0eb23e9e9604</v>
      </c>
      <c r="F21" s="12" t="str">
        <f>Exchanges!H26</f>
        <v>Veneer, plywood, and engineered wood product manufacturing</v>
      </c>
      <c r="G21" s="12">
        <f>Exchanges!I26</f>
        <v>321200</v>
      </c>
      <c r="H21" s="12" t="str">
        <f>Exchanges!J26</f>
        <v>US</v>
      </c>
      <c r="I21" s="12">
        <f>Exchanges!K26</f>
        <v>0.91363138745233408</v>
      </c>
      <c r="J21" s="12" t="str">
        <f>Exchanges!L26</f>
        <v>MJ</v>
      </c>
      <c r="P21" s="12">
        <f>Exchanges!R26</f>
        <v>3</v>
      </c>
      <c r="Q21" s="12">
        <f>Exchanges!S26</f>
        <v>1</v>
      </c>
      <c r="R21" s="12">
        <f>Exchanges!T26</f>
        <v>1</v>
      </c>
      <c r="S21" s="12">
        <f>Exchanges!U26</f>
        <v>1</v>
      </c>
      <c r="T21" s="12">
        <f>Exchanges!V26</f>
        <v>1</v>
      </c>
      <c r="U21" s="12">
        <f>Exchanges!W26</f>
        <v>2014</v>
      </c>
      <c r="V21" s="12" t="str">
        <f>Exchanges!X26</f>
        <v>Primary energy - biomass</v>
      </c>
      <c r="W21" s="12" t="str">
        <f>Exchanges!Y26</f>
        <v>EIA 2016, 2017</v>
      </c>
    </row>
    <row r="22" spans="1:24" x14ac:dyDescent="0.2">
      <c r="A22" s="12" t="str">
        <f>Exchanges!B27</f>
        <v>Energy, biomass</v>
      </c>
      <c r="C22" s="12" t="str">
        <f>Exchanges!D27</f>
        <v>resource</v>
      </c>
      <c r="E22" s="12" t="str">
        <f>Exchanges!F27</f>
        <v>09c4e177-a9a2-333b-b872-0eb23e9e9604</v>
      </c>
      <c r="F22" s="12" t="str">
        <f>Exchanges!H27</f>
        <v>Millwork</v>
      </c>
      <c r="G22" s="12">
        <f>Exchanges!I27</f>
        <v>321910</v>
      </c>
      <c r="H22" s="12" t="str">
        <f>Exchanges!J27</f>
        <v>US</v>
      </c>
      <c r="I22" s="12">
        <f>Exchanges!K27</f>
        <v>3.932584040003502E-2</v>
      </c>
      <c r="J22" s="12" t="str">
        <f>Exchanges!L27</f>
        <v>MJ</v>
      </c>
      <c r="P22" s="12">
        <f>Exchanges!R27</f>
        <v>3</v>
      </c>
      <c r="Q22" s="12">
        <f>Exchanges!S27</f>
        <v>1</v>
      </c>
      <c r="R22" s="12">
        <f>Exchanges!T27</f>
        <v>1</v>
      </c>
      <c r="S22" s="12">
        <f>Exchanges!U27</f>
        <v>1</v>
      </c>
      <c r="T22" s="12">
        <f>Exchanges!V27</f>
        <v>1</v>
      </c>
      <c r="U22" s="12">
        <f>Exchanges!W27</f>
        <v>2014</v>
      </c>
      <c r="V22" s="12" t="str">
        <f>Exchanges!X27</f>
        <v>Primary energy - biomass</v>
      </c>
      <c r="W22" s="12" t="str">
        <f>Exchanges!Y27</f>
        <v>EIA 2016, 2017</v>
      </c>
    </row>
    <row r="23" spans="1:24" x14ac:dyDescent="0.2">
      <c r="A23" s="12" t="str">
        <f>Exchanges!B28</f>
        <v>Energy, biomass</v>
      </c>
      <c r="C23" s="12" t="str">
        <f>Exchanges!D28</f>
        <v>resource</v>
      </c>
      <c r="E23" s="12" t="str">
        <f>Exchanges!F28</f>
        <v>09c4e177-a9a2-333b-b872-0eb23e9e9604</v>
      </c>
      <c r="F23" s="12" t="str">
        <f>Exchanges!H28</f>
        <v>Pulp mills</v>
      </c>
      <c r="G23" s="12">
        <f>Exchanges!I28</f>
        <v>322110</v>
      </c>
      <c r="H23" s="12" t="str">
        <f>Exchanges!J28</f>
        <v>US</v>
      </c>
      <c r="I23" s="12">
        <f>Exchanges!K28</f>
        <v>120.47772306461867</v>
      </c>
      <c r="J23" s="12" t="str">
        <f>Exchanges!L28</f>
        <v>MJ</v>
      </c>
      <c r="P23" s="12">
        <f>Exchanges!R28</f>
        <v>3</v>
      </c>
      <c r="Q23" s="12">
        <f>Exchanges!S28</f>
        <v>1</v>
      </c>
      <c r="R23" s="12">
        <f>Exchanges!T28</f>
        <v>1</v>
      </c>
      <c r="S23" s="12">
        <f>Exchanges!U28</f>
        <v>1</v>
      </c>
      <c r="T23" s="12">
        <f>Exchanges!V28</f>
        <v>1</v>
      </c>
      <c r="U23" s="12">
        <f>Exchanges!W28</f>
        <v>2014</v>
      </c>
      <c r="V23" s="12" t="str">
        <f>Exchanges!X28</f>
        <v>Primary energy - biomass</v>
      </c>
      <c r="W23" s="12" t="str">
        <f>Exchanges!Y28</f>
        <v>EIA 2016, 2017</v>
      </c>
    </row>
    <row r="24" spans="1:24" x14ac:dyDescent="0.2">
      <c r="A24" s="12" t="str">
        <f>Exchanges!B29</f>
        <v>Energy, biomass</v>
      </c>
      <c r="C24" s="12" t="str">
        <f>Exchanges!D29</f>
        <v>resource</v>
      </c>
      <c r="E24" s="12" t="str">
        <f>Exchanges!F29</f>
        <v>09c4e177-a9a2-333b-b872-0eb23e9e9604</v>
      </c>
      <c r="F24" s="12" t="str">
        <f>Exchanges!H29</f>
        <v>Paper mills</v>
      </c>
      <c r="G24" s="12">
        <f>Exchanges!I29</f>
        <v>322120</v>
      </c>
      <c r="H24" s="12" t="str">
        <f>Exchanges!J29</f>
        <v>US</v>
      </c>
      <c r="I24" s="12">
        <f>Exchanges!K29</f>
        <v>25.050134006821505</v>
      </c>
      <c r="J24" s="12" t="str">
        <f>Exchanges!L29</f>
        <v>MJ</v>
      </c>
      <c r="P24" s="12">
        <f>Exchanges!R29</f>
        <v>3</v>
      </c>
      <c r="Q24" s="12">
        <f>Exchanges!S29</f>
        <v>1</v>
      </c>
      <c r="R24" s="12">
        <f>Exchanges!T29</f>
        <v>1</v>
      </c>
      <c r="S24" s="12">
        <f>Exchanges!U29</f>
        <v>1</v>
      </c>
      <c r="T24" s="12">
        <f>Exchanges!V29</f>
        <v>1</v>
      </c>
      <c r="U24" s="12">
        <f>Exchanges!W29</f>
        <v>2014</v>
      </c>
      <c r="V24" s="12" t="str">
        <f>Exchanges!X29</f>
        <v>Primary energy - biomass</v>
      </c>
      <c r="W24" s="12" t="str">
        <f>Exchanges!Y29</f>
        <v>EIA 2016, 2017</v>
      </c>
    </row>
    <row r="25" spans="1:24" x14ac:dyDescent="0.2">
      <c r="A25" s="12" t="str">
        <f>Exchanges!B30</f>
        <v>Energy, biomass</v>
      </c>
      <c r="C25" s="12" t="str">
        <f>Exchanges!D30</f>
        <v>resource</v>
      </c>
      <c r="E25" s="12" t="str">
        <f>Exchanges!F30</f>
        <v>09c4e177-a9a2-333b-b872-0eb23e9e9604</v>
      </c>
      <c r="F25" s="12" t="str">
        <f>Exchanges!H30</f>
        <v>Paperboard mills</v>
      </c>
      <c r="G25" s="12">
        <f>Exchanges!I30</f>
        <v>322130</v>
      </c>
      <c r="H25" s="12" t="str">
        <f>Exchanges!J30</f>
        <v>US</v>
      </c>
      <c r="I25" s="12">
        <f>Exchanges!K30</f>
        <v>22.903790727459899</v>
      </c>
      <c r="J25" s="12" t="str">
        <f>Exchanges!L30</f>
        <v>MJ</v>
      </c>
      <c r="P25" s="12">
        <f>Exchanges!R30</f>
        <v>3</v>
      </c>
      <c r="Q25" s="12">
        <f>Exchanges!S30</f>
        <v>1</v>
      </c>
      <c r="R25" s="12">
        <f>Exchanges!T30</f>
        <v>1</v>
      </c>
      <c r="S25" s="12">
        <f>Exchanges!U30</f>
        <v>1</v>
      </c>
      <c r="T25" s="12">
        <f>Exchanges!V30</f>
        <v>1</v>
      </c>
      <c r="U25" s="12">
        <f>Exchanges!W30</f>
        <v>2014</v>
      </c>
      <c r="V25" s="12" t="str">
        <f>Exchanges!X30</f>
        <v>Primary energy - biomass</v>
      </c>
      <c r="W25" s="12" t="str">
        <f>Exchanges!Y30</f>
        <v>EIA 2016, 2017</v>
      </c>
    </row>
    <row r="26" spans="1:24" x14ac:dyDescent="0.2">
      <c r="A26" s="12" t="str">
        <f>Exchanges!B31</f>
        <v>Energy, biomass</v>
      </c>
      <c r="C26" s="12" t="str">
        <f>Exchanges!D31</f>
        <v>resource</v>
      </c>
      <c r="E26" s="12" t="str">
        <f>Exchanges!F31</f>
        <v>09c4e177-a9a2-333b-b872-0eb23e9e9604</v>
      </c>
      <c r="F26" s="12" t="str">
        <f>Exchanges!H31</f>
        <v>Paperboard container manufacturing</v>
      </c>
      <c r="G26" s="12">
        <f>Exchanges!I31</f>
        <v>322210</v>
      </c>
      <c r="H26" s="12" t="str">
        <f>Exchanges!J31</f>
        <v>US</v>
      </c>
      <c r="I26" s="12">
        <f>Exchanges!K31</f>
        <v>2.2114663668898511</v>
      </c>
      <c r="J26" s="12" t="str">
        <f>Exchanges!L31</f>
        <v>MJ</v>
      </c>
      <c r="P26" s="12">
        <f>Exchanges!R31</f>
        <v>3</v>
      </c>
      <c r="Q26" s="12">
        <f>Exchanges!S31</f>
        <v>1</v>
      </c>
      <c r="R26" s="12">
        <f>Exchanges!T31</f>
        <v>1</v>
      </c>
      <c r="S26" s="12">
        <f>Exchanges!U31</f>
        <v>1</v>
      </c>
      <c r="T26" s="12">
        <f>Exchanges!V31</f>
        <v>1</v>
      </c>
      <c r="U26" s="12">
        <f>Exchanges!W31</f>
        <v>2014</v>
      </c>
      <c r="V26" s="12" t="str">
        <f>Exchanges!X31</f>
        <v>Primary energy - biomass</v>
      </c>
      <c r="W26" s="12" t="str">
        <f>Exchanges!Y31</f>
        <v>EIA 2016, 2017</v>
      </c>
    </row>
    <row r="27" spans="1:24" hidden="1" x14ac:dyDescent="0.2">
      <c r="A27" s="12" t="str">
        <f>Exchanges!B32</f>
        <v>Energy, biomass</v>
      </c>
      <c r="C27" s="12" t="str">
        <f>Exchanges!D32</f>
        <v>resource</v>
      </c>
      <c r="E27" s="12" t="str">
        <f>Exchanges!F32</f>
        <v>09c4e177-a9a2-333b-b872-0eb23e9e9604</v>
      </c>
      <c r="F27" s="12" t="str">
        <f>Exchanges!H32</f>
        <v>All other converted paper product manufacturing</v>
      </c>
      <c r="G27" s="12">
        <f>Exchanges!I32</f>
        <v>322299</v>
      </c>
      <c r="H27" s="12" t="str">
        <f>Exchanges!J32</f>
        <v>US</v>
      </c>
      <c r="I27" s="12">
        <f>Exchanges!K32</f>
        <v>0</v>
      </c>
      <c r="J27" s="12" t="str">
        <f>Exchanges!L32</f>
        <v>MJ</v>
      </c>
      <c r="P27" s="12">
        <f>Exchanges!R32</f>
        <v>3</v>
      </c>
      <c r="Q27" s="12">
        <f>Exchanges!S32</f>
        <v>1</v>
      </c>
      <c r="R27" s="12">
        <f>Exchanges!T32</f>
        <v>1</v>
      </c>
      <c r="S27" s="12">
        <f>Exchanges!U32</f>
        <v>1</v>
      </c>
      <c r="T27" s="12">
        <f>Exchanges!V32</f>
        <v>1</v>
      </c>
      <c r="U27" s="12">
        <f>Exchanges!W32</f>
        <v>2014</v>
      </c>
      <c r="V27" s="12" t="str">
        <f>Exchanges!X32</f>
        <v>Primary energy - biomass</v>
      </c>
      <c r="W27" s="12" t="str">
        <f>Exchanges!Y32</f>
        <v>EIA 2016, 2017</v>
      </c>
      <c r="X27" s="12">
        <f>Exchanges!Z32</f>
        <v>0</v>
      </c>
    </row>
    <row r="28" spans="1:24" hidden="1" x14ac:dyDescent="0.2">
      <c r="A28" s="12" t="str">
        <f>Exchanges!B33</f>
        <v>Energy, biomass</v>
      </c>
      <c r="C28" s="12" t="str">
        <f>Exchanges!D33</f>
        <v>resource</v>
      </c>
      <c r="E28" s="12" t="str">
        <f>Exchanges!F33</f>
        <v>09c4e177-a9a2-333b-b872-0eb23e9e9604</v>
      </c>
      <c r="F28" s="12" t="str">
        <f>Exchanges!H33</f>
        <v>Industrial gas manufacturing</v>
      </c>
      <c r="G28" s="12">
        <f>Exchanges!I33</f>
        <v>325120</v>
      </c>
      <c r="H28" s="12" t="str">
        <f>Exchanges!J33</f>
        <v>US</v>
      </c>
      <c r="I28" s="12">
        <f>Exchanges!K33</f>
        <v>0</v>
      </c>
      <c r="J28" s="12" t="str">
        <f>Exchanges!L33</f>
        <v>MJ</v>
      </c>
      <c r="P28" s="12">
        <f>Exchanges!R33</f>
        <v>3</v>
      </c>
      <c r="Q28" s="12">
        <f>Exchanges!S33</f>
        <v>1</v>
      </c>
      <c r="R28" s="12">
        <f>Exchanges!T33</f>
        <v>1</v>
      </c>
      <c r="S28" s="12">
        <f>Exchanges!U33</f>
        <v>1</v>
      </c>
      <c r="T28" s="12">
        <f>Exchanges!V33</f>
        <v>1</v>
      </c>
      <c r="U28" s="12">
        <f>Exchanges!W33</f>
        <v>2014</v>
      </c>
      <c r="V28" s="12" t="str">
        <f>Exchanges!X33</f>
        <v>Primary energy - biomass</v>
      </c>
      <c r="W28" s="12" t="str">
        <f>Exchanges!Y33</f>
        <v>EIA 2016, 2017</v>
      </c>
      <c r="X28" s="12">
        <f>Exchanges!Z33</f>
        <v>0</v>
      </c>
    </row>
    <row r="29" spans="1:24" hidden="1" x14ac:dyDescent="0.2">
      <c r="A29" s="12" t="str">
        <f>Exchanges!B34</f>
        <v>Energy, biomass</v>
      </c>
      <c r="C29" s="12" t="str">
        <f>Exchanges!D34</f>
        <v>resource</v>
      </c>
      <c r="E29" s="12" t="str">
        <f>Exchanges!F34</f>
        <v>09c4e177-a9a2-333b-b872-0eb23e9e9604</v>
      </c>
      <c r="F29" s="12" t="str">
        <f>Exchanges!H34</f>
        <v>Plastics material and resin manufacturing</v>
      </c>
      <c r="G29" s="12">
        <f>Exchanges!I34</f>
        <v>325211</v>
      </c>
      <c r="H29" s="12" t="str">
        <f>Exchanges!J34</f>
        <v>US</v>
      </c>
      <c r="I29" s="12">
        <f>Exchanges!K34</f>
        <v>0</v>
      </c>
      <c r="J29" s="12" t="str">
        <f>Exchanges!L34</f>
        <v>MJ</v>
      </c>
      <c r="P29" s="12">
        <f>Exchanges!R34</f>
        <v>3</v>
      </c>
      <c r="Q29" s="12">
        <f>Exchanges!S34</f>
        <v>1</v>
      </c>
      <c r="R29" s="12">
        <f>Exchanges!T34</f>
        <v>1</v>
      </c>
      <c r="S29" s="12">
        <f>Exchanges!U34</f>
        <v>1</v>
      </c>
      <c r="T29" s="12">
        <f>Exchanges!V34</f>
        <v>1</v>
      </c>
      <c r="U29" s="12">
        <f>Exchanges!W34</f>
        <v>2014</v>
      </c>
      <c r="V29" s="12" t="str">
        <f>Exchanges!X34</f>
        <v>Primary energy - biomass</v>
      </c>
      <c r="W29" s="12" t="str">
        <f>Exchanges!Y34</f>
        <v>EIA 2016, 2017</v>
      </c>
      <c r="X29" s="12">
        <f>Exchanges!Z34</f>
        <v>0</v>
      </c>
    </row>
    <row r="30" spans="1:24" hidden="1" x14ac:dyDescent="0.2">
      <c r="A30" s="12" t="str">
        <f>Exchanges!B35</f>
        <v>Energy, biomass</v>
      </c>
      <c r="C30" s="12" t="str">
        <f>Exchanges!D35</f>
        <v>resource</v>
      </c>
      <c r="E30" s="12" t="str">
        <f>Exchanges!F35</f>
        <v>09c4e177-a9a2-333b-b872-0eb23e9e9604</v>
      </c>
      <c r="F30" s="12" t="str">
        <f>Exchanges!H35</f>
        <v>Pharmaceutical preparation manufacturing</v>
      </c>
      <c r="G30" s="12">
        <f>Exchanges!I35</f>
        <v>325412</v>
      </c>
      <c r="H30" s="12" t="str">
        <f>Exchanges!J35</f>
        <v>US</v>
      </c>
      <c r="I30" s="12">
        <f>Exchanges!K35</f>
        <v>0</v>
      </c>
      <c r="J30" s="12" t="str">
        <f>Exchanges!L35</f>
        <v>MJ</v>
      </c>
      <c r="P30" s="12">
        <f>Exchanges!R35</f>
        <v>3</v>
      </c>
      <c r="Q30" s="12">
        <f>Exchanges!S35</f>
        <v>1</v>
      </c>
      <c r="R30" s="12">
        <f>Exchanges!T35</f>
        <v>1</v>
      </c>
      <c r="S30" s="12">
        <f>Exchanges!U35</f>
        <v>1</v>
      </c>
      <c r="T30" s="12">
        <f>Exchanges!V35</f>
        <v>1</v>
      </c>
      <c r="U30" s="12">
        <f>Exchanges!W35</f>
        <v>2014</v>
      </c>
      <c r="V30" s="12" t="str">
        <f>Exchanges!X35</f>
        <v>Primary energy - biomass</v>
      </c>
      <c r="W30" s="12" t="str">
        <f>Exchanges!Y35</f>
        <v>EIA 2016, 2017</v>
      </c>
      <c r="X30" s="12">
        <f>Exchanges!Z35</f>
        <v>0</v>
      </c>
    </row>
    <row r="31" spans="1:24" hidden="1" x14ac:dyDescent="0.2">
      <c r="A31" s="12" t="str">
        <f>Exchanges!B36</f>
        <v>Energy, biomass</v>
      </c>
      <c r="C31" s="12" t="str">
        <f>Exchanges!D36</f>
        <v>resource</v>
      </c>
      <c r="E31" s="12" t="str">
        <f>Exchanges!F36</f>
        <v>09c4e177-a9a2-333b-b872-0eb23e9e9604</v>
      </c>
      <c r="F31" s="12" t="str">
        <f>Exchanges!H36</f>
        <v>Other plastics product manufacturing</v>
      </c>
      <c r="G31" s="12">
        <f>Exchanges!I36</f>
        <v>326190</v>
      </c>
      <c r="H31" s="12" t="str">
        <f>Exchanges!J36</f>
        <v>US</v>
      </c>
      <c r="I31" s="12">
        <f>Exchanges!K36</f>
        <v>0</v>
      </c>
      <c r="J31" s="12" t="str">
        <f>Exchanges!L36</f>
        <v>MJ</v>
      </c>
      <c r="P31" s="12">
        <f>Exchanges!R36</f>
        <v>3</v>
      </c>
      <c r="Q31" s="12">
        <f>Exchanges!S36</f>
        <v>1</v>
      </c>
      <c r="R31" s="12">
        <f>Exchanges!T36</f>
        <v>1</v>
      </c>
      <c r="S31" s="12">
        <f>Exchanges!U36</f>
        <v>1</v>
      </c>
      <c r="T31" s="12">
        <f>Exchanges!V36</f>
        <v>1</v>
      </c>
      <c r="U31" s="12">
        <f>Exchanges!W36</f>
        <v>2014</v>
      </c>
      <c r="V31" s="12" t="str">
        <f>Exchanges!X36</f>
        <v>Primary energy - biomass</v>
      </c>
      <c r="W31" s="12" t="str">
        <f>Exchanges!Y36</f>
        <v>EIA 2016, 2017</v>
      </c>
      <c r="X31" s="12">
        <f>Exchanges!Z36</f>
        <v>0</v>
      </c>
    </row>
    <row r="32" spans="1:24" hidden="1" x14ac:dyDescent="0.2">
      <c r="A32" s="12" t="str">
        <f>Exchanges!B37</f>
        <v>Energy, biomass</v>
      </c>
      <c r="C32" s="12" t="str">
        <f>Exchanges!D37</f>
        <v>resource</v>
      </c>
      <c r="E32" s="12" t="str">
        <f>Exchanges!F37</f>
        <v>09c4e177-a9a2-333b-b872-0eb23e9e9604</v>
      </c>
      <c r="F32" s="12" t="str">
        <f>Exchanges!H37</f>
        <v>Cement manufacturing</v>
      </c>
      <c r="G32" s="12">
        <f>Exchanges!I37</f>
        <v>327310</v>
      </c>
      <c r="H32" s="12" t="str">
        <f>Exchanges!J37</f>
        <v>US</v>
      </c>
      <c r="I32" s="12">
        <f>Exchanges!K37</f>
        <v>0</v>
      </c>
      <c r="J32" s="12" t="str">
        <f>Exchanges!L37</f>
        <v>MJ</v>
      </c>
      <c r="P32" s="12">
        <f>Exchanges!R37</f>
        <v>3</v>
      </c>
      <c r="Q32" s="12">
        <f>Exchanges!S37</f>
        <v>1</v>
      </c>
      <c r="R32" s="12">
        <f>Exchanges!T37</f>
        <v>1</v>
      </c>
      <c r="S32" s="12">
        <f>Exchanges!U37</f>
        <v>1</v>
      </c>
      <c r="T32" s="12">
        <f>Exchanges!V37</f>
        <v>1</v>
      </c>
      <c r="U32" s="12">
        <f>Exchanges!W37</f>
        <v>2014</v>
      </c>
      <c r="V32" s="12" t="str">
        <f>Exchanges!X37</f>
        <v>Primary energy - biomass</v>
      </c>
      <c r="W32" s="12" t="str">
        <f>Exchanges!Y37</f>
        <v>EIA 2016, 2017</v>
      </c>
      <c r="X32" s="12">
        <f>Exchanges!Z37</f>
        <v>0</v>
      </c>
    </row>
    <row r="33" spans="1:24" hidden="1" x14ac:dyDescent="0.2">
      <c r="A33" s="12" t="str">
        <f>Exchanges!B38</f>
        <v>Energy, biomass</v>
      </c>
      <c r="C33" s="12" t="str">
        <f>Exchanges!D38</f>
        <v>resource</v>
      </c>
      <c r="E33" s="12" t="str">
        <f>Exchanges!F38</f>
        <v>09c4e177-a9a2-333b-b872-0eb23e9e9604</v>
      </c>
      <c r="F33" s="12" t="str">
        <f>Exchanges!H38</f>
        <v>Other engine equipment manufacturing</v>
      </c>
      <c r="G33" s="12">
        <f>Exchanges!I38</f>
        <v>333618</v>
      </c>
      <c r="H33" s="12" t="str">
        <f>Exchanges!J38</f>
        <v>US</v>
      </c>
      <c r="I33" s="12">
        <f>Exchanges!K38</f>
        <v>0</v>
      </c>
      <c r="J33" s="12" t="str">
        <f>Exchanges!L38</f>
        <v>MJ</v>
      </c>
      <c r="P33" s="12">
        <f>Exchanges!R38</f>
        <v>3</v>
      </c>
      <c r="Q33" s="12">
        <f>Exchanges!S38</f>
        <v>1</v>
      </c>
      <c r="R33" s="12">
        <f>Exchanges!T38</f>
        <v>1</v>
      </c>
      <c r="S33" s="12">
        <f>Exchanges!U38</f>
        <v>1</v>
      </c>
      <c r="T33" s="12">
        <f>Exchanges!V38</f>
        <v>1</v>
      </c>
      <c r="U33" s="12">
        <f>Exchanges!W38</f>
        <v>2014</v>
      </c>
      <c r="V33" s="12" t="str">
        <f>Exchanges!X38</f>
        <v>Primary energy - biomass</v>
      </c>
      <c r="W33" s="12" t="str">
        <f>Exchanges!Y38</f>
        <v>EIA 2016, 2017</v>
      </c>
      <c r="X33" s="12">
        <f>Exchanges!Z38</f>
        <v>0</v>
      </c>
    </row>
    <row r="34" spans="1:24" hidden="1" x14ac:dyDescent="0.2">
      <c r="A34" s="12" t="str">
        <f>Exchanges!B39</f>
        <v>Energy, biomass</v>
      </c>
      <c r="C34" s="12" t="str">
        <f>Exchanges!D39</f>
        <v>resource</v>
      </c>
      <c r="E34" s="12" t="str">
        <f>Exchanges!F39</f>
        <v>09c4e177-a9a2-333b-b872-0eb23e9e9604</v>
      </c>
      <c r="F34" s="12" t="str">
        <f>Exchanges!H39</f>
        <v>Lighting fixture manufacturing</v>
      </c>
      <c r="G34" s="12">
        <f>Exchanges!I39</f>
        <v>335120</v>
      </c>
      <c r="H34" s="12" t="str">
        <f>Exchanges!J39</f>
        <v>US</v>
      </c>
      <c r="I34" s="12">
        <f>Exchanges!K39</f>
        <v>0</v>
      </c>
      <c r="J34" s="12" t="str">
        <f>Exchanges!L39</f>
        <v>MJ</v>
      </c>
      <c r="P34" s="12">
        <f>Exchanges!R39</f>
        <v>3</v>
      </c>
      <c r="Q34" s="12">
        <f>Exchanges!S39</f>
        <v>1</v>
      </c>
      <c r="R34" s="12">
        <f>Exchanges!T39</f>
        <v>1</v>
      </c>
      <c r="S34" s="12">
        <f>Exchanges!U39</f>
        <v>1</v>
      </c>
      <c r="T34" s="12">
        <f>Exchanges!V39</f>
        <v>1</v>
      </c>
      <c r="U34" s="12">
        <f>Exchanges!W39</f>
        <v>2014</v>
      </c>
      <c r="V34" s="12" t="str">
        <f>Exchanges!X39</f>
        <v>Primary energy - biomass</v>
      </c>
      <c r="W34" s="12" t="str">
        <f>Exchanges!Y39</f>
        <v>EIA 2016, 2017</v>
      </c>
      <c r="X34" s="12">
        <f>Exchanges!Z39</f>
        <v>0</v>
      </c>
    </row>
    <row r="35" spans="1:24" hidden="1" x14ac:dyDescent="0.2">
      <c r="A35" s="12" t="str">
        <f>Exchanges!B40</f>
        <v>Energy, biomass</v>
      </c>
      <c r="C35" s="12" t="str">
        <f>Exchanges!D40</f>
        <v>resource</v>
      </c>
      <c r="E35" s="12" t="str">
        <f>Exchanges!F40</f>
        <v>09c4e177-a9a2-333b-b872-0eb23e9e9604</v>
      </c>
      <c r="F35" s="12" t="str">
        <f>Exchanges!H40</f>
        <v>Switchgear and switchboard apparatus manufacturing</v>
      </c>
      <c r="G35" s="12">
        <f>Exchanges!I40</f>
        <v>335313</v>
      </c>
      <c r="H35" s="12" t="str">
        <f>Exchanges!J40</f>
        <v>US</v>
      </c>
      <c r="I35" s="12">
        <f>Exchanges!K40</f>
        <v>0</v>
      </c>
      <c r="J35" s="12" t="str">
        <f>Exchanges!L40</f>
        <v>MJ</v>
      </c>
      <c r="P35" s="12">
        <f>Exchanges!R40</f>
        <v>3</v>
      </c>
      <c r="Q35" s="12">
        <f>Exchanges!S40</f>
        <v>1</v>
      </c>
      <c r="R35" s="12">
        <f>Exchanges!T40</f>
        <v>1</v>
      </c>
      <c r="S35" s="12">
        <f>Exchanges!U40</f>
        <v>1</v>
      </c>
      <c r="T35" s="12">
        <f>Exchanges!V40</f>
        <v>1</v>
      </c>
      <c r="U35" s="12">
        <f>Exchanges!W40</f>
        <v>2014</v>
      </c>
      <c r="V35" s="12" t="str">
        <f>Exchanges!X40</f>
        <v>Primary energy - biomass</v>
      </c>
      <c r="W35" s="12" t="str">
        <f>Exchanges!Y40</f>
        <v>EIA 2016, 2017</v>
      </c>
      <c r="X35" s="12">
        <f>Exchanges!Z40</f>
        <v>0</v>
      </c>
    </row>
    <row r="36" spans="1:24" hidden="1" x14ac:dyDescent="0.2">
      <c r="A36" s="12" t="str">
        <f>Exchanges!B41</f>
        <v>Energy, biomass</v>
      </c>
      <c r="C36" s="12" t="str">
        <f>Exchanges!D41</f>
        <v>resource</v>
      </c>
      <c r="E36" s="12" t="str">
        <f>Exchanges!F41</f>
        <v>09c4e177-a9a2-333b-b872-0eb23e9e9604</v>
      </c>
      <c r="F36" s="12" t="str">
        <f>Exchanges!H41</f>
        <v>All other miscellaneous manufacturing</v>
      </c>
      <c r="G36" s="12">
        <f>Exchanges!I41</f>
        <v>339990</v>
      </c>
      <c r="H36" s="12" t="str">
        <f>Exchanges!J41</f>
        <v>US</v>
      </c>
      <c r="I36" s="12">
        <f>Exchanges!K41</f>
        <v>0</v>
      </c>
      <c r="J36" s="12" t="str">
        <f>Exchanges!L41</f>
        <v>MJ</v>
      </c>
      <c r="P36" s="12">
        <f>Exchanges!R41</f>
        <v>3</v>
      </c>
      <c r="Q36" s="12">
        <f>Exchanges!S41</f>
        <v>1</v>
      </c>
      <c r="R36" s="12">
        <f>Exchanges!T41</f>
        <v>1</v>
      </c>
      <c r="S36" s="12">
        <f>Exchanges!U41</f>
        <v>1</v>
      </c>
      <c r="T36" s="12">
        <f>Exchanges!V41</f>
        <v>1</v>
      </c>
      <c r="U36" s="12">
        <f>Exchanges!W41</f>
        <v>2014</v>
      </c>
      <c r="V36" s="12" t="str">
        <f>Exchanges!X41</f>
        <v>Primary energy - biomass</v>
      </c>
      <c r="W36" s="12" t="str">
        <f>Exchanges!Y41</f>
        <v>EIA 2016, 2017</v>
      </c>
      <c r="X36" s="12">
        <f>Exchanges!Z41</f>
        <v>0</v>
      </c>
    </row>
    <row r="37" spans="1:24" hidden="1" x14ac:dyDescent="0.2">
      <c r="A37" s="12" t="str">
        <f>Exchanges!B42</f>
        <v>Energy, biomass</v>
      </c>
      <c r="C37" s="12" t="str">
        <f>Exchanges!D42</f>
        <v>resource</v>
      </c>
      <c r="E37" s="12" t="str">
        <f>Exchanges!F42</f>
        <v>09c4e177-a9a2-333b-b872-0eb23e9e9604</v>
      </c>
      <c r="F37" s="12" t="str">
        <f>Exchanges!H42</f>
        <v>Wholesale trade</v>
      </c>
      <c r="G37" s="12">
        <f>Exchanges!I42</f>
        <v>420000</v>
      </c>
      <c r="H37" s="12" t="str">
        <f>Exchanges!J42</f>
        <v>US</v>
      </c>
      <c r="I37" s="12">
        <f>Exchanges!K42</f>
        <v>0</v>
      </c>
      <c r="J37" s="12" t="str">
        <f>Exchanges!L42</f>
        <v>MJ</v>
      </c>
      <c r="P37" s="12">
        <f>Exchanges!R42</f>
        <v>3</v>
      </c>
      <c r="Q37" s="12">
        <f>Exchanges!S42</f>
        <v>1</v>
      </c>
      <c r="R37" s="12">
        <f>Exchanges!T42</f>
        <v>1</v>
      </c>
      <c r="S37" s="12">
        <f>Exchanges!U42</f>
        <v>1</v>
      </c>
      <c r="T37" s="12">
        <f>Exchanges!V42</f>
        <v>1</v>
      </c>
      <c r="U37" s="12">
        <f>Exchanges!W42</f>
        <v>2014</v>
      </c>
      <c r="V37" s="12" t="str">
        <f>Exchanges!X42</f>
        <v>Primary energy - biomass</v>
      </c>
      <c r="W37" s="12" t="str">
        <f>Exchanges!Y42</f>
        <v>EIA 2016, 2017</v>
      </c>
      <c r="X37" s="12">
        <f>Exchanges!Z42</f>
        <v>0</v>
      </c>
    </row>
    <row r="38" spans="1:24" hidden="1" x14ac:dyDescent="0.2">
      <c r="A38" s="12" t="str">
        <f>Exchanges!B43</f>
        <v>Energy, biomass</v>
      </c>
      <c r="C38" s="12" t="str">
        <f>Exchanges!D43</f>
        <v>resource</v>
      </c>
      <c r="E38" s="12" t="str">
        <f>Exchanges!F43</f>
        <v>09c4e177-a9a2-333b-b872-0eb23e9e9604</v>
      </c>
      <c r="F38" s="12" t="str">
        <f>Exchanges!H43</f>
        <v>Air transportation</v>
      </c>
      <c r="G38" s="12">
        <f>Exchanges!I43</f>
        <v>481000</v>
      </c>
      <c r="H38" s="12" t="str">
        <f>Exchanges!J43</f>
        <v>US</v>
      </c>
      <c r="I38" s="12">
        <f>Exchanges!K43</f>
        <v>0</v>
      </c>
      <c r="J38" s="12" t="str">
        <f>Exchanges!L43</f>
        <v>MJ</v>
      </c>
      <c r="P38" s="12">
        <f>Exchanges!R43</f>
        <v>3</v>
      </c>
      <c r="Q38" s="12">
        <f>Exchanges!S43</f>
        <v>1</v>
      </c>
      <c r="R38" s="12">
        <f>Exchanges!T43</f>
        <v>1</v>
      </c>
      <c r="S38" s="12">
        <f>Exchanges!U43</f>
        <v>1</v>
      </c>
      <c r="T38" s="12">
        <f>Exchanges!V43</f>
        <v>1</v>
      </c>
      <c r="U38" s="12">
        <f>Exchanges!W43</f>
        <v>2014</v>
      </c>
      <c r="V38" s="12" t="str">
        <f>Exchanges!X43</f>
        <v>Primary energy - biomass</v>
      </c>
      <c r="W38" s="12" t="str">
        <f>Exchanges!Y43</f>
        <v>EIA 2016, 2017</v>
      </c>
      <c r="X38" s="12">
        <f>Exchanges!Z43</f>
        <v>0</v>
      </c>
    </row>
    <row r="39" spans="1:24" hidden="1" x14ac:dyDescent="0.2">
      <c r="A39" s="12" t="str">
        <f>Exchanges!B44</f>
        <v>Energy, biomass</v>
      </c>
      <c r="C39" s="12" t="str">
        <f>Exchanges!D44</f>
        <v>resource</v>
      </c>
      <c r="E39" s="12" t="str">
        <f>Exchanges!F44</f>
        <v>09c4e177-a9a2-333b-b872-0eb23e9e9604</v>
      </c>
      <c r="F39" s="12" t="str">
        <f>Exchanges!H44</f>
        <v>Water transportation</v>
      </c>
      <c r="G39" s="12">
        <f>Exchanges!I44</f>
        <v>483000</v>
      </c>
      <c r="H39" s="12" t="str">
        <f>Exchanges!J44</f>
        <v>US</v>
      </c>
      <c r="I39" s="12">
        <f>Exchanges!K44</f>
        <v>0</v>
      </c>
      <c r="J39" s="12" t="str">
        <f>Exchanges!L44</f>
        <v>MJ</v>
      </c>
      <c r="P39" s="12">
        <f>Exchanges!R44</f>
        <v>3</v>
      </c>
      <c r="Q39" s="12">
        <f>Exchanges!S44</f>
        <v>1</v>
      </c>
      <c r="R39" s="12">
        <f>Exchanges!T44</f>
        <v>1</v>
      </c>
      <c r="S39" s="12">
        <f>Exchanges!U44</f>
        <v>1</v>
      </c>
      <c r="T39" s="12">
        <f>Exchanges!V44</f>
        <v>1</v>
      </c>
      <c r="U39" s="12">
        <f>Exchanges!W44</f>
        <v>2014</v>
      </c>
      <c r="V39" s="12" t="str">
        <f>Exchanges!X44</f>
        <v>Primary energy - biomass</v>
      </c>
      <c r="W39" s="12" t="str">
        <f>Exchanges!Y44</f>
        <v>EIA 2016, 2017</v>
      </c>
      <c r="X39" s="12">
        <f>Exchanges!Z44</f>
        <v>0</v>
      </c>
    </row>
    <row r="40" spans="1:24" hidden="1" x14ac:dyDescent="0.2">
      <c r="A40" s="12" t="str">
        <f>Exchanges!B45</f>
        <v>Energy, biomass</v>
      </c>
      <c r="C40" s="12" t="str">
        <f>Exchanges!D45</f>
        <v>resource</v>
      </c>
      <c r="E40" s="12" t="str">
        <f>Exchanges!F45</f>
        <v>09c4e177-a9a2-333b-b872-0eb23e9e9604</v>
      </c>
      <c r="F40" s="12" t="str">
        <f>Exchanges!H45</f>
        <v>Truck transportation</v>
      </c>
      <c r="G40" s="12">
        <f>Exchanges!I45</f>
        <v>484000</v>
      </c>
      <c r="H40" s="12" t="str">
        <f>Exchanges!J45</f>
        <v>US</v>
      </c>
      <c r="I40" s="12">
        <f>Exchanges!K45</f>
        <v>0</v>
      </c>
      <c r="J40" s="12" t="str">
        <f>Exchanges!L45</f>
        <v>MJ</v>
      </c>
      <c r="P40" s="12">
        <f>Exchanges!R45</f>
        <v>3</v>
      </c>
      <c r="Q40" s="12">
        <f>Exchanges!S45</f>
        <v>1</v>
      </c>
      <c r="R40" s="12">
        <f>Exchanges!T45</f>
        <v>1</v>
      </c>
      <c r="S40" s="12">
        <f>Exchanges!U45</f>
        <v>1</v>
      </c>
      <c r="T40" s="12">
        <f>Exchanges!V45</f>
        <v>1</v>
      </c>
      <c r="U40" s="12">
        <f>Exchanges!W45</f>
        <v>2014</v>
      </c>
      <c r="V40" s="12" t="str">
        <f>Exchanges!X45</f>
        <v>Primary energy - biomass</v>
      </c>
      <c r="W40" s="12" t="str">
        <f>Exchanges!Y45</f>
        <v>EIA 2016, 2017</v>
      </c>
      <c r="X40" s="12">
        <f>Exchanges!Z45</f>
        <v>0</v>
      </c>
    </row>
    <row r="41" spans="1:24" hidden="1" x14ac:dyDescent="0.2">
      <c r="A41" s="12" t="str">
        <f>Exchanges!B46</f>
        <v>Energy, biomass</v>
      </c>
      <c r="C41" s="12" t="str">
        <f>Exchanges!D46</f>
        <v>resource</v>
      </c>
      <c r="E41" s="12" t="str">
        <f>Exchanges!F46</f>
        <v>09c4e177-a9a2-333b-b872-0eb23e9e9604</v>
      </c>
      <c r="F41" s="12" t="str">
        <f>Exchanges!H46</f>
        <v>Transit and ground passenger transportation</v>
      </c>
      <c r="G41" s="12">
        <f>Exchanges!I46</f>
        <v>485000</v>
      </c>
      <c r="H41" s="12" t="str">
        <f>Exchanges!J46</f>
        <v>US</v>
      </c>
      <c r="I41" s="12">
        <f>Exchanges!K46</f>
        <v>0</v>
      </c>
      <c r="J41" s="12" t="str">
        <f>Exchanges!L46</f>
        <v>MJ</v>
      </c>
      <c r="P41" s="12">
        <f>Exchanges!R46</f>
        <v>3</v>
      </c>
      <c r="Q41" s="12">
        <f>Exchanges!S46</f>
        <v>1</v>
      </c>
      <c r="R41" s="12">
        <f>Exchanges!T46</f>
        <v>1</v>
      </c>
      <c r="S41" s="12">
        <f>Exchanges!U46</f>
        <v>1</v>
      </c>
      <c r="T41" s="12">
        <f>Exchanges!V46</f>
        <v>1</v>
      </c>
      <c r="U41" s="12">
        <f>Exchanges!W46</f>
        <v>2014</v>
      </c>
      <c r="V41" s="12" t="str">
        <f>Exchanges!X46</f>
        <v>Primary energy - biomass</v>
      </c>
      <c r="W41" s="12" t="str">
        <f>Exchanges!Y46</f>
        <v>EIA 2016, 2017</v>
      </c>
      <c r="X41" s="12">
        <f>Exchanges!Z46</f>
        <v>0</v>
      </c>
    </row>
    <row r="42" spans="1:24" hidden="1" x14ac:dyDescent="0.2">
      <c r="A42" s="12" t="str">
        <f>Exchanges!B47</f>
        <v>Energy, biomass</v>
      </c>
      <c r="C42" s="12" t="str">
        <f>Exchanges!D47</f>
        <v>resource</v>
      </c>
      <c r="E42" s="12" t="str">
        <f>Exchanges!F47</f>
        <v>09c4e177-a9a2-333b-b872-0eb23e9e9604</v>
      </c>
      <c r="F42" s="12" t="str">
        <f>Exchanges!H47</f>
        <v>Warehousing and storage</v>
      </c>
      <c r="G42" s="12">
        <f>Exchanges!I47</f>
        <v>493000</v>
      </c>
      <c r="H42" s="12" t="str">
        <f>Exchanges!J47</f>
        <v>US</v>
      </c>
      <c r="I42" s="12">
        <f>Exchanges!K47</f>
        <v>0</v>
      </c>
      <c r="J42" s="12" t="str">
        <f>Exchanges!L47</f>
        <v>MJ</v>
      </c>
      <c r="P42" s="12">
        <f>Exchanges!R47</f>
        <v>3</v>
      </c>
      <c r="Q42" s="12">
        <f>Exchanges!S47</f>
        <v>1</v>
      </c>
      <c r="R42" s="12">
        <f>Exchanges!T47</f>
        <v>1</v>
      </c>
      <c r="S42" s="12">
        <f>Exchanges!U47</f>
        <v>1</v>
      </c>
      <c r="T42" s="12">
        <f>Exchanges!V47</f>
        <v>1</v>
      </c>
      <c r="U42" s="12">
        <f>Exchanges!W47</f>
        <v>2014</v>
      </c>
      <c r="V42" s="12" t="str">
        <f>Exchanges!X47</f>
        <v>Primary energy - biomass</v>
      </c>
      <c r="W42" s="12" t="str">
        <f>Exchanges!Y47</f>
        <v>EIA 2016, 2017</v>
      </c>
      <c r="X42" s="12">
        <f>Exchanges!Z47</f>
        <v>0</v>
      </c>
    </row>
    <row r="43" spans="1:24" hidden="1" x14ac:dyDescent="0.2">
      <c r="A43" s="12" t="str">
        <f>Exchanges!B48</f>
        <v>Energy, biomass</v>
      </c>
      <c r="C43" s="12" t="str">
        <f>Exchanges!D48</f>
        <v>resource</v>
      </c>
      <c r="E43" s="12" t="str">
        <f>Exchanges!F48</f>
        <v>09c4e177-a9a2-333b-b872-0eb23e9e9604</v>
      </c>
      <c r="F43" s="12" t="str">
        <f>Exchanges!H48</f>
        <v>Newspaper publishers</v>
      </c>
      <c r="G43" s="12">
        <f>Exchanges!I48</f>
        <v>511110</v>
      </c>
      <c r="H43" s="12" t="str">
        <f>Exchanges!J48</f>
        <v>US</v>
      </c>
      <c r="I43" s="12">
        <f>Exchanges!K48</f>
        <v>0</v>
      </c>
      <c r="J43" s="12" t="str">
        <f>Exchanges!L48</f>
        <v>MJ</v>
      </c>
      <c r="P43" s="12">
        <f>Exchanges!R48</f>
        <v>3</v>
      </c>
      <c r="Q43" s="12">
        <f>Exchanges!S48</f>
        <v>1</v>
      </c>
      <c r="R43" s="12">
        <f>Exchanges!T48</f>
        <v>1</v>
      </c>
      <c r="S43" s="12">
        <f>Exchanges!U48</f>
        <v>1</v>
      </c>
      <c r="T43" s="12">
        <f>Exchanges!V48</f>
        <v>1</v>
      </c>
      <c r="U43" s="12">
        <f>Exchanges!W48</f>
        <v>2014</v>
      </c>
      <c r="V43" s="12" t="str">
        <f>Exchanges!X48</f>
        <v>Primary energy - biomass</v>
      </c>
      <c r="W43" s="12" t="str">
        <f>Exchanges!Y48</f>
        <v>EIA 2016, 2017</v>
      </c>
      <c r="X43" s="12">
        <f>Exchanges!Z48</f>
        <v>0</v>
      </c>
    </row>
    <row r="44" spans="1:24" hidden="1" x14ac:dyDescent="0.2">
      <c r="A44" s="12" t="str">
        <f>Exchanges!B49</f>
        <v>Energy, biomass</v>
      </c>
      <c r="C44" s="12" t="str">
        <f>Exchanges!D49</f>
        <v>resource</v>
      </c>
      <c r="E44" s="12" t="str">
        <f>Exchanges!F49</f>
        <v>09c4e177-a9a2-333b-b872-0eb23e9e9604</v>
      </c>
      <c r="F44" s="12" t="str">
        <f>Exchanges!H49</f>
        <v>Radio and television broadcasting</v>
      </c>
      <c r="G44" s="12">
        <f>Exchanges!I49</f>
        <v>515100</v>
      </c>
      <c r="H44" s="12" t="str">
        <f>Exchanges!J49</f>
        <v>US</v>
      </c>
      <c r="I44" s="12">
        <f>Exchanges!K49</f>
        <v>0</v>
      </c>
      <c r="J44" s="12" t="str">
        <f>Exchanges!L49</f>
        <v>MJ</v>
      </c>
      <c r="P44" s="12">
        <f>Exchanges!R49</f>
        <v>3</v>
      </c>
      <c r="Q44" s="12">
        <f>Exchanges!S49</f>
        <v>1</v>
      </c>
      <c r="R44" s="12">
        <f>Exchanges!T49</f>
        <v>1</v>
      </c>
      <c r="S44" s="12">
        <f>Exchanges!U49</f>
        <v>1</v>
      </c>
      <c r="T44" s="12">
        <f>Exchanges!V49</f>
        <v>1</v>
      </c>
      <c r="U44" s="12">
        <f>Exchanges!W49</f>
        <v>2014</v>
      </c>
      <c r="V44" s="12" t="str">
        <f>Exchanges!X49</f>
        <v>Primary energy - biomass</v>
      </c>
      <c r="W44" s="12" t="str">
        <f>Exchanges!Y49</f>
        <v>EIA 2016, 2017</v>
      </c>
      <c r="X44" s="12">
        <f>Exchanges!Z49</f>
        <v>0</v>
      </c>
    </row>
    <row r="45" spans="1:24" hidden="1" x14ac:dyDescent="0.2">
      <c r="A45" s="12" t="str">
        <f>Exchanges!B50</f>
        <v>Energy, biomass</v>
      </c>
      <c r="C45" s="12" t="str">
        <f>Exchanges!D50</f>
        <v>resource</v>
      </c>
      <c r="E45" s="12" t="str">
        <f>Exchanges!F50</f>
        <v>09c4e177-a9a2-333b-b872-0eb23e9e9604</v>
      </c>
      <c r="F45" s="12" t="str">
        <f>Exchanges!H50</f>
        <v>Data processing, hosting, and related services</v>
      </c>
      <c r="G45" s="12">
        <f>Exchanges!I50</f>
        <v>518200</v>
      </c>
      <c r="H45" s="12" t="str">
        <f>Exchanges!J50</f>
        <v>US</v>
      </c>
      <c r="I45" s="12">
        <f>Exchanges!K50</f>
        <v>0</v>
      </c>
      <c r="J45" s="12" t="str">
        <f>Exchanges!L50</f>
        <v>MJ</v>
      </c>
      <c r="P45" s="12">
        <f>Exchanges!R50</f>
        <v>3</v>
      </c>
      <c r="Q45" s="12">
        <f>Exchanges!S50</f>
        <v>1</v>
      </c>
      <c r="R45" s="12">
        <f>Exchanges!T50</f>
        <v>1</v>
      </c>
      <c r="S45" s="12">
        <f>Exchanges!U50</f>
        <v>1</v>
      </c>
      <c r="T45" s="12">
        <f>Exchanges!V50</f>
        <v>1</v>
      </c>
      <c r="U45" s="12">
        <f>Exchanges!W50</f>
        <v>2014</v>
      </c>
      <c r="V45" s="12" t="str">
        <f>Exchanges!X50</f>
        <v>Primary energy - biomass</v>
      </c>
      <c r="W45" s="12" t="str">
        <f>Exchanges!Y50</f>
        <v>EIA 2016, 2017</v>
      </c>
      <c r="X45" s="12">
        <f>Exchanges!Z50</f>
        <v>0</v>
      </c>
    </row>
    <row r="46" spans="1:24" hidden="1" x14ac:dyDescent="0.2">
      <c r="A46" s="12" t="str">
        <f>Exchanges!B51</f>
        <v>Energy, biomass</v>
      </c>
      <c r="C46" s="12" t="str">
        <f>Exchanges!D51</f>
        <v>resource</v>
      </c>
      <c r="E46" s="12" t="str">
        <f>Exchanges!F51</f>
        <v>09c4e177-a9a2-333b-b872-0eb23e9e9604</v>
      </c>
      <c r="F46" s="12" t="str">
        <f>Exchanges!H51</f>
        <v>Insurance agencies, brokerages, and related activities</v>
      </c>
      <c r="G46" s="12">
        <f>Exchanges!I51</f>
        <v>524200</v>
      </c>
      <c r="H46" s="12" t="str">
        <f>Exchanges!J51</f>
        <v>US</v>
      </c>
      <c r="I46" s="12">
        <f>Exchanges!K51</f>
        <v>0</v>
      </c>
      <c r="J46" s="12" t="str">
        <f>Exchanges!L51</f>
        <v>MJ</v>
      </c>
      <c r="P46" s="12">
        <f>Exchanges!R51</f>
        <v>3</v>
      </c>
      <c r="Q46" s="12">
        <f>Exchanges!S51</f>
        <v>1</v>
      </c>
      <c r="R46" s="12">
        <f>Exchanges!T51</f>
        <v>1</v>
      </c>
      <c r="S46" s="12">
        <f>Exchanges!U51</f>
        <v>1</v>
      </c>
      <c r="T46" s="12">
        <f>Exchanges!V51</f>
        <v>1</v>
      </c>
      <c r="U46" s="12">
        <f>Exchanges!W51</f>
        <v>2014</v>
      </c>
      <c r="V46" s="12" t="str">
        <f>Exchanges!X51</f>
        <v>Primary energy - biomass</v>
      </c>
      <c r="W46" s="12" t="str">
        <f>Exchanges!Y51</f>
        <v>EIA 2016, 2017</v>
      </c>
      <c r="X46" s="12">
        <f>Exchanges!Z51</f>
        <v>0</v>
      </c>
    </row>
    <row r="47" spans="1:24" hidden="1" x14ac:dyDescent="0.2">
      <c r="A47" s="12" t="str">
        <f>Exchanges!B52</f>
        <v>Energy, biomass</v>
      </c>
      <c r="C47" s="12" t="str">
        <f>Exchanges!D52</f>
        <v>resource</v>
      </c>
      <c r="E47" s="12" t="str">
        <f>Exchanges!F52</f>
        <v>09c4e177-a9a2-333b-b872-0eb23e9e9604</v>
      </c>
      <c r="F47" s="12" t="str">
        <f>Exchanges!H52</f>
        <v>Automotive equipment rental and leasing</v>
      </c>
      <c r="G47" s="12">
        <f>Exchanges!I52</f>
        <v>532100</v>
      </c>
      <c r="H47" s="12" t="str">
        <f>Exchanges!J52</f>
        <v>US</v>
      </c>
      <c r="I47" s="12">
        <f>Exchanges!K52</f>
        <v>0</v>
      </c>
      <c r="J47" s="12" t="str">
        <f>Exchanges!L52</f>
        <v>MJ</v>
      </c>
      <c r="P47" s="12">
        <f>Exchanges!R52</f>
        <v>3</v>
      </c>
      <c r="Q47" s="12">
        <f>Exchanges!S52</f>
        <v>1</v>
      </c>
      <c r="R47" s="12">
        <f>Exchanges!T52</f>
        <v>1</v>
      </c>
      <c r="S47" s="12">
        <f>Exchanges!U52</f>
        <v>1</v>
      </c>
      <c r="T47" s="12">
        <f>Exchanges!V52</f>
        <v>1</v>
      </c>
      <c r="U47" s="12">
        <f>Exchanges!W52</f>
        <v>2014</v>
      </c>
      <c r="V47" s="12" t="str">
        <f>Exchanges!X52</f>
        <v>Primary energy - biomass</v>
      </c>
      <c r="W47" s="12" t="str">
        <f>Exchanges!Y52</f>
        <v>EIA 2016, 2017</v>
      </c>
      <c r="X47" s="12">
        <f>Exchanges!Z52</f>
        <v>0</v>
      </c>
    </row>
    <row r="48" spans="1:24" hidden="1" x14ac:dyDescent="0.2">
      <c r="A48" s="12" t="str">
        <f>Exchanges!B53</f>
        <v>Energy, biomass</v>
      </c>
      <c r="C48" s="12" t="str">
        <f>Exchanges!D53</f>
        <v>resource</v>
      </c>
      <c r="E48" s="12" t="str">
        <f>Exchanges!F53</f>
        <v>09c4e177-a9a2-333b-b872-0eb23e9e9604</v>
      </c>
      <c r="F48" s="12" t="str">
        <f>Exchanges!H53</f>
        <v>Scientific research and development services</v>
      </c>
      <c r="G48" s="12">
        <f>Exchanges!I53</f>
        <v>541700</v>
      </c>
      <c r="H48" s="12" t="str">
        <f>Exchanges!J53</f>
        <v>US</v>
      </c>
      <c r="I48" s="12">
        <f>Exchanges!K53</f>
        <v>0</v>
      </c>
      <c r="J48" s="12" t="str">
        <f>Exchanges!L53</f>
        <v>MJ</v>
      </c>
      <c r="P48" s="12">
        <f>Exchanges!R53</f>
        <v>3</v>
      </c>
      <c r="Q48" s="12">
        <f>Exchanges!S53</f>
        <v>1</v>
      </c>
      <c r="R48" s="12">
        <f>Exchanges!T53</f>
        <v>1</v>
      </c>
      <c r="S48" s="12">
        <f>Exchanges!U53</f>
        <v>1</v>
      </c>
      <c r="T48" s="12">
        <f>Exchanges!V53</f>
        <v>1</v>
      </c>
      <c r="U48" s="12">
        <f>Exchanges!W53</f>
        <v>2014</v>
      </c>
      <c r="V48" s="12" t="str">
        <f>Exchanges!X53</f>
        <v>Primary energy - biomass</v>
      </c>
      <c r="W48" s="12" t="str">
        <f>Exchanges!Y53</f>
        <v>EIA 2016, 2017</v>
      </c>
      <c r="X48" s="12">
        <f>Exchanges!Z53</f>
        <v>0</v>
      </c>
    </row>
    <row r="49" spans="1:24" hidden="1" x14ac:dyDescent="0.2">
      <c r="A49" s="12" t="str">
        <f>Exchanges!B54</f>
        <v>Energy, biomass</v>
      </c>
      <c r="C49" s="12" t="str">
        <f>Exchanges!D54</f>
        <v>resource</v>
      </c>
      <c r="E49" s="12" t="str">
        <f>Exchanges!F54</f>
        <v>09c4e177-a9a2-333b-b872-0eb23e9e9604</v>
      </c>
      <c r="F49" s="12" t="str">
        <f>Exchanges!H54</f>
        <v>Management of companies and enterprises</v>
      </c>
      <c r="G49" s="12">
        <f>Exchanges!I54</f>
        <v>550000</v>
      </c>
      <c r="H49" s="12" t="str">
        <f>Exchanges!J54</f>
        <v>US</v>
      </c>
      <c r="I49" s="12">
        <f>Exchanges!K54</f>
        <v>0</v>
      </c>
      <c r="J49" s="12" t="str">
        <f>Exchanges!L54</f>
        <v>MJ</v>
      </c>
      <c r="P49" s="12">
        <f>Exchanges!R54</f>
        <v>3</v>
      </c>
      <c r="Q49" s="12">
        <f>Exchanges!S54</f>
        <v>1</v>
      </c>
      <c r="R49" s="12">
        <f>Exchanges!T54</f>
        <v>1</v>
      </c>
      <c r="S49" s="12">
        <f>Exchanges!U54</f>
        <v>1</v>
      </c>
      <c r="T49" s="12">
        <f>Exchanges!V54</f>
        <v>1</v>
      </c>
      <c r="U49" s="12">
        <f>Exchanges!W54</f>
        <v>2014</v>
      </c>
      <c r="V49" s="12" t="str">
        <f>Exchanges!X54</f>
        <v>Primary energy - biomass</v>
      </c>
      <c r="W49" s="12" t="str">
        <f>Exchanges!Y54</f>
        <v>EIA 2016, 2017</v>
      </c>
      <c r="X49" s="12">
        <f>Exchanges!Z54</f>
        <v>0</v>
      </c>
    </row>
    <row r="50" spans="1:24" hidden="1" x14ac:dyDescent="0.2">
      <c r="A50" s="12" t="str">
        <f>Exchanges!B55</f>
        <v>Energy, biomass</v>
      </c>
      <c r="C50" s="12" t="str">
        <f>Exchanges!D55</f>
        <v>resource</v>
      </c>
      <c r="E50" s="12" t="str">
        <f>Exchanges!F55</f>
        <v>09c4e177-a9a2-333b-b872-0eb23e9e9604</v>
      </c>
      <c r="F50" s="12" t="str">
        <f>Exchanges!H55</f>
        <v>Other support services</v>
      </c>
      <c r="G50" s="12">
        <f>Exchanges!I55</f>
        <v>561900</v>
      </c>
      <c r="H50" s="12" t="str">
        <f>Exchanges!J55</f>
        <v>US</v>
      </c>
      <c r="I50" s="12">
        <f>Exchanges!K55</f>
        <v>0</v>
      </c>
      <c r="J50" s="12" t="str">
        <f>Exchanges!L55</f>
        <v>MJ</v>
      </c>
      <c r="P50" s="12">
        <f>Exchanges!R55</f>
        <v>3</v>
      </c>
      <c r="Q50" s="12">
        <f>Exchanges!S55</f>
        <v>1</v>
      </c>
      <c r="R50" s="12">
        <f>Exchanges!T55</f>
        <v>1</v>
      </c>
      <c r="S50" s="12">
        <f>Exchanges!U55</f>
        <v>1</v>
      </c>
      <c r="T50" s="12">
        <f>Exchanges!V55</f>
        <v>1</v>
      </c>
      <c r="U50" s="12">
        <f>Exchanges!W55</f>
        <v>2014</v>
      </c>
      <c r="V50" s="12" t="str">
        <f>Exchanges!X55</f>
        <v>Primary energy - biomass</v>
      </c>
      <c r="W50" s="12" t="str">
        <f>Exchanges!Y55</f>
        <v>EIA 2016, 2017</v>
      </c>
      <c r="X50" s="12">
        <f>Exchanges!Z55</f>
        <v>0</v>
      </c>
    </row>
    <row r="51" spans="1:24" x14ac:dyDescent="0.2">
      <c r="A51" s="12" t="str">
        <f>Exchanges!B56</f>
        <v>Energy, biomass</v>
      </c>
      <c r="C51" s="12" t="str">
        <f>Exchanges!D56</f>
        <v>resource</v>
      </c>
      <c r="E51" s="12" t="str">
        <f>Exchanges!F56</f>
        <v>09c4e177-a9a2-333b-b872-0eb23e9e9604</v>
      </c>
      <c r="F51" s="12" t="str">
        <f>Exchanges!H56</f>
        <v>Waste management and remediation services</v>
      </c>
      <c r="G51" s="12">
        <f>Exchanges!I56</f>
        <v>562000</v>
      </c>
      <c r="H51" s="12" t="str">
        <f>Exchanges!J56</f>
        <v>US</v>
      </c>
      <c r="I51" s="12">
        <f>Exchanges!K56</f>
        <v>5.8507323605714642E-3</v>
      </c>
      <c r="J51" s="12" t="str">
        <f>Exchanges!L56</f>
        <v>MJ</v>
      </c>
      <c r="P51" s="12">
        <f>Exchanges!R56</f>
        <v>3</v>
      </c>
      <c r="Q51" s="12">
        <f>Exchanges!S56</f>
        <v>1</v>
      </c>
      <c r="R51" s="12">
        <f>Exchanges!T56</f>
        <v>1</v>
      </c>
      <c r="S51" s="12">
        <f>Exchanges!U56</f>
        <v>1</v>
      </c>
      <c r="T51" s="12">
        <f>Exchanges!V56</f>
        <v>1</v>
      </c>
      <c r="U51" s="12">
        <f>Exchanges!W56</f>
        <v>2014</v>
      </c>
      <c r="V51" s="12" t="str">
        <f>Exchanges!X56</f>
        <v>Primary energy - biomass</v>
      </c>
      <c r="W51" s="12" t="str">
        <f>Exchanges!Y56</f>
        <v>EIA 2016, 2017</v>
      </c>
    </row>
    <row r="52" spans="1:24" hidden="1" x14ac:dyDescent="0.2">
      <c r="A52" s="12" t="str">
        <f>Exchanges!B57</f>
        <v>Energy, biomass</v>
      </c>
      <c r="C52" s="12" t="str">
        <f>Exchanges!D57</f>
        <v>resource</v>
      </c>
      <c r="E52" s="12" t="str">
        <f>Exchanges!F57</f>
        <v>09c4e177-a9a2-333b-b872-0eb23e9e9604</v>
      </c>
      <c r="F52" s="12" t="str">
        <f>Exchanges!H57</f>
        <v>Elementary and secondary schools</v>
      </c>
      <c r="G52" s="12">
        <f>Exchanges!I57</f>
        <v>611100</v>
      </c>
      <c r="H52" s="12" t="str">
        <f>Exchanges!J57</f>
        <v>US</v>
      </c>
      <c r="I52" s="12">
        <f>Exchanges!K57</f>
        <v>0</v>
      </c>
      <c r="J52" s="12" t="str">
        <f>Exchanges!L57</f>
        <v>MJ</v>
      </c>
      <c r="P52" s="12">
        <f>Exchanges!R57</f>
        <v>3</v>
      </c>
      <c r="Q52" s="12">
        <f>Exchanges!S57</f>
        <v>1</v>
      </c>
      <c r="R52" s="12">
        <f>Exchanges!T57</f>
        <v>1</v>
      </c>
      <c r="S52" s="12">
        <f>Exchanges!U57</f>
        <v>1</v>
      </c>
      <c r="T52" s="12">
        <f>Exchanges!V57</f>
        <v>1</v>
      </c>
      <c r="U52" s="12">
        <f>Exchanges!W57</f>
        <v>2014</v>
      </c>
      <c r="V52" s="12" t="str">
        <f>Exchanges!X57</f>
        <v>Primary energy - biomass</v>
      </c>
      <c r="W52" s="12" t="str">
        <f>Exchanges!Y57</f>
        <v>EIA 2016, 2017</v>
      </c>
      <c r="X52" s="12">
        <f>Exchanges!Z57</f>
        <v>0</v>
      </c>
    </row>
    <row r="53" spans="1:24" hidden="1" x14ac:dyDescent="0.2">
      <c r="A53" s="12" t="str">
        <f>Exchanges!B58</f>
        <v>Energy, biomass</v>
      </c>
      <c r="C53" s="12" t="str">
        <f>Exchanges!D58</f>
        <v>resource</v>
      </c>
      <c r="E53" s="12" t="str">
        <f>Exchanges!F58</f>
        <v>09c4e177-a9a2-333b-b872-0eb23e9e9604</v>
      </c>
      <c r="F53" s="12" t="str">
        <f>Exchanges!H58</f>
        <v>Other ambulatory health care services</v>
      </c>
      <c r="G53" s="12">
        <f>Exchanges!I58</f>
        <v>621900</v>
      </c>
      <c r="H53" s="12" t="str">
        <f>Exchanges!J58</f>
        <v>US</v>
      </c>
      <c r="I53" s="12">
        <f>Exchanges!K58</f>
        <v>0</v>
      </c>
      <c r="J53" s="12" t="str">
        <f>Exchanges!L58</f>
        <v>MJ</v>
      </c>
      <c r="P53" s="12">
        <f>Exchanges!R58</f>
        <v>3</v>
      </c>
      <c r="Q53" s="12">
        <f>Exchanges!S58</f>
        <v>1</v>
      </c>
      <c r="R53" s="12">
        <f>Exchanges!T58</f>
        <v>1</v>
      </c>
      <c r="S53" s="12">
        <f>Exchanges!U58</f>
        <v>1</v>
      </c>
      <c r="T53" s="12">
        <f>Exchanges!V58</f>
        <v>1</v>
      </c>
      <c r="U53" s="12">
        <f>Exchanges!W58</f>
        <v>2014</v>
      </c>
      <c r="V53" s="12" t="str">
        <f>Exchanges!X58</f>
        <v>Primary energy - biomass</v>
      </c>
      <c r="W53" s="12" t="str">
        <f>Exchanges!Y58</f>
        <v>EIA 2016, 2017</v>
      </c>
      <c r="X53" s="12">
        <f>Exchanges!Z58</f>
        <v>0</v>
      </c>
    </row>
    <row r="54" spans="1:24" hidden="1" x14ac:dyDescent="0.2">
      <c r="A54" s="12" t="str">
        <f>Exchanges!B59</f>
        <v>Energy, biomass</v>
      </c>
      <c r="C54" s="12" t="str">
        <f>Exchanges!D59</f>
        <v>resource</v>
      </c>
      <c r="E54" s="12" t="str">
        <f>Exchanges!F59</f>
        <v>09c4e177-a9a2-333b-b872-0eb23e9e9604</v>
      </c>
      <c r="F54" s="12" t="str">
        <f>Exchanges!H59</f>
        <v>Hospitals</v>
      </c>
      <c r="G54" s="12">
        <f>Exchanges!I59</f>
        <v>622000</v>
      </c>
      <c r="H54" s="12" t="str">
        <f>Exchanges!J59</f>
        <v>US</v>
      </c>
      <c r="I54" s="12">
        <f>Exchanges!K59</f>
        <v>0</v>
      </c>
      <c r="J54" s="12" t="str">
        <f>Exchanges!L59</f>
        <v>MJ</v>
      </c>
      <c r="P54" s="12">
        <f>Exchanges!R59</f>
        <v>3</v>
      </c>
      <c r="Q54" s="12">
        <f>Exchanges!S59</f>
        <v>1</v>
      </c>
      <c r="R54" s="12">
        <f>Exchanges!T59</f>
        <v>1</v>
      </c>
      <c r="S54" s="12">
        <f>Exchanges!U59</f>
        <v>1</v>
      </c>
      <c r="T54" s="12">
        <f>Exchanges!V59</f>
        <v>1</v>
      </c>
      <c r="U54" s="12">
        <f>Exchanges!W59</f>
        <v>2014</v>
      </c>
      <c r="V54" s="12" t="str">
        <f>Exchanges!X59</f>
        <v>Primary energy - biomass</v>
      </c>
      <c r="W54" s="12" t="str">
        <f>Exchanges!Y59</f>
        <v>EIA 2016, 2017</v>
      </c>
      <c r="X54" s="12">
        <f>Exchanges!Z59</f>
        <v>0</v>
      </c>
    </row>
    <row r="55" spans="1:24" hidden="1" x14ac:dyDescent="0.2">
      <c r="A55" s="12" t="str">
        <f>Exchanges!B60</f>
        <v>Energy, biomass</v>
      </c>
      <c r="C55" s="12" t="str">
        <f>Exchanges!D60</f>
        <v>resource</v>
      </c>
      <c r="E55" s="12" t="str">
        <f>Exchanges!F60</f>
        <v>09c4e177-a9a2-333b-b872-0eb23e9e9604</v>
      </c>
      <c r="F55" s="12" t="str">
        <f>Exchanges!H60</f>
        <v>Spectator sports</v>
      </c>
      <c r="G55" s="12">
        <f>Exchanges!I60</f>
        <v>711200</v>
      </c>
      <c r="H55" s="12" t="str">
        <f>Exchanges!J60</f>
        <v>US</v>
      </c>
      <c r="I55" s="12">
        <f>Exchanges!K60</f>
        <v>0</v>
      </c>
      <c r="J55" s="12" t="str">
        <f>Exchanges!L60</f>
        <v>MJ</v>
      </c>
      <c r="P55" s="12">
        <f>Exchanges!R60</f>
        <v>3</v>
      </c>
      <c r="Q55" s="12">
        <f>Exchanges!S60</f>
        <v>1</v>
      </c>
      <c r="R55" s="12">
        <f>Exchanges!T60</f>
        <v>1</v>
      </c>
      <c r="S55" s="12">
        <f>Exchanges!U60</f>
        <v>1</v>
      </c>
      <c r="T55" s="12">
        <f>Exchanges!V60</f>
        <v>1</v>
      </c>
      <c r="U55" s="12">
        <f>Exchanges!W60</f>
        <v>2014</v>
      </c>
      <c r="V55" s="12" t="str">
        <f>Exchanges!X60</f>
        <v>Primary energy - biomass</v>
      </c>
      <c r="W55" s="12" t="str">
        <f>Exchanges!Y60</f>
        <v>EIA 2016, 2017</v>
      </c>
      <c r="X55" s="12">
        <f>Exchanges!Z60</f>
        <v>0</v>
      </c>
    </row>
    <row r="56" spans="1:24" hidden="1" x14ac:dyDescent="0.2">
      <c r="A56" s="12" t="str">
        <f>Exchanges!B61</f>
        <v>Energy, biomass</v>
      </c>
      <c r="C56" s="12" t="str">
        <f>Exchanges!D61</f>
        <v>resource</v>
      </c>
      <c r="E56" s="12" t="str">
        <f>Exchanges!F61</f>
        <v>09c4e177-a9a2-333b-b872-0eb23e9e9604</v>
      </c>
      <c r="F56" s="12" t="str">
        <f>Exchanges!H61</f>
        <v>Gambling industries (except casino hotels)</v>
      </c>
      <c r="G56" s="12">
        <f>Exchanges!I61</f>
        <v>713200</v>
      </c>
      <c r="H56" s="12" t="str">
        <f>Exchanges!J61</f>
        <v>US</v>
      </c>
      <c r="I56" s="12">
        <f>Exchanges!K61</f>
        <v>0</v>
      </c>
      <c r="J56" s="12" t="str">
        <f>Exchanges!L61</f>
        <v>MJ</v>
      </c>
      <c r="P56" s="12">
        <f>Exchanges!R61</f>
        <v>3</v>
      </c>
      <c r="Q56" s="12">
        <f>Exchanges!S61</f>
        <v>1</v>
      </c>
      <c r="R56" s="12">
        <f>Exchanges!T61</f>
        <v>1</v>
      </c>
      <c r="S56" s="12">
        <f>Exchanges!U61</f>
        <v>1</v>
      </c>
      <c r="T56" s="12">
        <f>Exchanges!V61</f>
        <v>1</v>
      </c>
      <c r="U56" s="12">
        <f>Exchanges!W61</f>
        <v>2014</v>
      </c>
      <c r="V56" s="12" t="str">
        <f>Exchanges!X61</f>
        <v>Primary energy - biomass</v>
      </c>
      <c r="W56" s="12" t="str">
        <f>Exchanges!Y61</f>
        <v>EIA 2016, 2017</v>
      </c>
      <c r="X56" s="12">
        <f>Exchanges!Z61</f>
        <v>0</v>
      </c>
    </row>
    <row r="57" spans="1:24" hidden="1" x14ac:dyDescent="0.2">
      <c r="A57" s="12" t="str">
        <f>Exchanges!B62</f>
        <v>Energy, biomass</v>
      </c>
      <c r="C57" s="12" t="str">
        <f>Exchanges!D62</f>
        <v>resource</v>
      </c>
      <c r="E57" s="12" t="str">
        <f>Exchanges!F62</f>
        <v>09c4e177-a9a2-333b-b872-0eb23e9e9604</v>
      </c>
      <c r="F57" s="12" t="str">
        <f>Exchanges!H62</f>
        <v>Other amusement and recreation industries</v>
      </c>
      <c r="G57" s="12">
        <f>Exchanges!I62</f>
        <v>713900</v>
      </c>
      <c r="H57" s="12" t="str">
        <f>Exchanges!J62</f>
        <v>US</v>
      </c>
      <c r="I57" s="12">
        <f>Exchanges!K62</f>
        <v>0</v>
      </c>
      <c r="J57" s="12" t="str">
        <f>Exchanges!L62</f>
        <v>MJ</v>
      </c>
      <c r="P57" s="12">
        <f>Exchanges!R62</f>
        <v>3</v>
      </c>
      <c r="Q57" s="12">
        <f>Exchanges!S62</f>
        <v>1</v>
      </c>
      <c r="R57" s="12">
        <f>Exchanges!T62</f>
        <v>1</v>
      </c>
      <c r="S57" s="12">
        <f>Exchanges!U62</f>
        <v>1</v>
      </c>
      <c r="T57" s="12">
        <f>Exchanges!V62</f>
        <v>1</v>
      </c>
      <c r="U57" s="12">
        <f>Exchanges!W62</f>
        <v>2014</v>
      </c>
      <c r="V57" s="12" t="str">
        <f>Exchanges!X62</f>
        <v>Primary energy - biomass</v>
      </c>
      <c r="W57" s="12" t="str">
        <f>Exchanges!Y62</f>
        <v>EIA 2016, 2017</v>
      </c>
      <c r="X57" s="12">
        <f>Exchanges!Z62</f>
        <v>0</v>
      </c>
    </row>
    <row r="58" spans="1:24" hidden="1" x14ac:dyDescent="0.2">
      <c r="A58" s="12" t="str">
        <f>Exchanges!B63</f>
        <v>Energy, biomass</v>
      </c>
      <c r="C58" s="12" t="str">
        <f>Exchanges!D63</f>
        <v>resource</v>
      </c>
      <c r="E58" s="12" t="str">
        <f>Exchanges!F63</f>
        <v>09c4e177-a9a2-333b-b872-0eb23e9e9604</v>
      </c>
      <c r="F58" s="12" t="str">
        <f>Exchanges!H63</f>
        <v>Iron, gold, silver, and other metal ore mining</v>
      </c>
      <c r="G58" s="12" t="str">
        <f>Exchanges!I63</f>
        <v>2122A0</v>
      </c>
      <c r="H58" s="12" t="str">
        <f>Exchanges!J63</f>
        <v>US</v>
      </c>
      <c r="I58" s="12">
        <f>Exchanges!K63</f>
        <v>0</v>
      </c>
      <c r="J58" s="12" t="str">
        <f>Exchanges!L63</f>
        <v>MJ</v>
      </c>
      <c r="P58" s="12">
        <f>Exchanges!R63</f>
        <v>3</v>
      </c>
      <c r="Q58" s="12">
        <f>Exchanges!S63</f>
        <v>1</v>
      </c>
      <c r="R58" s="12">
        <f>Exchanges!T63</f>
        <v>1</v>
      </c>
      <c r="S58" s="12">
        <f>Exchanges!U63</f>
        <v>1</v>
      </c>
      <c r="T58" s="12">
        <f>Exchanges!V63</f>
        <v>1</v>
      </c>
      <c r="U58" s="12">
        <f>Exchanges!W63</f>
        <v>2014</v>
      </c>
      <c r="V58" s="12" t="str">
        <f>Exchanges!X63</f>
        <v>Primary energy - biomass</v>
      </c>
      <c r="W58" s="12" t="str">
        <f>Exchanges!Y63</f>
        <v>EIA 2016, 2017</v>
      </c>
      <c r="X58" s="12">
        <f>Exchanges!Z63</f>
        <v>0</v>
      </c>
    </row>
    <row r="59" spans="1:24" hidden="1" x14ac:dyDescent="0.2">
      <c r="A59" s="12" t="str">
        <f>Exchanges!B64</f>
        <v>Energy, biomass</v>
      </c>
      <c r="C59" s="12" t="str">
        <f>Exchanges!D64</f>
        <v>resource</v>
      </c>
      <c r="E59" s="12" t="str">
        <f>Exchanges!F64</f>
        <v>09c4e177-a9a2-333b-b872-0eb23e9e9604</v>
      </c>
      <c r="F59" s="12" t="str">
        <f>Exchanges!H64</f>
        <v>Soybean and other oilseed processing</v>
      </c>
      <c r="G59" s="12" t="str">
        <f>Exchanges!I64</f>
        <v>31122A</v>
      </c>
      <c r="H59" s="12" t="str">
        <f>Exchanges!J64</f>
        <v>US</v>
      </c>
      <c r="I59" s="12">
        <f>Exchanges!K64</f>
        <v>0</v>
      </c>
      <c r="J59" s="12" t="str">
        <f>Exchanges!L64</f>
        <v>MJ</v>
      </c>
      <c r="P59" s="12">
        <f>Exchanges!R64</f>
        <v>3</v>
      </c>
      <c r="Q59" s="12">
        <f>Exchanges!S64</f>
        <v>1</v>
      </c>
      <c r="R59" s="12">
        <f>Exchanges!T64</f>
        <v>1</v>
      </c>
      <c r="S59" s="12">
        <f>Exchanges!U64</f>
        <v>1</v>
      </c>
      <c r="T59" s="12">
        <f>Exchanges!V64</f>
        <v>1</v>
      </c>
      <c r="U59" s="12">
        <f>Exchanges!W64</f>
        <v>2014</v>
      </c>
      <c r="V59" s="12" t="str">
        <f>Exchanges!X64</f>
        <v>Primary energy - biomass</v>
      </c>
      <c r="W59" s="12" t="str">
        <f>Exchanges!Y64</f>
        <v>EIA 2016, 2017</v>
      </c>
      <c r="X59" s="12">
        <f>Exchanges!Z64</f>
        <v>0</v>
      </c>
    </row>
    <row r="60" spans="1:24" hidden="1" x14ac:dyDescent="0.2">
      <c r="A60" s="12" t="str">
        <f>Exchanges!B65</f>
        <v>Energy, biomass</v>
      </c>
      <c r="C60" s="12" t="str">
        <f>Exchanges!D65</f>
        <v>resource</v>
      </c>
      <c r="E60" s="12" t="str">
        <f>Exchanges!F65</f>
        <v>09c4e177-a9a2-333b-b872-0eb23e9e9604</v>
      </c>
      <c r="F60" s="12" t="str">
        <f>Exchanges!H65</f>
        <v>Animal (except poultry) slaughtering, rendering, and processing</v>
      </c>
      <c r="G60" s="12" t="str">
        <f>Exchanges!I65</f>
        <v>31161A</v>
      </c>
      <c r="H60" s="12" t="str">
        <f>Exchanges!J65</f>
        <v>US</v>
      </c>
      <c r="I60" s="12">
        <f>Exchanges!K65</f>
        <v>0</v>
      </c>
      <c r="J60" s="12" t="str">
        <f>Exchanges!L65</f>
        <v>MJ</v>
      </c>
      <c r="P60" s="12">
        <f>Exchanges!R65</f>
        <v>3</v>
      </c>
      <c r="Q60" s="12">
        <f>Exchanges!S65</f>
        <v>1</v>
      </c>
      <c r="R60" s="12">
        <f>Exchanges!T65</f>
        <v>1</v>
      </c>
      <c r="S60" s="12">
        <f>Exchanges!U65</f>
        <v>1</v>
      </c>
      <c r="T60" s="12">
        <f>Exchanges!V65</f>
        <v>1</v>
      </c>
      <c r="U60" s="12">
        <f>Exchanges!W65</f>
        <v>2014</v>
      </c>
      <c r="V60" s="12" t="str">
        <f>Exchanges!X65</f>
        <v>Primary energy - biomass</v>
      </c>
      <c r="W60" s="12" t="str">
        <f>Exchanges!Y65</f>
        <v>EIA 2016, 2017</v>
      </c>
      <c r="X60" s="12">
        <f>Exchanges!Z65</f>
        <v>0</v>
      </c>
    </row>
    <row r="61" spans="1:24" x14ac:dyDescent="0.2">
      <c r="A61" s="12" t="str">
        <f>Exchanges!B66</f>
        <v>Energy, biomass</v>
      </c>
      <c r="C61" s="12" t="str">
        <f>Exchanges!D66</f>
        <v>resource</v>
      </c>
      <c r="E61" s="12" t="str">
        <f>Exchanges!F66</f>
        <v>09c4e177-a9a2-333b-b872-0eb23e9e9604</v>
      </c>
      <c r="F61" s="12" t="str">
        <f>Exchanges!H66</f>
        <v>All other chemical product and preparation manufacturing</v>
      </c>
      <c r="G61" s="12" t="str">
        <f>Exchanges!I66</f>
        <v>3259A0</v>
      </c>
      <c r="H61" s="12" t="str">
        <f>Exchanges!J66</f>
        <v>US</v>
      </c>
      <c r="I61" s="12">
        <f>Exchanges!K66</f>
        <v>3.2869020892149797E-2</v>
      </c>
      <c r="J61" s="12" t="str">
        <f>Exchanges!L66</f>
        <v>MJ</v>
      </c>
      <c r="P61" s="12">
        <f>Exchanges!R66</f>
        <v>3</v>
      </c>
      <c r="Q61" s="12">
        <f>Exchanges!S66</f>
        <v>1</v>
      </c>
      <c r="R61" s="12">
        <f>Exchanges!T66</f>
        <v>1</v>
      </c>
      <c r="S61" s="12">
        <f>Exchanges!U66</f>
        <v>1</v>
      </c>
      <c r="T61" s="12">
        <f>Exchanges!V66</f>
        <v>1</v>
      </c>
      <c r="U61" s="12">
        <f>Exchanges!W66</f>
        <v>2014</v>
      </c>
      <c r="V61" s="12" t="str">
        <f>Exchanges!X66</f>
        <v>Primary energy - biomass</v>
      </c>
      <c r="W61" s="12" t="str">
        <f>Exchanges!Y66</f>
        <v>EIA 2016, 2017</v>
      </c>
    </row>
    <row r="62" spans="1:24" hidden="1" x14ac:dyDescent="0.2">
      <c r="A62" s="12" t="str">
        <f>Exchanges!B67</f>
        <v>Energy, biomass</v>
      </c>
      <c r="C62" s="12" t="str">
        <f>Exchanges!D67</f>
        <v>resource</v>
      </c>
      <c r="E62" s="12" t="str">
        <f>Exchanges!F67</f>
        <v>09c4e177-a9a2-333b-b872-0eb23e9e9604</v>
      </c>
      <c r="F62" s="12" t="str">
        <f>Exchanges!H67</f>
        <v>All other forging, stamping, and sintering</v>
      </c>
      <c r="G62" s="12" t="str">
        <f>Exchanges!I67</f>
        <v>33211A</v>
      </c>
      <c r="H62" s="12" t="str">
        <f>Exchanges!J67</f>
        <v>US</v>
      </c>
      <c r="I62" s="12">
        <f>Exchanges!K67</f>
        <v>0</v>
      </c>
      <c r="J62" s="12" t="str">
        <f>Exchanges!L67</f>
        <v>MJ</v>
      </c>
      <c r="P62" s="12">
        <f>Exchanges!R67</f>
        <v>3</v>
      </c>
      <c r="Q62" s="12">
        <f>Exchanges!S67</f>
        <v>1</v>
      </c>
      <c r="R62" s="12">
        <f>Exchanges!T67</f>
        <v>1</v>
      </c>
      <c r="S62" s="12">
        <f>Exchanges!U67</f>
        <v>1</v>
      </c>
      <c r="T62" s="12">
        <f>Exchanges!V67</f>
        <v>1</v>
      </c>
      <c r="U62" s="12">
        <f>Exchanges!W67</f>
        <v>2014</v>
      </c>
      <c r="V62" s="12" t="str">
        <f>Exchanges!X67</f>
        <v>Primary energy - biomass</v>
      </c>
      <c r="W62" s="12" t="str">
        <f>Exchanges!Y67</f>
        <v>EIA 2016, 2017</v>
      </c>
      <c r="X62" s="12">
        <f>Exchanges!Z67</f>
        <v>0</v>
      </c>
    </row>
    <row r="63" spans="1:24" hidden="1" x14ac:dyDescent="0.2">
      <c r="A63" s="12" t="str">
        <f>Exchanges!B68</f>
        <v>Energy, biomass</v>
      </c>
      <c r="C63" s="12" t="str">
        <f>Exchanges!D68</f>
        <v>resource</v>
      </c>
      <c r="E63" s="12" t="str">
        <f>Exchanges!F68</f>
        <v>09c4e177-a9a2-333b-b872-0eb23e9e9604</v>
      </c>
      <c r="F63" s="12" t="str">
        <f>Exchanges!H68</f>
        <v>Other retail</v>
      </c>
      <c r="G63" s="12" t="str">
        <f>Exchanges!I68</f>
        <v>4A0000</v>
      </c>
      <c r="H63" s="12" t="str">
        <f>Exchanges!J68</f>
        <v>US</v>
      </c>
      <c r="I63" s="12">
        <f>Exchanges!K68</f>
        <v>0</v>
      </c>
      <c r="J63" s="12" t="str">
        <f>Exchanges!L68</f>
        <v>MJ</v>
      </c>
      <c r="P63" s="12">
        <f>Exchanges!R68</f>
        <v>3</v>
      </c>
      <c r="Q63" s="12">
        <f>Exchanges!S68</f>
        <v>1</v>
      </c>
      <c r="R63" s="12">
        <f>Exchanges!T68</f>
        <v>1</v>
      </c>
      <c r="S63" s="12">
        <f>Exchanges!U68</f>
        <v>1</v>
      </c>
      <c r="T63" s="12">
        <f>Exchanges!V68</f>
        <v>1</v>
      </c>
      <c r="U63" s="12">
        <f>Exchanges!W68</f>
        <v>2014</v>
      </c>
      <c r="V63" s="12" t="str">
        <f>Exchanges!X68</f>
        <v>Primary energy - biomass</v>
      </c>
      <c r="W63" s="12" t="str">
        <f>Exchanges!Y68</f>
        <v>EIA 2016, 2017</v>
      </c>
      <c r="X63" s="12">
        <f>Exchanges!Z68</f>
        <v>0</v>
      </c>
    </row>
    <row r="64" spans="1:24" hidden="1" x14ac:dyDescent="0.2">
      <c r="A64" s="12" t="str">
        <f>Exchanges!B69</f>
        <v>Energy, biomass</v>
      </c>
      <c r="C64" s="12" t="str">
        <f>Exchanges!D69</f>
        <v>resource</v>
      </c>
      <c r="E64" s="12" t="str">
        <f>Exchanges!F69</f>
        <v>09c4e177-a9a2-333b-b872-0eb23e9e9604</v>
      </c>
      <c r="F64" s="12" t="str">
        <f>Exchanges!H69</f>
        <v>Consumer goods and general rental centers</v>
      </c>
      <c r="G64" s="12" t="str">
        <f>Exchanges!I69</f>
        <v>532A00</v>
      </c>
      <c r="H64" s="12" t="str">
        <f>Exchanges!J69</f>
        <v>US</v>
      </c>
      <c r="I64" s="12">
        <f>Exchanges!K69</f>
        <v>0</v>
      </c>
      <c r="J64" s="12" t="str">
        <f>Exchanges!L69</f>
        <v>MJ</v>
      </c>
      <c r="P64" s="12">
        <f>Exchanges!R69</f>
        <v>3</v>
      </c>
      <c r="Q64" s="12">
        <f>Exchanges!S69</f>
        <v>1</v>
      </c>
      <c r="R64" s="12">
        <f>Exchanges!T69</f>
        <v>1</v>
      </c>
      <c r="S64" s="12">
        <f>Exchanges!U69</f>
        <v>1</v>
      </c>
      <c r="T64" s="12">
        <f>Exchanges!V69</f>
        <v>1</v>
      </c>
      <c r="U64" s="12">
        <f>Exchanges!W69</f>
        <v>2014</v>
      </c>
      <c r="V64" s="12" t="str">
        <f>Exchanges!X69</f>
        <v>Primary energy - biomass</v>
      </c>
      <c r="W64" s="12" t="str">
        <f>Exchanges!Y69</f>
        <v>EIA 2016, 2017</v>
      </c>
      <c r="X64" s="12">
        <f>Exchanges!Z69</f>
        <v>0</v>
      </c>
    </row>
    <row r="65" spans="1:24" x14ac:dyDescent="0.2">
      <c r="A65" s="12" t="str">
        <f>Exchanges!B70</f>
        <v>Energy, biomass</v>
      </c>
      <c r="C65" s="12" t="str">
        <f>Exchanges!D70</f>
        <v>resource</v>
      </c>
      <c r="E65" s="12" t="str">
        <f>Exchanges!F70</f>
        <v>09c4e177-a9a2-333b-b872-0eb23e9e9604</v>
      </c>
      <c r="F65" s="12" t="str">
        <f>Exchanges!H70</f>
        <v>Junior colleges, colleges, universities, and professional schools</v>
      </c>
      <c r="G65" s="12" t="str">
        <f>Exchanges!I70</f>
        <v>611A00</v>
      </c>
      <c r="H65" s="12" t="str">
        <f>Exchanges!J70</f>
        <v>US</v>
      </c>
      <c r="I65" s="12">
        <f>Exchanges!K70</f>
        <v>2.5320402402707824E-2</v>
      </c>
      <c r="J65" s="12" t="str">
        <f>Exchanges!L70</f>
        <v>MJ</v>
      </c>
      <c r="P65" s="12">
        <f>Exchanges!R70</f>
        <v>3</v>
      </c>
      <c r="Q65" s="12">
        <f>Exchanges!S70</f>
        <v>1</v>
      </c>
      <c r="R65" s="12">
        <f>Exchanges!T70</f>
        <v>1</v>
      </c>
      <c r="S65" s="12">
        <f>Exchanges!U70</f>
        <v>1</v>
      </c>
      <c r="T65" s="12">
        <f>Exchanges!V70</f>
        <v>1</v>
      </c>
      <c r="U65" s="12">
        <f>Exchanges!W70</f>
        <v>2014</v>
      </c>
      <c r="V65" s="12" t="str">
        <f>Exchanges!X70</f>
        <v>Primary energy - biomass</v>
      </c>
      <c r="W65" s="12" t="str">
        <f>Exchanges!Y70</f>
        <v>EIA 2016, 2017</v>
      </c>
    </row>
    <row r="66" spans="1:24" hidden="1" x14ac:dyDescent="0.2">
      <c r="A66" s="12" t="str">
        <f>Exchanges!B71</f>
        <v>Energy, biomass</v>
      </c>
      <c r="C66" s="12" t="str">
        <f>Exchanges!D71</f>
        <v>resource</v>
      </c>
      <c r="E66" s="12" t="str">
        <f>Exchanges!F71</f>
        <v>09c4e177-a9a2-333b-b872-0eb23e9e9604</v>
      </c>
      <c r="F66" s="12" t="str">
        <f>Exchanges!H71</f>
        <v>Other state and local government enterprises</v>
      </c>
      <c r="G66" s="12" t="str">
        <f>Exchanges!I71</f>
        <v>S00203</v>
      </c>
      <c r="H66" s="12" t="str">
        <f>Exchanges!J71</f>
        <v>US</v>
      </c>
      <c r="I66" s="12">
        <f>Exchanges!K71</f>
        <v>0</v>
      </c>
      <c r="J66" s="12" t="str">
        <f>Exchanges!L71</f>
        <v>MJ</v>
      </c>
      <c r="P66" s="12">
        <f>Exchanges!R71</f>
        <v>3</v>
      </c>
      <c r="Q66" s="12">
        <f>Exchanges!S71</f>
        <v>1</v>
      </c>
      <c r="R66" s="12">
        <f>Exchanges!T71</f>
        <v>1</v>
      </c>
      <c r="S66" s="12">
        <f>Exchanges!U71</f>
        <v>1</v>
      </c>
      <c r="T66" s="12">
        <f>Exchanges!V71</f>
        <v>1</v>
      </c>
      <c r="U66" s="12">
        <f>Exchanges!W71</f>
        <v>2014</v>
      </c>
      <c r="V66" s="12" t="str">
        <f>Exchanges!X71</f>
        <v>Primary energy - biomass</v>
      </c>
      <c r="W66" s="12" t="str">
        <f>Exchanges!Y71</f>
        <v>EIA 2016, 2017</v>
      </c>
      <c r="X66" s="12">
        <f>Exchanges!Z71</f>
        <v>0</v>
      </c>
    </row>
    <row r="67" spans="1:24" hidden="1" x14ac:dyDescent="0.2">
      <c r="A67" s="12" t="str">
        <f>Exchanges!B72</f>
        <v>Energy, biomass</v>
      </c>
      <c r="C67" s="12" t="str">
        <f>Exchanges!D72</f>
        <v>resource</v>
      </c>
      <c r="E67" s="12" t="str">
        <f>Exchanges!F72</f>
        <v>09c4e177-a9a2-333b-b872-0eb23e9e9604</v>
      </c>
      <c r="F67" s="12" t="str">
        <f>Exchanges!H72</f>
        <v>Federal general government (defense)</v>
      </c>
      <c r="G67" s="12" t="str">
        <f>Exchanges!I72</f>
        <v>S00500</v>
      </c>
      <c r="H67" s="12" t="str">
        <f>Exchanges!J72</f>
        <v>US</v>
      </c>
      <c r="I67" s="12">
        <f>Exchanges!K72</f>
        <v>0</v>
      </c>
      <c r="J67" s="12" t="str">
        <f>Exchanges!L72</f>
        <v>MJ</v>
      </c>
      <c r="P67" s="12">
        <f>Exchanges!R72</f>
        <v>3</v>
      </c>
      <c r="Q67" s="12">
        <f>Exchanges!S72</f>
        <v>1</v>
      </c>
      <c r="R67" s="12">
        <f>Exchanges!T72</f>
        <v>1</v>
      </c>
      <c r="S67" s="12">
        <f>Exchanges!U72</f>
        <v>1</v>
      </c>
      <c r="T67" s="12">
        <f>Exchanges!V72</f>
        <v>1</v>
      </c>
      <c r="U67" s="12">
        <f>Exchanges!W72</f>
        <v>2014</v>
      </c>
      <c r="V67" s="12" t="str">
        <f>Exchanges!X72</f>
        <v>Primary energy - biomass</v>
      </c>
      <c r="W67" s="12" t="str">
        <f>Exchanges!Y72</f>
        <v>EIA 2016, 2017</v>
      </c>
      <c r="X67" s="12">
        <f>Exchanges!Z72</f>
        <v>0</v>
      </c>
    </row>
    <row r="68" spans="1:24" x14ac:dyDescent="0.2">
      <c r="A68" s="12" t="str">
        <f>Exchanges!B73</f>
        <v>Energy, biomass</v>
      </c>
      <c r="C68" s="12" t="str">
        <f>Exchanges!D73</f>
        <v>resource</v>
      </c>
      <c r="E68" s="12" t="str">
        <f>Exchanges!F73</f>
        <v>09c4e177-a9a2-333b-b872-0eb23e9e9604</v>
      </c>
      <c r="F68" s="12" t="str">
        <f>Exchanges!H73</f>
        <v>State and local general government</v>
      </c>
      <c r="G68" s="12" t="str">
        <f>Exchanges!I73</f>
        <v>S00700</v>
      </c>
      <c r="H68" s="12" t="str">
        <f>Exchanges!J73</f>
        <v>US</v>
      </c>
      <c r="I68" s="12">
        <f>Exchanges!K73</f>
        <v>6.81287321898481E-4</v>
      </c>
      <c r="J68" s="12" t="str">
        <f>Exchanges!L73</f>
        <v>MJ</v>
      </c>
      <c r="P68" s="12">
        <f>Exchanges!R73</f>
        <v>3</v>
      </c>
      <c r="Q68" s="12">
        <f>Exchanges!S73</f>
        <v>1</v>
      </c>
      <c r="R68" s="12">
        <f>Exchanges!T73</f>
        <v>1</v>
      </c>
      <c r="S68" s="12">
        <f>Exchanges!U73</f>
        <v>1</v>
      </c>
      <c r="T68" s="12">
        <f>Exchanges!V73</f>
        <v>1</v>
      </c>
      <c r="U68" s="12">
        <f>Exchanges!W73</f>
        <v>2014</v>
      </c>
      <c r="V68" s="12" t="str">
        <f>Exchanges!X73</f>
        <v>Primary energy - biomass</v>
      </c>
      <c r="W68" s="12" t="str">
        <f>Exchanges!Y73</f>
        <v>EIA 2016, 2017</v>
      </c>
    </row>
    <row r="69" spans="1:24" hidden="1" x14ac:dyDescent="0.2">
      <c r="A69" s="12" t="str">
        <f>Exchanges!B74</f>
        <v>Energy, hydraulic potential</v>
      </c>
      <c r="C69" s="12" t="str">
        <f>Exchanges!D74</f>
        <v>resource</v>
      </c>
      <c r="D69" s="12" t="str">
        <f>Exchanges!E74</f>
        <v>in water</v>
      </c>
      <c r="E69" s="12" t="str">
        <f>Exchanges!F74</f>
        <v>f14f4491-9995-30c8-9be7-0dacc2bbfce5</v>
      </c>
      <c r="F69" s="12" t="str">
        <f>Exchanges!H74</f>
        <v>Vegetable and melon farming</v>
      </c>
      <c r="G69" s="12">
        <f>Exchanges!I74</f>
        <v>111200</v>
      </c>
      <c r="H69" s="12" t="str">
        <f>Exchanges!J74</f>
        <v>US</v>
      </c>
      <c r="I69" s="12">
        <f>Exchanges!K74</f>
        <v>0</v>
      </c>
      <c r="J69" s="12" t="str">
        <f>Exchanges!L74</f>
        <v>MJ</v>
      </c>
      <c r="P69" s="12">
        <f>Exchanges!R74</f>
        <v>3</v>
      </c>
      <c r="Q69" s="12">
        <f>Exchanges!S74</f>
        <v>1</v>
      </c>
      <c r="R69" s="12">
        <f>Exchanges!T74</f>
        <v>1</v>
      </c>
      <c r="S69" s="12">
        <f>Exchanges!U74</f>
        <v>1</v>
      </c>
      <c r="T69" s="12">
        <f>Exchanges!V74</f>
        <v>1</v>
      </c>
      <c r="U69" s="12">
        <f>Exchanges!W74</f>
        <v>2014</v>
      </c>
      <c r="V69" s="12" t="str">
        <f>Exchanges!X74</f>
        <v>Primary energy - hydro</v>
      </c>
      <c r="W69" s="12" t="str">
        <f>Exchanges!Y74</f>
        <v>EIA 2016, 2017</v>
      </c>
      <c r="X69" s="12">
        <f>Exchanges!Z74</f>
        <v>0</v>
      </c>
    </row>
    <row r="70" spans="1:24" x14ac:dyDescent="0.2">
      <c r="A70" s="12" t="str">
        <f>Exchanges!B75</f>
        <v>Energy, hydraulic potential</v>
      </c>
      <c r="C70" s="12" t="str">
        <f>Exchanges!D75</f>
        <v>resource</v>
      </c>
      <c r="D70" s="12" t="str">
        <f>Exchanges!E75</f>
        <v>in water</v>
      </c>
      <c r="E70" s="12" t="str">
        <f>Exchanges!F75</f>
        <v>f14f4491-9995-30c8-9be7-0dacc2bbfce5</v>
      </c>
      <c r="F70" s="12" t="str">
        <f>Exchanges!H75</f>
        <v>Other crop farming</v>
      </c>
      <c r="G70" s="12">
        <f>Exchanges!I75</f>
        <v>111900</v>
      </c>
      <c r="H70" s="12" t="str">
        <f>Exchanges!J75</f>
        <v>US</v>
      </c>
      <c r="I70" s="12">
        <f>Exchanges!K75</f>
        <v>5.8686873633514176E-3</v>
      </c>
      <c r="J70" s="12" t="str">
        <f>Exchanges!L75</f>
        <v>MJ</v>
      </c>
      <c r="P70" s="12">
        <f>Exchanges!R75</f>
        <v>3</v>
      </c>
      <c r="Q70" s="12">
        <f>Exchanges!S75</f>
        <v>1</v>
      </c>
      <c r="R70" s="12">
        <f>Exchanges!T75</f>
        <v>1</v>
      </c>
      <c r="S70" s="12">
        <f>Exchanges!U75</f>
        <v>1</v>
      </c>
      <c r="T70" s="12">
        <f>Exchanges!V75</f>
        <v>1</v>
      </c>
      <c r="U70" s="12">
        <f>Exchanges!W75</f>
        <v>2014</v>
      </c>
      <c r="V70" s="12" t="str">
        <f>Exchanges!X75</f>
        <v>Primary energy - hydro</v>
      </c>
      <c r="W70" s="12" t="str">
        <f>Exchanges!Y75</f>
        <v>EIA 2016, 2017</v>
      </c>
    </row>
    <row r="71" spans="1:24" x14ac:dyDescent="0.2">
      <c r="A71" s="12" t="str">
        <f>Exchanges!B76</f>
        <v>Energy, hydraulic potential</v>
      </c>
      <c r="C71" s="12" t="str">
        <f>Exchanges!D76</f>
        <v>resource</v>
      </c>
      <c r="D71" s="12" t="str">
        <f>Exchanges!E76</f>
        <v>in water</v>
      </c>
      <c r="E71" s="12" t="str">
        <f>Exchanges!F76</f>
        <v>f14f4491-9995-30c8-9be7-0dacc2bbfce5</v>
      </c>
      <c r="F71" s="12" t="str">
        <f>Exchanges!H76</f>
        <v>Support activities for agriculture and forestry</v>
      </c>
      <c r="G71" s="12">
        <f>Exchanges!I76</f>
        <v>115000</v>
      </c>
      <c r="H71" s="12" t="str">
        <f>Exchanges!J76</f>
        <v>US</v>
      </c>
      <c r="I71" s="12">
        <f>Exchanges!K76</f>
        <v>9.2207938570067736E-4</v>
      </c>
      <c r="J71" s="12" t="str">
        <f>Exchanges!L76</f>
        <v>MJ</v>
      </c>
      <c r="P71" s="12">
        <f>Exchanges!R76</f>
        <v>3</v>
      </c>
      <c r="Q71" s="12">
        <f>Exchanges!S76</f>
        <v>1</v>
      </c>
      <c r="R71" s="12">
        <f>Exchanges!T76</f>
        <v>1</v>
      </c>
      <c r="S71" s="12">
        <f>Exchanges!U76</f>
        <v>1</v>
      </c>
      <c r="T71" s="12">
        <f>Exchanges!V76</f>
        <v>1</v>
      </c>
      <c r="U71" s="12">
        <f>Exchanges!W76</f>
        <v>2014</v>
      </c>
      <c r="V71" s="12" t="str">
        <f>Exchanges!X76</f>
        <v>Primary energy - hydro</v>
      </c>
      <c r="W71" s="12" t="str">
        <f>Exchanges!Y76</f>
        <v>EIA 2016, 2017</v>
      </c>
    </row>
    <row r="72" spans="1:24" x14ac:dyDescent="0.2">
      <c r="A72" s="12" t="str">
        <f>Exchanges!B77</f>
        <v>Energy, hydraulic potential</v>
      </c>
      <c r="C72" s="12" t="str">
        <f>Exchanges!D77</f>
        <v>resource</v>
      </c>
      <c r="D72" s="12" t="str">
        <f>Exchanges!E77</f>
        <v>in water</v>
      </c>
      <c r="E72" s="12" t="str">
        <f>Exchanges!F77</f>
        <v>f14f4491-9995-30c8-9be7-0dacc2bbfce5</v>
      </c>
      <c r="F72" s="12" t="str">
        <f>Exchanges!H77</f>
        <v>Electric power generation, transmission, and distribution</v>
      </c>
      <c r="G72" s="12">
        <f>Exchanges!I77</f>
        <v>221100</v>
      </c>
      <c r="H72" s="12" t="str">
        <f>Exchanges!J77</f>
        <v>US</v>
      </c>
      <c r="I72" s="12">
        <f>Exchanges!K77</f>
        <v>3.5120112938476065</v>
      </c>
      <c r="J72" s="12" t="str">
        <f>Exchanges!L77</f>
        <v>MJ</v>
      </c>
      <c r="P72" s="12">
        <f>Exchanges!R77</f>
        <v>3</v>
      </c>
      <c r="Q72" s="12">
        <f>Exchanges!S77</f>
        <v>1</v>
      </c>
      <c r="R72" s="12">
        <f>Exchanges!T77</f>
        <v>1</v>
      </c>
      <c r="S72" s="12">
        <f>Exchanges!U77</f>
        <v>1</v>
      </c>
      <c r="T72" s="12">
        <f>Exchanges!V77</f>
        <v>1</v>
      </c>
      <c r="U72" s="12">
        <f>Exchanges!W77</f>
        <v>2014</v>
      </c>
      <c r="V72" s="12" t="str">
        <f>Exchanges!X77</f>
        <v>Primary energy - hydro</v>
      </c>
      <c r="W72" s="12" t="str">
        <f>Exchanges!Y77</f>
        <v>EIA 2016, 2017</v>
      </c>
    </row>
    <row r="73" spans="1:24" x14ac:dyDescent="0.2">
      <c r="A73" s="12" t="str">
        <f>Exchanges!B78</f>
        <v>Energy, hydraulic potential</v>
      </c>
      <c r="C73" s="12" t="str">
        <f>Exchanges!D78</f>
        <v>resource</v>
      </c>
      <c r="D73" s="12" t="str">
        <f>Exchanges!E78</f>
        <v>in water</v>
      </c>
      <c r="E73" s="12" t="str">
        <f>Exchanges!F78</f>
        <v>f14f4491-9995-30c8-9be7-0dacc2bbfce5</v>
      </c>
      <c r="F73" s="12" t="str">
        <f>Exchanges!H78</f>
        <v>Water, sewage and other systems</v>
      </c>
      <c r="G73" s="12">
        <f>Exchanges!I78</f>
        <v>221300</v>
      </c>
      <c r="H73" s="12" t="str">
        <f>Exchanges!J78</f>
        <v>US</v>
      </c>
      <c r="I73" s="12">
        <f>Exchanges!K78</f>
        <v>8.5770031037977271E-3</v>
      </c>
      <c r="J73" s="12" t="str">
        <f>Exchanges!L78</f>
        <v>MJ</v>
      </c>
      <c r="P73" s="12">
        <f>Exchanges!R78</f>
        <v>3</v>
      </c>
      <c r="Q73" s="12">
        <f>Exchanges!S78</f>
        <v>1</v>
      </c>
      <c r="R73" s="12">
        <f>Exchanges!T78</f>
        <v>1</v>
      </c>
      <c r="S73" s="12">
        <f>Exchanges!U78</f>
        <v>1</v>
      </c>
      <c r="T73" s="12">
        <f>Exchanges!V78</f>
        <v>1</v>
      </c>
      <c r="U73" s="12">
        <f>Exchanges!W78</f>
        <v>2014</v>
      </c>
      <c r="V73" s="12" t="str">
        <f>Exchanges!X78</f>
        <v>Primary energy - hydro</v>
      </c>
      <c r="W73" s="12" t="str">
        <f>Exchanges!Y78</f>
        <v>EIA 2016, 2017</v>
      </c>
    </row>
    <row r="74" spans="1:24" hidden="1" x14ac:dyDescent="0.2">
      <c r="A74" s="12" t="str">
        <f>Exchanges!B79</f>
        <v>Energy, hydraulic potential</v>
      </c>
      <c r="C74" s="12" t="str">
        <f>Exchanges!D79</f>
        <v>resource</v>
      </c>
      <c r="D74" s="12" t="str">
        <f>Exchanges!E79</f>
        <v>in water</v>
      </c>
      <c r="E74" s="12" t="str">
        <f>Exchanges!F79</f>
        <v>f14f4491-9995-30c8-9be7-0dacc2bbfce5</v>
      </c>
      <c r="F74" s="12" t="str">
        <f>Exchanges!H79</f>
        <v>Wet corn milling</v>
      </c>
      <c r="G74" s="12">
        <f>Exchanges!I79</f>
        <v>311221</v>
      </c>
      <c r="H74" s="12" t="str">
        <f>Exchanges!J79</f>
        <v>US</v>
      </c>
      <c r="I74" s="12">
        <f>Exchanges!K79</f>
        <v>0</v>
      </c>
      <c r="J74" s="12" t="str">
        <f>Exchanges!L79</f>
        <v>MJ</v>
      </c>
      <c r="P74" s="12">
        <f>Exchanges!R79</f>
        <v>3</v>
      </c>
      <c r="Q74" s="12">
        <f>Exchanges!S79</f>
        <v>1</v>
      </c>
      <c r="R74" s="12">
        <f>Exchanges!T79</f>
        <v>1</v>
      </c>
      <c r="S74" s="12">
        <f>Exchanges!U79</f>
        <v>1</v>
      </c>
      <c r="T74" s="12">
        <f>Exchanges!V79</f>
        <v>1</v>
      </c>
      <c r="U74" s="12">
        <f>Exchanges!W79</f>
        <v>2014</v>
      </c>
      <c r="V74" s="12" t="str">
        <f>Exchanges!X79</f>
        <v>Primary energy - hydro</v>
      </c>
      <c r="W74" s="12" t="str">
        <f>Exchanges!Y79</f>
        <v>EIA 2016, 2017</v>
      </c>
      <c r="X74" s="12">
        <f>Exchanges!Z79</f>
        <v>0</v>
      </c>
    </row>
    <row r="75" spans="1:24" hidden="1" x14ac:dyDescent="0.2">
      <c r="A75" s="12" t="str">
        <f>Exchanges!B80</f>
        <v>Energy, hydraulic potential</v>
      </c>
      <c r="C75" s="12" t="str">
        <f>Exchanges!D80</f>
        <v>resource</v>
      </c>
      <c r="D75" s="12" t="str">
        <f>Exchanges!E80</f>
        <v>in water</v>
      </c>
      <c r="E75" s="12" t="str">
        <f>Exchanges!F80</f>
        <v>f14f4491-9995-30c8-9be7-0dacc2bbfce5</v>
      </c>
      <c r="F75" s="12" t="str">
        <f>Exchanges!H80</f>
        <v>Sugar and confectionery product manufacturing</v>
      </c>
      <c r="G75" s="12">
        <f>Exchanges!I80</f>
        <v>311300</v>
      </c>
      <c r="H75" s="12" t="str">
        <f>Exchanges!J80</f>
        <v>US</v>
      </c>
      <c r="I75" s="12">
        <f>Exchanges!K80</f>
        <v>0</v>
      </c>
      <c r="J75" s="12" t="str">
        <f>Exchanges!L80</f>
        <v>MJ</v>
      </c>
      <c r="P75" s="12">
        <f>Exchanges!R80</f>
        <v>3</v>
      </c>
      <c r="Q75" s="12">
        <f>Exchanges!S80</f>
        <v>1</v>
      </c>
      <c r="R75" s="12">
        <f>Exchanges!T80</f>
        <v>1</v>
      </c>
      <c r="S75" s="12">
        <f>Exchanges!U80</f>
        <v>1</v>
      </c>
      <c r="T75" s="12">
        <f>Exchanges!V80</f>
        <v>1</v>
      </c>
      <c r="U75" s="12">
        <f>Exchanges!W80</f>
        <v>2014</v>
      </c>
      <c r="V75" s="12" t="str">
        <f>Exchanges!X80</f>
        <v>Primary energy - hydro</v>
      </c>
      <c r="W75" s="12" t="str">
        <f>Exchanges!Y80</f>
        <v>EIA 2016, 2017</v>
      </c>
      <c r="X75" s="12">
        <f>Exchanges!Z80</f>
        <v>0</v>
      </c>
    </row>
    <row r="76" spans="1:24" hidden="1" x14ac:dyDescent="0.2">
      <c r="A76" s="12" t="str">
        <f>Exchanges!B81</f>
        <v>Energy, hydraulic potential</v>
      </c>
      <c r="C76" s="12" t="str">
        <f>Exchanges!D81</f>
        <v>resource</v>
      </c>
      <c r="D76" s="12" t="str">
        <f>Exchanges!E81</f>
        <v>in water</v>
      </c>
      <c r="E76" s="12" t="str">
        <f>Exchanges!F81</f>
        <v>f14f4491-9995-30c8-9be7-0dacc2bbfce5</v>
      </c>
      <c r="F76" s="12" t="str">
        <f>Exchanges!H81</f>
        <v>Fruit and vegetable canning, pickling, and drying</v>
      </c>
      <c r="G76" s="12">
        <f>Exchanges!I81</f>
        <v>311420</v>
      </c>
      <c r="H76" s="12" t="str">
        <f>Exchanges!J81</f>
        <v>US</v>
      </c>
      <c r="I76" s="12">
        <f>Exchanges!K81</f>
        <v>0</v>
      </c>
      <c r="J76" s="12" t="str">
        <f>Exchanges!L81</f>
        <v>MJ</v>
      </c>
      <c r="P76" s="12">
        <f>Exchanges!R81</f>
        <v>3</v>
      </c>
      <c r="Q76" s="12">
        <f>Exchanges!S81</f>
        <v>1</v>
      </c>
      <c r="R76" s="12">
        <f>Exchanges!T81</f>
        <v>1</v>
      </c>
      <c r="S76" s="12">
        <f>Exchanges!U81</f>
        <v>1</v>
      </c>
      <c r="T76" s="12">
        <f>Exchanges!V81</f>
        <v>1</v>
      </c>
      <c r="U76" s="12">
        <f>Exchanges!W81</f>
        <v>2014</v>
      </c>
      <c r="V76" s="12" t="str">
        <f>Exchanges!X81</f>
        <v>Primary energy - hydro</v>
      </c>
      <c r="W76" s="12" t="str">
        <f>Exchanges!Y81</f>
        <v>EIA 2016, 2017</v>
      </c>
      <c r="X76" s="12">
        <f>Exchanges!Z81</f>
        <v>0</v>
      </c>
    </row>
    <row r="77" spans="1:24" hidden="1" x14ac:dyDescent="0.2">
      <c r="A77" s="12" t="str">
        <f>Exchanges!B82</f>
        <v>Energy, hydraulic potential</v>
      </c>
      <c r="C77" s="12" t="str">
        <f>Exchanges!D82</f>
        <v>resource</v>
      </c>
      <c r="D77" s="12" t="str">
        <f>Exchanges!E82</f>
        <v>in water</v>
      </c>
      <c r="E77" s="12" t="str">
        <f>Exchanges!F82</f>
        <v>f14f4491-9995-30c8-9be7-0dacc2bbfce5</v>
      </c>
      <c r="F77" s="12" t="str">
        <f>Exchanges!H82</f>
        <v>Poultry processing</v>
      </c>
      <c r="G77" s="12">
        <f>Exchanges!I82</f>
        <v>311615</v>
      </c>
      <c r="H77" s="12" t="str">
        <f>Exchanges!J82</f>
        <v>US</v>
      </c>
      <c r="I77" s="12">
        <f>Exchanges!K82</f>
        <v>0</v>
      </c>
      <c r="J77" s="12" t="str">
        <f>Exchanges!L82</f>
        <v>MJ</v>
      </c>
      <c r="P77" s="12">
        <f>Exchanges!R82</f>
        <v>3</v>
      </c>
      <c r="Q77" s="12">
        <f>Exchanges!S82</f>
        <v>1</v>
      </c>
      <c r="R77" s="12">
        <f>Exchanges!T82</f>
        <v>1</v>
      </c>
      <c r="S77" s="12">
        <f>Exchanges!U82</f>
        <v>1</v>
      </c>
      <c r="T77" s="12">
        <f>Exchanges!V82</f>
        <v>1</v>
      </c>
      <c r="U77" s="12">
        <f>Exchanges!W82</f>
        <v>2014</v>
      </c>
      <c r="V77" s="12" t="str">
        <f>Exchanges!X82</f>
        <v>Primary energy - hydro</v>
      </c>
      <c r="W77" s="12" t="str">
        <f>Exchanges!Y82</f>
        <v>EIA 2016, 2017</v>
      </c>
      <c r="X77" s="12">
        <f>Exchanges!Z82</f>
        <v>0</v>
      </c>
    </row>
    <row r="78" spans="1:24" hidden="1" x14ac:dyDescent="0.2">
      <c r="A78" s="12" t="str">
        <f>Exchanges!B83</f>
        <v>Energy, hydraulic potential</v>
      </c>
      <c r="C78" s="12" t="str">
        <f>Exchanges!D83</f>
        <v>resource</v>
      </c>
      <c r="D78" s="12" t="str">
        <f>Exchanges!E83</f>
        <v>in water</v>
      </c>
      <c r="E78" s="12" t="str">
        <f>Exchanges!F83</f>
        <v>f14f4491-9995-30c8-9be7-0dacc2bbfce5</v>
      </c>
      <c r="F78" s="12" t="str">
        <f>Exchanges!H83</f>
        <v>All other food manufacturing</v>
      </c>
      <c r="G78" s="12">
        <f>Exchanges!I83</f>
        <v>311990</v>
      </c>
      <c r="H78" s="12" t="str">
        <f>Exchanges!J83</f>
        <v>US</v>
      </c>
      <c r="I78" s="12">
        <f>Exchanges!K83</f>
        <v>0</v>
      </c>
      <c r="J78" s="12" t="str">
        <f>Exchanges!L83</f>
        <v>MJ</v>
      </c>
      <c r="P78" s="12">
        <f>Exchanges!R83</f>
        <v>3</v>
      </c>
      <c r="Q78" s="12">
        <f>Exchanges!S83</f>
        <v>1</v>
      </c>
      <c r="R78" s="12">
        <f>Exchanges!T83</f>
        <v>1</v>
      </c>
      <c r="S78" s="12">
        <f>Exchanges!U83</f>
        <v>1</v>
      </c>
      <c r="T78" s="12">
        <f>Exchanges!V83</f>
        <v>1</v>
      </c>
      <c r="U78" s="12">
        <f>Exchanges!W83</f>
        <v>2014</v>
      </c>
      <c r="V78" s="12" t="str">
        <f>Exchanges!X83</f>
        <v>Primary energy - hydro</v>
      </c>
      <c r="W78" s="12" t="str">
        <f>Exchanges!Y83</f>
        <v>EIA 2016, 2017</v>
      </c>
      <c r="X78" s="12">
        <f>Exchanges!Z83</f>
        <v>0</v>
      </c>
    </row>
    <row r="79" spans="1:24" hidden="1" x14ac:dyDescent="0.2">
      <c r="A79" s="12" t="str">
        <f>Exchanges!B84</f>
        <v>Energy, hydraulic potential</v>
      </c>
      <c r="C79" s="12" t="str">
        <f>Exchanges!D84</f>
        <v>resource</v>
      </c>
      <c r="D79" s="12" t="str">
        <f>Exchanges!E84</f>
        <v>in water</v>
      </c>
      <c r="E79" s="12" t="str">
        <f>Exchanges!F84</f>
        <v>f14f4491-9995-30c8-9be7-0dacc2bbfce5</v>
      </c>
      <c r="F79" s="12" t="str">
        <f>Exchanges!H84</f>
        <v>Breweries</v>
      </c>
      <c r="G79" s="12">
        <f>Exchanges!I84</f>
        <v>312120</v>
      </c>
      <c r="H79" s="12" t="str">
        <f>Exchanges!J84</f>
        <v>US</v>
      </c>
      <c r="I79" s="12">
        <f>Exchanges!K84</f>
        <v>0</v>
      </c>
      <c r="J79" s="12" t="str">
        <f>Exchanges!L84</f>
        <v>MJ</v>
      </c>
      <c r="P79" s="12">
        <f>Exchanges!R84</f>
        <v>3</v>
      </c>
      <c r="Q79" s="12">
        <f>Exchanges!S84</f>
        <v>1</v>
      </c>
      <c r="R79" s="12">
        <f>Exchanges!T84</f>
        <v>1</v>
      </c>
      <c r="S79" s="12">
        <f>Exchanges!U84</f>
        <v>1</v>
      </c>
      <c r="T79" s="12">
        <f>Exchanges!V84</f>
        <v>1</v>
      </c>
      <c r="U79" s="12">
        <f>Exchanges!W84</f>
        <v>2014</v>
      </c>
      <c r="V79" s="12" t="str">
        <f>Exchanges!X84</f>
        <v>Primary energy - hydro</v>
      </c>
      <c r="W79" s="12" t="str">
        <f>Exchanges!Y84</f>
        <v>EIA 2016, 2017</v>
      </c>
      <c r="X79" s="12">
        <f>Exchanges!Z84</f>
        <v>0</v>
      </c>
    </row>
    <row r="80" spans="1:24" hidden="1" x14ac:dyDescent="0.2">
      <c r="A80" s="12" t="str">
        <f>Exchanges!B85</f>
        <v>Energy, hydraulic potential</v>
      </c>
      <c r="C80" s="12" t="str">
        <f>Exchanges!D85</f>
        <v>resource</v>
      </c>
      <c r="D80" s="12" t="str">
        <f>Exchanges!E85</f>
        <v>in water</v>
      </c>
      <c r="E80" s="12" t="str">
        <f>Exchanges!F85</f>
        <v>f14f4491-9995-30c8-9be7-0dacc2bbfce5</v>
      </c>
      <c r="F80" s="12" t="str">
        <f>Exchanges!H85</f>
        <v>Fiber, yarn, and thread mills</v>
      </c>
      <c r="G80" s="12">
        <f>Exchanges!I85</f>
        <v>313100</v>
      </c>
      <c r="H80" s="12" t="str">
        <f>Exchanges!J85</f>
        <v>US</v>
      </c>
      <c r="I80" s="12">
        <f>Exchanges!K85</f>
        <v>0</v>
      </c>
      <c r="J80" s="12" t="str">
        <f>Exchanges!L85</f>
        <v>MJ</v>
      </c>
      <c r="P80" s="12">
        <f>Exchanges!R85</f>
        <v>3</v>
      </c>
      <c r="Q80" s="12">
        <f>Exchanges!S85</f>
        <v>1</v>
      </c>
      <c r="R80" s="12">
        <f>Exchanges!T85</f>
        <v>1</v>
      </c>
      <c r="S80" s="12">
        <f>Exchanges!U85</f>
        <v>1</v>
      </c>
      <c r="T80" s="12">
        <f>Exchanges!V85</f>
        <v>1</v>
      </c>
      <c r="U80" s="12">
        <f>Exchanges!W85</f>
        <v>2014</v>
      </c>
      <c r="V80" s="12" t="str">
        <f>Exchanges!X85</f>
        <v>Primary energy - hydro</v>
      </c>
      <c r="W80" s="12" t="str">
        <f>Exchanges!Y85</f>
        <v>EIA 2016, 2017</v>
      </c>
      <c r="X80" s="12">
        <f>Exchanges!Z85</f>
        <v>0</v>
      </c>
    </row>
    <row r="81" spans="1:24" x14ac:dyDescent="0.2">
      <c r="A81" s="12" t="str">
        <f>Exchanges!B86</f>
        <v>Energy, hydraulic potential</v>
      </c>
      <c r="C81" s="12" t="str">
        <f>Exchanges!D86</f>
        <v>resource</v>
      </c>
      <c r="D81" s="12" t="str">
        <f>Exchanges!E86</f>
        <v>in water</v>
      </c>
      <c r="E81" s="12" t="str">
        <f>Exchanges!F86</f>
        <v>f14f4491-9995-30c8-9be7-0dacc2bbfce5</v>
      </c>
      <c r="F81" s="12" t="str">
        <f>Exchanges!H86</f>
        <v>Other textile product mills</v>
      </c>
      <c r="G81" s="12">
        <f>Exchanges!I86</f>
        <v>314900</v>
      </c>
      <c r="H81" s="12" t="str">
        <f>Exchanges!J86</f>
        <v>US</v>
      </c>
      <c r="I81" s="12">
        <f>Exchanges!K86</f>
        <v>7.0241816627450038E-3</v>
      </c>
      <c r="J81" s="12" t="str">
        <f>Exchanges!L86</f>
        <v>MJ</v>
      </c>
      <c r="P81" s="12">
        <f>Exchanges!R86</f>
        <v>3</v>
      </c>
      <c r="Q81" s="12">
        <f>Exchanges!S86</f>
        <v>1</v>
      </c>
      <c r="R81" s="12">
        <f>Exchanges!T86</f>
        <v>1</v>
      </c>
      <c r="S81" s="12">
        <f>Exchanges!U86</f>
        <v>1</v>
      </c>
      <c r="T81" s="12">
        <f>Exchanges!V86</f>
        <v>1</v>
      </c>
      <c r="U81" s="12">
        <f>Exchanges!W86</f>
        <v>2014</v>
      </c>
      <c r="V81" s="12" t="str">
        <f>Exchanges!X86</f>
        <v>Primary energy - hydro</v>
      </c>
      <c r="W81" s="12" t="str">
        <f>Exchanges!Y86</f>
        <v>EIA 2016, 2017</v>
      </c>
    </row>
    <row r="82" spans="1:24" hidden="1" x14ac:dyDescent="0.2">
      <c r="A82" s="12" t="str">
        <f>Exchanges!B87</f>
        <v>Energy, hydraulic potential</v>
      </c>
      <c r="C82" s="12" t="str">
        <f>Exchanges!D87</f>
        <v>resource</v>
      </c>
      <c r="D82" s="12" t="str">
        <f>Exchanges!E87</f>
        <v>in water</v>
      </c>
      <c r="E82" s="12" t="str">
        <f>Exchanges!F87</f>
        <v>f14f4491-9995-30c8-9be7-0dacc2bbfce5</v>
      </c>
      <c r="F82" s="12" t="str">
        <f>Exchanges!H87</f>
        <v>Sawmills and wood preservation</v>
      </c>
      <c r="G82" s="12">
        <f>Exchanges!I87</f>
        <v>321100</v>
      </c>
      <c r="H82" s="12" t="str">
        <f>Exchanges!J87</f>
        <v>US</v>
      </c>
      <c r="I82" s="12">
        <f>Exchanges!K87</f>
        <v>0</v>
      </c>
      <c r="J82" s="12" t="str">
        <f>Exchanges!L87</f>
        <v>MJ</v>
      </c>
      <c r="P82" s="12">
        <f>Exchanges!R87</f>
        <v>3</v>
      </c>
      <c r="Q82" s="12">
        <f>Exchanges!S87</f>
        <v>1</v>
      </c>
      <c r="R82" s="12">
        <f>Exchanges!T87</f>
        <v>1</v>
      </c>
      <c r="S82" s="12">
        <f>Exchanges!U87</f>
        <v>1</v>
      </c>
      <c r="T82" s="12">
        <f>Exchanges!V87</f>
        <v>1</v>
      </c>
      <c r="U82" s="12">
        <f>Exchanges!W87</f>
        <v>2014</v>
      </c>
      <c r="V82" s="12" t="str">
        <f>Exchanges!X87</f>
        <v>Primary energy - hydro</v>
      </c>
      <c r="W82" s="12" t="str">
        <f>Exchanges!Y87</f>
        <v>EIA 2016, 2017</v>
      </c>
      <c r="X82" s="12">
        <f>Exchanges!Z87</f>
        <v>0</v>
      </c>
    </row>
    <row r="83" spans="1:24" hidden="1" x14ac:dyDescent="0.2">
      <c r="A83" s="12" t="str">
        <f>Exchanges!B88</f>
        <v>Energy, hydraulic potential</v>
      </c>
      <c r="C83" s="12" t="str">
        <f>Exchanges!D88</f>
        <v>resource</v>
      </c>
      <c r="D83" s="12" t="str">
        <f>Exchanges!E88</f>
        <v>in water</v>
      </c>
      <c r="E83" s="12" t="str">
        <f>Exchanges!F88</f>
        <v>f14f4491-9995-30c8-9be7-0dacc2bbfce5</v>
      </c>
      <c r="F83" s="12" t="str">
        <f>Exchanges!H88</f>
        <v>Veneer, plywood, and engineered wood product manufacturing</v>
      </c>
      <c r="G83" s="12">
        <f>Exchanges!I88</f>
        <v>321200</v>
      </c>
      <c r="H83" s="12" t="str">
        <f>Exchanges!J88</f>
        <v>US</v>
      </c>
      <c r="I83" s="12">
        <f>Exchanges!K88</f>
        <v>0</v>
      </c>
      <c r="J83" s="12" t="str">
        <f>Exchanges!L88</f>
        <v>MJ</v>
      </c>
      <c r="P83" s="12">
        <f>Exchanges!R88</f>
        <v>3</v>
      </c>
      <c r="Q83" s="12">
        <f>Exchanges!S88</f>
        <v>1</v>
      </c>
      <c r="R83" s="12">
        <f>Exchanges!T88</f>
        <v>1</v>
      </c>
      <c r="S83" s="12">
        <f>Exchanges!U88</f>
        <v>1</v>
      </c>
      <c r="T83" s="12">
        <f>Exchanges!V88</f>
        <v>1</v>
      </c>
      <c r="U83" s="12">
        <f>Exchanges!W88</f>
        <v>2014</v>
      </c>
      <c r="V83" s="12" t="str">
        <f>Exchanges!X88</f>
        <v>Primary energy - hydro</v>
      </c>
      <c r="W83" s="12" t="str">
        <f>Exchanges!Y88</f>
        <v>EIA 2016, 2017</v>
      </c>
      <c r="X83" s="12">
        <f>Exchanges!Z88</f>
        <v>0</v>
      </c>
    </row>
    <row r="84" spans="1:24" hidden="1" x14ac:dyDescent="0.2">
      <c r="A84" s="12" t="str">
        <f>Exchanges!B89</f>
        <v>Energy, hydraulic potential</v>
      </c>
      <c r="C84" s="12" t="str">
        <f>Exchanges!D89</f>
        <v>resource</v>
      </c>
      <c r="D84" s="12" t="str">
        <f>Exchanges!E89</f>
        <v>in water</v>
      </c>
      <c r="E84" s="12" t="str">
        <f>Exchanges!F89</f>
        <v>f14f4491-9995-30c8-9be7-0dacc2bbfce5</v>
      </c>
      <c r="F84" s="12" t="str">
        <f>Exchanges!H89</f>
        <v>Millwork</v>
      </c>
      <c r="G84" s="12">
        <f>Exchanges!I89</f>
        <v>321910</v>
      </c>
      <c r="H84" s="12" t="str">
        <f>Exchanges!J89</f>
        <v>US</v>
      </c>
      <c r="I84" s="12">
        <f>Exchanges!K89</f>
        <v>0</v>
      </c>
      <c r="J84" s="12" t="str">
        <f>Exchanges!L89</f>
        <v>MJ</v>
      </c>
      <c r="P84" s="12">
        <f>Exchanges!R89</f>
        <v>3</v>
      </c>
      <c r="Q84" s="12">
        <f>Exchanges!S89</f>
        <v>1</v>
      </c>
      <c r="R84" s="12">
        <f>Exchanges!T89</f>
        <v>1</v>
      </c>
      <c r="S84" s="12">
        <f>Exchanges!U89</f>
        <v>1</v>
      </c>
      <c r="T84" s="12">
        <f>Exchanges!V89</f>
        <v>1</v>
      </c>
      <c r="U84" s="12">
        <f>Exchanges!W89</f>
        <v>2014</v>
      </c>
      <c r="V84" s="12" t="str">
        <f>Exchanges!X89</f>
        <v>Primary energy - hydro</v>
      </c>
      <c r="W84" s="12" t="str">
        <f>Exchanges!Y89</f>
        <v>EIA 2016, 2017</v>
      </c>
      <c r="X84" s="12">
        <f>Exchanges!Z89</f>
        <v>0</v>
      </c>
    </row>
    <row r="85" spans="1:24" x14ac:dyDescent="0.2">
      <c r="A85" s="12" t="str">
        <f>Exchanges!B90</f>
        <v>Energy, hydraulic potential</v>
      </c>
      <c r="C85" s="12" t="str">
        <f>Exchanges!D90</f>
        <v>resource</v>
      </c>
      <c r="D85" s="12" t="str">
        <f>Exchanges!E90</f>
        <v>in water</v>
      </c>
      <c r="E85" s="12" t="str">
        <f>Exchanges!F90</f>
        <v>f14f4491-9995-30c8-9be7-0dacc2bbfce5</v>
      </c>
      <c r="F85" s="12" t="str">
        <f>Exchanges!H90</f>
        <v>Pulp mills</v>
      </c>
      <c r="G85" s="12">
        <f>Exchanges!I90</f>
        <v>322110</v>
      </c>
      <c r="H85" s="12" t="str">
        <f>Exchanges!J90</f>
        <v>US</v>
      </c>
      <c r="I85" s="12">
        <f>Exchanges!K90</f>
        <v>2.1098576662134577E-2</v>
      </c>
      <c r="J85" s="12" t="str">
        <f>Exchanges!L90</f>
        <v>MJ</v>
      </c>
      <c r="P85" s="12">
        <f>Exchanges!R90</f>
        <v>3</v>
      </c>
      <c r="Q85" s="12">
        <f>Exchanges!S90</f>
        <v>1</v>
      </c>
      <c r="R85" s="12">
        <f>Exchanges!T90</f>
        <v>1</v>
      </c>
      <c r="S85" s="12">
        <f>Exchanges!U90</f>
        <v>1</v>
      </c>
      <c r="T85" s="12">
        <f>Exchanges!V90</f>
        <v>1</v>
      </c>
      <c r="U85" s="12">
        <f>Exchanges!W90</f>
        <v>2014</v>
      </c>
      <c r="V85" s="12" t="str">
        <f>Exchanges!X90</f>
        <v>Primary energy - hydro</v>
      </c>
      <c r="W85" s="12" t="str">
        <f>Exchanges!Y90</f>
        <v>EIA 2016, 2017</v>
      </c>
    </row>
    <row r="86" spans="1:24" x14ac:dyDescent="0.2">
      <c r="A86" s="12" t="str">
        <f>Exchanges!B91</f>
        <v>Energy, hydraulic potential</v>
      </c>
      <c r="C86" s="12" t="str">
        <f>Exchanges!D91</f>
        <v>resource</v>
      </c>
      <c r="D86" s="12" t="str">
        <f>Exchanges!E91</f>
        <v>in water</v>
      </c>
      <c r="E86" s="12" t="str">
        <f>Exchanges!F91</f>
        <v>f14f4491-9995-30c8-9be7-0dacc2bbfce5</v>
      </c>
      <c r="F86" s="12" t="str">
        <f>Exchanges!H91</f>
        <v>Paper mills</v>
      </c>
      <c r="G86" s="12">
        <f>Exchanges!I91</f>
        <v>322120</v>
      </c>
      <c r="H86" s="12" t="str">
        <f>Exchanges!J91</f>
        <v>US</v>
      </c>
      <c r="I86" s="12">
        <f>Exchanges!K91</f>
        <v>5.5237693422010903E-2</v>
      </c>
      <c r="J86" s="12" t="str">
        <f>Exchanges!L91</f>
        <v>MJ</v>
      </c>
      <c r="P86" s="12">
        <f>Exchanges!R91</f>
        <v>3</v>
      </c>
      <c r="Q86" s="12">
        <f>Exchanges!S91</f>
        <v>1</v>
      </c>
      <c r="R86" s="12">
        <f>Exchanges!T91</f>
        <v>1</v>
      </c>
      <c r="S86" s="12">
        <f>Exchanges!U91</f>
        <v>1</v>
      </c>
      <c r="T86" s="12">
        <f>Exchanges!V91</f>
        <v>1</v>
      </c>
      <c r="U86" s="12">
        <f>Exchanges!W91</f>
        <v>2014</v>
      </c>
      <c r="V86" s="12" t="str">
        <f>Exchanges!X91</f>
        <v>Primary energy - hydro</v>
      </c>
      <c r="W86" s="12" t="str">
        <f>Exchanges!Y91</f>
        <v>EIA 2016, 2017</v>
      </c>
    </row>
    <row r="87" spans="1:24" hidden="1" x14ac:dyDescent="0.2">
      <c r="A87" s="12" t="str">
        <f>Exchanges!B92</f>
        <v>Energy, hydraulic potential</v>
      </c>
      <c r="C87" s="12" t="str">
        <f>Exchanges!D92</f>
        <v>resource</v>
      </c>
      <c r="D87" s="12" t="str">
        <f>Exchanges!E92</f>
        <v>in water</v>
      </c>
      <c r="E87" s="12" t="str">
        <f>Exchanges!F92</f>
        <v>f14f4491-9995-30c8-9be7-0dacc2bbfce5</v>
      </c>
      <c r="F87" s="12" t="str">
        <f>Exchanges!H92</f>
        <v>Paperboard mills</v>
      </c>
      <c r="G87" s="12">
        <f>Exchanges!I92</f>
        <v>322130</v>
      </c>
      <c r="H87" s="12" t="str">
        <f>Exchanges!J92</f>
        <v>US</v>
      </c>
      <c r="I87" s="12">
        <f>Exchanges!K92</f>
        <v>0</v>
      </c>
      <c r="J87" s="12" t="str">
        <f>Exchanges!L92</f>
        <v>MJ</v>
      </c>
      <c r="P87" s="12">
        <f>Exchanges!R92</f>
        <v>3</v>
      </c>
      <c r="Q87" s="12">
        <f>Exchanges!S92</f>
        <v>1</v>
      </c>
      <c r="R87" s="12">
        <f>Exchanges!T92</f>
        <v>1</v>
      </c>
      <c r="S87" s="12">
        <f>Exchanges!U92</f>
        <v>1</v>
      </c>
      <c r="T87" s="12">
        <f>Exchanges!V92</f>
        <v>1</v>
      </c>
      <c r="U87" s="12">
        <f>Exchanges!W92</f>
        <v>2014</v>
      </c>
      <c r="V87" s="12" t="str">
        <f>Exchanges!X92</f>
        <v>Primary energy - hydro</v>
      </c>
      <c r="W87" s="12" t="str">
        <f>Exchanges!Y92</f>
        <v>EIA 2016, 2017</v>
      </c>
      <c r="X87" s="12">
        <f>Exchanges!Z92</f>
        <v>0</v>
      </c>
    </row>
    <row r="88" spans="1:24" x14ac:dyDescent="0.2">
      <c r="A88" s="12" t="str">
        <f>Exchanges!B93</f>
        <v>Energy, hydraulic potential</v>
      </c>
      <c r="C88" s="12" t="str">
        <f>Exchanges!D93</f>
        <v>resource</v>
      </c>
      <c r="D88" s="12" t="str">
        <f>Exchanges!E93</f>
        <v>in water</v>
      </c>
      <c r="E88" s="12" t="str">
        <f>Exchanges!F93</f>
        <v>f14f4491-9995-30c8-9be7-0dacc2bbfce5</v>
      </c>
      <c r="F88" s="12" t="str">
        <f>Exchanges!H93</f>
        <v>Paperboard container manufacturing</v>
      </c>
      <c r="G88" s="12">
        <f>Exchanges!I93</f>
        <v>322210</v>
      </c>
      <c r="H88" s="12" t="str">
        <f>Exchanges!J93</f>
        <v>US</v>
      </c>
      <c r="I88" s="12">
        <f>Exchanges!K93</f>
        <v>7.4128978167195753E-4</v>
      </c>
      <c r="J88" s="12" t="str">
        <f>Exchanges!L93</f>
        <v>MJ</v>
      </c>
      <c r="P88" s="12">
        <f>Exchanges!R93</f>
        <v>3</v>
      </c>
      <c r="Q88" s="12">
        <f>Exchanges!S93</f>
        <v>1</v>
      </c>
      <c r="R88" s="12">
        <f>Exchanges!T93</f>
        <v>1</v>
      </c>
      <c r="S88" s="12">
        <f>Exchanges!U93</f>
        <v>1</v>
      </c>
      <c r="T88" s="12">
        <f>Exchanges!V93</f>
        <v>1</v>
      </c>
      <c r="U88" s="12">
        <f>Exchanges!W93</f>
        <v>2014</v>
      </c>
      <c r="V88" s="12" t="str">
        <f>Exchanges!X93</f>
        <v>Primary energy - hydro</v>
      </c>
      <c r="W88" s="12" t="str">
        <f>Exchanges!Y93</f>
        <v>EIA 2016, 2017</v>
      </c>
    </row>
    <row r="89" spans="1:24" x14ac:dyDescent="0.2">
      <c r="A89" s="12" t="str">
        <f>Exchanges!B94</f>
        <v>Energy, hydraulic potential</v>
      </c>
      <c r="C89" s="12" t="str">
        <f>Exchanges!D94</f>
        <v>resource</v>
      </c>
      <c r="D89" s="12" t="str">
        <f>Exchanges!E94</f>
        <v>in water</v>
      </c>
      <c r="E89" s="12" t="str">
        <f>Exchanges!F94</f>
        <v>f14f4491-9995-30c8-9be7-0dacc2bbfce5</v>
      </c>
      <c r="F89" s="12" t="str">
        <f>Exchanges!H94</f>
        <v>All other converted paper product manufacturing</v>
      </c>
      <c r="G89" s="12">
        <f>Exchanges!I94</f>
        <v>322299</v>
      </c>
      <c r="H89" s="12" t="str">
        <f>Exchanges!J94</f>
        <v>US</v>
      </c>
      <c r="I89" s="12">
        <f>Exchanges!K94</f>
        <v>1.7255795785403928E-3</v>
      </c>
      <c r="J89" s="12" t="str">
        <f>Exchanges!L94</f>
        <v>MJ</v>
      </c>
      <c r="P89" s="12">
        <f>Exchanges!R94</f>
        <v>3</v>
      </c>
      <c r="Q89" s="12">
        <f>Exchanges!S94</f>
        <v>1</v>
      </c>
      <c r="R89" s="12">
        <f>Exchanges!T94</f>
        <v>1</v>
      </c>
      <c r="S89" s="12">
        <f>Exchanges!U94</f>
        <v>1</v>
      </c>
      <c r="T89" s="12">
        <f>Exchanges!V94</f>
        <v>1</v>
      </c>
      <c r="U89" s="12">
        <f>Exchanges!W94</f>
        <v>2014</v>
      </c>
      <c r="V89" s="12" t="str">
        <f>Exchanges!X94</f>
        <v>Primary energy - hydro</v>
      </c>
      <c r="W89" s="12" t="str">
        <f>Exchanges!Y94</f>
        <v>EIA 2016, 2017</v>
      </c>
    </row>
    <row r="90" spans="1:24" hidden="1" x14ac:dyDescent="0.2">
      <c r="A90" s="12" t="str">
        <f>Exchanges!B95</f>
        <v>Energy, hydraulic potential</v>
      </c>
      <c r="C90" s="12" t="str">
        <f>Exchanges!D95</f>
        <v>resource</v>
      </c>
      <c r="D90" s="12" t="str">
        <f>Exchanges!E95</f>
        <v>in water</v>
      </c>
      <c r="E90" s="12" t="str">
        <f>Exchanges!F95</f>
        <v>f14f4491-9995-30c8-9be7-0dacc2bbfce5</v>
      </c>
      <c r="F90" s="12" t="str">
        <f>Exchanges!H95</f>
        <v>Industrial gas manufacturing</v>
      </c>
      <c r="G90" s="12">
        <f>Exchanges!I95</f>
        <v>325120</v>
      </c>
      <c r="H90" s="12" t="str">
        <f>Exchanges!J95</f>
        <v>US</v>
      </c>
      <c r="I90" s="12">
        <f>Exchanges!K95</f>
        <v>0</v>
      </c>
      <c r="J90" s="12" t="str">
        <f>Exchanges!L95</f>
        <v>MJ</v>
      </c>
      <c r="P90" s="12">
        <f>Exchanges!R95</f>
        <v>3</v>
      </c>
      <c r="Q90" s="12">
        <f>Exchanges!S95</f>
        <v>1</v>
      </c>
      <c r="R90" s="12">
        <f>Exchanges!T95</f>
        <v>1</v>
      </c>
      <c r="S90" s="12">
        <f>Exchanges!U95</f>
        <v>1</v>
      </c>
      <c r="T90" s="12">
        <f>Exchanges!V95</f>
        <v>1</v>
      </c>
      <c r="U90" s="12">
        <f>Exchanges!W95</f>
        <v>2014</v>
      </c>
      <c r="V90" s="12" t="str">
        <f>Exchanges!X95</f>
        <v>Primary energy - hydro</v>
      </c>
      <c r="W90" s="12" t="str">
        <f>Exchanges!Y95</f>
        <v>EIA 2016, 2017</v>
      </c>
      <c r="X90" s="12">
        <f>Exchanges!Z95</f>
        <v>0</v>
      </c>
    </row>
    <row r="91" spans="1:24" hidden="1" x14ac:dyDescent="0.2">
      <c r="A91" s="12" t="str">
        <f>Exchanges!B96</f>
        <v>Energy, hydraulic potential</v>
      </c>
      <c r="C91" s="12" t="str">
        <f>Exchanges!D96</f>
        <v>resource</v>
      </c>
      <c r="D91" s="12" t="str">
        <f>Exchanges!E96</f>
        <v>in water</v>
      </c>
      <c r="E91" s="12" t="str">
        <f>Exchanges!F96</f>
        <v>f14f4491-9995-30c8-9be7-0dacc2bbfce5</v>
      </c>
      <c r="F91" s="12" t="str">
        <f>Exchanges!H96</f>
        <v>Plastics material and resin manufacturing</v>
      </c>
      <c r="G91" s="12">
        <f>Exchanges!I96</f>
        <v>325211</v>
      </c>
      <c r="H91" s="12" t="str">
        <f>Exchanges!J96</f>
        <v>US</v>
      </c>
      <c r="I91" s="12">
        <f>Exchanges!K96</f>
        <v>0</v>
      </c>
      <c r="J91" s="12" t="str">
        <f>Exchanges!L96</f>
        <v>MJ</v>
      </c>
      <c r="P91" s="12">
        <f>Exchanges!R96</f>
        <v>3</v>
      </c>
      <c r="Q91" s="12">
        <f>Exchanges!S96</f>
        <v>1</v>
      </c>
      <c r="R91" s="12">
        <f>Exchanges!T96</f>
        <v>1</v>
      </c>
      <c r="S91" s="12">
        <f>Exchanges!U96</f>
        <v>1</v>
      </c>
      <c r="T91" s="12">
        <f>Exchanges!V96</f>
        <v>1</v>
      </c>
      <c r="U91" s="12">
        <f>Exchanges!W96</f>
        <v>2014</v>
      </c>
      <c r="V91" s="12" t="str">
        <f>Exchanges!X96</f>
        <v>Primary energy - hydro</v>
      </c>
      <c r="W91" s="12" t="str">
        <f>Exchanges!Y96</f>
        <v>EIA 2016, 2017</v>
      </c>
      <c r="X91" s="12">
        <f>Exchanges!Z96</f>
        <v>0</v>
      </c>
    </row>
    <row r="92" spans="1:24" hidden="1" x14ac:dyDescent="0.2">
      <c r="A92" s="12" t="str">
        <f>Exchanges!B97</f>
        <v>Energy, hydraulic potential</v>
      </c>
      <c r="C92" s="12" t="str">
        <f>Exchanges!D97</f>
        <v>resource</v>
      </c>
      <c r="D92" s="12" t="str">
        <f>Exchanges!E97</f>
        <v>in water</v>
      </c>
      <c r="E92" s="12" t="str">
        <f>Exchanges!F97</f>
        <v>f14f4491-9995-30c8-9be7-0dacc2bbfce5</v>
      </c>
      <c r="F92" s="12" t="str">
        <f>Exchanges!H97</f>
        <v>Pharmaceutical preparation manufacturing</v>
      </c>
      <c r="G92" s="12">
        <f>Exchanges!I97</f>
        <v>325412</v>
      </c>
      <c r="H92" s="12" t="str">
        <f>Exchanges!J97</f>
        <v>US</v>
      </c>
      <c r="I92" s="12">
        <f>Exchanges!K97</f>
        <v>0</v>
      </c>
      <c r="J92" s="12" t="str">
        <f>Exchanges!L97</f>
        <v>MJ</v>
      </c>
      <c r="P92" s="12">
        <f>Exchanges!R97</f>
        <v>3</v>
      </c>
      <c r="Q92" s="12">
        <f>Exchanges!S97</f>
        <v>1</v>
      </c>
      <c r="R92" s="12">
        <f>Exchanges!T97</f>
        <v>1</v>
      </c>
      <c r="S92" s="12">
        <f>Exchanges!U97</f>
        <v>1</v>
      </c>
      <c r="T92" s="12">
        <f>Exchanges!V97</f>
        <v>1</v>
      </c>
      <c r="U92" s="12">
        <f>Exchanges!W97</f>
        <v>2014</v>
      </c>
      <c r="V92" s="12" t="str">
        <f>Exchanges!X97</f>
        <v>Primary energy - hydro</v>
      </c>
      <c r="W92" s="12" t="str">
        <f>Exchanges!Y97</f>
        <v>EIA 2016, 2017</v>
      </c>
      <c r="X92" s="12">
        <f>Exchanges!Z97</f>
        <v>0</v>
      </c>
    </row>
    <row r="93" spans="1:24" hidden="1" x14ac:dyDescent="0.2">
      <c r="A93" s="12" t="str">
        <f>Exchanges!B98</f>
        <v>Energy, hydraulic potential</v>
      </c>
      <c r="C93" s="12" t="str">
        <f>Exchanges!D98</f>
        <v>resource</v>
      </c>
      <c r="D93" s="12" t="str">
        <f>Exchanges!E98</f>
        <v>in water</v>
      </c>
      <c r="E93" s="12" t="str">
        <f>Exchanges!F98</f>
        <v>f14f4491-9995-30c8-9be7-0dacc2bbfce5</v>
      </c>
      <c r="F93" s="12" t="str">
        <f>Exchanges!H98</f>
        <v>Other plastics product manufacturing</v>
      </c>
      <c r="G93" s="12">
        <f>Exchanges!I98</f>
        <v>326190</v>
      </c>
      <c r="H93" s="12" t="str">
        <f>Exchanges!J98</f>
        <v>US</v>
      </c>
      <c r="I93" s="12">
        <f>Exchanges!K98</f>
        <v>0</v>
      </c>
      <c r="J93" s="12" t="str">
        <f>Exchanges!L98</f>
        <v>MJ</v>
      </c>
      <c r="P93" s="12">
        <f>Exchanges!R98</f>
        <v>3</v>
      </c>
      <c r="Q93" s="12">
        <f>Exchanges!S98</f>
        <v>1</v>
      </c>
      <c r="R93" s="12">
        <f>Exchanges!T98</f>
        <v>1</v>
      </c>
      <c r="S93" s="12">
        <f>Exchanges!U98</f>
        <v>1</v>
      </c>
      <c r="T93" s="12">
        <f>Exchanges!V98</f>
        <v>1</v>
      </c>
      <c r="U93" s="12">
        <f>Exchanges!W98</f>
        <v>2014</v>
      </c>
      <c r="V93" s="12" t="str">
        <f>Exchanges!X98</f>
        <v>Primary energy - hydro</v>
      </c>
      <c r="W93" s="12" t="str">
        <f>Exchanges!Y98</f>
        <v>EIA 2016, 2017</v>
      </c>
      <c r="X93" s="12">
        <f>Exchanges!Z98</f>
        <v>0</v>
      </c>
    </row>
    <row r="94" spans="1:24" hidden="1" x14ac:dyDescent="0.2">
      <c r="A94" s="12" t="str">
        <f>Exchanges!B99</f>
        <v>Energy, hydraulic potential</v>
      </c>
      <c r="C94" s="12" t="str">
        <f>Exchanges!D99</f>
        <v>resource</v>
      </c>
      <c r="D94" s="12" t="str">
        <f>Exchanges!E99</f>
        <v>in water</v>
      </c>
      <c r="E94" s="12" t="str">
        <f>Exchanges!F99</f>
        <v>f14f4491-9995-30c8-9be7-0dacc2bbfce5</v>
      </c>
      <c r="F94" s="12" t="str">
        <f>Exchanges!H99</f>
        <v>Cement manufacturing</v>
      </c>
      <c r="G94" s="12">
        <f>Exchanges!I99</f>
        <v>327310</v>
      </c>
      <c r="H94" s="12" t="str">
        <f>Exchanges!J99</f>
        <v>US</v>
      </c>
      <c r="I94" s="12">
        <f>Exchanges!K99</f>
        <v>0</v>
      </c>
      <c r="J94" s="12" t="str">
        <f>Exchanges!L99</f>
        <v>MJ</v>
      </c>
      <c r="P94" s="12">
        <f>Exchanges!R99</f>
        <v>3</v>
      </c>
      <c r="Q94" s="12">
        <f>Exchanges!S99</f>
        <v>1</v>
      </c>
      <c r="R94" s="12">
        <f>Exchanges!T99</f>
        <v>1</v>
      </c>
      <c r="S94" s="12">
        <f>Exchanges!U99</f>
        <v>1</v>
      </c>
      <c r="T94" s="12">
        <f>Exchanges!V99</f>
        <v>1</v>
      </c>
      <c r="U94" s="12">
        <f>Exchanges!W99</f>
        <v>2014</v>
      </c>
      <c r="V94" s="12" t="str">
        <f>Exchanges!X99</f>
        <v>Primary energy - hydro</v>
      </c>
      <c r="W94" s="12" t="str">
        <f>Exchanges!Y99</f>
        <v>EIA 2016, 2017</v>
      </c>
      <c r="X94" s="12">
        <f>Exchanges!Z99</f>
        <v>0</v>
      </c>
    </row>
    <row r="95" spans="1:24" hidden="1" x14ac:dyDescent="0.2">
      <c r="A95" s="12" t="str">
        <f>Exchanges!B100</f>
        <v>Energy, hydraulic potential</v>
      </c>
      <c r="C95" s="12" t="str">
        <f>Exchanges!D100</f>
        <v>resource</v>
      </c>
      <c r="D95" s="12" t="str">
        <f>Exchanges!E100</f>
        <v>in water</v>
      </c>
      <c r="E95" s="12" t="str">
        <f>Exchanges!F100</f>
        <v>f14f4491-9995-30c8-9be7-0dacc2bbfce5</v>
      </c>
      <c r="F95" s="12" t="str">
        <f>Exchanges!H100</f>
        <v>Other engine equipment manufacturing</v>
      </c>
      <c r="G95" s="12">
        <f>Exchanges!I100</f>
        <v>333618</v>
      </c>
      <c r="H95" s="12" t="str">
        <f>Exchanges!J100</f>
        <v>US</v>
      </c>
      <c r="I95" s="12">
        <f>Exchanges!K100</f>
        <v>0</v>
      </c>
      <c r="J95" s="12" t="str">
        <f>Exchanges!L100</f>
        <v>MJ</v>
      </c>
      <c r="P95" s="12">
        <f>Exchanges!R100</f>
        <v>3</v>
      </c>
      <c r="Q95" s="12">
        <f>Exchanges!S100</f>
        <v>1</v>
      </c>
      <c r="R95" s="12">
        <f>Exchanges!T100</f>
        <v>1</v>
      </c>
      <c r="S95" s="12">
        <f>Exchanges!U100</f>
        <v>1</v>
      </c>
      <c r="T95" s="12">
        <f>Exchanges!V100</f>
        <v>1</v>
      </c>
      <c r="U95" s="12">
        <f>Exchanges!W100</f>
        <v>2014</v>
      </c>
      <c r="V95" s="12" t="str">
        <f>Exchanges!X100</f>
        <v>Primary energy - hydro</v>
      </c>
      <c r="W95" s="12" t="str">
        <f>Exchanges!Y100</f>
        <v>EIA 2016, 2017</v>
      </c>
      <c r="X95" s="12">
        <f>Exchanges!Z100</f>
        <v>0</v>
      </c>
    </row>
    <row r="96" spans="1:24" hidden="1" x14ac:dyDescent="0.2">
      <c r="A96" s="12" t="str">
        <f>Exchanges!B101</f>
        <v>Energy, hydraulic potential</v>
      </c>
      <c r="C96" s="12" t="str">
        <f>Exchanges!D101</f>
        <v>resource</v>
      </c>
      <c r="D96" s="12" t="str">
        <f>Exchanges!E101</f>
        <v>in water</v>
      </c>
      <c r="E96" s="12" t="str">
        <f>Exchanges!F101</f>
        <v>f14f4491-9995-30c8-9be7-0dacc2bbfce5</v>
      </c>
      <c r="F96" s="12" t="str">
        <f>Exchanges!H101</f>
        <v>Lighting fixture manufacturing</v>
      </c>
      <c r="G96" s="12">
        <f>Exchanges!I101</f>
        <v>335120</v>
      </c>
      <c r="H96" s="12" t="str">
        <f>Exchanges!J101</f>
        <v>US</v>
      </c>
      <c r="I96" s="12">
        <f>Exchanges!K101</f>
        <v>0</v>
      </c>
      <c r="J96" s="12" t="str">
        <f>Exchanges!L101</f>
        <v>MJ</v>
      </c>
      <c r="P96" s="12">
        <f>Exchanges!R101</f>
        <v>3</v>
      </c>
      <c r="Q96" s="12">
        <f>Exchanges!S101</f>
        <v>1</v>
      </c>
      <c r="R96" s="12">
        <f>Exchanges!T101</f>
        <v>1</v>
      </c>
      <c r="S96" s="12">
        <f>Exchanges!U101</f>
        <v>1</v>
      </c>
      <c r="T96" s="12">
        <f>Exchanges!V101</f>
        <v>1</v>
      </c>
      <c r="U96" s="12">
        <f>Exchanges!W101</f>
        <v>2014</v>
      </c>
      <c r="V96" s="12" t="str">
        <f>Exchanges!X101</f>
        <v>Primary energy - hydro</v>
      </c>
      <c r="W96" s="12" t="str">
        <f>Exchanges!Y101</f>
        <v>EIA 2016, 2017</v>
      </c>
      <c r="X96" s="12">
        <f>Exchanges!Z101</f>
        <v>0</v>
      </c>
    </row>
    <row r="97" spans="1:24" hidden="1" x14ac:dyDescent="0.2">
      <c r="A97" s="12" t="str">
        <f>Exchanges!B102</f>
        <v>Energy, hydraulic potential</v>
      </c>
      <c r="C97" s="12" t="str">
        <f>Exchanges!D102</f>
        <v>resource</v>
      </c>
      <c r="D97" s="12" t="str">
        <f>Exchanges!E102</f>
        <v>in water</v>
      </c>
      <c r="E97" s="12" t="str">
        <f>Exchanges!F102</f>
        <v>f14f4491-9995-30c8-9be7-0dacc2bbfce5</v>
      </c>
      <c r="F97" s="12" t="str">
        <f>Exchanges!H102</f>
        <v>Switchgear and switchboard apparatus manufacturing</v>
      </c>
      <c r="G97" s="12">
        <f>Exchanges!I102</f>
        <v>335313</v>
      </c>
      <c r="H97" s="12" t="str">
        <f>Exchanges!J102</f>
        <v>US</v>
      </c>
      <c r="I97" s="12">
        <f>Exchanges!K102</f>
        <v>0</v>
      </c>
      <c r="J97" s="12" t="str">
        <f>Exchanges!L102</f>
        <v>MJ</v>
      </c>
      <c r="P97" s="12">
        <f>Exchanges!R102</f>
        <v>3</v>
      </c>
      <c r="Q97" s="12">
        <f>Exchanges!S102</f>
        <v>1</v>
      </c>
      <c r="R97" s="12">
        <f>Exchanges!T102</f>
        <v>1</v>
      </c>
      <c r="S97" s="12">
        <f>Exchanges!U102</f>
        <v>1</v>
      </c>
      <c r="T97" s="12">
        <f>Exchanges!V102</f>
        <v>1</v>
      </c>
      <c r="U97" s="12">
        <f>Exchanges!W102</f>
        <v>2014</v>
      </c>
      <c r="V97" s="12" t="str">
        <f>Exchanges!X102</f>
        <v>Primary energy - hydro</v>
      </c>
      <c r="W97" s="12" t="str">
        <f>Exchanges!Y102</f>
        <v>EIA 2016, 2017</v>
      </c>
      <c r="X97" s="12">
        <f>Exchanges!Z102</f>
        <v>0</v>
      </c>
    </row>
    <row r="98" spans="1:24" hidden="1" x14ac:dyDescent="0.2">
      <c r="A98" s="12" t="str">
        <f>Exchanges!B103</f>
        <v>Energy, hydraulic potential</v>
      </c>
      <c r="C98" s="12" t="str">
        <f>Exchanges!D103</f>
        <v>resource</v>
      </c>
      <c r="D98" s="12" t="str">
        <f>Exchanges!E103</f>
        <v>in water</v>
      </c>
      <c r="E98" s="12" t="str">
        <f>Exchanges!F103</f>
        <v>f14f4491-9995-30c8-9be7-0dacc2bbfce5</v>
      </c>
      <c r="F98" s="12" t="str">
        <f>Exchanges!H103</f>
        <v>All other miscellaneous manufacturing</v>
      </c>
      <c r="G98" s="12">
        <f>Exchanges!I103</f>
        <v>339990</v>
      </c>
      <c r="H98" s="12" t="str">
        <f>Exchanges!J103</f>
        <v>US</v>
      </c>
      <c r="I98" s="12">
        <f>Exchanges!K103</f>
        <v>0</v>
      </c>
      <c r="J98" s="12" t="str">
        <f>Exchanges!L103</f>
        <v>MJ</v>
      </c>
      <c r="P98" s="12">
        <f>Exchanges!R103</f>
        <v>3</v>
      </c>
      <c r="Q98" s="12">
        <f>Exchanges!S103</f>
        <v>1</v>
      </c>
      <c r="R98" s="12">
        <f>Exchanges!T103</f>
        <v>1</v>
      </c>
      <c r="S98" s="12">
        <f>Exchanges!U103</f>
        <v>1</v>
      </c>
      <c r="T98" s="12">
        <f>Exchanges!V103</f>
        <v>1</v>
      </c>
      <c r="U98" s="12">
        <f>Exchanges!W103</f>
        <v>2014</v>
      </c>
      <c r="V98" s="12" t="str">
        <f>Exchanges!X103</f>
        <v>Primary energy - hydro</v>
      </c>
      <c r="W98" s="12" t="str">
        <f>Exchanges!Y103</f>
        <v>EIA 2016, 2017</v>
      </c>
      <c r="X98" s="12">
        <f>Exchanges!Z103</f>
        <v>0</v>
      </c>
    </row>
    <row r="99" spans="1:24" hidden="1" x14ac:dyDescent="0.2">
      <c r="A99" s="12" t="str">
        <f>Exchanges!B104</f>
        <v>Energy, hydraulic potential</v>
      </c>
      <c r="C99" s="12" t="str">
        <f>Exchanges!D104</f>
        <v>resource</v>
      </c>
      <c r="D99" s="12" t="str">
        <f>Exchanges!E104</f>
        <v>in water</v>
      </c>
      <c r="E99" s="12" t="str">
        <f>Exchanges!F104</f>
        <v>f14f4491-9995-30c8-9be7-0dacc2bbfce5</v>
      </c>
      <c r="F99" s="12" t="str">
        <f>Exchanges!H104</f>
        <v>Wholesale trade</v>
      </c>
      <c r="G99" s="12">
        <f>Exchanges!I104</f>
        <v>420000</v>
      </c>
      <c r="H99" s="12" t="str">
        <f>Exchanges!J104</f>
        <v>US</v>
      </c>
      <c r="I99" s="12">
        <f>Exchanges!K104</f>
        <v>0</v>
      </c>
      <c r="J99" s="12" t="str">
        <f>Exchanges!L104</f>
        <v>MJ</v>
      </c>
      <c r="P99" s="12">
        <f>Exchanges!R104</f>
        <v>3</v>
      </c>
      <c r="Q99" s="12">
        <f>Exchanges!S104</f>
        <v>1</v>
      </c>
      <c r="R99" s="12">
        <f>Exchanges!T104</f>
        <v>1</v>
      </c>
      <c r="S99" s="12">
        <f>Exchanges!U104</f>
        <v>1</v>
      </c>
      <c r="T99" s="12">
        <f>Exchanges!V104</f>
        <v>1</v>
      </c>
      <c r="U99" s="12">
        <f>Exchanges!W104</f>
        <v>2014</v>
      </c>
      <c r="V99" s="12" t="str">
        <f>Exchanges!X104</f>
        <v>Primary energy - hydro</v>
      </c>
      <c r="W99" s="12" t="str">
        <f>Exchanges!Y104</f>
        <v>EIA 2016, 2017</v>
      </c>
      <c r="X99" s="12">
        <f>Exchanges!Z104</f>
        <v>0</v>
      </c>
    </row>
    <row r="100" spans="1:24" hidden="1" x14ac:dyDescent="0.2">
      <c r="A100" s="12" t="str">
        <f>Exchanges!B105</f>
        <v>Energy, hydraulic potential</v>
      </c>
      <c r="C100" s="12" t="str">
        <f>Exchanges!D105</f>
        <v>resource</v>
      </c>
      <c r="D100" s="12" t="str">
        <f>Exchanges!E105</f>
        <v>in water</v>
      </c>
      <c r="E100" s="12" t="str">
        <f>Exchanges!F105</f>
        <v>f14f4491-9995-30c8-9be7-0dacc2bbfce5</v>
      </c>
      <c r="F100" s="12" t="str">
        <f>Exchanges!H105</f>
        <v>Air transportation</v>
      </c>
      <c r="G100" s="12">
        <f>Exchanges!I105</f>
        <v>481000</v>
      </c>
      <c r="H100" s="12" t="str">
        <f>Exchanges!J105</f>
        <v>US</v>
      </c>
      <c r="I100" s="12">
        <f>Exchanges!K105</f>
        <v>0</v>
      </c>
      <c r="J100" s="12" t="str">
        <f>Exchanges!L105</f>
        <v>MJ</v>
      </c>
      <c r="P100" s="12">
        <f>Exchanges!R105</f>
        <v>3</v>
      </c>
      <c r="Q100" s="12">
        <f>Exchanges!S105</f>
        <v>1</v>
      </c>
      <c r="R100" s="12">
        <f>Exchanges!T105</f>
        <v>1</v>
      </c>
      <c r="S100" s="12">
        <f>Exchanges!U105</f>
        <v>1</v>
      </c>
      <c r="T100" s="12">
        <f>Exchanges!V105</f>
        <v>1</v>
      </c>
      <c r="U100" s="12">
        <f>Exchanges!W105</f>
        <v>2014</v>
      </c>
      <c r="V100" s="12" t="str">
        <f>Exchanges!X105</f>
        <v>Primary energy - hydro</v>
      </c>
      <c r="W100" s="12" t="str">
        <f>Exchanges!Y105</f>
        <v>EIA 2016, 2017</v>
      </c>
      <c r="X100" s="12">
        <f>Exchanges!Z105</f>
        <v>0</v>
      </c>
    </row>
    <row r="101" spans="1:24" x14ac:dyDescent="0.2">
      <c r="A101" s="12" t="str">
        <f>Exchanges!B106</f>
        <v>Energy, hydraulic potential</v>
      </c>
      <c r="C101" s="12" t="str">
        <f>Exchanges!D106</f>
        <v>resource</v>
      </c>
      <c r="D101" s="12" t="str">
        <f>Exchanges!E106</f>
        <v>in water</v>
      </c>
      <c r="E101" s="12" t="str">
        <f>Exchanges!F106</f>
        <v>f14f4491-9995-30c8-9be7-0dacc2bbfce5</v>
      </c>
      <c r="F101" s="12" t="str">
        <f>Exchanges!H106</f>
        <v>Water transportation</v>
      </c>
      <c r="G101" s="12">
        <f>Exchanges!I106</f>
        <v>483000</v>
      </c>
      <c r="H101" s="12" t="str">
        <f>Exchanges!J106</f>
        <v>US</v>
      </c>
      <c r="I101" s="12">
        <f>Exchanges!K106</f>
        <v>1.970521730170393E-4</v>
      </c>
      <c r="J101" s="12" t="str">
        <f>Exchanges!L106</f>
        <v>MJ</v>
      </c>
      <c r="P101" s="12">
        <f>Exchanges!R106</f>
        <v>3</v>
      </c>
      <c r="Q101" s="12">
        <f>Exchanges!S106</f>
        <v>1</v>
      </c>
      <c r="R101" s="12">
        <f>Exchanges!T106</f>
        <v>1</v>
      </c>
      <c r="S101" s="12">
        <f>Exchanges!U106</f>
        <v>1</v>
      </c>
      <c r="T101" s="12">
        <f>Exchanges!V106</f>
        <v>1</v>
      </c>
      <c r="U101" s="12">
        <f>Exchanges!W106</f>
        <v>2014</v>
      </c>
      <c r="V101" s="12" t="str">
        <f>Exchanges!X106</f>
        <v>Primary energy - hydro</v>
      </c>
      <c r="W101" s="12" t="str">
        <f>Exchanges!Y106</f>
        <v>EIA 2016, 2017</v>
      </c>
    </row>
    <row r="102" spans="1:24" hidden="1" x14ac:dyDescent="0.2">
      <c r="A102" s="12" t="str">
        <f>Exchanges!B107</f>
        <v>Energy, hydraulic potential</v>
      </c>
      <c r="C102" s="12" t="str">
        <f>Exchanges!D107</f>
        <v>resource</v>
      </c>
      <c r="D102" s="12" t="str">
        <f>Exchanges!E107</f>
        <v>in water</v>
      </c>
      <c r="E102" s="12" t="str">
        <f>Exchanges!F107</f>
        <v>f14f4491-9995-30c8-9be7-0dacc2bbfce5</v>
      </c>
      <c r="F102" s="12" t="str">
        <f>Exchanges!H107</f>
        <v>Truck transportation</v>
      </c>
      <c r="G102" s="12">
        <f>Exchanges!I107</f>
        <v>484000</v>
      </c>
      <c r="H102" s="12" t="str">
        <f>Exchanges!J107</f>
        <v>US</v>
      </c>
      <c r="I102" s="12">
        <f>Exchanges!K107</f>
        <v>0</v>
      </c>
      <c r="J102" s="12" t="str">
        <f>Exchanges!L107</f>
        <v>MJ</v>
      </c>
      <c r="P102" s="12">
        <f>Exchanges!R107</f>
        <v>3</v>
      </c>
      <c r="Q102" s="12">
        <f>Exchanges!S107</f>
        <v>1</v>
      </c>
      <c r="R102" s="12">
        <f>Exchanges!T107</f>
        <v>1</v>
      </c>
      <c r="S102" s="12">
        <f>Exchanges!U107</f>
        <v>1</v>
      </c>
      <c r="T102" s="12">
        <f>Exchanges!V107</f>
        <v>1</v>
      </c>
      <c r="U102" s="12">
        <f>Exchanges!W107</f>
        <v>2014</v>
      </c>
      <c r="V102" s="12" t="str">
        <f>Exchanges!X107</f>
        <v>Primary energy - hydro</v>
      </c>
      <c r="W102" s="12" t="str">
        <f>Exchanges!Y107</f>
        <v>EIA 2016, 2017</v>
      </c>
      <c r="X102" s="12">
        <f>Exchanges!Z107</f>
        <v>0</v>
      </c>
    </row>
    <row r="103" spans="1:24" hidden="1" x14ac:dyDescent="0.2">
      <c r="A103" s="12" t="str">
        <f>Exchanges!B108</f>
        <v>Energy, hydraulic potential</v>
      </c>
      <c r="C103" s="12" t="str">
        <f>Exchanges!D108</f>
        <v>resource</v>
      </c>
      <c r="D103" s="12" t="str">
        <f>Exchanges!E108</f>
        <v>in water</v>
      </c>
      <c r="E103" s="12" t="str">
        <f>Exchanges!F108</f>
        <v>f14f4491-9995-30c8-9be7-0dacc2bbfce5</v>
      </c>
      <c r="F103" s="12" t="str">
        <f>Exchanges!H108</f>
        <v>Transit and ground passenger transportation</v>
      </c>
      <c r="G103" s="12">
        <f>Exchanges!I108</f>
        <v>485000</v>
      </c>
      <c r="H103" s="12" t="str">
        <f>Exchanges!J108</f>
        <v>US</v>
      </c>
      <c r="I103" s="12">
        <f>Exchanges!K108</f>
        <v>0</v>
      </c>
      <c r="J103" s="12" t="str">
        <f>Exchanges!L108</f>
        <v>MJ</v>
      </c>
      <c r="P103" s="12">
        <f>Exchanges!R108</f>
        <v>3</v>
      </c>
      <c r="Q103" s="12">
        <f>Exchanges!S108</f>
        <v>1</v>
      </c>
      <c r="R103" s="12">
        <f>Exchanges!T108</f>
        <v>1</v>
      </c>
      <c r="S103" s="12">
        <f>Exchanges!U108</f>
        <v>1</v>
      </c>
      <c r="T103" s="12">
        <f>Exchanges!V108</f>
        <v>1</v>
      </c>
      <c r="U103" s="12">
        <f>Exchanges!W108</f>
        <v>2014</v>
      </c>
      <c r="V103" s="12" t="str">
        <f>Exchanges!X108</f>
        <v>Primary energy - hydro</v>
      </c>
      <c r="W103" s="12" t="str">
        <f>Exchanges!Y108</f>
        <v>EIA 2016, 2017</v>
      </c>
      <c r="X103" s="12">
        <f>Exchanges!Z108</f>
        <v>0</v>
      </c>
    </row>
    <row r="104" spans="1:24" hidden="1" x14ac:dyDescent="0.2">
      <c r="A104" s="12" t="str">
        <f>Exchanges!B109</f>
        <v>Energy, hydraulic potential</v>
      </c>
      <c r="C104" s="12" t="str">
        <f>Exchanges!D109</f>
        <v>resource</v>
      </c>
      <c r="D104" s="12" t="str">
        <f>Exchanges!E109</f>
        <v>in water</v>
      </c>
      <c r="E104" s="12" t="str">
        <f>Exchanges!F109</f>
        <v>f14f4491-9995-30c8-9be7-0dacc2bbfce5</v>
      </c>
      <c r="F104" s="12" t="str">
        <f>Exchanges!H109</f>
        <v>Warehousing and storage</v>
      </c>
      <c r="G104" s="12">
        <f>Exchanges!I109</f>
        <v>493000</v>
      </c>
      <c r="H104" s="12" t="str">
        <f>Exchanges!J109</f>
        <v>US</v>
      </c>
      <c r="I104" s="12">
        <f>Exchanges!K109</f>
        <v>0</v>
      </c>
      <c r="J104" s="12" t="str">
        <f>Exchanges!L109</f>
        <v>MJ</v>
      </c>
      <c r="P104" s="12">
        <f>Exchanges!R109</f>
        <v>3</v>
      </c>
      <c r="Q104" s="12">
        <f>Exchanges!S109</f>
        <v>1</v>
      </c>
      <c r="R104" s="12">
        <f>Exchanges!T109</f>
        <v>1</v>
      </c>
      <c r="S104" s="12">
        <f>Exchanges!U109</f>
        <v>1</v>
      </c>
      <c r="T104" s="12">
        <f>Exchanges!V109</f>
        <v>1</v>
      </c>
      <c r="U104" s="12">
        <f>Exchanges!W109</f>
        <v>2014</v>
      </c>
      <c r="V104" s="12" t="str">
        <f>Exchanges!X109</f>
        <v>Primary energy - hydro</v>
      </c>
      <c r="W104" s="12" t="str">
        <f>Exchanges!Y109</f>
        <v>EIA 2016, 2017</v>
      </c>
      <c r="X104" s="12">
        <f>Exchanges!Z109</f>
        <v>0</v>
      </c>
    </row>
    <row r="105" spans="1:24" hidden="1" x14ac:dyDescent="0.2">
      <c r="A105" s="12" t="str">
        <f>Exchanges!B110</f>
        <v>Energy, hydraulic potential</v>
      </c>
      <c r="C105" s="12" t="str">
        <f>Exchanges!D110</f>
        <v>resource</v>
      </c>
      <c r="D105" s="12" t="str">
        <f>Exchanges!E110</f>
        <v>in water</v>
      </c>
      <c r="E105" s="12" t="str">
        <f>Exchanges!F110</f>
        <v>f14f4491-9995-30c8-9be7-0dacc2bbfce5</v>
      </c>
      <c r="F105" s="12" t="str">
        <f>Exchanges!H110</f>
        <v>Newspaper publishers</v>
      </c>
      <c r="G105" s="12">
        <f>Exchanges!I110</f>
        <v>511110</v>
      </c>
      <c r="H105" s="12" t="str">
        <f>Exchanges!J110</f>
        <v>US</v>
      </c>
      <c r="I105" s="12">
        <f>Exchanges!K110</f>
        <v>0</v>
      </c>
      <c r="J105" s="12" t="str">
        <f>Exchanges!L110</f>
        <v>MJ</v>
      </c>
      <c r="P105" s="12">
        <f>Exchanges!R110</f>
        <v>3</v>
      </c>
      <c r="Q105" s="12">
        <f>Exchanges!S110</f>
        <v>1</v>
      </c>
      <c r="R105" s="12">
        <f>Exchanges!T110</f>
        <v>1</v>
      </c>
      <c r="S105" s="12">
        <f>Exchanges!U110</f>
        <v>1</v>
      </c>
      <c r="T105" s="12">
        <f>Exchanges!V110</f>
        <v>1</v>
      </c>
      <c r="U105" s="12">
        <f>Exchanges!W110</f>
        <v>2014</v>
      </c>
      <c r="V105" s="12" t="str">
        <f>Exchanges!X110</f>
        <v>Primary energy - hydro</v>
      </c>
      <c r="W105" s="12" t="str">
        <f>Exchanges!Y110</f>
        <v>EIA 2016, 2017</v>
      </c>
      <c r="X105" s="12">
        <f>Exchanges!Z110</f>
        <v>0</v>
      </c>
    </row>
    <row r="106" spans="1:24" hidden="1" x14ac:dyDescent="0.2">
      <c r="A106" s="12" t="str">
        <f>Exchanges!B111</f>
        <v>Energy, hydraulic potential</v>
      </c>
      <c r="C106" s="12" t="str">
        <f>Exchanges!D111</f>
        <v>resource</v>
      </c>
      <c r="D106" s="12" t="str">
        <f>Exchanges!E111</f>
        <v>in water</v>
      </c>
      <c r="E106" s="12" t="str">
        <f>Exchanges!F111</f>
        <v>f14f4491-9995-30c8-9be7-0dacc2bbfce5</v>
      </c>
      <c r="F106" s="12" t="str">
        <f>Exchanges!H111</f>
        <v>Radio and television broadcasting</v>
      </c>
      <c r="G106" s="12">
        <f>Exchanges!I111</f>
        <v>515100</v>
      </c>
      <c r="H106" s="12" t="str">
        <f>Exchanges!J111</f>
        <v>US</v>
      </c>
      <c r="I106" s="12">
        <f>Exchanges!K111</f>
        <v>0</v>
      </c>
      <c r="J106" s="12" t="str">
        <f>Exchanges!L111</f>
        <v>MJ</v>
      </c>
      <c r="P106" s="12">
        <f>Exchanges!R111</f>
        <v>3</v>
      </c>
      <c r="Q106" s="12">
        <f>Exchanges!S111</f>
        <v>1</v>
      </c>
      <c r="R106" s="12">
        <f>Exchanges!T111</f>
        <v>1</v>
      </c>
      <c r="S106" s="12">
        <f>Exchanges!U111</f>
        <v>1</v>
      </c>
      <c r="T106" s="12">
        <f>Exchanges!V111</f>
        <v>1</v>
      </c>
      <c r="U106" s="12">
        <f>Exchanges!W111</f>
        <v>2014</v>
      </c>
      <c r="V106" s="12" t="str">
        <f>Exchanges!X111</f>
        <v>Primary energy - hydro</v>
      </c>
      <c r="W106" s="12" t="str">
        <f>Exchanges!Y111</f>
        <v>EIA 2016, 2017</v>
      </c>
      <c r="X106" s="12">
        <f>Exchanges!Z111</f>
        <v>0</v>
      </c>
    </row>
    <row r="107" spans="1:24" hidden="1" x14ac:dyDescent="0.2">
      <c r="A107" s="12" t="str">
        <f>Exchanges!B112</f>
        <v>Energy, hydraulic potential</v>
      </c>
      <c r="C107" s="12" t="str">
        <f>Exchanges!D112</f>
        <v>resource</v>
      </c>
      <c r="D107" s="12" t="str">
        <f>Exchanges!E112</f>
        <v>in water</v>
      </c>
      <c r="E107" s="12" t="str">
        <f>Exchanges!F112</f>
        <v>f14f4491-9995-30c8-9be7-0dacc2bbfce5</v>
      </c>
      <c r="F107" s="12" t="str">
        <f>Exchanges!H112</f>
        <v>Data processing, hosting, and related services</v>
      </c>
      <c r="G107" s="12">
        <f>Exchanges!I112</f>
        <v>518200</v>
      </c>
      <c r="H107" s="12" t="str">
        <f>Exchanges!J112</f>
        <v>US</v>
      </c>
      <c r="I107" s="12">
        <f>Exchanges!K112</f>
        <v>0</v>
      </c>
      <c r="J107" s="12" t="str">
        <f>Exchanges!L112</f>
        <v>MJ</v>
      </c>
      <c r="P107" s="12">
        <f>Exchanges!R112</f>
        <v>3</v>
      </c>
      <c r="Q107" s="12">
        <f>Exchanges!S112</f>
        <v>1</v>
      </c>
      <c r="R107" s="12">
        <f>Exchanges!T112</f>
        <v>1</v>
      </c>
      <c r="S107" s="12">
        <f>Exchanges!U112</f>
        <v>1</v>
      </c>
      <c r="T107" s="12">
        <f>Exchanges!V112</f>
        <v>1</v>
      </c>
      <c r="U107" s="12">
        <f>Exchanges!W112</f>
        <v>2014</v>
      </c>
      <c r="V107" s="12" t="str">
        <f>Exchanges!X112</f>
        <v>Primary energy - hydro</v>
      </c>
      <c r="W107" s="12" t="str">
        <f>Exchanges!Y112</f>
        <v>EIA 2016, 2017</v>
      </c>
      <c r="X107" s="12">
        <f>Exchanges!Z112</f>
        <v>0</v>
      </c>
    </row>
    <row r="108" spans="1:24" hidden="1" x14ac:dyDescent="0.2">
      <c r="A108" s="12" t="str">
        <f>Exchanges!B113</f>
        <v>Energy, hydraulic potential</v>
      </c>
      <c r="C108" s="12" t="str">
        <f>Exchanges!D113</f>
        <v>resource</v>
      </c>
      <c r="D108" s="12" t="str">
        <f>Exchanges!E113</f>
        <v>in water</v>
      </c>
      <c r="E108" s="12" t="str">
        <f>Exchanges!F113</f>
        <v>f14f4491-9995-30c8-9be7-0dacc2bbfce5</v>
      </c>
      <c r="F108" s="12" t="str">
        <f>Exchanges!H113</f>
        <v>Insurance agencies, brokerages, and related activities</v>
      </c>
      <c r="G108" s="12">
        <f>Exchanges!I113</f>
        <v>524200</v>
      </c>
      <c r="H108" s="12" t="str">
        <f>Exchanges!J113</f>
        <v>US</v>
      </c>
      <c r="I108" s="12">
        <f>Exchanges!K113</f>
        <v>0</v>
      </c>
      <c r="J108" s="12" t="str">
        <f>Exchanges!L113</f>
        <v>MJ</v>
      </c>
      <c r="P108" s="12">
        <f>Exchanges!R113</f>
        <v>3</v>
      </c>
      <c r="Q108" s="12">
        <f>Exchanges!S113</f>
        <v>1</v>
      </c>
      <c r="R108" s="12">
        <f>Exchanges!T113</f>
        <v>1</v>
      </c>
      <c r="S108" s="12">
        <f>Exchanges!U113</f>
        <v>1</v>
      </c>
      <c r="T108" s="12">
        <f>Exchanges!V113</f>
        <v>1</v>
      </c>
      <c r="U108" s="12">
        <f>Exchanges!W113</f>
        <v>2014</v>
      </c>
      <c r="V108" s="12" t="str">
        <f>Exchanges!X113</f>
        <v>Primary energy - hydro</v>
      </c>
      <c r="W108" s="12" t="str">
        <f>Exchanges!Y113</f>
        <v>EIA 2016, 2017</v>
      </c>
      <c r="X108" s="12">
        <f>Exchanges!Z113</f>
        <v>0</v>
      </c>
    </row>
    <row r="109" spans="1:24" hidden="1" x14ac:dyDescent="0.2">
      <c r="A109" s="12" t="str">
        <f>Exchanges!B114</f>
        <v>Energy, hydraulic potential</v>
      </c>
      <c r="C109" s="12" t="str">
        <f>Exchanges!D114</f>
        <v>resource</v>
      </c>
      <c r="D109" s="12" t="str">
        <f>Exchanges!E114</f>
        <v>in water</v>
      </c>
      <c r="E109" s="12" t="str">
        <f>Exchanges!F114</f>
        <v>f14f4491-9995-30c8-9be7-0dacc2bbfce5</v>
      </c>
      <c r="F109" s="12" t="str">
        <f>Exchanges!H114</f>
        <v>Automotive equipment rental and leasing</v>
      </c>
      <c r="G109" s="12">
        <f>Exchanges!I114</f>
        <v>532100</v>
      </c>
      <c r="H109" s="12" t="str">
        <f>Exchanges!J114</f>
        <v>US</v>
      </c>
      <c r="I109" s="12">
        <f>Exchanges!K114</f>
        <v>0</v>
      </c>
      <c r="J109" s="12" t="str">
        <f>Exchanges!L114</f>
        <v>MJ</v>
      </c>
      <c r="P109" s="12">
        <f>Exchanges!R114</f>
        <v>3</v>
      </c>
      <c r="Q109" s="12">
        <f>Exchanges!S114</f>
        <v>1</v>
      </c>
      <c r="R109" s="12">
        <f>Exchanges!T114</f>
        <v>1</v>
      </c>
      <c r="S109" s="12">
        <f>Exchanges!U114</f>
        <v>1</v>
      </c>
      <c r="T109" s="12">
        <f>Exchanges!V114</f>
        <v>1</v>
      </c>
      <c r="U109" s="12">
        <f>Exchanges!W114</f>
        <v>2014</v>
      </c>
      <c r="V109" s="12" t="str">
        <f>Exchanges!X114</f>
        <v>Primary energy - hydro</v>
      </c>
      <c r="W109" s="12" t="str">
        <f>Exchanges!Y114</f>
        <v>EIA 2016, 2017</v>
      </c>
      <c r="X109" s="12">
        <f>Exchanges!Z114</f>
        <v>0</v>
      </c>
    </row>
    <row r="110" spans="1:24" hidden="1" x14ac:dyDescent="0.2">
      <c r="A110" s="12" t="str">
        <f>Exchanges!B115</f>
        <v>Energy, hydraulic potential</v>
      </c>
      <c r="C110" s="12" t="str">
        <f>Exchanges!D115</f>
        <v>resource</v>
      </c>
      <c r="D110" s="12" t="str">
        <f>Exchanges!E115</f>
        <v>in water</v>
      </c>
      <c r="E110" s="12" t="str">
        <f>Exchanges!F115</f>
        <v>f14f4491-9995-30c8-9be7-0dacc2bbfce5</v>
      </c>
      <c r="F110" s="12" t="str">
        <f>Exchanges!H115</f>
        <v>Scientific research and development services</v>
      </c>
      <c r="G110" s="12">
        <f>Exchanges!I115</f>
        <v>541700</v>
      </c>
      <c r="H110" s="12" t="str">
        <f>Exchanges!J115</f>
        <v>US</v>
      </c>
      <c r="I110" s="12">
        <f>Exchanges!K115</f>
        <v>0</v>
      </c>
      <c r="J110" s="12" t="str">
        <f>Exchanges!L115</f>
        <v>MJ</v>
      </c>
      <c r="P110" s="12">
        <f>Exchanges!R115</f>
        <v>3</v>
      </c>
      <c r="Q110" s="12">
        <f>Exchanges!S115</f>
        <v>1</v>
      </c>
      <c r="R110" s="12">
        <f>Exchanges!T115</f>
        <v>1</v>
      </c>
      <c r="S110" s="12">
        <f>Exchanges!U115</f>
        <v>1</v>
      </c>
      <c r="T110" s="12">
        <f>Exchanges!V115</f>
        <v>1</v>
      </c>
      <c r="U110" s="12">
        <f>Exchanges!W115</f>
        <v>2014</v>
      </c>
      <c r="V110" s="12" t="str">
        <f>Exchanges!X115</f>
        <v>Primary energy - hydro</v>
      </c>
      <c r="W110" s="12" t="str">
        <f>Exchanges!Y115</f>
        <v>EIA 2016, 2017</v>
      </c>
      <c r="X110" s="12">
        <f>Exchanges!Z115</f>
        <v>0</v>
      </c>
    </row>
    <row r="111" spans="1:24" hidden="1" x14ac:dyDescent="0.2">
      <c r="A111" s="12" t="str">
        <f>Exchanges!B116</f>
        <v>Energy, hydraulic potential</v>
      </c>
      <c r="C111" s="12" t="str">
        <f>Exchanges!D116</f>
        <v>resource</v>
      </c>
      <c r="D111" s="12" t="str">
        <f>Exchanges!E116</f>
        <v>in water</v>
      </c>
      <c r="E111" s="12" t="str">
        <f>Exchanges!F116</f>
        <v>f14f4491-9995-30c8-9be7-0dacc2bbfce5</v>
      </c>
      <c r="F111" s="12" t="str">
        <f>Exchanges!H116</f>
        <v>Management of companies and enterprises</v>
      </c>
      <c r="G111" s="12">
        <f>Exchanges!I116</f>
        <v>550000</v>
      </c>
      <c r="H111" s="12" t="str">
        <f>Exchanges!J116</f>
        <v>US</v>
      </c>
      <c r="I111" s="12">
        <f>Exchanges!K116</f>
        <v>0</v>
      </c>
      <c r="J111" s="12" t="str">
        <f>Exchanges!L116</f>
        <v>MJ</v>
      </c>
      <c r="P111" s="12">
        <f>Exchanges!R116</f>
        <v>3</v>
      </c>
      <c r="Q111" s="12">
        <f>Exchanges!S116</f>
        <v>1</v>
      </c>
      <c r="R111" s="12">
        <f>Exchanges!T116</f>
        <v>1</v>
      </c>
      <c r="S111" s="12">
        <f>Exchanges!U116</f>
        <v>1</v>
      </c>
      <c r="T111" s="12">
        <f>Exchanges!V116</f>
        <v>1</v>
      </c>
      <c r="U111" s="12">
        <f>Exchanges!W116</f>
        <v>2014</v>
      </c>
      <c r="V111" s="12" t="str">
        <f>Exchanges!X116</f>
        <v>Primary energy - hydro</v>
      </c>
      <c r="W111" s="12" t="str">
        <f>Exchanges!Y116</f>
        <v>EIA 2016, 2017</v>
      </c>
      <c r="X111" s="12">
        <f>Exchanges!Z116</f>
        <v>0</v>
      </c>
    </row>
    <row r="112" spans="1:24" hidden="1" x14ac:dyDescent="0.2">
      <c r="A112" s="12" t="str">
        <f>Exchanges!B117</f>
        <v>Energy, hydraulic potential</v>
      </c>
      <c r="C112" s="12" t="str">
        <f>Exchanges!D117</f>
        <v>resource</v>
      </c>
      <c r="D112" s="12" t="str">
        <f>Exchanges!E117</f>
        <v>in water</v>
      </c>
      <c r="E112" s="12" t="str">
        <f>Exchanges!F117</f>
        <v>f14f4491-9995-30c8-9be7-0dacc2bbfce5</v>
      </c>
      <c r="F112" s="12" t="str">
        <f>Exchanges!H117</f>
        <v>Other support services</v>
      </c>
      <c r="G112" s="12">
        <f>Exchanges!I117</f>
        <v>561900</v>
      </c>
      <c r="H112" s="12" t="str">
        <f>Exchanges!J117</f>
        <v>US</v>
      </c>
      <c r="I112" s="12">
        <f>Exchanges!K117</f>
        <v>0</v>
      </c>
      <c r="J112" s="12" t="str">
        <f>Exchanges!L117</f>
        <v>MJ</v>
      </c>
      <c r="P112" s="12">
        <f>Exchanges!R117</f>
        <v>3</v>
      </c>
      <c r="Q112" s="12">
        <f>Exchanges!S117</f>
        <v>1</v>
      </c>
      <c r="R112" s="12">
        <f>Exchanges!T117</f>
        <v>1</v>
      </c>
      <c r="S112" s="12">
        <f>Exchanges!U117</f>
        <v>1</v>
      </c>
      <c r="T112" s="12">
        <f>Exchanges!V117</f>
        <v>1</v>
      </c>
      <c r="U112" s="12">
        <f>Exchanges!W117</f>
        <v>2014</v>
      </c>
      <c r="V112" s="12" t="str">
        <f>Exchanges!X117</f>
        <v>Primary energy - hydro</v>
      </c>
      <c r="W112" s="12" t="str">
        <f>Exchanges!Y117</f>
        <v>EIA 2016, 2017</v>
      </c>
      <c r="X112" s="12">
        <f>Exchanges!Z117</f>
        <v>0</v>
      </c>
    </row>
    <row r="113" spans="1:24" hidden="1" x14ac:dyDescent="0.2">
      <c r="A113" s="12" t="str">
        <f>Exchanges!B118</f>
        <v>Energy, hydraulic potential</v>
      </c>
      <c r="C113" s="12" t="str">
        <f>Exchanges!D118</f>
        <v>resource</v>
      </c>
      <c r="D113" s="12" t="str">
        <f>Exchanges!E118</f>
        <v>in water</v>
      </c>
      <c r="E113" s="12" t="str">
        <f>Exchanges!F118</f>
        <v>f14f4491-9995-30c8-9be7-0dacc2bbfce5</v>
      </c>
      <c r="F113" s="12" t="str">
        <f>Exchanges!H118</f>
        <v>Waste management and remediation services</v>
      </c>
      <c r="G113" s="12">
        <f>Exchanges!I118</f>
        <v>562000</v>
      </c>
      <c r="H113" s="12" t="str">
        <f>Exchanges!J118</f>
        <v>US</v>
      </c>
      <c r="I113" s="12">
        <f>Exchanges!K118</f>
        <v>0</v>
      </c>
      <c r="J113" s="12" t="str">
        <f>Exchanges!L118</f>
        <v>MJ</v>
      </c>
      <c r="P113" s="12">
        <f>Exchanges!R118</f>
        <v>3</v>
      </c>
      <c r="Q113" s="12">
        <f>Exchanges!S118</f>
        <v>1</v>
      </c>
      <c r="R113" s="12">
        <f>Exchanges!T118</f>
        <v>1</v>
      </c>
      <c r="S113" s="12">
        <f>Exchanges!U118</f>
        <v>1</v>
      </c>
      <c r="T113" s="12">
        <f>Exchanges!V118</f>
        <v>1</v>
      </c>
      <c r="U113" s="12">
        <f>Exchanges!W118</f>
        <v>2014</v>
      </c>
      <c r="V113" s="12" t="str">
        <f>Exchanges!X118</f>
        <v>Primary energy - hydro</v>
      </c>
      <c r="W113" s="12" t="str">
        <f>Exchanges!Y118</f>
        <v>EIA 2016, 2017</v>
      </c>
      <c r="X113" s="12">
        <f>Exchanges!Z118</f>
        <v>0</v>
      </c>
    </row>
    <row r="114" spans="1:24" hidden="1" x14ac:dyDescent="0.2">
      <c r="A114" s="12" t="str">
        <f>Exchanges!B119</f>
        <v>Energy, hydraulic potential</v>
      </c>
      <c r="C114" s="12" t="str">
        <f>Exchanges!D119</f>
        <v>resource</v>
      </c>
      <c r="D114" s="12" t="str">
        <f>Exchanges!E119</f>
        <v>in water</v>
      </c>
      <c r="E114" s="12" t="str">
        <f>Exchanges!F119</f>
        <v>f14f4491-9995-30c8-9be7-0dacc2bbfce5</v>
      </c>
      <c r="F114" s="12" t="str">
        <f>Exchanges!H119</f>
        <v>Elementary and secondary schools</v>
      </c>
      <c r="G114" s="12">
        <f>Exchanges!I119</f>
        <v>611100</v>
      </c>
      <c r="H114" s="12" t="str">
        <f>Exchanges!J119</f>
        <v>US</v>
      </c>
      <c r="I114" s="12">
        <f>Exchanges!K119</f>
        <v>0</v>
      </c>
      <c r="J114" s="12" t="str">
        <f>Exchanges!L119</f>
        <v>MJ</v>
      </c>
      <c r="P114" s="12">
        <f>Exchanges!R119</f>
        <v>3</v>
      </c>
      <c r="Q114" s="12">
        <f>Exchanges!S119</f>
        <v>1</v>
      </c>
      <c r="R114" s="12">
        <f>Exchanges!T119</f>
        <v>1</v>
      </c>
      <c r="S114" s="12">
        <f>Exchanges!U119</f>
        <v>1</v>
      </c>
      <c r="T114" s="12">
        <f>Exchanges!V119</f>
        <v>1</v>
      </c>
      <c r="U114" s="12">
        <f>Exchanges!W119</f>
        <v>2014</v>
      </c>
      <c r="V114" s="12" t="str">
        <f>Exchanges!X119</f>
        <v>Primary energy - hydro</v>
      </c>
      <c r="W114" s="12" t="str">
        <f>Exchanges!Y119</f>
        <v>EIA 2016, 2017</v>
      </c>
      <c r="X114" s="12">
        <f>Exchanges!Z119</f>
        <v>0</v>
      </c>
    </row>
    <row r="115" spans="1:24" hidden="1" x14ac:dyDescent="0.2">
      <c r="A115" s="12" t="str">
        <f>Exchanges!B120</f>
        <v>Energy, hydraulic potential</v>
      </c>
      <c r="C115" s="12" t="str">
        <f>Exchanges!D120</f>
        <v>resource</v>
      </c>
      <c r="D115" s="12" t="str">
        <f>Exchanges!E120</f>
        <v>in water</v>
      </c>
      <c r="E115" s="12" t="str">
        <f>Exchanges!F120</f>
        <v>f14f4491-9995-30c8-9be7-0dacc2bbfce5</v>
      </c>
      <c r="F115" s="12" t="str">
        <f>Exchanges!H120</f>
        <v>Other ambulatory health care services</v>
      </c>
      <c r="G115" s="12">
        <f>Exchanges!I120</f>
        <v>621900</v>
      </c>
      <c r="H115" s="12" t="str">
        <f>Exchanges!J120</f>
        <v>US</v>
      </c>
      <c r="I115" s="12">
        <f>Exchanges!K120</f>
        <v>0</v>
      </c>
      <c r="J115" s="12" t="str">
        <f>Exchanges!L120</f>
        <v>MJ</v>
      </c>
      <c r="P115" s="12">
        <f>Exchanges!R120</f>
        <v>3</v>
      </c>
      <c r="Q115" s="12">
        <f>Exchanges!S120</f>
        <v>1</v>
      </c>
      <c r="R115" s="12">
        <f>Exchanges!T120</f>
        <v>1</v>
      </c>
      <c r="S115" s="12">
        <f>Exchanges!U120</f>
        <v>1</v>
      </c>
      <c r="T115" s="12">
        <f>Exchanges!V120</f>
        <v>1</v>
      </c>
      <c r="U115" s="12">
        <f>Exchanges!W120</f>
        <v>2014</v>
      </c>
      <c r="V115" s="12" t="str">
        <f>Exchanges!X120</f>
        <v>Primary energy - hydro</v>
      </c>
      <c r="W115" s="12" t="str">
        <f>Exchanges!Y120</f>
        <v>EIA 2016, 2017</v>
      </c>
      <c r="X115" s="12">
        <f>Exchanges!Z120</f>
        <v>0</v>
      </c>
    </row>
    <row r="116" spans="1:24" hidden="1" x14ac:dyDescent="0.2">
      <c r="A116" s="12" t="str">
        <f>Exchanges!B121</f>
        <v>Energy, hydraulic potential</v>
      </c>
      <c r="C116" s="12" t="str">
        <f>Exchanges!D121</f>
        <v>resource</v>
      </c>
      <c r="D116" s="12" t="str">
        <f>Exchanges!E121</f>
        <v>in water</v>
      </c>
      <c r="E116" s="12" t="str">
        <f>Exchanges!F121</f>
        <v>f14f4491-9995-30c8-9be7-0dacc2bbfce5</v>
      </c>
      <c r="F116" s="12" t="str">
        <f>Exchanges!H121</f>
        <v>Hospitals</v>
      </c>
      <c r="G116" s="12">
        <f>Exchanges!I121</f>
        <v>622000</v>
      </c>
      <c r="H116" s="12" t="str">
        <f>Exchanges!J121</f>
        <v>US</v>
      </c>
      <c r="I116" s="12">
        <f>Exchanges!K121</f>
        <v>0</v>
      </c>
      <c r="J116" s="12" t="str">
        <f>Exchanges!L121</f>
        <v>MJ</v>
      </c>
      <c r="P116" s="12">
        <f>Exchanges!R121</f>
        <v>3</v>
      </c>
      <c r="Q116" s="12">
        <f>Exchanges!S121</f>
        <v>1</v>
      </c>
      <c r="R116" s="12">
        <f>Exchanges!T121</f>
        <v>1</v>
      </c>
      <c r="S116" s="12">
        <f>Exchanges!U121</f>
        <v>1</v>
      </c>
      <c r="T116" s="12">
        <f>Exchanges!V121</f>
        <v>1</v>
      </c>
      <c r="U116" s="12">
        <f>Exchanges!W121</f>
        <v>2014</v>
      </c>
      <c r="V116" s="12" t="str">
        <f>Exchanges!X121</f>
        <v>Primary energy - hydro</v>
      </c>
      <c r="W116" s="12" t="str">
        <f>Exchanges!Y121</f>
        <v>EIA 2016, 2017</v>
      </c>
      <c r="X116" s="12">
        <f>Exchanges!Z121</f>
        <v>0</v>
      </c>
    </row>
    <row r="117" spans="1:24" hidden="1" x14ac:dyDescent="0.2">
      <c r="A117" s="12" t="str">
        <f>Exchanges!B122</f>
        <v>Energy, hydraulic potential</v>
      </c>
      <c r="C117" s="12" t="str">
        <f>Exchanges!D122</f>
        <v>resource</v>
      </c>
      <c r="D117" s="12" t="str">
        <f>Exchanges!E122</f>
        <v>in water</v>
      </c>
      <c r="E117" s="12" t="str">
        <f>Exchanges!F122</f>
        <v>f14f4491-9995-30c8-9be7-0dacc2bbfce5</v>
      </c>
      <c r="F117" s="12" t="str">
        <f>Exchanges!H122</f>
        <v>Spectator sports</v>
      </c>
      <c r="G117" s="12">
        <f>Exchanges!I122</f>
        <v>711200</v>
      </c>
      <c r="H117" s="12" t="str">
        <f>Exchanges!J122</f>
        <v>US</v>
      </c>
      <c r="I117" s="12">
        <f>Exchanges!K122</f>
        <v>0</v>
      </c>
      <c r="J117" s="12" t="str">
        <f>Exchanges!L122</f>
        <v>MJ</v>
      </c>
      <c r="P117" s="12">
        <f>Exchanges!R122</f>
        <v>3</v>
      </c>
      <c r="Q117" s="12">
        <f>Exchanges!S122</f>
        <v>1</v>
      </c>
      <c r="R117" s="12">
        <f>Exchanges!T122</f>
        <v>1</v>
      </c>
      <c r="S117" s="12">
        <f>Exchanges!U122</f>
        <v>1</v>
      </c>
      <c r="T117" s="12">
        <f>Exchanges!V122</f>
        <v>1</v>
      </c>
      <c r="U117" s="12">
        <f>Exchanges!W122</f>
        <v>2014</v>
      </c>
      <c r="V117" s="12" t="str">
        <f>Exchanges!X122</f>
        <v>Primary energy - hydro</v>
      </c>
      <c r="W117" s="12" t="str">
        <f>Exchanges!Y122</f>
        <v>EIA 2016, 2017</v>
      </c>
      <c r="X117" s="12">
        <f>Exchanges!Z122</f>
        <v>0</v>
      </c>
    </row>
    <row r="118" spans="1:24" hidden="1" x14ac:dyDescent="0.2">
      <c r="A118" s="12" t="str">
        <f>Exchanges!B123</f>
        <v>Energy, hydraulic potential</v>
      </c>
      <c r="C118" s="12" t="str">
        <f>Exchanges!D123</f>
        <v>resource</v>
      </c>
      <c r="D118" s="12" t="str">
        <f>Exchanges!E123</f>
        <v>in water</v>
      </c>
      <c r="E118" s="12" t="str">
        <f>Exchanges!F123</f>
        <v>f14f4491-9995-30c8-9be7-0dacc2bbfce5</v>
      </c>
      <c r="F118" s="12" t="str">
        <f>Exchanges!H123</f>
        <v>Gambling industries (except casino hotels)</v>
      </c>
      <c r="G118" s="12">
        <f>Exchanges!I123</f>
        <v>713200</v>
      </c>
      <c r="H118" s="12" t="str">
        <f>Exchanges!J123</f>
        <v>US</v>
      </c>
      <c r="I118" s="12">
        <f>Exchanges!K123</f>
        <v>0</v>
      </c>
      <c r="J118" s="12" t="str">
        <f>Exchanges!L123</f>
        <v>MJ</v>
      </c>
      <c r="P118" s="12">
        <f>Exchanges!R123</f>
        <v>3</v>
      </c>
      <c r="Q118" s="12">
        <f>Exchanges!S123</f>
        <v>1</v>
      </c>
      <c r="R118" s="12">
        <f>Exchanges!T123</f>
        <v>1</v>
      </c>
      <c r="S118" s="12">
        <f>Exchanges!U123</f>
        <v>1</v>
      </c>
      <c r="T118" s="12">
        <f>Exchanges!V123</f>
        <v>1</v>
      </c>
      <c r="U118" s="12">
        <f>Exchanges!W123</f>
        <v>2014</v>
      </c>
      <c r="V118" s="12" t="str">
        <f>Exchanges!X123</f>
        <v>Primary energy - hydro</v>
      </c>
      <c r="W118" s="12" t="str">
        <f>Exchanges!Y123</f>
        <v>EIA 2016, 2017</v>
      </c>
      <c r="X118" s="12">
        <f>Exchanges!Z123</f>
        <v>0</v>
      </c>
    </row>
    <row r="119" spans="1:24" hidden="1" x14ac:dyDescent="0.2">
      <c r="A119" s="12" t="str">
        <f>Exchanges!B124</f>
        <v>Energy, hydraulic potential</v>
      </c>
      <c r="C119" s="12" t="str">
        <f>Exchanges!D124</f>
        <v>resource</v>
      </c>
      <c r="D119" s="12" t="str">
        <f>Exchanges!E124</f>
        <v>in water</v>
      </c>
      <c r="E119" s="12" t="str">
        <f>Exchanges!F124</f>
        <v>f14f4491-9995-30c8-9be7-0dacc2bbfce5</v>
      </c>
      <c r="F119" s="12" t="str">
        <f>Exchanges!H124</f>
        <v>Other amusement and recreation industries</v>
      </c>
      <c r="G119" s="12">
        <f>Exchanges!I124</f>
        <v>713900</v>
      </c>
      <c r="H119" s="12" t="str">
        <f>Exchanges!J124</f>
        <v>US</v>
      </c>
      <c r="I119" s="12">
        <f>Exchanges!K124</f>
        <v>0</v>
      </c>
      <c r="J119" s="12" t="str">
        <f>Exchanges!L124</f>
        <v>MJ</v>
      </c>
      <c r="P119" s="12">
        <f>Exchanges!R124</f>
        <v>3</v>
      </c>
      <c r="Q119" s="12">
        <f>Exchanges!S124</f>
        <v>1</v>
      </c>
      <c r="R119" s="12">
        <f>Exchanges!T124</f>
        <v>1</v>
      </c>
      <c r="S119" s="12">
        <f>Exchanges!U124</f>
        <v>1</v>
      </c>
      <c r="T119" s="12">
        <f>Exchanges!V124</f>
        <v>1</v>
      </c>
      <c r="U119" s="12">
        <f>Exchanges!W124</f>
        <v>2014</v>
      </c>
      <c r="V119" s="12" t="str">
        <f>Exchanges!X124</f>
        <v>Primary energy - hydro</v>
      </c>
      <c r="W119" s="12" t="str">
        <f>Exchanges!Y124</f>
        <v>EIA 2016, 2017</v>
      </c>
      <c r="X119" s="12">
        <f>Exchanges!Z124</f>
        <v>0</v>
      </c>
    </row>
    <row r="120" spans="1:24" hidden="1" x14ac:dyDescent="0.2">
      <c r="A120" s="12" t="str">
        <f>Exchanges!B125</f>
        <v>Energy, hydraulic potential</v>
      </c>
      <c r="C120" s="12" t="str">
        <f>Exchanges!D125</f>
        <v>resource</v>
      </c>
      <c r="D120" s="12" t="str">
        <f>Exchanges!E125</f>
        <v>in water</v>
      </c>
      <c r="E120" s="12" t="str">
        <f>Exchanges!F125</f>
        <v>f14f4491-9995-30c8-9be7-0dacc2bbfce5</v>
      </c>
      <c r="F120" s="12" t="str">
        <f>Exchanges!H125</f>
        <v>Iron, gold, silver, and other metal ore mining</v>
      </c>
      <c r="G120" s="12" t="str">
        <f>Exchanges!I125</f>
        <v>2122A0</v>
      </c>
      <c r="H120" s="12" t="str">
        <f>Exchanges!J125</f>
        <v>US</v>
      </c>
      <c r="I120" s="12">
        <f>Exchanges!K125</f>
        <v>0</v>
      </c>
      <c r="J120" s="12" t="str">
        <f>Exchanges!L125</f>
        <v>MJ</v>
      </c>
      <c r="P120" s="12">
        <f>Exchanges!R125</f>
        <v>3</v>
      </c>
      <c r="Q120" s="12">
        <f>Exchanges!S125</f>
        <v>1</v>
      </c>
      <c r="R120" s="12">
        <f>Exchanges!T125</f>
        <v>1</v>
      </c>
      <c r="S120" s="12">
        <f>Exchanges!U125</f>
        <v>1</v>
      </c>
      <c r="T120" s="12">
        <f>Exchanges!V125</f>
        <v>1</v>
      </c>
      <c r="U120" s="12">
        <f>Exchanges!W125</f>
        <v>2014</v>
      </c>
      <c r="V120" s="12" t="str">
        <f>Exchanges!X125</f>
        <v>Primary energy - hydro</v>
      </c>
      <c r="W120" s="12" t="str">
        <f>Exchanges!Y125</f>
        <v>EIA 2016, 2017</v>
      </c>
      <c r="X120" s="12">
        <f>Exchanges!Z125</f>
        <v>0</v>
      </c>
    </row>
    <row r="121" spans="1:24" hidden="1" x14ac:dyDescent="0.2">
      <c r="A121" s="12" t="str">
        <f>Exchanges!B126</f>
        <v>Energy, hydraulic potential</v>
      </c>
      <c r="C121" s="12" t="str">
        <f>Exchanges!D126</f>
        <v>resource</v>
      </c>
      <c r="D121" s="12" t="str">
        <f>Exchanges!E126</f>
        <v>in water</v>
      </c>
      <c r="E121" s="12" t="str">
        <f>Exchanges!F126</f>
        <v>f14f4491-9995-30c8-9be7-0dacc2bbfce5</v>
      </c>
      <c r="F121" s="12" t="str">
        <f>Exchanges!H126</f>
        <v>Soybean and other oilseed processing</v>
      </c>
      <c r="G121" s="12" t="str">
        <f>Exchanges!I126</f>
        <v>31122A</v>
      </c>
      <c r="H121" s="12" t="str">
        <f>Exchanges!J126</f>
        <v>US</v>
      </c>
      <c r="I121" s="12">
        <f>Exchanges!K126</f>
        <v>0</v>
      </c>
      <c r="J121" s="12" t="str">
        <f>Exchanges!L126</f>
        <v>MJ</v>
      </c>
      <c r="P121" s="12">
        <f>Exchanges!R126</f>
        <v>3</v>
      </c>
      <c r="Q121" s="12">
        <f>Exchanges!S126</f>
        <v>1</v>
      </c>
      <c r="R121" s="12">
        <f>Exchanges!T126</f>
        <v>1</v>
      </c>
      <c r="S121" s="12">
        <f>Exchanges!U126</f>
        <v>1</v>
      </c>
      <c r="T121" s="12">
        <f>Exchanges!V126</f>
        <v>1</v>
      </c>
      <c r="U121" s="12">
        <f>Exchanges!W126</f>
        <v>2014</v>
      </c>
      <c r="V121" s="12" t="str">
        <f>Exchanges!X126</f>
        <v>Primary energy - hydro</v>
      </c>
      <c r="W121" s="12" t="str">
        <f>Exchanges!Y126</f>
        <v>EIA 2016, 2017</v>
      </c>
      <c r="X121" s="12">
        <f>Exchanges!Z126</f>
        <v>0</v>
      </c>
    </row>
    <row r="122" spans="1:24" hidden="1" x14ac:dyDescent="0.2">
      <c r="A122" s="12" t="str">
        <f>Exchanges!B127</f>
        <v>Energy, hydraulic potential</v>
      </c>
      <c r="C122" s="12" t="str">
        <f>Exchanges!D127</f>
        <v>resource</v>
      </c>
      <c r="D122" s="12" t="str">
        <f>Exchanges!E127</f>
        <v>in water</v>
      </c>
      <c r="E122" s="12" t="str">
        <f>Exchanges!F127</f>
        <v>f14f4491-9995-30c8-9be7-0dacc2bbfce5</v>
      </c>
      <c r="F122" s="12" t="str">
        <f>Exchanges!H127</f>
        <v>Animal (except poultry) slaughtering, rendering, and processing</v>
      </c>
      <c r="G122" s="12" t="str">
        <f>Exchanges!I127</f>
        <v>31161A</v>
      </c>
      <c r="H122" s="12" t="str">
        <f>Exchanges!J127</f>
        <v>US</v>
      </c>
      <c r="I122" s="12">
        <f>Exchanges!K127</f>
        <v>0</v>
      </c>
      <c r="J122" s="12" t="str">
        <f>Exchanges!L127</f>
        <v>MJ</v>
      </c>
      <c r="P122" s="12">
        <f>Exchanges!R127</f>
        <v>3</v>
      </c>
      <c r="Q122" s="12">
        <f>Exchanges!S127</f>
        <v>1</v>
      </c>
      <c r="R122" s="12">
        <f>Exchanges!T127</f>
        <v>1</v>
      </c>
      <c r="S122" s="12">
        <f>Exchanges!U127</f>
        <v>1</v>
      </c>
      <c r="T122" s="12">
        <f>Exchanges!V127</f>
        <v>1</v>
      </c>
      <c r="U122" s="12">
        <f>Exchanges!W127</f>
        <v>2014</v>
      </c>
      <c r="V122" s="12" t="str">
        <f>Exchanges!X127</f>
        <v>Primary energy - hydro</v>
      </c>
      <c r="W122" s="12" t="str">
        <f>Exchanges!Y127</f>
        <v>EIA 2016, 2017</v>
      </c>
      <c r="X122" s="12">
        <f>Exchanges!Z127</f>
        <v>0</v>
      </c>
    </row>
    <row r="123" spans="1:24" hidden="1" x14ac:dyDescent="0.2">
      <c r="A123" s="12" t="str">
        <f>Exchanges!B128</f>
        <v>Energy, hydraulic potential</v>
      </c>
      <c r="C123" s="12" t="str">
        <f>Exchanges!D128</f>
        <v>resource</v>
      </c>
      <c r="D123" s="12" t="str">
        <f>Exchanges!E128</f>
        <v>in water</v>
      </c>
      <c r="E123" s="12" t="str">
        <f>Exchanges!F128</f>
        <v>f14f4491-9995-30c8-9be7-0dacc2bbfce5</v>
      </c>
      <c r="F123" s="12" t="str">
        <f>Exchanges!H128</f>
        <v>All other chemical product and preparation manufacturing</v>
      </c>
      <c r="G123" s="12" t="str">
        <f>Exchanges!I128</f>
        <v>3259A0</v>
      </c>
      <c r="H123" s="12" t="str">
        <f>Exchanges!J128</f>
        <v>US</v>
      </c>
      <c r="I123" s="12">
        <f>Exchanges!K128</f>
        <v>0</v>
      </c>
      <c r="J123" s="12" t="str">
        <f>Exchanges!L128</f>
        <v>MJ</v>
      </c>
      <c r="P123" s="12">
        <f>Exchanges!R128</f>
        <v>3</v>
      </c>
      <c r="Q123" s="12">
        <f>Exchanges!S128</f>
        <v>1</v>
      </c>
      <c r="R123" s="12">
        <f>Exchanges!T128</f>
        <v>1</v>
      </c>
      <c r="S123" s="12">
        <f>Exchanges!U128</f>
        <v>1</v>
      </c>
      <c r="T123" s="12">
        <f>Exchanges!V128</f>
        <v>1</v>
      </c>
      <c r="U123" s="12">
        <f>Exchanges!W128</f>
        <v>2014</v>
      </c>
      <c r="V123" s="12" t="str">
        <f>Exchanges!X128</f>
        <v>Primary energy - hydro</v>
      </c>
      <c r="W123" s="12" t="str">
        <f>Exchanges!Y128</f>
        <v>EIA 2016, 2017</v>
      </c>
      <c r="X123" s="12">
        <f>Exchanges!Z128</f>
        <v>0</v>
      </c>
    </row>
    <row r="124" spans="1:24" x14ac:dyDescent="0.2">
      <c r="A124" s="12" t="str">
        <f>Exchanges!B129</f>
        <v>Energy, hydraulic potential</v>
      </c>
      <c r="C124" s="12" t="str">
        <f>Exchanges!D129</f>
        <v>resource</v>
      </c>
      <c r="D124" s="12" t="str">
        <f>Exchanges!E129</f>
        <v>in water</v>
      </c>
      <c r="E124" s="12" t="str">
        <f>Exchanges!F129</f>
        <v>f14f4491-9995-30c8-9be7-0dacc2bbfce5</v>
      </c>
      <c r="F124" s="12" t="str">
        <f>Exchanges!H129</f>
        <v>All other forging, stamping, and sintering</v>
      </c>
      <c r="G124" s="12" t="str">
        <f>Exchanges!I129</f>
        <v>33211A</v>
      </c>
      <c r="H124" s="12" t="str">
        <f>Exchanges!J129</f>
        <v>US</v>
      </c>
      <c r="I124" s="12">
        <f>Exchanges!K129</f>
        <v>0.14155798452099452</v>
      </c>
      <c r="J124" s="12" t="str">
        <f>Exchanges!L129</f>
        <v>MJ</v>
      </c>
      <c r="P124" s="12">
        <f>Exchanges!R129</f>
        <v>3</v>
      </c>
      <c r="Q124" s="12">
        <f>Exchanges!S129</f>
        <v>1</v>
      </c>
      <c r="R124" s="12">
        <f>Exchanges!T129</f>
        <v>1</v>
      </c>
      <c r="S124" s="12">
        <f>Exchanges!U129</f>
        <v>1</v>
      </c>
      <c r="T124" s="12">
        <f>Exchanges!V129</f>
        <v>1</v>
      </c>
      <c r="U124" s="12">
        <f>Exchanges!W129</f>
        <v>2014</v>
      </c>
      <c r="V124" s="12" t="str">
        <f>Exchanges!X129</f>
        <v>Primary energy - hydro</v>
      </c>
      <c r="W124" s="12" t="str">
        <f>Exchanges!Y129</f>
        <v>EIA 2016, 2017</v>
      </c>
    </row>
    <row r="125" spans="1:24" hidden="1" x14ac:dyDescent="0.2">
      <c r="A125" s="12" t="str">
        <f>Exchanges!B130</f>
        <v>Energy, hydraulic potential</v>
      </c>
      <c r="C125" s="12" t="str">
        <f>Exchanges!D130</f>
        <v>resource</v>
      </c>
      <c r="D125" s="12" t="str">
        <f>Exchanges!E130</f>
        <v>in water</v>
      </c>
      <c r="E125" s="12" t="str">
        <f>Exchanges!F130</f>
        <v>f14f4491-9995-30c8-9be7-0dacc2bbfce5</v>
      </c>
      <c r="F125" s="12" t="str">
        <f>Exchanges!H130</f>
        <v>Other retail</v>
      </c>
      <c r="G125" s="12" t="str">
        <f>Exchanges!I130</f>
        <v>4A0000</v>
      </c>
      <c r="H125" s="12" t="str">
        <f>Exchanges!J130</f>
        <v>US</v>
      </c>
      <c r="I125" s="12">
        <f>Exchanges!K130</f>
        <v>0</v>
      </c>
      <c r="J125" s="12" t="str">
        <f>Exchanges!L130</f>
        <v>MJ</v>
      </c>
      <c r="P125" s="12">
        <f>Exchanges!R130</f>
        <v>3</v>
      </c>
      <c r="Q125" s="12">
        <f>Exchanges!S130</f>
        <v>1</v>
      </c>
      <c r="R125" s="12">
        <f>Exchanges!T130</f>
        <v>1</v>
      </c>
      <c r="S125" s="12">
        <f>Exchanges!U130</f>
        <v>1</v>
      </c>
      <c r="T125" s="12">
        <f>Exchanges!V130</f>
        <v>1</v>
      </c>
      <c r="U125" s="12">
        <f>Exchanges!W130</f>
        <v>2014</v>
      </c>
      <c r="V125" s="12" t="str">
        <f>Exchanges!X130</f>
        <v>Primary energy - hydro</v>
      </c>
      <c r="W125" s="12" t="str">
        <f>Exchanges!Y130</f>
        <v>EIA 2016, 2017</v>
      </c>
      <c r="X125" s="12">
        <f>Exchanges!Z130</f>
        <v>0</v>
      </c>
    </row>
    <row r="126" spans="1:24" hidden="1" x14ac:dyDescent="0.2">
      <c r="A126" s="12" t="str">
        <f>Exchanges!B131</f>
        <v>Energy, hydraulic potential</v>
      </c>
      <c r="C126" s="12" t="str">
        <f>Exchanges!D131</f>
        <v>resource</v>
      </c>
      <c r="D126" s="12" t="str">
        <f>Exchanges!E131</f>
        <v>in water</v>
      </c>
      <c r="E126" s="12" t="str">
        <f>Exchanges!F131</f>
        <v>f14f4491-9995-30c8-9be7-0dacc2bbfce5</v>
      </c>
      <c r="F126" s="12" t="str">
        <f>Exchanges!H131</f>
        <v>Consumer goods and general rental centers</v>
      </c>
      <c r="G126" s="12" t="str">
        <f>Exchanges!I131</f>
        <v>532A00</v>
      </c>
      <c r="H126" s="12" t="str">
        <f>Exchanges!J131</f>
        <v>US</v>
      </c>
      <c r="I126" s="12">
        <f>Exchanges!K131</f>
        <v>0</v>
      </c>
      <c r="J126" s="12" t="str">
        <f>Exchanges!L131</f>
        <v>MJ</v>
      </c>
      <c r="P126" s="12">
        <f>Exchanges!R131</f>
        <v>3</v>
      </c>
      <c r="Q126" s="12">
        <f>Exchanges!S131</f>
        <v>1</v>
      </c>
      <c r="R126" s="12">
        <f>Exchanges!T131</f>
        <v>1</v>
      </c>
      <c r="S126" s="12">
        <f>Exchanges!U131</f>
        <v>1</v>
      </c>
      <c r="T126" s="12">
        <f>Exchanges!V131</f>
        <v>1</v>
      </c>
      <c r="U126" s="12">
        <f>Exchanges!W131</f>
        <v>2014</v>
      </c>
      <c r="V126" s="12" t="str">
        <f>Exchanges!X131</f>
        <v>Primary energy - hydro</v>
      </c>
      <c r="W126" s="12" t="str">
        <f>Exchanges!Y131</f>
        <v>EIA 2016, 2017</v>
      </c>
      <c r="X126" s="12">
        <f>Exchanges!Z131</f>
        <v>0</v>
      </c>
    </row>
    <row r="127" spans="1:24" x14ac:dyDescent="0.2">
      <c r="A127" s="12" t="str">
        <f>Exchanges!B132</f>
        <v>Energy, hydraulic potential</v>
      </c>
      <c r="C127" s="12" t="str">
        <f>Exchanges!D132</f>
        <v>resource</v>
      </c>
      <c r="D127" s="12" t="str">
        <f>Exchanges!E132</f>
        <v>in water</v>
      </c>
      <c r="E127" s="12" t="str">
        <f>Exchanges!F132</f>
        <v>f14f4491-9995-30c8-9be7-0dacc2bbfce5</v>
      </c>
      <c r="F127" s="12" t="str">
        <f>Exchanges!H132</f>
        <v>Junior colleges, colleges, universities, and professional schools</v>
      </c>
      <c r="G127" s="12" t="str">
        <f>Exchanges!I132</f>
        <v>611A00</v>
      </c>
      <c r="H127" s="12" t="str">
        <f>Exchanges!J132</f>
        <v>US</v>
      </c>
      <c r="I127" s="12">
        <f>Exchanges!K132</f>
        <v>5.397193209154408E-5</v>
      </c>
      <c r="J127" s="12" t="str">
        <f>Exchanges!L132</f>
        <v>MJ</v>
      </c>
      <c r="P127" s="12">
        <f>Exchanges!R132</f>
        <v>3</v>
      </c>
      <c r="Q127" s="12">
        <f>Exchanges!S132</f>
        <v>1</v>
      </c>
      <c r="R127" s="12">
        <f>Exchanges!T132</f>
        <v>1</v>
      </c>
      <c r="S127" s="12">
        <f>Exchanges!U132</f>
        <v>1</v>
      </c>
      <c r="T127" s="12">
        <f>Exchanges!V132</f>
        <v>1</v>
      </c>
      <c r="U127" s="12">
        <f>Exchanges!W132</f>
        <v>2014</v>
      </c>
      <c r="V127" s="12" t="str">
        <f>Exchanges!X132</f>
        <v>Primary energy - hydro</v>
      </c>
      <c r="W127" s="12" t="str">
        <f>Exchanges!Y132</f>
        <v>EIA 2016, 2017</v>
      </c>
    </row>
    <row r="128" spans="1:24" hidden="1" x14ac:dyDescent="0.2">
      <c r="A128" s="12" t="str">
        <f>Exchanges!B133</f>
        <v>Energy, hydraulic potential</v>
      </c>
      <c r="C128" s="12" t="str">
        <f>Exchanges!D133</f>
        <v>resource</v>
      </c>
      <c r="D128" s="12" t="str">
        <f>Exchanges!E133</f>
        <v>in water</v>
      </c>
      <c r="E128" s="12" t="str">
        <f>Exchanges!F133</f>
        <v>f14f4491-9995-30c8-9be7-0dacc2bbfce5</v>
      </c>
      <c r="F128" s="12" t="str">
        <f>Exchanges!H133</f>
        <v>Other state and local government enterprises</v>
      </c>
      <c r="G128" s="12" t="str">
        <f>Exchanges!I133</f>
        <v>S00203</v>
      </c>
      <c r="H128" s="12" t="str">
        <f>Exchanges!J133</f>
        <v>US</v>
      </c>
      <c r="I128" s="12">
        <f>Exchanges!K133</f>
        <v>0</v>
      </c>
      <c r="J128" s="12" t="str">
        <f>Exchanges!L133</f>
        <v>MJ</v>
      </c>
      <c r="P128" s="12">
        <f>Exchanges!R133</f>
        <v>3</v>
      </c>
      <c r="Q128" s="12">
        <f>Exchanges!S133</f>
        <v>1</v>
      </c>
      <c r="R128" s="12">
        <f>Exchanges!T133</f>
        <v>1</v>
      </c>
      <c r="S128" s="12">
        <f>Exchanges!U133</f>
        <v>1</v>
      </c>
      <c r="T128" s="12">
        <f>Exchanges!V133</f>
        <v>1</v>
      </c>
      <c r="U128" s="12">
        <f>Exchanges!W133</f>
        <v>2014</v>
      </c>
      <c r="V128" s="12" t="str">
        <f>Exchanges!X133</f>
        <v>Primary energy - hydro</v>
      </c>
      <c r="W128" s="12" t="str">
        <f>Exchanges!Y133</f>
        <v>EIA 2016, 2017</v>
      </c>
      <c r="X128" s="12">
        <f>Exchanges!Z133</f>
        <v>0</v>
      </c>
    </row>
    <row r="129" spans="1:24" hidden="1" x14ac:dyDescent="0.2">
      <c r="A129" s="12" t="str">
        <f>Exchanges!B134</f>
        <v>Energy, hydraulic potential</v>
      </c>
      <c r="C129" s="12" t="str">
        <f>Exchanges!D134</f>
        <v>resource</v>
      </c>
      <c r="D129" s="12" t="str">
        <f>Exchanges!E134</f>
        <v>in water</v>
      </c>
      <c r="E129" s="12" t="str">
        <f>Exchanges!F134</f>
        <v>f14f4491-9995-30c8-9be7-0dacc2bbfce5</v>
      </c>
      <c r="F129" s="12" t="str">
        <f>Exchanges!H134</f>
        <v>Federal general government (defense)</v>
      </c>
      <c r="G129" s="12" t="str">
        <f>Exchanges!I134</f>
        <v>S00500</v>
      </c>
      <c r="H129" s="12" t="str">
        <f>Exchanges!J134</f>
        <v>US</v>
      </c>
      <c r="I129" s="12">
        <f>Exchanges!K134</f>
        <v>0</v>
      </c>
      <c r="J129" s="12" t="str">
        <f>Exchanges!L134</f>
        <v>MJ</v>
      </c>
      <c r="P129" s="12">
        <f>Exchanges!R134</f>
        <v>3</v>
      </c>
      <c r="Q129" s="12">
        <f>Exchanges!S134</f>
        <v>1</v>
      </c>
      <c r="R129" s="12">
        <f>Exchanges!T134</f>
        <v>1</v>
      </c>
      <c r="S129" s="12">
        <f>Exchanges!U134</f>
        <v>1</v>
      </c>
      <c r="T129" s="12">
        <f>Exchanges!V134</f>
        <v>1</v>
      </c>
      <c r="U129" s="12">
        <f>Exchanges!W134</f>
        <v>2014</v>
      </c>
      <c r="V129" s="12" t="str">
        <f>Exchanges!X134</f>
        <v>Primary energy - hydro</v>
      </c>
      <c r="W129" s="12" t="str">
        <f>Exchanges!Y134</f>
        <v>EIA 2016, 2017</v>
      </c>
      <c r="X129" s="12">
        <f>Exchanges!Z134</f>
        <v>0</v>
      </c>
    </row>
    <row r="130" spans="1:24" hidden="1" x14ac:dyDescent="0.2">
      <c r="A130" s="12" t="str">
        <f>Exchanges!B135</f>
        <v>Energy, hydraulic potential</v>
      </c>
      <c r="C130" s="12" t="str">
        <f>Exchanges!D135</f>
        <v>resource</v>
      </c>
      <c r="D130" s="12" t="str">
        <f>Exchanges!E135</f>
        <v>in water</v>
      </c>
      <c r="E130" s="12" t="str">
        <f>Exchanges!F135</f>
        <v>f14f4491-9995-30c8-9be7-0dacc2bbfce5</v>
      </c>
      <c r="F130" s="12" t="str">
        <f>Exchanges!H135</f>
        <v>State and local general government</v>
      </c>
      <c r="G130" s="12" t="str">
        <f>Exchanges!I135</f>
        <v>S00700</v>
      </c>
      <c r="H130" s="12" t="str">
        <f>Exchanges!J135</f>
        <v>US</v>
      </c>
      <c r="I130" s="12">
        <f>Exchanges!K135</f>
        <v>0</v>
      </c>
      <c r="J130" s="12" t="str">
        <f>Exchanges!L135</f>
        <v>MJ</v>
      </c>
      <c r="P130" s="12">
        <f>Exchanges!R135</f>
        <v>3</v>
      </c>
      <c r="Q130" s="12">
        <f>Exchanges!S135</f>
        <v>1</v>
      </c>
      <c r="R130" s="12">
        <f>Exchanges!T135</f>
        <v>1</v>
      </c>
      <c r="S130" s="12">
        <f>Exchanges!U135</f>
        <v>1</v>
      </c>
      <c r="T130" s="12">
        <f>Exchanges!V135</f>
        <v>1</v>
      </c>
      <c r="U130" s="12">
        <f>Exchanges!W135</f>
        <v>2014</v>
      </c>
      <c r="V130" s="12" t="str">
        <f>Exchanges!X135</f>
        <v>Primary energy - hydro</v>
      </c>
      <c r="W130" s="12" t="str">
        <f>Exchanges!Y135</f>
        <v>EIA 2016, 2017</v>
      </c>
      <c r="X130" s="12">
        <f>Exchanges!Z135</f>
        <v>0</v>
      </c>
    </row>
    <row r="131" spans="1:24" x14ac:dyDescent="0.2">
      <c r="A131" s="12" t="str">
        <f>Exchanges!B136</f>
        <v>Energy, solar</v>
      </c>
      <c r="C131" s="12" t="str">
        <f>Exchanges!D136</f>
        <v>resource</v>
      </c>
      <c r="D131" s="12" t="str">
        <f>Exchanges!E136</f>
        <v>in air</v>
      </c>
      <c r="E131" s="12" t="str">
        <f>Exchanges!F136</f>
        <v>dfc69ade-92a1-3ba5-b951-109733d95cd9</v>
      </c>
      <c r="F131" s="12" t="str">
        <f>Exchanges!H136</f>
        <v>Vegetable and melon farming</v>
      </c>
      <c r="G131" s="12">
        <f>Exchanges!I136</f>
        <v>111200</v>
      </c>
      <c r="H131" s="12" t="str">
        <f>Exchanges!J136</f>
        <v>US</v>
      </c>
      <c r="I131" s="12">
        <f>Exchanges!K136</f>
        <v>3.225479255860436E-3</v>
      </c>
      <c r="J131" s="12" t="str">
        <f>Exchanges!L136</f>
        <v>MJ</v>
      </c>
      <c r="P131" s="12">
        <f>Exchanges!R136</f>
        <v>3</v>
      </c>
      <c r="Q131" s="12">
        <f>Exchanges!S136</f>
        <v>1</v>
      </c>
      <c r="R131" s="12">
        <f>Exchanges!T136</f>
        <v>1</v>
      </c>
      <c r="S131" s="12">
        <f>Exchanges!U136</f>
        <v>1</v>
      </c>
      <c r="T131" s="12">
        <f>Exchanges!V136</f>
        <v>1</v>
      </c>
      <c r="U131" s="12">
        <f>Exchanges!W136</f>
        <v>2014</v>
      </c>
      <c r="V131" s="12" t="str">
        <f>Exchanges!X136</f>
        <v>Primary energy - solar</v>
      </c>
      <c r="W131" s="12" t="str">
        <f>Exchanges!Y136</f>
        <v>EIA 2016, 2017</v>
      </c>
    </row>
    <row r="132" spans="1:24" hidden="1" x14ac:dyDescent="0.2">
      <c r="A132" s="12" t="str">
        <f>Exchanges!B137</f>
        <v>Energy, solar</v>
      </c>
      <c r="C132" s="12" t="str">
        <f>Exchanges!D137</f>
        <v>resource</v>
      </c>
      <c r="D132" s="12" t="str">
        <f>Exchanges!E137</f>
        <v>in air</v>
      </c>
      <c r="E132" s="12" t="str">
        <f>Exchanges!F137</f>
        <v>dfc69ade-92a1-3ba5-b951-109733d95cd9</v>
      </c>
      <c r="F132" s="12" t="str">
        <f>Exchanges!H137</f>
        <v>Other crop farming</v>
      </c>
      <c r="G132" s="12">
        <f>Exchanges!I137</f>
        <v>111900</v>
      </c>
      <c r="H132" s="12" t="str">
        <f>Exchanges!J137</f>
        <v>US</v>
      </c>
      <c r="I132" s="12">
        <f>Exchanges!K137</f>
        <v>0</v>
      </c>
      <c r="J132" s="12" t="str">
        <f>Exchanges!L137</f>
        <v>MJ</v>
      </c>
      <c r="P132" s="12">
        <f>Exchanges!R137</f>
        <v>3</v>
      </c>
      <c r="Q132" s="12">
        <f>Exchanges!S137</f>
        <v>1</v>
      </c>
      <c r="R132" s="12">
        <f>Exchanges!T137</f>
        <v>1</v>
      </c>
      <c r="S132" s="12">
        <f>Exchanges!U137</f>
        <v>1</v>
      </c>
      <c r="T132" s="12">
        <f>Exchanges!V137</f>
        <v>1</v>
      </c>
      <c r="U132" s="12">
        <f>Exchanges!W137</f>
        <v>2014</v>
      </c>
      <c r="V132" s="12" t="str">
        <f>Exchanges!X137</f>
        <v>Primary energy - solar</v>
      </c>
      <c r="W132" s="12" t="str">
        <f>Exchanges!Y137</f>
        <v>EIA 2016, 2017</v>
      </c>
      <c r="X132" s="12">
        <f>Exchanges!Z137</f>
        <v>0</v>
      </c>
    </row>
    <row r="133" spans="1:24" x14ac:dyDescent="0.2">
      <c r="A133" s="12" t="str">
        <f>Exchanges!B138</f>
        <v>Energy, solar</v>
      </c>
      <c r="C133" s="12" t="str">
        <f>Exchanges!D138</f>
        <v>resource</v>
      </c>
      <c r="D133" s="12" t="str">
        <f>Exchanges!E138</f>
        <v>in air</v>
      </c>
      <c r="E133" s="12" t="str">
        <f>Exchanges!F138</f>
        <v>dfc69ade-92a1-3ba5-b951-109733d95cd9</v>
      </c>
      <c r="F133" s="12" t="str">
        <f>Exchanges!H138</f>
        <v>Support activities for agriculture and forestry</v>
      </c>
      <c r="G133" s="12">
        <f>Exchanges!I138</f>
        <v>115000</v>
      </c>
      <c r="H133" s="12" t="str">
        <f>Exchanges!J138</f>
        <v>US</v>
      </c>
      <c r="I133" s="12">
        <f>Exchanges!K138</f>
        <v>3.0577859940311277E-3</v>
      </c>
      <c r="J133" s="12" t="str">
        <f>Exchanges!L138</f>
        <v>MJ</v>
      </c>
      <c r="P133" s="12">
        <f>Exchanges!R138</f>
        <v>3</v>
      </c>
      <c r="Q133" s="12">
        <f>Exchanges!S138</f>
        <v>1</v>
      </c>
      <c r="R133" s="12">
        <f>Exchanges!T138</f>
        <v>1</v>
      </c>
      <c r="S133" s="12">
        <f>Exchanges!U138</f>
        <v>1</v>
      </c>
      <c r="T133" s="12">
        <f>Exchanges!V138</f>
        <v>1</v>
      </c>
      <c r="U133" s="12">
        <f>Exchanges!W138</f>
        <v>2014</v>
      </c>
      <c r="V133" s="12" t="str">
        <f>Exchanges!X138</f>
        <v>Primary energy - solar</v>
      </c>
      <c r="W133" s="12" t="str">
        <f>Exchanges!Y138</f>
        <v>EIA 2016, 2017</v>
      </c>
    </row>
    <row r="134" spans="1:24" x14ac:dyDescent="0.2">
      <c r="A134" s="12" t="str">
        <f>Exchanges!B139</f>
        <v>Energy, solar</v>
      </c>
      <c r="C134" s="12" t="str">
        <f>Exchanges!D139</f>
        <v>resource</v>
      </c>
      <c r="D134" s="12" t="str">
        <f>Exchanges!E139</f>
        <v>in air</v>
      </c>
      <c r="E134" s="12" t="str">
        <f>Exchanges!F139</f>
        <v>dfc69ade-92a1-3ba5-b951-109733d95cd9</v>
      </c>
      <c r="F134" s="12" t="str">
        <f>Exchanges!H139</f>
        <v>Electric power generation, transmission, and distribution</v>
      </c>
      <c r="G134" s="12">
        <f>Exchanges!I139</f>
        <v>221100</v>
      </c>
      <c r="H134" s="12" t="str">
        <f>Exchanges!J139</f>
        <v>US</v>
      </c>
      <c r="I134" s="12">
        <f>Exchanges!K139</f>
        <v>2.3944056377487062</v>
      </c>
      <c r="J134" s="12" t="str">
        <f>Exchanges!L139</f>
        <v>MJ</v>
      </c>
      <c r="P134" s="12">
        <f>Exchanges!R139</f>
        <v>3</v>
      </c>
      <c r="Q134" s="12">
        <f>Exchanges!S139</f>
        <v>1</v>
      </c>
      <c r="R134" s="12">
        <f>Exchanges!T139</f>
        <v>1</v>
      </c>
      <c r="S134" s="12">
        <f>Exchanges!U139</f>
        <v>1</v>
      </c>
      <c r="T134" s="12">
        <f>Exchanges!V139</f>
        <v>1</v>
      </c>
      <c r="U134" s="12">
        <f>Exchanges!W139</f>
        <v>2014</v>
      </c>
      <c r="V134" s="12" t="str">
        <f>Exchanges!X139</f>
        <v>Primary energy - solar</v>
      </c>
      <c r="W134" s="12" t="str">
        <f>Exchanges!Y139</f>
        <v>EIA 2016, 2017</v>
      </c>
    </row>
    <row r="135" spans="1:24" x14ac:dyDescent="0.2">
      <c r="A135" s="12" t="str">
        <f>Exchanges!B140</f>
        <v>Energy, solar</v>
      </c>
      <c r="C135" s="12" t="str">
        <f>Exchanges!D140</f>
        <v>resource</v>
      </c>
      <c r="D135" s="12" t="str">
        <f>Exchanges!E140</f>
        <v>in air</v>
      </c>
      <c r="E135" s="12" t="str">
        <f>Exchanges!F140</f>
        <v>dfc69ade-92a1-3ba5-b951-109733d95cd9</v>
      </c>
      <c r="F135" s="12" t="str">
        <f>Exchanges!H140</f>
        <v>Water, sewage and other systems</v>
      </c>
      <c r="G135" s="12">
        <f>Exchanges!I140</f>
        <v>221300</v>
      </c>
      <c r="H135" s="12" t="str">
        <f>Exchanges!J140</f>
        <v>US</v>
      </c>
      <c r="I135" s="12">
        <f>Exchanges!K140</f>
        <v>2.5311789525403312E-2</v>
      </c>
      <c r="J135" s="12" t="str">
        <f>Exchanges!L140</f>
        <v>MJ</v>
      </c>
      <c r="P135" s="12">
        <f>Exchanges!R140</f>
        <v>3</v>
      </c>
      <c r="Q135" s="12">
        <f>Exchanges!S140</f>
        <v>1</v>
      </c>
      <c r="R135" s="12">
        <f>Exchanges!T140</f>
        <v>1</v>
      </c>
      <c r="S135" s="12">
        <f>Exchanges!U140</f>
        <v>1</v>
      </c>
      <c r="T135" s="12">
        <f>Exchanges!V140</f>
        <v>1</v>
      </c>
      <c r="U135" s="12">
        <f>Exchanges!W140</f>
        <v>2014</v>
      </c>
      <c r="V135" s="12" t="str">
        <f>Exchanges!X140</f>
        <v>Primary energy - solar</v>
      </c>
      <c r="W135" s="12" t="str">
        <f>Exchanges!Y140</f>
        <v>EIA 2016, 2017</v>
      </c>
    </row>
    <row r="136" spans="1:24" hidden="1" x14ac:dyDescent="0.2">
      <c r="A136" s="12" t="str">
        <f>Exchanges!B141</f>
        <v>Energy, solar</v>
      </c>
      <c r="C136" s="12" t="str">
        <f>Exchanges!D141</f>
        <v>resource</v>
      </c>
      <c r="D136" s="12" t="str">
        <f>Exchanges!E141</f>
        <v>in air</v>
      </c>
      <c r="E136" s="12" t="str">
        <f>Exchanges!F141</f>
        <v>dfc69ade-92a1-3ba5-b951-109733d95cd9</v>
      </c>
      <c r="F136" s="12" t="str">
        <f>Exchanges!H141</f>
        <v>Wet corn milling</v>
      </c>
      <c r="G136" s="12">
        <f>Exchanges!I141</f>
        <v>311221</v>
      </c>
      <c r="H136" s="12" t="str">
        <f>Exchanges!J141</f>
        <v>US</v>
      </c>
      <c r="I136" s="12">
        <f>Exchanges!K141</f>
        <v>0</v>
      </c>
      <c r="J136" s="12" t="str">
        <f>Exchanges!L141</f>
        <v>MJ</v>
      </c>
      <c r="P136" s="12">
        <f>Exchanges!R141</f>
        <v>3</v>
      </c>
      <c r="Q136" s="12">
        <f>Exchanges!S141</f>
        <v>1</v>
      </c>
      <c r="R136" s="12">
        <f>Exchanges!T141</f>
        <v>1</v>
      </c>
      <c r="S136" s="12">
        <f>Exchanges!U141</f>
        <v>1</v>
      </c>
      <c r="T136" s="12">
        <f>Exchanges!V141</f>
        <v>1</v>
      </c>
      <c r="U136" s="12">
        <f>Exchanges!W141</f>
        <v>2014</v>
      </c>
      <c r="V136" s="12" t="str">
        <f>Exchanges!X141</f>
        <v>Primary energy - solar</v>
      </c>
      <c r="W136" s="12" t="str">
        <f>Exchanges!Y141</f>
        <v>EIA 2016, 2017</v>
      </c>
      <c r="X136" s="12">
        <f>Exchanges!Z141</f>
        <v>0</v>
      </c>
    </row>
    <row r="137" spans="1:24" hidden="1" x14ac:dyDescent="0.2">
      <c r="A137" s="12" t="str">
        <f>Exchanges!B142</f>
        <v>Energy, solar</v>
      </c>
      <c r="C137" s="12" t="str">
        <f>Exchanges!D142</f>
        <v>resource</v>
      </c>
      <c r="D137" s="12" t="str">
        <f>Exchanges!E142</f>
        <v>in air</v>
      </c>
      <c r="E137" s="12" t="str">
        <f>Exchanges!F142</f>
        <v>dfc69ade-92a1-3ba5-b951-109733d95cd9</v>
      </c>
      <c r="F137" s="12" t="str">
        <f>Exchanges!H142</f>
        <v>Sugar and confectionery product manufacturing</v>
      </c>
      <c r="G137" s="12">
        <f>Exchanges!I142</f>
        <v>311300</v>
      </c>
      <c r="H137" s="12" t="str">
        <f>Exchanges!J142</f>
        <v>US</v>
      </c>
      <c r="I137" s="12">
        <f>Exchanges!K142</f>
        <v>0</v>
      </c>
      <c r="J137" s="12" t="str">
        <f>Exchanges!L142</f>
        <v>MJ</v>
      </c>
      <c r="P137" s="12">
        <f>Exchanges!R142</f>
        <v>3</v>
      </c>
      <c r="Q137" s="12">
        <f>Exchanges!S142</f>
        <v>1</v>
      </c>
      <c r="R137" s="12">
        <f>Exchanges!T142</f>
        <v>1</v>
      </c>
      <c r="S137" s="12">
        <f>Exchanges!U142</f>
        <v>1</v>
      </c>
      <c r="T137" s="12">
        <f>Exchanges!V142</f>
        <v>1</v>
      </c>
      <c r="U137" s="12">
        <f>Exchanges!W142</f>
        <v>2014</v>
      </c>
      <c r="V137" s="12" t="str">
        <f>Exchanges!X142</f>
        <v>Primary energy - solar</v>
      </c>
      <c r="W137" s="12" t="str">
        <f>Exchanges!Y142</f>
        <v>EIA 2016, 2017</v>
      </c>
      <c r="X137" s="12">
        <f>Exchanges!Z142</f>
        <v>0</v>
      </c>
    </row>
    <row r="138" spans="1:24" x14ac:dyDescent="0.2">
      <c r="A138" s="12" t="str">
        <f>Exchanges!B143</f>
        <v>Energy, solar</v>
      </c>
      <c r="C138" s="12" t="str">
        <f>Exchanges!D143</f>
        <v>resource</v>
      </c>
      <c r="D138" s="12" t="str">
        <f>Exchanges!E143</f>
        <v>in air</v>
      </c>
      <c r="E138" s="12" t="str">
        <f>Exchanges!F143</f>
        <v>dfc69ade-92a1-3ba5-b951-109733d95cd9</v>
      </c>
      <c r="F138" s="12" t="str">
        <f>Exchanges!H143</f>
        <v>Fruit and vegetable canning, pickling, and drying</v>
      </c>
      <c r="G138" s="12">
        <f>Exchanges!I143</f>
        <v>311420</v>
      </c>
      <c r="H138" s="12" t="str">
        <f>Exchanges!J143</f>
        <v>US</v>
      </c>
      <c r="I138" s="12">
        <f>Exchanges!K143</f>
        <v>4.383692437568973E-3</v>
      </c>
      <c r="J138" s="12" t="str">
        <f>Exchanges!L143</f>
        <v>MJ</v>
      </c>
      <c r="P138" s="12">
        <f>Exchanges!R143</f>
        <v>3</v>
      </c>
      <c r="Q138" s="12">
        <f>Exchanges!S143</f>
        <v>1</v>
      </c>
      <c r="R138" s="12">
        <f>Exchanges!T143</f>
        <v>1</v>
      </c>
      <c r="S138" s="12">
        <f>Exchanges!U143</f>
        <v>1</v>
      </c>
      <c r="T138" s="12">
        <f>Exchanges!V143</f>
        <v>1</v>
      </c>
      <c r="U138" s="12">
        <f>Exchanges!W143</f>
        <v>2014</v>
      </c>
      <c r="V138" s="12" t="str">
        <f>Exchanges!X143</f>
        <v>Primary energy - solar</v>
      </c>
      <c r="W138" s="12" t="str">
        <f>Exchanges!Y143</f>
        <v>EIA 2016, 2017</v>
      </c>
    </row>
    <row r="139" spans="1:24" hidden="1" x14ac:dyDescent="0.2">
      <c r="A139" s="12" t="str">
        <f>Exchanges!B144</f>
        <v>Energy, solar</v>
      </c>
      <c r="C139" s="12" t="str">
        <f>Exchanges!D144</f>
        <v>resource</v>
      </c>
      <c r="D139" s="12" t="str">
        <f>Exchanges!E144</f>
        <v>in air</v>
      </c>
      <c r="E139" s="12" t="str">
        <f>Exchanges!F144</f>
        <v>dfc69ade-92a1-3ba5-b951-109733d95cd9</v>
      </c>
      <c r="F139" s="12" t="str">
        <f>Exchanges!H144</f>
        <v>Poultry processing</v>
      </c>
      <c r="G139" s="12">
        <f>Exchanges!I144</f>
        <v>311615</v>
      </c>
      <c r="H139" s="12" t="str">
        <f>Exchanges!J144</f>
        <v>US</v>
      </c>
      <c r="I139" s="12">
        <f>Exchanges!K144</f>
        <v>0</v>
      </c>
      <c r="J139" s="12" t="str">
        <f>Exchanges!L144</f>
        <v>MJ</v>
      </c>
      <c r="P139" s="12">
        <f>Exchanges!R144</f>
        <v>3</v>
      </c>
      <c r="Q139" s="12">
        <f>Exchanges!S144</f>
        <v>1</v>
      </c>
      <c r="R139" s="12">
        <f>Exchanges!T144</f>
        <v>1</v>
      </c>
      <c r="S139" s="12">
        <f>Exchanges!U144</f>
        <v>1</v>
      </c>
      <c r="T139" s="12">
        <f>Exchanges!V144</f>
        <v>1</v>
      </c>
      <c r="U139" s="12">
        <f>Exchanges!W144</f>
        <v>2014</v>
      </c>
      <c r="V139" s="12" t="str">
        <f>Exchanges!X144</f>
        <v>Primary energy - solar</v>
      </c>
      <c r="W139" s="12" t="str">
        <f>Exchanges!Y144</f>
        <v>EIA 2016, 2017</v>
      </c>
      <c r="X139" s="12">
        <f>Exchanges!Z144</f>
        <v>0</v>
      </c>
    </row>
    <row r="140" spans="1:24" hidden="1" x14ac:dyDescent="0.2">
      <c r="A140" s="12" t="str">
        <f>Exchanges!B145</f>
        <v>Energy, solar</v>
      </c>
      <c r="C140" s="12" t="str">
        <f>Exchanges!D145</f>
        <v>resource</v>
      </c>
      <c r="D140" s="12" t="str">
        <f>Exchanges!E145</f>
        <v>in air</v>
      </c>
      <c r="E140" s="12" t="str">
        <f>Exchanges!F145</f>
        <v>dfc69ade-92a1-3ba5-b951-109733d95cd9</v>
      </c>
      <c r="F140" s="12" t="str">
        <f>Exchanges!H145</f>
        <v>All other food manufacturing</v>
      </c>
      <c r="G140" s="12">
        <f>Exchanges!I145</f>
        <v>311990</v>
      </c>
      <c r="H140" s="12" t="str">
        <f>Exchanges!J145</f>
        <v>US</v>
      </c>
      <c r="I140" s="12">
        <f>Exchanges!K145</f>
        <v>0</v>
      </c>
      <c r="J140" s="12" t="str">
        <f>Exchanges!L145</f>
        <v>MJ</v>
      </c>
      <c r="P140" s="12">
        <f>Exchanges!R145</f>
        <v>3</v>
      </c>
      <c r="Q140" s="12">
        <f>Exchanges!S145</f>
        <v>1</v>
      </c>
      <c r="R140" s="12">
        <f>Exchanges!T145</f>
        <v>1</v>
      </c>
      <c r="S140" s="12">
        <f>Exchanges!U145</f>
        <v>1</v>
      </c>
      <c r="T140" s="12">
        <f>Exchanges!V145</f>
        <v>1</v>
      </c>
      <c r="U140" s="12">
        <f>Exchanges!W145</f>
        <v>2014</v>
      </c>
      <c r="V140" s="12" t="str">
        <f>Exchanges!X145</f>
        <v>Primary energy - solar</v>
      </c>
      <c r="W140" s="12" t="str">
        <f>Exchanges!Y145</f>
        <v>EIA 2016, 2017</v>
      </c>
      <c r="X140" s="12">
        <f>Exchanges!Z145</f>
        <v>0</v>
      </c>
    </row>
    <row r="141" spans="1:24" x14ac:dyDescent="0.2">
      <c r="A141" s="12" t="str">
        <f>Exchanges!B146</f>
        <v>Energy, solar</v>
      </c>
      <c r="C141" s="12" t="str">
        <f>Exchanges!D146</f>
        <v>resource</v>
      </c>
      <c r="D141" s="12" t="str">
        <f>Exchanges!E146</f>
        <v>in air</v>
      </c>
      <c r="E141" s="12" t="str">
        <f>Exchanges!F146</f>
        <v>dfc69ade-92a1-3ba5-b951-109733d95cd9</v>
      </c>
      <c r="F141" s="12" t="str">
        <f>Exchanges!H146</f>
        <v>Breweries</v>
      </c>
      <c r="G141" s="12">
        <f>Exchanges!I146</f>
        <v>312120</v>
      </c>
      <c r="H141" s="12" t="str">
        <f>Exchanges!J146</f>
        <v>US</v>
      </c>
      <c r="I141" s="12">
        <f>Exchanges!K146</f>
        <v>2.9590125375213916E-3</v>
      </c>
      <c r="J141" s="12" t="str">
        <f>Exchanges!L146</f>
        <v>MJ</v>
      </c>
      <c r="P141" s="12">
        <f>Exchanges!R146</f>
        <v>3</v>
      </c>
      <c r="Q141" s="12">
        <f>Exchanges!S146</f>
        <v>1</v>
      </c>
      <c r="R141" s="12">
        <f>Exchanges!T146</f>
        <v>1</v>
      </c>
      <c r="S141" s="12">
        <f>Exchanges!U146</f>
        <v>1</v>
      </c>
      <c r="T141" s="12">
        <f>Exchanges!V146</f>
        <v>1</v>
      </c>
      <c r="U141" s="12">
        <f>Exchanges!W146</f>
        <v>2014</v>
      </c>
      <c r="V141" s="12" t="str">
        <f>Exchanges!X146</f>
        <v>Primary energy - solar</v>
      </c>
      <c r="W141" s="12" t="str">
        <f>Exchanges!Y146</f>
        <v>EIA 2016, 2017</v>
      </c>
    </row>
    <row r="142" spans="1:24" hidden="1" x14ac:dyDescent="0.2">
      <c r="A142" s="12" t="str">
        <f>Exchanges!B147</f>
        <v>Energy, solar</v>
      </c>
      <c r="C142" s="12" t="str">
        <f>Exchanges!D147</f>
        <v>resource</v>
      </c>
      <c r="D142" s="12" t="str">
        <f>Exchanges!E147</f>
        <v>in air</v>
      </c>
      <c r="E142" s="12" t="str">
        <f>Exchanges!F147</f>
        <v>dfc69ade-92a1-3ba5-b951-109733d95cd9</v>
      </c>
      <c r="F142" s="12" t="str">
        <f>Exchanges!H147</f>
        <v>Fiber, yarn, and thread mills</v>
      </c>
      <c r="G142" s="12">
        <f>Exchanges!I147</f>
        <v>313100</v>
      </c>
      <c r="H142" s="12" t="str">
        <f>Exchanges!J147</f>
        <v>US</v>
      </c>
      <c r="I142" s="12">
        <f>Exchanges!K147</f>
        <v>0</v>
      </c>
      <c r="J142" s="12" t="str">
        <f>Exchanges!L147</f>
        <v>MJ</v>
      </c>
      <c r="P142" s="12">
        <f>Exchanges!R147</f>
        <v>3</v>
      </c>
      <c r="Q142" s="12">
        <f>Exchanges!S147</f>
        <v>1</v>
      </c>
      <c r="R142" s="12">
        <f>Exchanges!T147</f>
        <v>1</v>
      </c>
      <c r="S142" s="12">
        <f>Exchanges!U147</f>
        <v>1</v>
      </c>
      <c r="T142" s="12">
        <f>Exchanges!V147</f>
        <v>1</v>
      </c>
      <c r="U142" s="12">
        <f>Exchanges!W147</f>
        <v>2014</v>
      </c>
      <c r="V142" s="12" t="str">
        <f>Exchanges!X147</f>
        <v>Primary energy - solar</v>
      </c>
      <c r="W142" s="12" t="str">
        <f>Exchanges!Y147</f>
        <v>EIA 2016, 2017</v>
      </c>
      <c r="X142" s="12">
        <f>Exchanges!Z147</f>
        <v>0</v>
      </c>
    </row>
    <row r="143" spans="1:24" hidden="1" x14ac:dyDescent="0.2">
      <c r="A143" s="12" t="str">
        <f>Exchanges!B148</f>
        <v>Energy, solar</v>
      </c>
      <c r="C143" s="12" t="str">
        <f>Exchanges!D148</f>
        <v>resource</v>
      </c>
      <c r="D143" s="12" t="str">
        <f>Exchanges!E148</f>
        <v>in air</v>
      </c>
      <c r="E143" s="12" t="str">
        <f>Exchanges!F148</f>
        <v>dfc69ade-92a1-3ba5-b951-109733d95cd9</v>
      </c>
      <c r="F143" s="12" t="str">
        <f>Exchanges!H148</f>
        <v>Other textile product mills</v>
      </c>
      <c r="G143" s="12">
        <f>Exchanges!I148</f>
        <v>314900</v>
      </c>
      <c r="H143" s="12" t="str">
        <f>Exchanges!J148</f>
        <v>US</v>
      </c>
      <c r="I143" s="12">
        <f>Exchanges!K148</f>
        <v>0</v>
      </c>
      <c r="J143" s="12" t="str">
        <f>Exchanges!L148</f>
        <v>MJ</v>
      </c>
      <c r="P143" s="12">
        <f>Exchanges!R148</f>
        <v>3</v>
      </c>
      <c r="Q143" s="12">
        <f>Exchanges!S148</f>
        <v>1</v>
      </c>
      <c r="R143" s="12">
        <f>Exchanges!T148</f>
        <v>1</v>
      </c>
      <c r="S143" s="12">
        <f>Exchanges!U148</f>
        <v>1</v>
      </c>
      <c r="T143" s="12">
        <f>Exchanges!V148</f>
        <v>1</v>
      </c>
      <c r="U143" s="12">
        <f>Exchanges!W148</f>
        <v>2014</v>
      </c>
      <c r="V143" s="12" t="str">
        <f>Exchanges!X148</f>
        <v>Primary energy - solar</v>
      </c>
      <c r="W143" s="12" t="str">
        <f>Exchanges!Y148</f>
        <v>EIA 2016, 2017</v>
      </c>
      <c r="X143" s="12">
        <f>Exchanges!Z148</f>
        <v>0</v>
      </c>
    </row>
    <row r="144" spans="1:24" hidden="1" x14ac:dyDescent="0.2">
      <c r="A144" s="12" t="str">
        <f>Exchanges!B149</f>
        <v>Energy, solar</v>
      </c>
      <c r="C144" s="12" t="str">
        <f>Exchanges!D149</f>
        <v>resource</v>
      </c>
      <c r="D144" s="12" t="str">
        <f>Exchanges!E149</f>
        <v>in air</v>
      </c>
      <c r="E144" s="12" t="str">
        <f>Exchanges!F149</f>
        <v>dfc69ade-92a1-3ba5-b951-109733d95cd9</v>
      </c>
      <c r="F144" s="12" t="str">
        <f>Exchanges!H149</f>
        <v>Sawmills and wood preservation</v>
      </c>
      <c r="G144" s="12">
        <f>Exchanges!I149</f>
        <v>321100</v>
      </c>
      <c r="H144" s="12" t="str">
        <f>Exchanges!J149</f>
        <v>US</v>
      </c>
      <c r="I144" s="12">
        <f>Exchanges!K149</f>
        <v>0</v>
      </c>
      <c r="J144" s="12" t="str">
        <f>Exchanges!L149</f>
        <v>MJ</v>
      </c>
      <c r="P144" s="12">
        <f>Exchanges!R149</f>
        <v>3</v>
      </c>
      <c r="Q144" s="12">
        <f>Exchanges!S149</f>
        <v>1</v>
      </c>
      <c r="R144" s="12">
        <f>Exchanges!T149</f>
        <v>1</v>
      </c>
      <c r="S144" s="12">
        <f>Exchanges!U149</f>
        <v>1</v>
      </c>
      <c r="T144" s="12">
        <f>Exchanges!V149</f>
        <v>1</v>
      </c>
      <c r="U144" s="12">
        <f>Exchanges!W149</f>
        <v>2014</v>
      </c>
      <c r="V144" s="12" t="str">
        <f>Exchanges!X149</f>
        <v>Primary energy - solar</v>
      </c>
      <c r="W144" s="12" t="str">
        <f>Exchanges!Y149</f>
        <v>EIA 2016, 2017</v>
      </c>
      <c r="X144" s="12">
        <f>Exchanges!Z149</f>
        <v>0</v>
      </c>
    </row>
    <row r="145" spans="1:24" hidden="1" x14ac:dyDescent="0.2">
      <c r="A145" s="12" t="str">
        <f>Exchanges!B150</f>
        <v>Energy, solar</v>
      </c>
      <c r="C145" s="12" t="str">
        <f>Exchanges!D150</f>
        <v>resource</v>
      </c>
      <c r="D145" s="12" t="str">
        <f>Exchanges!E150</f>
        <v>in air</v>
      </c>
      <c r="E145" s="12" t="str">
        <f>Exchanges!F150</f>
        <v>dfc69ade-92a1-3ba5-b951-109733d95cd9</v>
      </c>
      <c r="F145" s="12" t="str">
        <f>Exchanges!H150</f>
        <v>Veneer, plywood, and engineered wood product manufacturing</v>
      </c>
      <c r="G145" s="12">
        <f>Exchanges!I150</f>
        <v>321200</v>
      </c>
      <c r="H145" s="12" t="str">
        <f>Exchanges!J150</f>
        <v>US</v>
      </c>
      <c r="I145" s="12">
        <f>Exchanges!K150</f>
        <v>0</v>
      </c>
      <c r="J145" s="12" t="str">
        <f>Exchanges!L150</f>
        <v>MJ</v>
      </c>
      <c r="P145" s="12">
        <f>Exchanges!R150</f>
        <v>3</v>
      </c>
      <c r="Q145" s="12">
        <f>Exchanges!S150</f>
        <v>1</v>
      </c>
      <c r="R145" s="12">
        <f>Exchanges!T150</f>
        <v>1</v>
      </c>
      <c r="S145" s="12">
        <f>Exchanges!U150</f>
        <v>1</v>
      </c>
      <c r="T145" s="12">
        <f>Exchanges!V150</f>
        <v>1</v>
      </c>
      <c r="U145" s="12">
        <f>Exchanges!W150</f>
        <v>2014</v>
      </c>
      <c r="V145" s="12" t="str">
        <f>Exchanges!X150</f>
        <v>Primary energy - solar</v>
      </c>
      <c r="W145" s="12" t="str">
        <f>Exchanges!Y150</f>
        <v>EIA 2016, 2017</v>
      </c>
      <c r="X145" s="12">
        <f>Exchanges!Z150</f>
        <v>0</v>
      </c>
    </row>
    <row r="146" spans="1:24" hidden="1" x14ac:dyDescent="0.2">
      <c r="A146" s="12" t="str">
        <f>Exchanges!B151</f>
        <v>Energy, solar</v>
      </c>
      <c r="C146" s="12" t="str">
        <f>Exchanges!D151</f>
        <v>resource</v>
      </c>
      <c r="D146" s="12" t="str">
        <f>Exchanges!E151</f>
        <v>in air</v>
      </c>
      <c r="E146" s="12" t="str">
        <f>Exchanges!F151</f>
        <v>dfc69ade-92a1-3ba5-b951-109733d95cd9</v>
      </c>
      <c r="F146" s="12" t="str">
        <f>Exchanges!H151</f>
        <v>Millwork</v>
      </c>
      <c r="G146" s="12">
        <f>Exchanges!I151</f>
        <v>321910</v>
      </c>
      <c r="H146" s="12" t="str">
        <f>Exchanges!J151</f>
        <v>US</v>
      </c>
      <c r="I146" s="12">
        <f>Exchanges!K151</f>
        <v>0</v>
      </c>
      <c r="J146" s="12" t="str">
        <f>Exchanges!L151</f>
        <v>MJ</v>
      </c>
      <c r="P146" s="12">
        <f>Exchanges!R151</f>
        <v>3</v>
      </c>
      <c r="Q146" s="12">
        <f>Exchanges!S151</f>
        <v>1</v>
      </c>
      <c r="R146" s="12">
        <f>Exchanges!T151</f>
        <v>1</v>
      </c>
      <c r="S146" s="12">
        <f>Exchanges!U151</f>
        <v>1</v>
      </c>
      <c r="T146" s="12">
        <f>Exchanges!V151</f>
        <v>1</v>
      </c>
      <c r="U146" s="12">
        <f>Exchanges!W151</f>
        <v>2014</v>
      </c>
      <c r="V146" s="12" t="str">
        <f>Exchanges!X151</f>
        <v>Primary energy - solar</v>
      </c>
      <c r="W146" s="12" t="str">
        <f>Exchanges!Y151</f>
        <v>EIA 2016, 2017</v>
      </c>
      <c r="X146" s="12">
        <f>Exchanges!Z151</f>
        <v>0</v>
      </c>
    </row>
    <row r="147" spans="1:24" hidden="1" x14ac:dyDescent="0.2">
      <c r="A147" s="12" t="str">
        <f>Exchanges!B152</f>
        <v>Energy, solar</v>
      </c>
      <c r="C147" s="12" t="str">
        <f>Exchanges!D152</f>
        <v>resource</v>
      </c>
      <c r="D147" s="12" t="str">
        <f>Exchanges!E152</f>
        <v>in air</v>
      </c>
      <c r="E147" s="12" t="str">
        <f>Exchanges!F152</f>
        <v>dfc69ade-92a1-3ba5-b951-109733d95cd9</v>
      </c>
      <c r="F147" s="12" t="str">
        <f>Exchanges!H152</f>
        <v>Pulp mills</v>
      </c>
      <c r="G147" s="12">
        <f>Exchanges!I152</f>
        <v>322110</v>
      </c>
      <c r="H147" s="12" t="str">
        <f>Exchanges!J152</f>
        <v>US</v>
      </c>
      <c r="I147" s="12">
        <f>Exchanges!K152</f>
        <v>0</v>
      </c>
      <c r="J147" s="12" t="str">
        <f>Exchanges!L152</f>
        <v>MJ</v>
      </c>
      <c r="P147" s="12">
        <f>Exchanges!R152</f>
        <v>3</v>
      </c>
      <c r="Q147" s="12">
        <f>Exchanges!S152</f>
        <v>1</v>
      </c>
      <c r="R147" s="12">
        <f>Exchanges!T152</f>
        <v>1</v>
      </c>
      <c r="S147" s="12">
        <f>Exchanges!U152</f>
        <v>1</v>
      </c>
      <c r="T147" s="12">
        <f>Exchanges!V152</f>
        <v>1</v>
      </c>
      <c r="U147" s="12">
        <f>Exchanges!W152</f>
        <v>2014</v>
      </c>
      <c r="V147" s="12" t="str">
        <f>Exchanges!X152</f>
        <v>Primary energy - solar</v>
      </c>
      <c r="W147" s="12" t="str">
        <f>Exchanges!Y152</f>
        <v>EIA 2016, 2017</v>
      </c>
      <c r="X147" s="12">
        <f>Exchanges!Z152</f>
        <v>0</v>
      </c>
    </row>
    <row r="148" spans="1:24" hidden="1" x14ac:dyDescent="0.2">
      <c r="A148" s="12" t="str">
        <f>Exchanges!B153</f>
        <v>Energy, solar</v>
      </c>
      <c r="C148" s="12" t="str">
        <f>Exchanges!D153</f>
        <v>resource</v>
      </c>
      <c r="D148" s="12" t="str">
        <f>Exchanges!E153</f>
        <v>in air</v>
      </c>
      <c r="E148" s="12" t="str">
        <f>Exchanges!F153</f>
        <v>dfc69ade-92a1-3ba5-b951-109733d95cd9</v>
      </c>
      <c r="F148" s="12" t="str">
        <f>Exchanges!H153</f>
        <v>Paper mills</v>
      </c>
      <c r="G148" s="12">
        <f>Exchanges!I153</f>
        <v>322120</v>
      </c>
      <c r="H148" s="12" t="str">
        <f>Exchanges!J153</f>
        <v>US</v>
      </c>
      <c r="I148" s="12">
        <f>Exchanges!K153</f>
        <v>0</v>
      </c>
      <c r="J148" s="12" t="str">
        <f>Exchanges!L153</f>
        <v>MJ</v>
      </c>
      <c r="P148" s="12">
        <f>Exchanges!R153</f>
        <v>3</v>
      </c>
      <c r="Q148" s="12">
        <f>Exchanges!S153</f>
        <v>1</v>
      </c>
      <c r="R148" s="12">
        <f>Exchanges!T153</f>
        <v>1</v>
      </c>
      <c r="S148" s="12">
        <f>Exchanges!U153</f>
        <v>1</v>
      </c>
      <c r="T148" s="12">
        <f>Exchanges!V153</f>
        <v>1</v>
      </c>
      <c r="U148" s="12">
        <f>Exchanges!W153</f>
        <v>2014</v>
      </c>
      <c r="V148" s="12" t="str">
        <f>Exchanges!X153</f>
        <v>Primary energy - solar</v>
      </c>
      <c r="W148" s="12" t="str">
        <f>Exchanges!Y153</f>
        <v>EIA 2016, 2017</v>
      </c>
      <c r="X148" s="12">
        <f>Exchanges!Z153</f>
        <v>0</v>
      </c>
    </row>
    <row r="149" spans="1:24" hidden="1" x14ac:dyDescent="0.2">
      <c r="A149" s="12" t="str">
        <f>Exchanges!B154</f>
        <v>Energy, solar</v>
      </c>
      <c r="C149" s="12" t="str">
        <f>Exchanges!D154</f>
        <v>resource</v>
      </c>
      <c r="D149" s="12" t="str">
        <f>Exchanges!E154</f>
        <v>in air</v>
      </c>
      <c r="E149" s="12" t="str">
        <f>Exchanges!F154</f>
        <v>dfc69ade-92a1-3ba5-b951-109733d95cd9</v>
      </c>
      <c r="F149" s="12" t="str">
        <f>Exchanges!H154</f>
        <v>Paperboard mills</v>
      </c>
      <c r="G149" s="12">
        <f>Exchanges!I154</f>
        <v>322130</v>
      </c>
      <c r="H149" s="12" t="str">
        <f>Exchanges!J154</f>
        <v>US</v>
      </c>
      <c r="I149" s="12">
        <f>Exchanges!K154</f>
        <v>0</v>
      </c>
      <c r="J149" s="12" t="str">
        <f>Exchanges!L154</f>
        <v>MJ</v>
      </c>
      <c r="P149" s="12">
        <f>Exchanges!R154</f>
        <v>3</v>
      </c>
      <c r="Q149" s="12">
        <f>Exchanges!S154</f>
        <v>1</v>
      </c>
      <c r="R149" s="12">
        <f>Exchanges!T154</f>
        <v>1</v>
      </c>
      <c r="S149" s="12">
        <f>Exchanges!U154</f>
        <v>1</v>
      </c>
      <c r="T149" s="12">
        <f>Exchanges!V154</f>
        <v>1</v>
      </c>
      <c r="U149" s="12">
        <f>Exchanges!W154</f>
        <v>2014</v>
      </c>
      <c r="V149" s="12" t="str">
        <f>Exchanges!X154</f>
        <v>Primary energy - solar</v>
      </c>
      <c r="W149" s="12" t="str">
        <f>Exchanges!Y154</f>
        <v>EIA 2016, 2017</v>
      </c>
      <c r="X149" s="12">
        <f>Exchanges!Z154</f>
        <v>0</v>
      </c>
    </row>
    <row r="150" spans="1:24" hidden="1" x14ac:dyDescent="0.2">
      <c r="A150" s="12" t="str">
        <f>Exchanges!B155</f>
        <v>Energy, solar</v>
      </c>
      <c r="C150" s="12" t="str">
        <f>Exchanges!D155</f>
        <v>resource</v>
      </c>
      <c r="D150" s="12" t="str">
        <f>Exchanges!E155</f>
        <v>in air</v>
      </c>
      <c r="E150" s="12" t="str">
        <f>Exchanges!F155</f>
        <v>dfc69ade-92a1-3ba5-b951-109733d95cd9</v>
      </c>
      <c r="F150" s="12" t="str">
        <f>Exchanges!H155</f>
        <v>Paperboard container manufacturing</v>
      </c>
      <c r="G150" s="12">
        <f>Exchanges!I155</f>
        <v>322210</v>
      </c>
      <c r="H150" s="12" t="str">
        <f>Exchanges!J155</f>
        <v>US</v>
      </c>
      <c r="I150" s="12">
        <f>Exchanges!K155</f>
        <v>0</v>
      </c>
      <c r="J150" s="12" t="str">
        <f>Exchanges!L155</f>
        <v>MJ</v>
      </c>
      <c r="P150" s="12">
        <f>Exchanges!R155</f>
        <v>3</v>
      </c>
      <c r="Q150" s="12">
        <f>Exchanges!S155</f>
        <v>1</v>
      </c>
      <c r="R150" s="12">
        <f>Exchanges!T155</f>
        <v>1</v>
      </c>
      <c r="S150" s="12">
        <f>Exchanges!U155</f>
        <v>1</v>
      </c>
      <c r="T150" s="12">
        <f>Exchanges!V155</f>
        <v>1</v>
      </c>
      <c r="U150" s="12">
        <f>Exchanges!W155</f>
        <v>2014</v>
      </c>
      <c r="V150" s="12" t="str">
        <f>Exchanges!X155</f>
        <v>Primary energy - solar</v>
      </c>
      <c r="W150" s="12" t="str">
        <f>Exchanges!Y155</f>
        <v>EIA 2016, 2017</v>
      </c>
      <c r="X150" s="12">
        <f>Exchanges!Z155</f>
        <v>0</v>
      </c>
    </row>
    <row r="151" spans="1:24" hidden="1" x14ac:dyDescent="0.2">
      <c r="A151" s="12" t="str">
        <f>Exchanges!B156</f>
        <v>Energy, solar</v>
      </c>
      <c r="C151" s="12" t="str">
        <f>Exchanges!D156</f>
        <v>resource</v>
      </c>
      <c r="D151" s="12" t="str">
        <f>Exchanges!E156</f>
        <v>in air</v>
      </c>
      <c r="E151" s="12" t="str">
        <f>Exchanges!F156</f>
        <v>dfc69ade-92a1-3ba5-b951-109733d95cd9</v>
      </c>
      <c r="F151" s="12" t="str">
        <f>Exchanges!H156</f>
        <v>All other converted paper product manufacturing</v>
      </c>
      <c r="G151" s="12">
        <f>Exchanges!I156</f>
        <v>322299</v>
      </c>
      <c r="H151" s="12" t="str">
        <f>Exchanges!J156</f>
        <v>US</v>
      </c>
      <c r="I151" s="12">
        <f>Exchanges!K156</f>
        <v>0</v>
      </c>
      <c r="J151" s="12" t="str">
        <f>Exchanges!L156</f>
        <v>MJ</v>
      </c>
      <c r="P151" s="12">
        <f>Exchanges!R156</f>
        <v>3</v>
      </c>
      <c r="Q151" s="12">
        <f>Exchanges!S156</f>
        <v>1</v>
      </c>
      <c r="R151" s="12">
        <f>Exchanges!T156</f>
        <v>1</v>
      </c>
      <c r="S151" s="12">
        <f>Exchanges!U156</f>
        <v>1</v>
      </c>
      <c r="T151" s="12">
        <f>Exchanges!V156</f>
        <v>1</v>
      </c>
      <c r="U151" s="12">
        <f>Exchanges!W156</f>
        <v>2014</v>
      </c>
      <c r="V151" s="12" t="str">
        <f>Exchanges!X156</f>
        <v>Primary energy - solar</v>
      </c>
      <c r="W151" s="12" t="str">
        <f>Exchanges!Y156</f>
        <v>EIA 2016, 2017</v>
      </c>
      <c r="X151" s="12">
        <f>Exchanges!Z156</f>
        <v>0</v>
      </c>
    </row>
    <row r="152" spans="1:24" x14ac:dyDescent="0.2">
      <c r="A152" s="12" t="str">
        <f>Exchanges!B157</f>
        <v>Energy, solar</v>
      </c>
      <c r="C152" s="12" t="str">
        <f>Exchanges!D157</f>
        <v>resource</v>
      </c>
      <c r="D152" s="12" t="str">
        <f>Exchanges!E157</f>
        <v>in air</v>
      </c>
      <c r="E152" s="12" t="str">
        <f>Exchanges!F157</f>
        <v>dfc69ade-92a1-3ba5-b951-109733d95cd9</v>
      </c>
      <c r="F152" s="12" t="str">
        <f>Exchanges!H157</f>
        <v>Industrial gas manufacturing</v>
      </c>
      <c r="G152" s="12">
        <f>Exchanges!I157</f>
        <v>325120</v>
      </c>
      <c r="H152" s="12" t="str">
        <f>Exchanges!J157</f>
        <v>US</v>
      </c>
      <c r="I152" s="12">
        <f>Exchanges!K157</f>
        <v>1.2971159486256049E-2</v>
      </c>
      <c r="J152" s="12" t="str">
        <f>Exchanges!L157</f>
        <v>MJ</v>
      </c>
      <c r="P152" s="12">
        <f>Exchanges!R157</f>
        <v>3</v>
      </c>
      <c r="Q152" s="12">
        <f>Exchanges!S157</f>
        <v>1</v>
      </c>
      <c r="R152" s="12">
        <f>Exchanges!T157</f>
        <v>1</v>
      </c>
      <c r="S152" s="12">
        <f>Exchanges!U157</f>
        <v>1</v>
      </c>
      <c r="T152" s="12">
        <f>Exchanges!V157</f>
        <v>1</v>
      </c>
      <c r="U152" s="12">
        <f>Exchanges!W157</f>
        <v>2014</v>
      </c>
      <c r="V152" s="12" t="str">
        <f>Exchanges!X157</f>
        <v>Primary energy - solar</v>
      </c>
      <c r="W152" s="12" t="str">
        <f>Exchanges!Y157</f>
        <v>EIA 2016, 2017</v>
      </c>
    </row>
    <row r="153" spans="1:24" hidden="1" x14ac:dyDescent="0.2">
      <c r="A153" s="12" t="str">
        <f>Exchanges!B158</f>
        <v>Energy, solar</v>
      </c>
      <c r="C153" s="12" t="str">
        <f>Exchanges!D158</f>
        <v>resource</v>
      </c>
      <c r="D153" s="12" t="str">
        <f>Exchanges!E158</f>
        <v>in air</v>
      </c>
      <c r="E153" s="12" t="str">
        <f>Exchanges!F158</f>
        <v>dfc69ade-92a1-3ba5-b951-109733d95cd9</v>
      </c>
      <c r="F153" s="12" t="str">
        <f>Exchanges!H158</f>
        <v>Plastics material and resin manufacturing</v>
      </c>
      <c r="G153" s="12">
        <f>Exchanges!I158</f>
        <v>325211</v>
      </c>
      <c r="H153" s="12" t="str">
        <f>Exchanges!J158</f>
        <v>US</v>
      </c>
      <c r="I153" s="12">
        <f>Exchanges!K158</f>
        <v>0</v>
      </c>
      <c r="J153" s="12" t="str">
        <f>Exchanges!L158</f>
        <v>MJ</v>
      </c>
      <c r="P153" s="12">
        <f>Exchanges!R158</f>
        <v>3</v>
      </c>
      <c r="Q153" s="12">
        <f>Exchanges!S158</f>
        <v>1</v>
      </c>
      <c r="R153" s="12">
        <f>Exchanges!T158</f>
        <v>1</v>
      </c>
      <c r="S153" s="12">
        <f>Exchanges!U158</f>
        <v>1</v>
      </c>
      <c r="T153" s="12">
        <f>Exchanges!V158</f>
        <v>1</v>
      </c>
      <c r="U153" s="12">
        <f>Exchanges!W158</f>
        <v>2014</v>
      </c>
      <c r="V153" s="12" t="str">
        <f>Exchanges!X158</f>
        <v>Primary energy - solar</v>
      </c>
      <c r="W153" s="12" t="str">
        <f>Exchanges!Y158</f>
        <v>EIA 2016, 2017</v>
      </c>
      <c r="X153" s="12">
        <f>Exchanges!Z158</f>
        <v>0</v>
      </c>
    </row>
    <row r="154" spans="1:24" x14ac:dyDescent="0.2">
      <c r="A154" s="12" t="str">
        <f>Exchanges!B159</f>
        <v>Energy, solar</v>
      </c>
      <c r="C154" s="12" t="str">
        <f>Exchanges!D159</f>
        <v>resource</v>
      </c>
      <c r="D154" s="12" t="str">
        <f>Exchanges!E159</f>
        <v>in air</v>
      </c>
      <c r="E154" s="12" t="str">
        <f>Exchanges!F159</f>
        <v>dfc69ade-92a1-3ba5-b951-109733d95cd9</v>
      </c>
      <c r="F154" s="12" t="str">
        <f>Exchanges!H159</f>
        <v>Pharmaceutical preparation manufacturing</v>
      </c>
      <c r="G154" s="12">
        <f>Exchanges!I159</f>
        <v>325412</v>
      </c>
      <c r="H154" s="12" t="str">
        <f>Exchanges!J159</f>
        <v>US</v>
      </c>
      <c r="I154" s="12">
        <f>Exchanges!K159</f>
        <v>2.9857021028921954E-3</v>
      </c>
      <c r="J154" s="12" t="str">
        <f>Exchanges!L159</f>
        <v>MJ</v>
      </c>
      <c r="P154" s="12">
        <f>Exchanges!R159</f>
        <v>3</v>
      </c>
      <c r="Q154" s="12">
        <f>Exchanges!S159</f>
        <v>1</v>
      </c>
      <c r="R154" s="12">
        <f>Exchanges!T159</f>
        <v>1</v>
      </c>
      <c r="S154" s="12">
        <f>Exchanges!U159</f>
        <v>1</v>
      </c>
      <c r="T154" s="12">
        <f>Exchanges!V159</f>
        <v>1</v>
      </c>
      <c r="U154" s="12">
        <f>Exchanges!W159</f>
        <v>2014</v>
      </c>
      <c r="V154" s="12" t="str">
        <f>Exchanges!X159</f>
        <v>Primary energy - solar</v>
      </c>
      <c r="W154" s="12" t="str">
        <f>Exchanges!Y159</f>
        <v>EIA 2016, 2017</v>
      </c>
    </row>
    <row r="155" spans="1:24" hidden="1" x14ac:dyDescent="0.2">
      <c r="A155" s="12" t="str">
        <f>Exchanges!B160</f>
        <v>Energy, solar</v>
      </c>
      <c r="C155" s="12" t="str">
        <f>Exchanges!D160</f>
        <v>resource</v>
      </c>
      <c r="D155" s="12" t="str">
        <f>Exchanges!E160</f>
        <v>in air</v>
      </c>
      <c r="E155" s="12" t="str">
        <f>Exchanges!F160</f>
        <v>dfc69ade-92a1-3ba5-b951-109733d95cd9</v>
      </c>
      <c r="F155" s="12" t="str">
        <f>Exchanges!H160</f>
        <v>Other plastics product manufacturing</v>
      </c>
      <c r="G155" s="12">
        <f>Exchanges!I160</f>
        <v>326190</v>
      </c>
      <c r="H155" s="12" t="str">
        <f>Exchanges!J160</f>
        <v>US</v>
      </c>
      <c r="I155" s="12">
        <f>Exchanges!K160</f>
        <v>0</v>
      </c>
      <c r="J155" s="12" t="str">
        <f>Exchanges!L160</f>
        <v>MJ</v>
      </c>
      <c r="P155" s="12">
        <f>Exchanges!R160</f>
        <v>3</v>
      </c>
      <c r="Q155" s="12">
        <f>Exchanges!S160</f>
        <v>1</v>
      </c>
      <c r="R155" s="12">
        <f>Exchanges!T160</f>
        <v>1</v>
      </c>
      <c r="S155" s="12">
        <f>Exchanges!U160</f>
        <v>1</v>
      </c>
      <c r="T155" s="12">
        <f>Exchanges!V160</f>
        <v>1</v>
      </c>
      <c r="U155" s="12">
        <f>Exchanges!W160</f>
        <v>2014</v>
      </c>
      <c r="V155" s="12" t="str">
        <f>Exchanges!X160</f>
        <v>Primary energy - solar</v>
      </c>
      <c r="W155" s="12" t="str">
        <f>Exchanges!Y160</f>
        <v>EIA 2016, 2017</v>
      </c>
      <c r="X155" s="12">
        <f>Exchanges!Z160</f>
        <v>0</v>
      </c>
    </row>
    <row r="156" spans="1:24" hidden="1" x14ac:dyDescent="0.2">
      <c r="A156" s="12" t="str">
        <f>Exchanges!B161</f>
        <v>Energy, solar</v>
      </c>
      <c r="C156" s="12" t="str">
        <f>Exchanges!D161</f>
        <v>resource</v>
      </c>
      <c r="D156" s="12" t="str">
        <f>Exchanges!E161</f>
        <v>in air</v>
      </c>
      <c r="E156" s="12" t="str">
        <f>Exchanges!F161</f>
        <v>dfc69ade-92a1-3ba5-b951-109733d95cd9</v>
      </c>
      <c r="F156" s="12" t="str">
        <f>Exchanges!H161</f>
        <v>Cement manufacturing</v>
      </c>
      <c r="G156" s="12">
        <f>Exchanges!I161</f>
        <v>327310</v>
      </c>
      <c r="H156" s="12" t="str">
        <f>Exchanges!J161</f>
        <v>US</v>
      </c>
      <c r="I156" s="12">
        <f>Exchanges!K161</f>
        <v>0</v>
      </c>
      <c r="J156" s="12" t="str">
        <f>Exchanges!L161</f>
        <v>MJ</v>
      </c>
      <c r="P156" s="12">
        <f>Exchanges!R161</f>
        <v>3</v>
      </c>
      <c r="Q156" s="12">
        <f>Exchanges!S161</f>
        <v>1</v>
      </c>
      <c r="R156" s="12">
        <f>Exchanges!T161</f>
        <v>1</v>
      </c>
      <c r="S156" s="12">
        <f>Exchanges!U161</f>
        <v>1</v>
      </c>
      <c r="T156" s="12">
        <f>Exchanges!V161</f>
        <v>1</v>
      </c>
      <c r="U156" s="12">
        <f>Exchanges!W161</f>
        <v>2014</v>
      </c>
      <c r="V156" s="12" t="str">
        <f>Exchanges!X161</f>
        <v>Primary energy - solar</v>
      </c>
      <c r="W156" s="12" t="str">
        <f>Exchanges!Y161</f>
        <v>EIA 2016, 2017</v>
      </c>
      <c r="X156" s="12">
        <f>Exchanges!Z161</f>
        <v>0</v>
      </c>
    </row>
    <row r="157" spans="1:24" hidden="1" x14ac:dyDescent="0.2">
      <c r="A157" s="12" t="str">
        <f>Exchanges!B162</f>
        <v>Energy, solar</v>
      </c>
      <c r="C157" s="12" t="str">
        <f>Exchanges!D162</f>
        <v>resource</v>
      </c>
      <c r="D157" s="12" t="str">
        <f>Exchanges!E162</f>
        <v>in air</v>
      </c>
      <c r="E157" s="12" t="str">
        <f>Exchanges!F162</f>
        <v>dfc69ade-92a1-3ba5-b951-109733d95cd9</v>
      </c>
      <c r="F157" s="12" t="str">
        <f>Exchanges!H162</f>
        <v>Other engine equipment manufacturing</v>
      </c>
      <c r="G157" s="12">
        <f>Exchanges!I162</f>
        <v>333618</v>
      </c>
      <c r="H157" s="12" t="str">
        <f>Exchanges!J162</f>
        <v>US</v>
      </c>
      <c r="I157" s="12">
        <f>Exchanges!K162</f>
        <v>0</v>
      </c>
      <c r="J157" s="12" t="str">
        <f>Exchanges!L162</f>
        <v>MJ</v>
      </c>
      <c r="P157" s="12">
        <f>Exchanges!R162</f>
        <v>3</v>
      </c>
      <c r="Q157" s="12">
        <f>Exchanges!S162</f>
        <v>1</v>
      </c>
      <c r="R157" s="12">
        <f>Exchanges!T162</f>
        <v>1</v>
      </c>
      <c r="S157" s="12">
        <f>Exchanges!U162</f>
        <v>1</v>
      </c>
      <c r="T157" s="12">
        <f>Exchanges!V162</f>
        <v>1</v>
      </c>
      <c r="U157" s="12">
        <f>Exchanges!W162</f>
        <v>2014</v>
      </c>
      <c r="V157" s="12" t="str">
        <f>Exchanges!X162</f>
        <v>Primary energy - solar</v>
      </c>
      <c r="W157" s="12" t="str">
        <f>Exchanges!Y162</f>
        <v>EIA 2016, 2017</v>
      </c>
      <c r="X157" s="12">
        <f>Exchanges!Z162</f>
        <v>0</v>
      </c>
    </row>
    <row r="158" spans="1:24" hidden="1" x14ac:dyDescent="0.2">
      <c r="A158" s="12" t="str">
        <f>Exchanges!B163</f>
        <v>Energy, solar</v>
      </c>
      <c r="C158" s="12" t="str">
        <f>Exchanges!D163</f>
        <v>resource</v>
      </c>
      <c r="D158" s="12" t="str">
        <f>Exchanges!E163</f>
        <v>in air</v>
      </c>
      <c r="E158" s="12" t="str">
        <f>Exchanges!F163</f>
        <v>dfc69ade-92a1-3ba5-b951-109733d95cd9</v>
      </c>
      <c r="F158" s="12" t="str">
        <f>Exchanges!H163</f>
        <v>Lighting fixture manufacturing</v>
      </c>
      <c r="G158" s="12">
        <f>Exchanges!I163</f>
        <v>335120</v>
      </c>
      <c r="H158" s="12" t="str">
        <f>Exchanges!J163</f>
        <v>US</v>
      </c>
      <c r="I158" s="12">
        <f>Exchanges!K163</f>
        <v>0</v>
      </c>
      <c r="J158" s="12" t="str">
        <f>Exchanges!L163</f>
        <v>MJ</v>
      </c>
      <c r="P158" s="12">
        <f>Exchanges!R163</f>
        <v>3</v>
      </c>
      <c r="Q158" s="12">
        <f>Exchanges!S163</f>
        <v>1</v>
      </c>
      <c r="R158" s="12">
        <f>Exchanges!T163</f>
        <v>1</v>
      </c>
      <c r="S158" s="12">
        <f>Exchanges!U163</f>
        <v>1</v>
      </c>
      <c r="T158" s="12">
        <f>Exchanges!V163</f>
        <v>1</v>
      </c>
      <c r="U158" s="12">
        <f>Exchanges!W163</f>
        <v>2014</v>
      </c>
      <c r="V158" s="12" t="str">
        <f>Exchanges!X163</f>
        <v>Primary energy - solar</v>
      </c>
      <c r="W158" s="12" t="str">
        <f>Exchanges!Y163</f>
        <v>EIA 2016, 2017</v>
      </c>
      <c r="X158" s="12">
        <f>Exchanges!Z163</f>
        <v>0</v>
      </c>
    </row>
    <row r="159" spans="1:24" hidden="1" x14ac:dyDescent="0.2">
      <c r="A159" s="12" t="str">
        <f>Exchanges!B164</f>
        <v>Energy, solar</v>
      </c>
      <c r="C159" s="12" t="str">
        <f>Exchanges!D164</f>
        <v>resource</v>
      </c>
      <c r="D159" s="12" t="str">
        <f>Exchanges!E164</f>
        <v>in air</v>
      </c>
      <c r="E159" s="12" t="str">
        <f>Exchanges!F164</f>
        <v>dfc69ade-92a1-3ba5-b951-109733d95cd9</v>
      </c>
      <c r="F159" s="12" t="str">
        <f>Exchanges!H164</f>
        <v>Switchgear and switchboard apparatus manufacturing</v>
      </c>
      <c r="G159" s="12">
        <f>Exchanges!I164</f>
        <v>335313</v>
      </c>
      <c r="H159" s="12" t="str">
        <f>Exchanges!J164</f>
        <v>US</v>
      </c>
      <c r="I159" s="12">
        <f>Exchanges!K164</f>
        <v>0</v>
      </c>
      <c r="J159" s="12" t="str">
        <f>Exchanges!L164</f>
        <v>MJ</v>
      </c>
      <c r="P159" s="12">
        <f>Exchanges!R164</f>
        <v>3</v>
      </c>
      <c r="Q159" s="12">
        <f>Exchanges!S164</f>
        <v>1</v>
      </c>
      <c r="R159" s="12">
        <f>Exchanges!T164</f>
        <v>1</v>
      </c>
      <c r="S159" s="12">
        <f>Exchanges!U164</f>
        <v>1</v>
      </c>
      <c r="T159" s="12">
        <f>Exchanges!V164</f>
        <v>1</v>
      </c>
      <c r="U159" s="12">
        <f>Exchanges!W164</f>
        <v>2014</v>
      </c>
      <c r="V159" s="12" t="str">
        <f>Exchanges!X164</f>
        <v>Primary energy - solar</v>
      </c>
      <c r="W159" s="12" t="str">
        <f>Exchanges!Y164</f>
        <v>EIA 2016, 2017</v>
      </c>
      <c r="X159" s="12">
        <f>Exchanges!Z164</f>
        <v>0</v>
      </c>
    </row>
    <row r="160" spans="1:24" x14ac:dyDescent="0.2">
      <c r="A160" s="12" t="str">
        <f>Exchanges!B165</f>
        <v>Energy, solar</v>
      </c>
      <c r="C160" s="12" t="str">
        <f>Exchanges!D165</f>
        <v>resource</v>
      </c>
      <c r="D160" s="12" t="str">
        <f>Exchanges!E165</f>
        <v>in air</v>
      </c>
      <c r="E160" s="12" t="str">
        <f>Exchanges!F165</f>
        <v>dfc69ade-92a1-3ba5-b951-109733d95cd9</v>
      </c>
      <c r="F160" s="12" t="str">
        <f>Exchanges!H165</f>
        <v>All other miscellaneous manufacturing</v>
      </c>
      <c r="G160" s="12">
        <f>Exchanges!I165</f>
        <v>339990</v>
      </c>
      <c r="H160" s="12" t="str">
        <f>Exchanges!J165</f>
        <v>US</v>
      </c>
      <c r="I160" s="12">
        <f>Exchanges!K165</f>
        <v>1.4753931918512493E-3</v>
      </c>
      <c r="J160" s="12" t="str">
        <f>Exchanges!L165</f>
        <v>MJ</v>
      </c>
      <c r="P160" s="12">
        <f>Exchanges!R165</f>
        <v>3</v>
      </c>
      <c r="Q160" s="12">
        <f>Exchanges!S165</f>
        <v>1</v>
      </c>
      <c r="R160" s="12">
        <f>Exchanges!T165</f>
        <v>1</v>
      </c>
      <c r="S160" s="12">
        <f>Exchanges!U165</f>
        <v>1</v>
      </c>
      <c r="T160" s="12">
        <f>Exchanges!V165</f>
        <v>1</v>
      </c>
      <c r="U160" s="12">
        <f>Exchanges!W165</f>
        <v>2014</v>
      </c>
      <c r="V160" s="12" t="str">
        <f>Exchanges!X165</f>
        <v>Primary energy - solar</v>
      </c>
      <c r="W160" s="12" t="str">
        <f>Exchanges!Y165</f>
        <v>EIA 2016, 2017</v>
      </c>
    </row>
    <row r="161" spans="1:24" x14ac:dyDescent="0.2">
      <c r="A161" s="12" t="str">
        <f>Exchanges!B166</f>
        <v>Energy, solar</v>
      </c>
      <c r="C161" s="12" t="str">
        <f>Exchanges!D166</f>
        <v>resource</v>
      </c>
      <c r="D161" s="12" t="str">
        <f>Exchanges!E166</f>
        <v>in air</v>
      </c>
      <c r="E161" s="12" t="str">
        <f>Exchanges!F166</f>
        <v>dfc69ade-92a1-3ba5-b951-109733d95cd9</v>
      </c>
      <c r="F161" s="12" t="str">
        <f>Exchanges!H166</f>
        <v>Wholesale trade</v>
      </c>
      <c r="G161" s="12">
        <f>Exchanges!I166</f>
        <v>420000</v>
      </c>
      <c r="H161" s="12" t="str">
        <f>Exchanges!J166</f>
        <v>US</v>
      </c>
      <c r="I161" s="12">
        <f>Exchanges!K166</f>
        <v>2.3457624636166727E-4</v>
      </c>
      <c r="J161" s="12" t="str">
        <f>Exchanges!L166</f>
        <v>MJ</v>
      </c>
      <c r="P161" s="12">
        <f>Exchanges!R166</f>
        <v>3</v>
      </c>
      <c r="Q161" s="12">
        <f>Exchanges!S166</f>
        <v>1</v>
      </c>
      <c r="R161" s="12">
        <f>Exchanges!T166</f>
        <v>1</v>
      </c>
      <c r="S161" s="12">
        <f>Exchanges!U166</f>
        <v>1</v>
      </c>
      <c r="T161" s="12">
        <f>Exchanges!V166</f>
        <v>1</v>
      </c>
      <c r="U161" s="12">
        <f>Exchanges!W166</f>
        <v>2014</v>
      </c>
      <c r="V161" s="12" t="str">
        <f>Exchanges!X166</f>
        <v>Primary energy - solar</v>
      </c>
      <c r="W161" s="12" t="str">
        <f>Exchanges!Y166</f>
        <v>EIA 2016, 2017</v>
      </c>
    </row>
    <row r="162" spans="1:24" x14ac:dyDescent="0.2">
      <c r="A162" s="12" t="str">
        <f>Exchanges!B167</f>
        <v>Energy, solar</v>
      </c>
      <c r="C162" s="12" t="str">
        <f>Exchanges!D167</f>
        <v>resource</v>
      </c>
      <c r="D162" s="12" t="str">
        <f>Exchanges!E167</f>
        <v>in air</v>
      </c>
      <c r="E162" s="12" t="str">
        <f>Exchanges!F167</f>
        <v>dfc69ade-92a1-3ba5-b951-109733d95cd9</v>
      </c>
      <c r="F162" s="12" t="str">
        <f>Exchanges!H167</f>
        <v>Air transportation</v>
      </c>
      <c r="G162" s="12">
        <f>Exchanges!I167</f>
        <v>481000</v>
      </c>
      <c r="H162" s="12" t="str">
        <f>Exchanges!J167</f>
        <v>US</v>
      </c>
      <c r="I162" s="12">
        <f>Exchanges!K167</f>
        <v>5.9927163908462481E-4</v>
      </c>
      <c r="J162" s="12" t="str">
        <f>Exchanges!L167</f>
        <v>MJ</v>
      </c>
      <c r="P162" s="12">
        <f>Exchanges!R167</f>
        <v>3</v>
      </c>
      <c r="Q162" s="12">
        <f>Exchanges!S167</f>
        <v>1</v>
      </c>
      <c r="R162" s="12">
        <f>Exchanges!T167</f>
        <v>1</v>
      </c>
      <c r="S162" s="12">
        <f>Exchanges!U167</f>
        <v>1</v>
      </c>
      <c r="T162" s="12">
        <f>Exchanges!V167</f>
        <v>1</v>
      </c>
      <c r="U162" s="12">
        <f>Exchanges!W167</f>
        <v>2014</v>
      </c>
      <c r="V162" s="12" t="str">
        <f>Exchanges!X167</f>
        <v>Primary energy - solar</v>
      </c>
      <c r="W162" s="12" t="str">
        <f>Exchanges!Y167</f>
        <v>EIA 2016, 2017</v>
      </c>
    </row>
    <row r="163" spans="1:24" x14ac:dyDescent="0.2">
      <c r="A163" s="12" t="str">
        <f>Exchanges!B168</f>
        <v>Energy, solar</v>
      </c>
      <c r="C163" s="12" t="str">
        <f>Exchanges!D168</f>
        <v>resource</v>
      </c>
      <c r="D163" s="12" t="str">
        <f>Exchanges!E168</f>
        <v>in air</v>
      </c>
      <c r="E163" s="12" t="str">
        <f>Exchanges!F168</f>
        <v>dfc69ade-92a1-3ba5-b951-109733d95cd9</v>
      </c>
      <c r="F163" s="12" t="str">
        <f>Exchanges!H168</f>
        <v>Water transportation</v>
      </c>
      <c r="G163" s="12">
        <f>Exchanges!I168</f>
        <v>483000</v>
      </c>
      <c r="H163" s="12" t="str">
        <f>Exchanges!J168</f>
        <v>US</v>
      </c>
      <c r="I163" s="12">
        <f>Exchanges!K168</f>
        <v>1.0768805722009625E-3</v>
      </c>
      <c r="J163" s="12" t="str">
        <f>Exchanges!L168</f>
        <v>MJ</v>
      </c>
      <c r="P163" s="12">
        <f>Exchanges!R168</f>
        <v>3</v>
      </c>
      <c r="Q163" s="12">
        <f>Exchanges!S168</f>
        <v>1</v>
      </c>
      <c r="R163" s="12">
        <f>Exchanges!T168</f>
        <v>1</v>
      </c>
      <c r="S163" s="12">
        <f>Exchanges!U168</f>
        <v>1</v>
      </c>
      <c r="T163" s="12">
        <f>Exchanges!V168</f>
        <v>1</v>
      </c>
      <c r="U163" s="12">
        <f>Exchanges!W168</f>
        <v>2014</v>
      </c>
      <c r="V163" s="12" t="str">
        <f>Exchanges!X168</f>
        <v>Primary energy - solar</v>
      </c>
      <c r="W163" s="12" t="str">
        <f>Exchanges!Y168</f>
        <v>EIA 2016, 2017</v>
      </c>
    </row>
    <row r="164" spans="1:24" x14ac:dyDescent="0.2">
      <c r="A164" s="12" t="str">
        <f>Exchanges!B169</f>
        <v>Energy, solar</v>
      </c>
      <c r="C164" s="12" t="str">
        <f>Exchanges!D169</f>
        <v>resource</v>
      </c>
      <c r="D164" s="12" t="str">
        <f>Exchanges!E169</f>
        <v>in air</v>
      </c>
      <c r="E164" s="12" t="str">
        <f>Exchanges!F169</f>
        <v>dfc69ade-92a1-3ba5-b951-109733d95cd9</v>
      </c>
      <c r="F164" s="12" t="str">
        <f>Exchanges!H169</f>
        <v>Truck transportation</v>
      </c>
      <c r="G164" s="12">
        <f>Exchanges!I169</f>
        <v>484000</v>
      </c>
      <c r="H164" s="12" t="str">
        <f>Exchanges!J169</f>
        <v>US</v>
      </c>
      <c r="I164" s="12">
        <f>Exchanges!K169</f>
        <v>1.307813617013619E-4</v>
      </c>
      <c r="J164" s="12" t="str">
        <f>Exchanges!L169</f>
        <v>MJ</v>
      </c>
      <c r="P164" s="12">
        <f>Exchanges!R169</f>
        <v>3</v>
      </c>
      <c r="Q164" s="12">
        <f>Exchanges!S169</f>
        <v>1</v>
      </c>
      <c r="R164" s="12">
        <f>Exchanges!T169</f>
        <v>1</v>
      </c>
      <c r="S164" s="12">
        <f>Exchanges!U169</f>
        <v>1</v>
      </c>
      <c r="T164" s="12">
        <f>Exchanges!V169</f>
        <v>1</v>
      </c>
      <c r="U164" s="12">
        <f>Exchanges!W169</f>
        <v>2014</v>
      </c>
      <c r="V164" s="12" t="str">
        <f>Exchanges!X169</f>
        <v>Primary energy - solar</v>
      </c>
      <c r="W164" s="12" t="str">
        <f>Exchanges!Y169</f>
        <v>EIA 2016, 2017</v>
      </c>
    </row>
    <row r="165" spans="1:24" x14ac:dyDescent="0.2">
      <c r="A165" s="12" t="str">
        <f>Exchanges!B170</f>
        <v>Energy, solar</v>
      </c>
      <c r="C165" s="12" t="str">
        <f>Exchanges!D170</f>
        <v>resource</v>
      </c>
      <c r="D165" s="12" t="str">
        <f>Exchanges!E170</f>
        <v>in air</v>
      </c>
      <c r="E165" s="12" t="str">
        <f>Exchanges!F170</f>
        <v>dfc69ade-92a1-3ba5-b951-109733d95cd9</v>
      </c>
      <c r="F165" s="12" t="str">
        <f>Exchanges!H170</f>
        <v>Transit and ground passenger transportation</v>
      </c>
      <c r="G165" s="12">
        <f>Exchanges!I170</f>
        <v>485000</v>
      </c>
      <c r="H165" s="12" t="str">
        <f>Exchanges!J170</f>
        <v>US</v>
      </c>
      <c r="I165" s="12">
        <f>Exchanges!K170</f>
        <v>2.2235282538226831E-3</v>
      </c>
      <c r="J165" s="12" t="str">
        <f>Exchanges!L170</f>
        <v>MJ</v>
      </c>
      <c r="P165" s="12">
        <f>Exchanges!R170</f>
        <v>3</v>
      </c>
      <c r="Q165" s="12">
        <f>Exchanges!S170</f>
        <v>1</v>
      </c>
      <c r="R165" s="12">
        <f>Exchanges!T170</f>
        <v>1</v>
      </c>
      <c r="S165" s="12">
        <f>Exchanges!U170</f>
        <v>1</v>
      </c>
      <c r="T165" s="12">
        <f>Exchanges!V170</f>
        <v>1</v>
      </c>
      <c r="U165" s="12">
        <f>Exchanges!W170</f>
        <v>2014</v>
      </c>
      <c r="V165" s="12" t="str">
        <f>Exchanges!X170</f>
        <v>Primary energy - solar</v>
      </c>
      <c r="W165" s="12" t="str">
        <f>Exchanges!Y170</f>
        <v>EIA 2016, 2017</v>
      </c>
    </row>
    <row r="166" spans="1:24" x14ac:dyDescent="0.2">
      <c r="A166" s="12" t="str">
        <f>Exchanges!B171</f>
        <v>Energy, solar</v>
      </c>
      <c r="C166" s="12" t="str">
        <f>Exchanges!D171</f>
        <v>resource</v>
      </c>
      <c r="D166" s="12" t="str">
        <f>Exchanges!E171</f>
        <v>in air</v>
      </c>
      <c r="E166" s="12" t="str">
        <f>Exchanges!F171</f>
        <v>dfc69ade-92a1-3ba5-b951-109733d95cd9</v>
      </c>
      <c r="F166" s="12" t="str">
        <f>Exchanges!H171</f>
        <v>Warehousing and storage</v>
      </c>
      <c r="G166" s="12">
        <f>Exchanges!I171</f>
        <v>493000</v>
      </c>
      <c r="H166" s="12" t="str">
        <f>Exchanges!J171</f>
        <v>US</v>
      </c>
      <c r="I166" s="12">
        <f>Exchanges!K171</f>
        <v>5.3057172233008064E-3</v>
      </c>
      <c r="J166" s="12" t="str">
        <f>Exchanges!L171</f>
        <v>MJ</v>
      </c>
      <c r="P166" s="12">
        <f>Exchanges!R171</f>
        <v>3</v>
      </c>
      <c r="Q166" s="12">
        <f>Exchanges!S171</f>
        <v>1</v>
      </c>
      <c r="R166" s="12">
        <f>Exchanges!T171</f>
        <v>1</v>
      </c>
      <c r="S166" s="12">
        <f>Exchanges!U171</f>
        <v>1</v>
      </c>
      <c r="T166" s="12">
        <f>Exchanges!V171</f>
        <v>1</v>
      </c>
      <c r="U166" s="12">
        <f>Exchanges!W171</f>
        <v>2014</v>
      </c>
      <c r="V166" s="12" t="str">
        <f>Exchanges!X171</f>
        <v>Primary energy - solar</v>
      </c>
      <c r="W166" s="12" t="str">
        <f>Exchanges!Y171</f>
        <v>EIA 2016, 2017</v>
      </c>
    </row>
    <row r="167" spans="1:24" x14ac:dyDescent="0.2">
      <c r="A167" s="12" t="str">
        <f>Exchanges!B172</f>
        <v>Energy, solar</v>
      </c>
      <c r="C167" s="12" t="str">
        <f>Exchanges!D172</f>
        <v>resource</v>
      </c>
      <c r="D167" s="12" t="str">
        <f>Exchanges!E172</f>
        <v>in air</v>
      </c>
      <c r="E167" s="12" t="str">
        <f>Exchanges!F172</f>
        <v>dfc69ade-92a1-3ba5-b951-109733d95cd9</v>
      </c>
      <c r="F167" s="12" t="str">
        <f>Exchanges!H172</f>
        <v>Newspaper publishers</v>
      </c>
      <c r="G167" s="12">
        <f>Exchanges!I172</f>
        <v>511110</v>
      </c>
      <c r="H167" s="12" t="str">
        <f>Exchanges!J172</f>
        <v>US</v>
      </c>
      <c r="I167" s="12">
        <f>Exchanges!K172</f>
        <v>7.9902959135162016E-3</v>
      </c>
      <c r="J167" s="12" t="str">
        <f>Exchanges!L172</f>
        <v>MJ</v>
      </c>
      <c r="P167" s="12">
        <f>Exchanges!R172</f>
        <v>3</v>
      </c>
      <c r="Q167" s="12">
        <f>Exchanges!S172</f>
        <v>1</v>
      </c>
      <c r="R167" s="12">
        <f>Exchanges!T172</f>
        <v>1</v>
      </c>
      <c r="S167" s="12">
        <f>Exchanges!U172</f>
        <v>1</v>
      </c>
      <c r="T167" s="12">
        <f>Exchanges!V172</f>
        <v>1</v>
      </c>
      <c r="U167" s="12">
        <f>Exchanges!W172</f>
        <v>2014</v>
      </c>
      <c r="V167" s="12" t="str">
        <f>Exchanges!X172</f>
        <v>Primary energy - solar</v>
      </c>
      <c r="W167" s="12" t="str">
        <f>Exchanges!Y172</f>
        <v>EIA 2016, 2017</v>
      </c>
    </row>
    <row r="168" spans="1:24" x14ac:dyDescent="0.2">
      <c r="A168" s="12" t="str">
        <f>Exchanges!B173</f>
        <v>Energy, solar</v>
      </c>
      <c r="C168" s="12" t="str">
        <f>Exchanges!D173</f>
        <v>resource</v>
      </c>
      <c r="D168" s="12" t="str">
        <f>Exchanges!E173</f>
        <v>in air</v>
      </c>
      <c r="E168" s="12" t="str">
        <f>Exchanges!F173</f>
        <v>dfc69ade-92a1-3ba5-b951-109733d95cd9</v>
      </c>
      <c r="F168" s="12" t="str">
        <f>Exchanges!H173</f>
        <v>Radio and television broadcasting</v>
      </c>
      <c r="G168" s="12">
        <f>Exchanges!I173</f>
        <v>515100</v>
      </c>
      <c r="H168" s="12" t="str">
        <f>Exchanges!J173</f>
        <v>US</v>
      </c>
      <c r="I168" s="12">
        <f>Exchanges!K173</f>
        <v>1.3008709836429446E-3</v>
      </c>
      <c r="J168" s="12" t="str">
        <f>Exchanges!L173</f>
        <v>MJ</v>
      </c>
      <c r="P168" s="12">
        <f>Exchanges!R173</f>
        <v>3</v>
      </c>
      <c r="Q168" s="12">
        <f>Exchanges!S173</f>
        <v>1</v>
      </c>
      <c r="R168" s="12">
        <f>Exchanges!T173</f>
        <v>1</v>
      </c>
      <c r="S168" s="12">
        <f>Exchanges!U173</f>
        <v>1</v>
      </c>
      <c r="T168" s="12">
        <f>Exchanges!V173</f>
        <v>1</v>
      </c>
      <c r="U168" s="12">
        <f>Exchanges!W173</f>
        <v>2014</v>
      </c>
      <c r="V168" s="12" t="str">
        <f>Exchanges!X173</f>
        <v>Primary energy - solar</v>
      </c>
      <c r="W168" s="12" t="str">
        <f>Exchanges!Y173</f>
        <v>EIA 2016, 2017</v>
      </c>
    </row>
    <row r="169" spans="1:24" x14ac:dyDescent="0.2">
      <c r="A169" s="12" t="str">
        <f>Exchanges!B174</f>
        <v>Energy, solar</v>
      </c>
      <c r="C169" s="12" t="str">
        <f>Exchanges!D174</f>
        <v>resource</v>
      </c>
      <c r="D169" s="12" t="str">
        <f>Exchanges!E174</f>
        <v>in air</v>
      </c>
      <c r="E169" s="12" t="str">
        <f>Exchanges!F174</f>
        <v>dfc69ade-92a1-3ba5-b951-109733d95cd9</v>
      </c>
      <c r="F169" s="12" t="str">
        <f>Exchanges!H174</f>
        <v>Data processing, hosting, and related services</v>
      </c>
      <c r="G169" s="12">
        <f>Exchanges!I174</f>
        <v>518200</v>
      </c>
      <c r="H169" s="12" t="str">
        <f>Exchanges!J174</f>
        <v>US</v>
      </c>
      <c r="I169" s="12">
        <f>Exchanges!K174</f>
        <v>2.7049084497214132E-2</v>
      </c>
      <c r="J169" s="12" t="str">
        <f>Exchanges!L174</f>
        <v>MJ</v>
      </c>
      <c r="P169" s="12">
        <f>Exchanges!R174</f>
        <v>3</v>
      </c>
      <c r="Q169" s="12">
        <f>Exchanges!S174</f>
        <v>1</v>
      </c>
      <c r="R169" s="12">
        <f>Exchanges!T174</f>
        <v>1</v>
      </c>
      <c r="S169" s="12">
        <f>Exchanges!U174</f>
        <v>1</v>
      </c>
      <c r="T169" s="12">
        <f>Exchanges!V174</f>
        <v>1</v>
      </c>
      <c r="U169" s="12">
        <f>Exchanges!W174</f>
        <v>2014</v>
      </c>
      <c r="V169" s="12" t="str">
        <f>Exchanges!X174</f>
        <v>Primary energy - solar</v>
      </c>
      <c r="W169" s="12" t="str">
        <f>Exchanges!Y174</f>
        <v>EIA 2016, 2017</v>
      </c>
    </row>
    <row r="170" spans="1:24" x14ac:dyDescent="0.2">
      <c r="A170" s="12" t="str">
        <f>Exchanges!B175</f>
        <v>Energy, solar</v>
      </c>
      <c r="C170" s="12" t="str">
        <f>Exchanges!D175</f>
        <v>resource</v>
      </c>
      <c r="D170" s="12" t="str">
        <f>Exchanges!E175</f>
        <v>in air</v>
      </c>
      <c r="E170" s="12" t="str">
        <f>Exchanges!F175</f>
        <v>dfc69ade-92a1-3ba5-b951-109733d95cd9</v>
      </c>
      <c r="F170" s="12" t="str">
        <f>Exchanges!H175</f>
        <v>Insurance agencies, brokerages, and related activities</v>
      </c>
      <c r="G170" s="12">
        <f>Exchanges!I175</f>
        <v>524200</v>
      </c>
      <c r="H170" s="12" t="str">
        <f>Exchanges!J175</f>
        <v>US</v>
      </c>
      <c r="I170" s="12">
        <f>Exchanges!K175</f>
        <v>4.6864346779120663E-4</v>
      </c>
      <c r="J170" s="12" t="str">
        <f>Exchanges!L175</f>
        <v>MJ</v>
      </c>
      <c r="P170" s="12">
        <f>Exchanges!R175</f>
        <v>3</v>
      </c>
      <c r="Q170" s="12">
        <f>Exchanges!S175</f>
        <v>1</v>
      </c>
      <c r="R170" s="12">
        <f>Exchanges!T175</f>
        <v>1</v>
      </c>
      <c r="S170" s="12">
        <f>Exchanges!U175</f>
        <v>1</v>
      </c>
      <c r="T170" s="12">
        <f>Exchanges!V175</f>
        <v>1</v>
      </c>
      <c r="U170" s="12">
        <f>Exchanges!W175</f>
        <v>2014</v>
      </c>
      <c r="V170" s="12" t="str">
        <f>Exchanges!X175</f>
        <v>Primary energy - solar</v>
      </c>
      <c r="W170" s="12" t="str">
        <f>Exchanges!Y175</f>
        <v>EIA 2016, 2017</v>
      </c>
    </row>
    <row r="171" spans="1:24" x14ac:dyDescent="0.2">
      <c r="A171" s="12" t="str">
        <f>Exchanges!B176</f>
        <v>Energy, solar</v>
      </c>
      <c r="C171" s="12" t="str">
        <f>Exchanges!D176</f>
        <v>resource</v>
      </c>
      <c r="D171" s="12" t="str">
        <f>Exchanges!E176</f>
        <v>in air</v>
      </c>
      <c r="E171" s="12" t="str">
        <f>Exchanges!F176</f>
        <v>dfc69ade-92a1-3ba5-b951-109733d95cd9</v>
      </c>
      <c r="F171" s="12" t="str">
        <f>Exchanges!H176</f>
        <v>Automotive equipment rental and leasing</v>
      </c>
      <c r="G171" s="12">
        <f>Exchanges!I176</f>
        <v>532100</v>
      </c>
      <c r="H171" s="12" t="str">
        <f>Exchanges!J176</f>
        <v>US</v>
      </c>
      <c r="I171" s="12">
        <f>Exchanges!K176</f>
        <v>1.6756399746723119E-2</v>
      </c>
      <c r="J171" s="12" t="str">
        <f>Exchanges!L176</f>
        <v>MJ</v>
      </c>
      <c r="P171" s="12">
        <f>Exchanges!R176</f>
        <v>3</v>
      </c>
      <c r="Q171" s="12">
        <f>Exchanges!S176</f>
        <v>1</v>
      </c>
      <c r="R171" s="12">
        <f>Exchanges!T176</f>
        <v>1</v>
      </c>
      <c r="S171" s="12">
        <f>Exchanges!U176</f>
        <v>1</v>
      </c>
      <c r="T171" s="12">
        <f>Exchanges!V176</f>
        <v>1</v>
      </c>
      <c r="U171" s="12">
        <f>Exchanges!W176</f>
        <v>2014</v>
      </c>
      <c r="V171" s="12" t="str">
        <f>Exchanges!X176</f>
        <v>Primary energy - solar</v>
      </c>
      <c r="W171" s="12" t="str">
        <f>Exchanges!Y176</f>
        <v>EIA 2016, 2017</v>
      </c>
    </row>
    <row r="172" spans="1:24" x14ac:dyDescent="0.2">
      <c r="A172" s="12" t="str">
        <f>Exchanges!B177</f>
        <v>Energy, solar</v>
      </c>
      <c r="C172" s="12" t="str">
        <f>Exchanges!D177</f>
        <v>resource</v>
      </c>
      <c r="D172" s="12" t="str">
        <f>Exchanges!E177</f>
        <v>in air</v>
      </c>
      <c r="E172" s="12" t="str">
        <f>Exchanges!F177</f>
        <v>dfc69ade-92a1-3ba5-b951-109733d95cd9</v>
      </c>
      <c r="F172" s="12" t="str">
        <f>Exchanges!H177</f>
        <v>Scientific research and development services</v>
      </c>
      <c r="G172" s="12">
        <f>Exchanges!I177</f>
        <v>541700</v>
      </c>
      <c r="H172" s="12" t="str">
        <f>Exchanges!J177</f>
        <v>US</v>
      </c>
      <c r="I172" s="12">
        <f>Exchanges!K177</f>
        <v>1.832615537674713E-3</v>
      </c>
      <c r="J172" s="12" t="str">
        <f>Exchanges!L177</f>
        <v>MJ</v>
      </c>
      <c r="P172" s="12">
        <f>Exchanges!R177</f>
        <v>3</v>
      </c>
      <c r="Q172" s="12">
        <f>Exchanges!S177</f>
        <v>1</v>
      </c>
      <c r="R172" s="12">
        <f>Exchanges!T177</f>
        <v>1</v>
      </c>
      <c r="S172" s="12">
        <f>Exchanges!U177</f>
        <v>1</v>
      </c>
      <c r="T172" s="12">
        <f>Exchanges!V177</f>
        <v>1</v>
      </c>
      <c r="U172" s="12">
        <f>Exchanges!W177</f>
        <v>2014</v>
      </c>
      <c r="V172" s="12" t="str">
        <f>Exchanges!X177</f>
        <v>Primary energy - solar</v>
      </c>
      <c r="W172" s="12" t="str">
        <f>Exchanges!Y177</f>
        <v>EIA 2016, 2017</v>
      </c>
    </row>
    <row r="173" spans="1:24" x14ac:dyDescent="0.2">
      <c r="A173" s="12" t="str">
        <f>Exchanges!B178</f>
        <v>Energy, solar</v>
      </c>
      <c r="C173" s="12" t="str">
        <f>Exchanges!D178</f>
        <v>resource</v>
      </c>
      <c r="D173" s="12" t="str">
        <f>Exchanges!E178</f>
        <v>in air</v>
      </c>
      <c r="E173" s="12" t="str">
        <f>Exchanges!F178</f>
        <v>dfc69ade-92a1-3ba5-b951-109733d95cd9</v>
      </c>
      <c r="F173" s="12" t="str">
        <f>Exchanges!H178</f>
        <v>Management of companies and enterprises</v>
      </c>
      <c r="G173" s="12">
        <f>Exchanges!I178</f>
        <v>550000</v>
      </c>
      <c r="H173" s="12" t="str">
        <f>Exchanges!J178</f>
        <v>US</v>
      </c>
      <c r="I173" s="12">
        <f>Exchanges!K178</f>
        <v>1.1604321612594048E-4</v>
      </c>
      <c r="J173" s="12" t="str">
        <f>Exchanges!L178</f>
        <v>MJ</v>
      </c>
      <c r="P173" s="12">
        <f>Exchanges!R178</f>
        <v>3</v>
      </c>
      <c r="Q173" s="12">
        <f>Exchanges!S178</f>
        <v>1</v>
      </c>
      <c r="R173" s="12">
        <f>Exchanges!T178</f>
        <v>1</v>
      </c>
      <c r="S173" s="12">
        <f>Exchanges!U178</f>
        <v>1</v>
      </c>
      <c r="T173" s="12">
        <f>Exchanges!V178</f>
        <v>1</v>
      </c>
      <c r="U173" s="12">
        <f>Exchanges!W178</f>
        <v>2014</v>
      </c>
      <c r="V173" s="12" t="str">
        <f>Exchanges!X178</f>
        <v>Primary energy - solar</v>
      </c>
      <c r="W173" s="12" t="str">
        <f>Exchanges!Y178</f>
        <v>EIA 2016, 2017</v>
      </c>
    </row>
    <row r="174" spans="1:24" hidden="1" x14ac:dyDescent="0.2">
      <c r="A174" s="12" t="str">
        <f>Exchanges!B179</f>
        <v>Energy, solar</v>
      </c>
      <c r="C174" s="12" t="str">
        <f>Exchanges!D179</f>
        <v>resource</v>
      </c>
      <c r="D174" s="12" t="str">
        <f>Exchanges!E179</f>
        <v>in air</v>
      </c>
      <c r="E174" s="12" t="str">
        <f>Exchanges!F179</f>
        <v>dfc69ade-92a1-3ba5-b951-109733d95cd9</v>
      </c>
      <c r="F174" s="12" t="str">
        <f>Exchanges!H179</f>
        <v>Other support services</v>
      </c>
      <c r="G174" s="12">
        <f>Exchanges!I179</f>
        <v>561900</v>
      </c>
      <c r="H174" s="12" t="str">
        <f>Exchanges!J179</f>
        <v>US</v>
      </c>
      <c r="I174" s="12">
        <f>Exchanges!K179</f>
        <v>0</v>
      </c>
      <c r="J174" s="12" t="str">
        <f>Exchanges!L179</f>
        <v>MJ</v>
      </c>
      <c r="P174" s="12">
        <f>Exchanges!R179</f>
        <v>3</v>
      </c>
      <c r="Q174" s="12">
        <f>Exchanges!S179</f>
        <v>1</v>
      </c>
      <c r="R174" s="12">
        <f>Exchanges!T179</f>
        <v>1</v>
      </c>
      <c r="S174" s="12">
        <f>Exchanges!U179</f>
        <v>1</v>
      </c>
      <c r="T174" s="12">
        <f>Exchanges!V179</f>
        <v>1</v>
      </c>
      <c r="U174" s="12">
        <f>Exchanges!W179</f>
        <v>2014</v>
      </c>
      <c r="V174" s="12" t="str">
        <f>Exchanges!X179</f>
        <v>Primary energy - solar</v>
      </c>
      <c r="W174" s="12" t="str">
        <f>Exchanges!Y179</f>
        <v>EIA 2016, 2017</v>
      </c>
      <c r="X174" s="12">
        <f>Exchanges!Z179</f>
        <v>0</v>
      </c>
    </row>
    <row r="175" spans="1:24" x14ac:dyDescent="0.2">
      <c r="A175" s="12" t="str">
        <f>Exchanges!B180</f>
        <v>Energy, solar</v>
      </c>
      <c r="C175" s="12" t="str">
        <f>Exchanges!D180</f>
        <v>resource</v>
      </c>
      <c r="D175" s="12" t="str">
        <f>Exchanges!E180</f>
        <v>in air</v>
      </c>
      <c r="E175" s="12" t="str">
        <f>Exchanges!F180</f>
        <v>dfc69ade-92a1-3ba5-b951-109733d95cd9</v>
      </c>
      <c r="F175" s="12" t="str">
        <f>Exchanges!H180</f>
        <v>Waste management and remediation services</v>
      </c>
      <c r="G175" s="12">
        <f>Exchanges!I180</f>
        <v>562000</v>
      </c>
      <c r="H175" s="12" t="str">
        <f>Exchanges!J180</f>
        <v>US</v>
      </c>
      <c r="I175" s="12">
        <f>Exchanges!K180</f>
        <v>1.7810723871259102E-3</v>
      </c>
      <c r="J175" s="12" t="str">
        <f>Exchanges!L180</f>
        <v>MJ</v>
      </c>
      <c r="P175" s="12">
        <f>Exchanges!R180</f>
        <v>3</v>
      </c>
      <c r="Q175" s="12">
        <f>Exchanges!S180</f>
        <v>1</v>
      </c>
      <c r="R175" s="12">
        <f>Exchanges!T180</f>
        <v>1</v>
      </c>
      <c r="S175" s="12">
        <f>Exchanges!U180</f>
        <v>1</v>
      </c>
      <c r="T175" s="12">
        <f>Exchanges!V180</f>
        <v>1</v>
      </c>
      <c r="U175" s="12">
        <f>Exchanges!W180</f>
        <v>2014</v>
      </c>
      <c r="V175" s="12" t="str">
        <f>Exchanges!X180</f>
        <v>Primary energy - solar</v>
      </c>
      <c r="W175" s="12" t="str">
        <f>Exchanges!Y180</f>
        <v>EIA 2016, 2017</v>
      </c>
    </row>
    <row r="176" spans="1:24" x14ac:dyDescent="0.2">
      <c r="A176" s="12" t="str">
        <f>Exchanges!B181</f>
        <v>Energy, solar</v>
      </c>
      <c r="C176" s="12" t="str">
        <f>Exchanges!D181</f>
        <v>resource</v>
      </c>
      <c r="D176" s="12" t="str">
        <f>Exchanges!E181</f>
        <v>in air</v>
      </c>
      <c r="E176" s="12" t="str">
        <f>Exchanges!F181</f>
        <v>dfc69ade-92a1-3ba5-b951-109733d95cd9</v>
      </c>
      <c r="F176" s="12" t="str">
        <f>Exchanges!H181</f>
        <v>Elementary and secondary schools</v>
      </c>
      <c r="G176" s="12">
        <f>Exchanges!I181</f>
        <v>611100</v>
      </c>
      <c r="H176" s="12" t="str">
        <f>Exchanges!J181</f>
        <v>US</v>
      </c>
      <c r="I176" s="12">
        <f>Exchanges!K181</f>
        <v>1.0838886041740609E-6</v>
      </c>
      <c r="J176" s="12" t="str">
        <f>Exchanges!L181</f>
        <v>MJ</v>
      </c>
      <c r="P176" s="12">
        <f>Exchanges!R181</f>
        <v>3</v>
      </c>
      <c r="Q176" s="12">
        <f>Exchanges!S181</f>
        <v>1</v>
      </c>
      <c r="R176" s="12">
        <f>Exchanges!T181</f>
        <v>1</v>
      </c>
      <c r="S176" s="12">
        <f>Exchanges!U181</f>
        <v>1</v>
      </c>
      <c r="T176" s="12">
        <f>Exchanges!V181</f>
        <v>1</v>
      </c>
      <c r="U176" s="12">
        <f>Exchanges!W181</f>
        <v>2014</v>
      </c>
      <c r="V176" s="12" t="str">
        <f>Exchanges!X181</f>
        <v>Primary energy - solar</v>
      </c>
      <c r="W176" s="12" t="str">
        <f>Exchanges!Y181</f>
        <v>EIA 2016, 2017</v>
      </c>
    </row>
    <row r="177" spans="1:24" x14ac:dyDescent="0.2">
      <c r="A177" s="12" t="str">
        <f>Exchanges!B182</f>
        <v>Energy, solar</v>
      </c>
      <c r="C177" s="12" t="str">
        <f>Exchanges!D182</f>
        <v>resource</v>
      </c>
      <c r="D177" s="12" t="str">
        <f>Exchanges!E182</f>
        <v>in air</v>
      </c>
      <c r="E177" s="12" t="str">
        <f>Exchanges!F182</f>
        <v>dfc69ade-92a1-3ba5-b951-109733d95cd9</v>
      </c>
      <c r="F177" s="12" t="str">
        <f>Exchanges!H182</f>
        <v>Other ambulatory health care services</v>
      </c>
      <c r="G177" s="12">
        <f>Exchanges!I182</f>
        <v>621900</v>
      </c>
      <c r="H177" s="12" t="str">
        <f>Exchanges!J182</f>
        <v>US</v>
      </c>
      <c r="I177" s="12">
        <f>Exchanges!K182</f>
        <v>5.8390499649203917E-3</v>
      </c>
      <c r="J177" s="12" t="str">
        <f>Exchanges!L182</f>
        <v>MJ</v>
      </c>
      <c r="P177" s="12">
        <f>Exchanges!R182</f>
        <v>3</v>
      </c>
      <c r="Q177" s="12">
        <f>Exchanges!S182</f>
        <v>1</v>
      </c>
      <c r="R177" s="12">
        <f>Exchanges!T182</f>
        <v>1</v>
      </c>
      <c r="S177" s="12">
        <f>Exchanges!U182</f>
        <v>1</v>
      </c>
      <c r="T177" s="12">
        <f>Exchanges!V182</f>
        <v>1</v>
      </c>
      <c r="U177" s="12">
        <f>Exchanges!W182</f>
        <v>2014</v>
      </c>
      <c r="V177" s="12" t="str">
        <f>Exchanges!X182</f>
        <v>Primary energy - solar</v>
      </c>
      <c r="W177" s="12" t="str">
        <f>Exchanges!Y182</f>
        <v>EIA 2016, 2017</v>
      </c>
    </row>
    <row r="178" spans="1:24" x14ac:dyDescent="0.2">
      <c r="A178" s="12" t="str">
        <f>Exchanges!B183</f>
        <v>Energy, solar</v>
      </c>
      <c r="C178" s="12" t="str">
        <f>Exchanges!D183</f>
        <v>resource</v>
      </c>
      <c r="D178" s="12" t="str">
        <f>Exchanges!E183</f>
        <v>in air</v>
      </c>
      <c r="E178" s="12" t="str">
        <f>Exchanges!F183</f>
        <v>dfc69ade-92a1-3ba5-b951-109733d95cd9</v>
      </c>
      <c r="F178" s="12" t="str">
        <f>Exchanges!H183</f>
        <v>Hospitals</v>
      </c>
      <c r="G178" s="12">
        <f>Exchanges!I183</f>
        <v>622000</v>
      </c>
      <c r="H178" s="12" t="str">
        <f>Exchanges!J183</f>
        <v>US</v>
      </c>
      <c r="I178" s="12">
        <f>Exchanges!K183</f>
        <v>2.1014433093297446E-6</v>
      </c>
      <c r="J178" s="12" t="str">
        <f>Exchanges!L183</f>
        <v>MJ</v>
      </c>
      <c r="P178" s="12">
        <f>Exchanges!R183</f>
        <v>3</v>
      </c>
      <c r="Q178" s="12">
        <f>Exchanges!S183</f>
        <v>1</v>
      </c>
      <c r="R178" s="12">
        <f>Exchanges!T183</f>
        <v>1</v>
      </c>
      <c r="S178" s="12">
        <f>Exchanges!U183</f>
        <v>1</v>
      </c>
      <c r="T178" s="12">
        <f>Exchanges!V183</f>
        <v>1</v>
      </c>
      <c r="U178" s="12">
        <f>Exchanges!W183</f>
        <v>2014</v>
      </c>
      <c r="V178" s="12" t="str">
        <f>Exchanges!X183</f>
        <v>Primary energy - solar</v>
      </c>
      <c r="W178" s="12" t="str">
        <f>Exchanges!Y183</f>
        <v>EIA 2016, 2017</v>
      </c>
    </row>
    <row r="179" spans="1:24" x14ac:dyDescent="0.2">
      <c r="A179" s="12" t="str">
        <f>Exchanges!B184</f>
        <v>Energy, solar</v>
      </c>
      <c r="C179" s="12" t="str">
        <f>Exchanges!D184</f>
        <v>resource</v>
      </c>
      <c r="D179" s="12" t="str">
        <f>Exchanges!E184</f>
        <v>in air</v>
      </c>
      <c r="E179" s="12" t="str">
        <f>Exchanges!F184</f>
        <v>dfc69ade-92a1-3ba5-b951-109733d95cd9</v>
      </c>
      <c r="F179" s="12" t="str">
        <f>Exchanges!H184</f>
        <v>Spectator sports</v>
      </c>
      <c r="G179" s="12">
        <f>Exchanges!I184</f>
        <v>711200</v>
      </c>
      <c r="H179" s="12" t="str">
        <f>Exchanges!J184</f>
        <v>US</v>
      </c>
      <c r="I179" s="12">
        <f>Exchanges!K184</f>
        <v>5.0080802897436152E-3</v>
      </c>
      <c r="J179" s="12" t="str">
        <f>Exchanges!L184</f>
        <v>MJ</v>
      </c>
      <c r="P179" s="12">
        <f>Exchanges!R184</f>
        <v>3</v>
      </c>
      <c r="Q179" s="12">
        <f>Exchanges!S184</f>
        <v>1</v>
      </c>
      <c r="R179" s="12">
        <f>Exchanges!T184</f>
        <v>1</v>
      </c>
      <c r="S179" s="12">
        <f>Exchanges!U184</f>
        <v>1</v>
      </c>
      <c r="T179" s="12">
        <f>Exchanges!V184</f>
        <v>1</v>
      </c>
      <c r="U179" s="12">
        <f>Exchanges!W184</f>
        <v>2014</v>
      </c>
      <c r="V179" s="12" t="str">
        <f>Exchanges!X184</f>
        <v>Primary energy - solar</v>
      </c>
      <c r="W179" s="12" t="str">
        <f>Exchanges!Y184</f>
        <v>EIA 2016, 2017</v>
      </c>
    </row>
    <row r="180" spans="1:24" hidden="1" x14ac:dyDescent="0.2">
      <c r="A180" s="12" t="str">
        <f>Exchanges!B185</f>
        <v>Energy, solar</v>
      </c>
      <c r="C180" s="12" t="str">
        <f>Exchanges!D185</f>
        <v>resource</v>
      </c>
      <c r="D180" s="12" t="str">
        <f>Exchanges!E185</f>
        <v>in air</v>
      </c>
      <c r="E180" s="12" t="str">
        <f>Exchanges!F185</f>
        <v>dfc69ade-92a1-3ba5-b951-109733d95cd9</v>
      </c>
      <c r="F180" s="12" t="str">
        <f>Exchanges!H185</f>
        <v>Gambling industries (except casino hotels)</v>
      </c>
      <c r="G180" s="12">
        <f>Exchanges!I185</f>
        <v>713200</v>
      </c>
      <c r="H180" s="12" t="str">
        <f>Exchanges!J185</f>
        <v>US</v>
      </c>
      <c r="I180" s="12">
        <f>Exchanges!K185</f>
        <v>0</v>
      </c>
      <c r="J180" s="12" t="str">
        <f>Exchanges!L185</f>
        <v>MJ</v>
      </c>
      <c r="P180" s="12">
        <f>Exchanges!R185</f>
        <v>3</v>
      </c>
      <c r="Q180" s="12">
        <f>Exchanges!S185</f>
        <v>1</v>
      </c>
      <c r="R180" s="12">
        <f>Exchanges!T185</f>
        <v>1</v>
      </c>
      <c r="S180" s="12">
        <f>Exchanges!U185</f>
        <v>1</v>
      </c>
      <c r="T180" s="12">
        <f>Exchanges!V185</f>
        <v>1</v>
      </c>
      <c r="U180" s="12">
        <f>Exchanges!W185</f>
        <v>2014</v>
      </c>
      <c r="V180" s="12" t="str">
        <f>Exchanges!X185</f>
        <v>Primary energy - solar</v>
      </c>
      <c r="W180" s="12" t="str">
        <f>Exchanges!Y185</f>
        <v>EIA 2016, 2017</v>
      </c>
      <c r="X180" s="12">
        <f>Exchanges!Z185</f>
        <v>0</v>
      </c>
    </row>
    <row r="181" spans="1:24" x14ac:dyDescent="0.2">
      <c r="A181" s="12" t="str">
        <f>Exchanges!B186</f>
        <v>Energy, solar</v>
      </c>
      <c r="C181" s="12" t="str">
        <f>Exchanges!D186</f>
        <v>resource</v>
      </c>
      <c r="D181" s="12" t="str">
        <f>Exchanges!E186</f>
        <v>in air</v>
      </c>
      <c r="E181" s="12" t="str">
        <f>Exchanges!F186</f>
        <v>dfc69ade-92a1-3ba5-b951-109733d95cd9</v>
      </c>
      <c r="F181" s="12" t="str">
        <f>Exchanges!H186</f>
        <v>Other amusement and recreation industries</v>
      </c>
      <c r="G181" s="12">
        <f>Exchanges!I186</f>
        <v>713900</v>
      </c>
      <c r="H181" s="12" t="str">
        <f>Exchanges!J186</f>
        <v>US</v>
      </c>
      <c r="I181" s="12">
        <f>Exchanges!K186</f>
        <v>8.2116816949908127E-4</v>
      </c>
      <c r="J181" s="12" t="str">
        <f>Exchanges!L186</f>
        <v>MJ</v>
      </c>
      <c r="P181" s="12">
        <f>Exchanges!R186</f>
        <v>3</v>
      </c>
      <c r="Q181" s="12">
        <f>Exchanges!S186</f>
        <v>1</v>
      </c>
      <c r="R181" s="12">
        <f>Exchanges!T186</f>
        <v>1</v>
      </c>
      <c r="S181" s="12">
        <f>Exchanges!U186</f>
        <v>1</v>
      </c>
      <c r="T181" s="12">
        <f>Exchanges!V186</f>
        <v>1</v>
      </c>
      <c r="U181" s="12">
        <f>Exchanges!W186</f>
        <v>2014</v>
      </c>
      <c r="V181" s="12" t="str">
        <f>Exchanges!X186</f>
        <v>Primary energy - solar</v>
      </c>
      <c r="W181" s="12" t="str">
        <f>Exchanges!Y186</f>
        <v>EIA 2016, 2017</v>
      </c>
    </row>
    <row r="182" spans="1:24" x14ac:dyDescent="0.2">
      <c r="A182" s="12" t="str">
        <f>Exchanges!B187</f>
        <v>Energy, solar</v>
      </c>
      <c r="C182" s="12" t="str">
        <f>Exchanges!D187</f>
        <v>resource</v>
      </c>
      <c r="D182" s="12" t="str">
        <f>Exchanges!E187</f>
        <v>in air</v>
      </c>
      <c r="E182" s="12" t="str">
        <f>Exchanges!F187</f>
        <v>dfc69ade-92a1-3ba5-b951-109733d95cd9</v>
      </c>
      <c r="F182" s="12" t="str">
        <f>Exchanges!H187</f>
        <v>Iron, gold, silver, and other metal ore mining</v>
      </c>
      <c r="G182" s="12" t="str">
        <f>Exchanges!I187</f>
        <v>2122A0</v>
      </c>
      <c r="H182" s="12" t="str">
        <f>Exchanges!J187</f>
        <v>US</v>
      </c>
      <c r="I182" s="12">
        <f>Exchanges!K187</f>
        <v>4.8857881514746144E-3</v>
      </c>
      <c r="J182" s="12" t="str">
        <f>Exchanges!L187</f>
        <v>MJ</v>
      </c>
      <c r="P182" s="12">
        <f>Exchanges!R187</f>
        <v>3</v>
      </c>
      <c r="Q182" s="12">
        <f>Exchanges!S187</f>
        <v>1</v>
      </c>
      <c r="R182" s="12">
        <f>Exchanges!T187</f>
        <v>1</v>
      </c>
      <c r="S182" s="12">
        <f>Exchanges!U187</f>
        <v>1</v>
      </c>
      <c r="T182" s="12">
        <f>Exchanges!V187</f>
        <v>1</v>
      </c>
      <c r="U182" s="12">
        <f>Exchanges!W187</f>
        <v>2014</v>
      </c>
      <c r="V182" s="12" t="str">
        <f>Exchanges!X187</f>
        <v>Primary energy - solar</v>
      </c>
      <c r="W182" s="12" t="str">
        <f>Exchanges!Y187</f>
        <v>EIA 2016, 2017</v>
      </c>
    </row>
    <row r="183" spans="1:24" hidden="1" x14ac:dyDescent="0.2">
      <c r="A183" s="12" t="str">
        <f>Exchanges!B188</f>
        <v>Energy, solar</v>
      </c>
      <c r="C183" s="12" t="str">
        <f>Exchanges!D188</f>
        <v>resource</v>
      </c>
      <c r="D183" s="12" t="str">
        <f>Exchanges!E188</f>
        <v>in air</v>
      </c>
      <c r="E183" s="12" t="str">
        <f>Exchanges!F188</f>
        <v>dfc69ade-92a1-3ba5-b951-109733d95cd9</v>
      </c>
      <c r="F183" s="12" t="str">
        <f>Exchanges!H188</f>
        <v>Soybean and other oilseed processing</v>
      </c>
      <c r="G183" s="12" t="str">
        <f>Exchanges!I188</f>
        <v>31122A</v>
      </c>
      <c r="H183" s="12" t="str">
        <f>Exchanges!J188</f>
        <v>US</v>
      </c>
      <c r="I183" s="12">
        <f>Exchanges!K188</f>
        <v>0</v>
      </c>
      <c r="J183" s="12" t="str">
        <f>Exchanges!L188</f>
        <v>MJ</v>
      </c>
      <c r="P183" s="12">
        <f>Exchanges!R188</f>
        <v>3</v>
      </c>
      <c r="Q183" s="12">
        <f>Exchanges!S188</f>
        <v>1</v>
      </c>
      <c r="R183" s="12">
        <f>Exchanges!T188</f>
        <v>1</v>
      </c>
      <c r="S183" s="12">
        <f>Exchanges!U188</f>
        <v>1</v>
      </c>
      <c r="T183" s="12">
        <f>Exchanges!V188</f>
        <v>1</v>
      </c>
      <c r="U183" s="12">
        <f>Exchanges!W188</f>
        <v>2014</v>
      </c>
      <c r="V183" s="12" t="str">
        <f>Exchanges!X188</f>
        <v>Primary energy - solar</v>
      </c>
      <c r="W183" s="12" t="str">
        <f>Exchanges!Y188</f>
        <v>EIA 2016, 2017</v>
      </c>
      <c r="X183" s="12">
        <f>Exchanges!Z188</f>
        <v>0</v>
      </c>
    </row>
    <row r="184" spans="1:24" hidden="1" x14ac:dyDescent="0.2">
      <c r="A184" s="12" t="str">
        <f>Exchanges!B189</f>
        <v>Energy, solar</v>
      </c>
      <c r="C184" s="12" t="str">
        <f>Exchanges!D189</f>
        <v>resource</v>
      </c>
      <c r="D184" s="12" t="str">
        <f>Exchanges!E189</f>
        <v>in air</v>
      </c>
      <c r="E184" s="12" t="str">
        <f>Exchanges!F189</f>
        <v>dfc69ade-92a1-3ba5-b951-109733d95cd9</v>
      </c>
      <c r="F184" s="12" t="str">
        <f>Exchanges!H189</f>
        <v>Animal (except poultry) slaughtering, rendering, and processing</v>
      </c>
      <c r="G184" s="12" t="str">
        <f>Exchanges!I189</f>
        <v>31161A</v>
      </c>
      <c r="H184" s="12" t="str">
        <f>Exchanges!J189</f>
        <v>US</v>
      </c>
      <c r="I184" s="12">
        <f>Exchanges!K189</f>
        <v>0</v>
      </c>
      <c r="J184" s="12" t="str">
        <f>Exchanges!L189</f>
        <v>MJ</v>
      </c>
      <c r="P184" s="12">
        <f>Exchanges!R189</f>
        <v>3</v>
      </c>
      <c r="Q184" s="12">
        <f>Exchanges!S189</f>
        <v>1</v>
      </c>
      <c r="R184" s="12">
        <f>Exchanges!T189</f>
        <v>1</v>
      </c>
      <c r="S184" s="12">
        <f>Exchanges!U189</f>
        <v>1</v>
      </c>
      <c r="T184" s="12">
        <f>Exchanges!V189</f>
        <v>1</v>
      </c>
      <c r="U184" s="12">
        <f>Exchanges!W189</f>
        <v>2014</v>
      </c>
      <c r="V184" s="12" t="str">
        <f>Exchanges!X189</f>
        <v>Primary energy - solar</v>
      </c>
      <c r="W184" s="12" t="str">
        <f>Exchanges!Y189</f>
        <v>EIA 2016, 2017</v>
      </c>
      <c r="X184" s="12">
        <f>Exchanges!Z189</f>
        <v>0</v>
      </c>
    </row>
    <row r="185" spans="1:24" hidden="1" x14ac:dyDescent="0.2">
      <c r="A185" s="12" t="str">
        <f>Exchanges!B190</f>
        <v>Energy, solar</v>
      </c>
      <c r="C185" s="12" t="str">
        <f>Exchanges!D190</f>
        <v>resource</v>
      </c>
      <c r="D185" s="12" t="str">
        <f>Exchanges!E190</f>
        <v>in air</v>
      </c>
      <c r="E185" s="12" t="str">
        <f>Exchanges!F190</f>
        <v>dfc69ade-92a1-3ba5-b951-109733d95cd9</v>
      </c>
      <c r="F185" s="12" t="str">
        <f>Exchanges!H190</f>
        <v>All other chemical product and preparation manufacturing</v>
      </c>
      <c r="G185" s="12" t="str">
        <f>Exchanges!I190</f>
        <v>3259A0</v>
      </c>
      <c r="H185" s="12" t="str">
        <f>Exchanges!J190</f>
        <v>US</v>
      </c>
      <c r="I185" s="12">
        <f>Exchanges!K190</f>
        <v>0</v>
      </c>
      <c r="J185" s="12" t="str">
        <f>Exchanges!L190</f>
        <v>MJ</v>
      </c>
      <c r="P185" s="12">
        <f>Exchanges!R190</f>
        <v>3</v>
      </c>
      <c r="Q185" s="12">
        <f>Exchanges!S190</f>
        <v>1</v>
      </c>
      <c r="R185" s="12">
        <f>Exchanges!T190</f>
        <v>1</v>
      </c>
      <c r="S185" s="12">
        <f>Exchanges!U190</f>
        <v>1</v>
      </c>
      <c r="T185" s="12">
        <f>Exchanges!V190</f>
        <v>1</v>
      </c>
      <c r="U185" s="12">
        <f>Exchanges!W190</f>
        <v>2014</v>
      </c>
      <c r="V185" s="12" t="str">
        <f>Exchanges!X190</f>
        <v>Primary energy - solar</v>
      </c>
      <c r="W185" s="12" t="str">
        <f>Exchanges!Y190</f>
        <v>EIA 2016, 2017</v>
      </c>
      <c r="X185" s="12">
        <f>Exchanges!Z190</f>
        <v>0</v>
      </c>
    </row>
    <row r="186" spans="1:24" hidden="1" x14ac:dyDescent="0.2">
      <c r="A186" s="12" t="str">
        <f>Exchanges!B191</f>
        <v>Energy, solar</v>
      </c>
      <c r="C186" s="12" t="str">
        <f>Exchanges!D191</f>
        <v>resource</v>
      </c>
      <c r="D186" s="12" t="str">
        <f>Exchanges!E191</f>
        <v>in air</v>
      </c>
      <c r="E186" s="12" t="str">
        <f>Exchanges!F191</f>
        <v>dfc69ade-92a1-3ba5-b951-109733d95cd9</v>
      </c>
      <c r="F186" s="12" t="str">
        <f>Exchanges!H191</f>
        <v>All other forging, stamping, and sintering</v>
      </c>
      <c r="G186" s="12" t="str">
        <f>Exchanges!I191</f>
        <v>33211A</v>
      </c>
      <c r="H186" s="12" t="str">
        <f>Exchanges!J191</f>
        <v>US</v>
      </c>
      <c r="I186" s="12">
        <f>Exchanges!K191</f>
        <v>0</v>
      </c>
      <c r="J186" s="12" t="str">
        <f>Exchanges!L191</f>
        <v>MJ</v>
      </c>
      <c r="P186" s="12">
        <f>Exchanges!R191</f>
        <v>3</v>
      </c>
      <c r="Q186" s="12">
        <f>Exchanges!S191</f>
        <v>1</v>
      </c>
      <c r="R186" s="12">
        <f>Exchanges!T191</f>
        <v>1</v>
      </c>
      <c r="S186" s="12">
        <f>Exchanges!U191</f>
        <v>1</v>
      </c>
      <c r="T186" s="12">
        <f>Exchanges!V191</f>
        <v>1</v>
      </c>
      <c r="U186" s="12">
        <f>Exchanges!W191</f>
        <v>2014</v>
      </c>
      <c r="V186" s="12" t="str">
        <f>Exchanges!X191</f>
        <v>Primary energy - solar</v>
      </c>
      <c r="W186" s="12" t="str">
        <f>Exchanges!Y191</f>
        <v>EIA 2016, 2017</v>
      </c>
      <c r="X186" s="12">
        <f>Exchanges!Z191</f>
        <v>0</v>
      </c>
    </row>
    <row r="187" spans="1:24" x14ac:dyDescent="0.2">
      <c r="A187" s="12" t="str">
        <f>Exchanges!B192</f>
        <v>Energy, solar</v>
      </c>
      <c r="C187" s="12" t="str">
        <f>Exchanges!D192</f>
        <v>resource</v>
      </c>
      <c r="D187" s="12" t="str">
        <f>Exchanges!E192</f>
        <v>in air</v>
      </c>
      <c r="E187" s="12" t="str">
        <f>Exchanges!F192</f>
        <v>dfc69ade-92a1-3ba5-b951-109733d95cd9</v>
      </c>
      <c r="F187" s="12" t="str">
        <f>Exchanges!H192</f>
        <v>Other retail</v>
      </c>
      <c r="G187" s="12" t="str">
        <f>Exchanges!I192</f>
        <v>4A0000</v>
      </c>
      <c r="H187" s="12" t="str">
        <f>Exchanges!J192</f>
        <v>US</v>
      </c>
      <c r="I187" s="12">
        <f>Exchanges!K192</f>
        <v>5.1421101315057046E-4</v>
      </c>
      <c r="J187" s="12" t="str">
        <f>Exchanges!L192</f>
        <v>MJ</v>
      </c>
      <c r="P187" s="12">
        <f>Exchanges!R192</f>
        <v>3</v>
      </c>
      <c r="Q187" s="12">
        <f>Exchanges!S192</f>
        <v>1</v>
      </c>
      <c r="R187" s="12">
        <f>Exchanges!T192</f>
        <v>1</v>
      </c>
      <c r="S187" s="12">
        <f>Exchanges!U192</f>
        <v>1</v>
      </c>
      <c r="T187" s="12">
        <f>Exchanges!V192</f>
        <v>1</v>
      </c>
      <c r="U187" s="12">
        <f>Exchanges!W192</f>
        <v>2014</v>
      </c>
      <c r="V187" s="12" t="str">
        <f>Exchanges!X192</f>
        <v>Primary energy - solar</v>
      </c>
      <c r="W187" s="12" t="str">
        <f>Exchanges!Y192</f>
        <v>EIA 2016, 2017</v>
      </c>
    </row>
    <row r="188" spans="1:24" x14ac:dyDescent="0.2">
      <c r="A188" s="12" t="str">
        <f>Exchanges!B193</f>
        <v>Energy, solar</v>
      </c>
      <c r="C188" s="12" t="str">
        <f>Exchanges!D193</f>
        <v>resource</v>
      </c>
      <c r="D188" s="12" t="str">
        <f>Exchanges!E193</f>
        <v>in air</v>
      </c>
      <c r="E188" s="12" t="str">
        <f>Exchanges!F193</f>
        <v>dfc69ade-92a1-3ba5-b951-109733d95cd9</v>
      </c>
      <c r="F188" s="12" t="str">
        <f>Exchanges!H193</f>
        <v>Consumer goods and general rental centers</v>
      </c>
      <c r="G188" s="12" t="str">
        <f>Exchanges!I193</f>
        <v>532A00</v>
      </c>
      <c r="H188" s="12" t="str">
        <f>Exchanges!J193</f>
        <v>US</v>
      </c>
      <c r="I188" s="12">
        <f>Exchanges!K193</f>
        <v>2.2097709403482935E-2</v>
      </c>
      <c r="J188" s="12" t="str">
        <f>Exchanges!L193</f>
        <v>MJ</v>
      </c>
      <c r="P188" s="12">
        <f>Exchanges!R193</f>
        <v>3</v>
      </c>
      <c r="Q188" s="12">
        <f>Exchanges!S193</f>
        <v>1</v>
      </c>
      <c r="R188" s="12">
        <f>Exchanges!T193</f>
        <v>1</v>
      </c>
      <c r="S188" s="12">
        <f>Exchanges!U193</f>
        <v>1</v>
      </c>
      <c r="T188" s="12">
        <f>Exchanges!V193</f>
        <v>1</v>
      </c>
      <c r="U188" s="12">
        <f>Exchanges!W193</f>
        <v>2014</v>
      </c>
      <c r="V188" s="12" t="str">
        <f>Exchanges!X193</f>
        <v>Primary energy - solar</v>
      </c>
      <c r="W188" s="12" t="str">
        <f>Exchanges!Y193</f>
        <v>EIA 2016, 2017</v>
      </c>
    </row>
    <row r="189" spans="1:24" x14ac:dyDescent="0.2">
      <c r="A189" s="12" t="str">
        <f>Exchanges!B194</f>
        <v>Energy, solar</v>
      </c>
      <c r="C189" s="12" t="str">
        <f>Exchanges!D194</f>
        <v>resource</v>
      </c>
      <c r="D189" s="12" t="str">
        <f>Exchanges!E194</f>
        <v>in air</v>
      </c>
      <c r="E189" s="12" t="str">
        <f>Exchanges!F194</f>
        <v>dfc69ade-92a1-3ba5-b951-109733d95cd9</v>
      </c>
      <c r="F189" s="12" t="str">
        <f>Exchanges!H194</f>
        <v>Junior colleges, colleges, universities, and professional schools</v>
      </c>
      <c r="G189" s="12" t="str">
        <f>Exchanges!I194</f>
        <v>611A00</v>
      </c>
      <c r="H189" s="12" t="str">
        <f>Exchanges!J194</f>
        <v>US</v>
      </c>
      <c r="I189" s="12">
        <f>Exchanges!K194</f>
        <v>1.5411185510916775E-2</v>
      </c>
      <c r="J189" s="12" t="str">
        <f>Exchanges!L194</f>
        <v>MJ</v>
      </c>
      <c r="P189" s="12">
        <f>Exchanges!R194</f>
        <v>3</v>
      </c>
      <c r="Q189" s="12">
        <f>Exchanges!S194</f>
        <v>1</v>
      </c>
      <c r="R189" s="12">
        <f>Exchanges!T194</f>
        <v>1</v>
      </c>
      <c r="S189" s="12">
        <f>Exchanges!U194</f>
        <v>1</v>
      </c>
      <c r="T189" s="12">
        <f>Exchanges!V194</f>
        <v>1</v>
      </c>
      <c r="U189" s="12">
        <f>Exchanges!W194</f>
        <v>2014</v>
      </c>
      <c r="V189" s="12" t="str">
        <f>Exchanges!X194</f>
        <v>Primary energy - solar</v>
      </c>
      <c r="W189" s="12" t="str">
        <f>Exchanges!Y194</f>
        <v>EIA 2016, 2017</v>
      </c>
    </row>
    <row r="190" spans="1:24" x14ac:dyDescent="0.2">
      <c r="A190" s="12" t="str">
        <f>Exchanges!B195</f>
        <v>Energy, solar</v>
      </c>
      <c r="C190" s="12" t="str">
        <f>Exchanges!D195</f>
        <v>resource</v>
      </c>
      <c r="D190" s="12" t="str">
        <f>Exchanges!E195</f>
        <v>in air</v>
      </c>
      <c r="E190" s="12" t="str">
        <f>Exchanges!F195</f>
        <v>dfc69ade-92a1-3ba5-b951-109733d95cd9</v>
      </c>
      <c r="F190" s="12" t="str">
        <f>Exchanges!H195</f>
        <v>Other state and local government enterprises</v>
      </c>
      <c r="G190" s="12" t="str">
        <f>Exchanges!I195</f>
        <v>S00203</v>
      </c>
      <c r="H190" s="12" t="str">
        <f>Exchanges!J195</f>
        <v>US</v>
      </c>
      <c r="I190" s="12">
        <f>Exchanges!K195</f>
        <v>3.7041400526908379E-4</v>
      </c>
      <c r="J190" s="12" t="str">
        <f>Exchanges!L195</f>
        <v>MJ</v>
      </c>
      <c r="P190" s="12">
        <f>Exchanges!R195</f>
        <v>3</v>
      </c>
      <c r="Q190" s="12">
        <f>Exchanges!S195</f>
        <v>1</v>
      </c>
      <c r="R190" s="12">
        <f>Exchanges!T195</f>
        <v>1</v>
      </c>
      <c r="S190" s="12">
        <f>Exchanges!U195</f>
        <v>1</v>
      </c>
      <c r="T190" s="12">
        <f>Exchanges!V195</f>
        <v>1</v>
      </c>
      <c r="U190" s="12">
        <f>Exchanges!W195</f>
        <v>2014</v>
      </c>
      <c r="V190" s="12" t="str">
        <f>Exchanges!X195</f>
        <v>Primary energy - solar</v>
      </c>
      <c r="W190" s="12" t="str">
        <f>Exchanges!Y195</f>
        <v>EIA 2016, 2017</v>
      </c>
    </row>
    <row r="191" spans="1:24" x14ac:dyDescent="0.2">
      <c r="A191" s="12" t="str">
        <f>Exchanges!B196</f>
        <v>Energy, solar</v>
      </c>
      <c r="C191" s="12" t="str">
        <f>Exchanges!D196</f>
        <v>resource</v>
      </c>
      <c r="D191" s="12" t="str">
        <f>Exchanges!E196</f>
        <v>in air</v>
      </c>
      <c r="E191" s="12" t="str">
        <f>Exchanges!F196</f>
        <v>dfc69ade-92a1-3ba5-b951-109733d95cd9</v>
      </c>
      <c r="F191" s="12" t="str">
        <f>Exchanges!H196</f>
        <v>Federal general government (defense)</v>
      </c>
      <c r="G191" s="12" t="str">
        <f>Exchanges!I196</f>
        <v>S00500</v>
      </c>
      <c r="H191" s="12" t="str">
        <f>Exchanges!J196</f>
        <v>US</v>
      </c>
      <c r="I191" s="12">
        <f>Exchanges!K196</f>
        <v>3.9687452429117438E-3</v>
      </c>
      <c r="J191" s="12" t="str">
        <f>Exchanges!L196</f>
        <v>MJ</v>
      </c>
      <c r="P191" s="12">
        <f>Exchanges!R196</f>
        <v>3</v>
      </c>
      <c r="Q191" s="12">
        <f>Exchanges!S196</f>
        <v>1</v>
      </c>
      <c r="R191" s="12">
        <f>Exchanges!T196</f>
        <v>1</v>
      </c>
      <c r="S191" s="12">
        <f>Exchanges!U196</f>
        <v>1</v>
      </c>
      <c r="T191" s="12">
        <f>Exchanges!V196</f>
        <v>1</v>
      </c>
      <c r="U191" s="12">
        <f>Exchanges!W196</f>
        <v>2014</v>
      </c>
      <c r="V191" s="12" t="str">
        <f>Exchanges!X196</f>
        <v>Primary energy - solar</v>
      </c>
      <c r="W191" s="12" t="str">
        <f>Exchanges!Y196</f>
        <v>EIA 2016, 2017</v>
      </c>
    </row>
    <row r="192" spans="1:24" x14ac:dyDescent="0.2">
      <c r="A192" s="12" t="str">
        <f>Exchanges!B197</f>
        <v>Energy, solar</v>
      </c>
      <c r="C192" s="12" t="str">
        <f>Exchanges!D197</f>
        <v>resource</v>
      </c>
      <c r="D192" s="12" t="str">
        <f>Exchanges!E197</f>
        <v>in air</v>
      </c>
      <c r="E192" s="12" t="str">
        <f>Exchanges!F197</f>
        <v>dfc69ade-92a1-3ba5-b951-109733d95cd9</v>
      </c>
      <c r="F192" s="12" t="str">
        <f>Exchanges!H197</f>
        <v>State and local general government</v>
      </c>
      <c r="G192" s="12" t="str">
        <f>Exchanges!I197</f>
        <v>S00700</v>
      </c>
      <c r="H192" s="12" t="str">
        <f>Exchanges!J197</f>
        <v>US</v>
      </c>
      <c r="I192" s="12">
        <f>Exchanges!K197</f>
        <v>1.7852028555534453E-4</v>
      </c>
      <c r="J192" s="12" t="str">
        <f>Exchanges!L197</f>
        <v>MJ</v>
      </c>
      <c r="P192" s="12">
        <f>Exchanges!R197</f>
        <v>3</v>
      </c>
      <c r="Q192" s="12">
        <f>Exchanges!S197</f>
        <v>1</v>
      </c>
      <c r="R192" s="12">
        <f>Exchanges!T197</f>
        <v>1</v>
      </c>
      <c r="S192" s="12">
        <f>Exchanges!U197</f>
        <v>1</v>
      </c>
      <c r="T192" s="12">
        <f>Exchanges!V197</f>
        <v>1</v>
      </c>
      <c r="U192" s="12">
        <f>Exchanges!W197</f>
        <v>2014</v>
      </c>
      <c r="V192" s="12" t="str">
        <f>Exchanges!X197</f>
        <v>Primary energy - solar</v>
      </c>
      <c r="W192" s="12" t="str">
        <f>Exchanges!Y197</f>
        <v>EIA 2016, 2017</v>
      </c>
    </row>
    <row r="193" spans="1:24" hidden="1" x14ac:dyDescent="0.2">
      <c r="A193" s="12" t="str">
        <f>Exchanges!B198</f>
        <v>Energy, wind</v>
      </c>
      <c r="C193" s="12" t="str">
        <f>Exchanges!D198</f>
        <v>resource</v>
      </c>
      <c r="D193" s="12" t="str">
        <f>Exchanges!E198</f>
        <v>in air</v>
      </c>
      <c r="E193" s="12" t="str">
        <f>Exchanges!F198</f>
        <v>525a373a-a781-3798-ab69-3e0cdc6046d9</v>
      </c>
      <c r="F193" s="12" t="str">
        <f>Exchanges!H198</f>
        <v>Vegetable and melon farming</v>
      </c>
      <c r="G193" s="12">
        <f>Exchanges!I198</f>
        <v>111200</v>
      </c>
      <c r="H193" s="12" t="str">
        <f>Exchanges!J198</f>
        <v>US</v>
      </c>
      <c r="I193" s="12">
        <f>Exchanges!K198</f>
        <v>0</v>
      </c>
      <c r="J193" s="12" t="str">
        <f>Exchanges!L198</f>
        <v>MJ</v>
      </c>
      <c r="P193" s="12">
        <f>Exchanges!R198</f>
        <v>3</v>
      </c>
      <c r="Q193" s="12">
        <f>Exchanges!S198</f>
        <v>1</v>
      </c>
      <c r="R193" s="12">
        <f>Exchanges!T198</f>
        <v>1</v>
      </c>
      <c r="S193" s="12">
        <f>Exchanges!U198</f>
        <v>1</v>
      </c>
      <c r="T193" s="12">
        <f>Exchanges!V198</f>
        <v>1</v>
      </c>
      <c r="U193" s="12">
        <f>Exchanges!W198</f>
        <v>2014</v>
      </c>
      <c r="V193" s="12" t="str">
        <f>Exchanges!X198</f>
        <v>Primary energy - wind</v>
      </c>
      <c r="W193" s="12" t="str">
        <f>Exchanges!Y198</f>
        <v>EIA 2016, 2017</v>
      </c>
      <c r="X193" s="12">
        <f>Exchanges!Z198</f>
        <v>0</v>
      </c>
    </row>
    <row r="194" spans="1:24" hidden="1" x14ac:dyDescent="0.2">
      <c r="A194" s="12" t="str">
        <f>Exchanges!B199</f>
        <v>Energy, wind</v>
      </c>
      <c r="C194" s="12" t="str">
        <f>Exchanges!D199</f>
        <v>resource</v>
      </c>
      <c r="D194" s="12" t="str">
        <f>Exchanges!E199</f>
        <v>in air</v>
      </c>
      <c r="E194" s="12" t="str">
        <f>Exchanges!F199</f>
        <v>525a373a-a781-3798-ab69-3e0cdc6046d9</v>
      </c>
      <c r="F194" s="12" t="str">
        <f>Exchanges!H199</f>
        <v>Other crop farming</v>
      </c>
      <c r="G194" s="12">
        <f>Exchanges!I199</f>
        <v>111900</v>
      </c>
      <c r="H194" s="12" t="str">
        <f>Exchanges!J199</f>
        <v>US</v>
      </c>
      <c r="I194" s="12">
        <f>Exchanges!K199</f>
        <v>0</v>
      </c>
      <c r="J194" s="12" t="str">
        <f>Exchanges!L199</f>
        <v>MJ</v>
      </c>
      <c r="P194" s="12">
        <f>Exchanges!R199</f>
        <v>3</v>
      </c>
      <c r="Q194" s="12">
        <f>Exchanges!S199</f>
        <v>1</v>
      </c>
      <c r="R194" s="12">
        <f>Exchanges!T199</f>
        <v>1</v>
      </c>
      <c r="S194" s="12">
        <f>Exchanges!U199</f>
        <v>1</v>
      </c>
      <c r="T194" s="12">
        <f>Exchanges!V199</f>
        <v>1</v>
      </c>
      <c r="U194" s="12">
        <f>Exchanges!W199</f>
        <v>2014</v>
      </c>
      <c r="V194" s="12" t="str">
        <f>Exchanges!X199</f>
        <v>Primary energy - wind</v>
      </c>
      <c r="W194" s="12" t="str">
        <f>Exchanges!Y199</f>
        <v>EIA 2016, 2017</v>
      </c>
      <c r="X194" s="12">
        <f>Exchanges!Z199</f>
        <v>0</v>
      </c>
    </row>
    <row r="195" spans="1:24" hidden="1" x14ac:dyDescent="0.2">
      <c r="A195" s="12" t="str">
        <f>Exchanges!B200</f>
        <v>Energy, wind</v>
      </c>
      <c r="C195" s="12" t="str">
        <f>Exchanges!D200</f>
        <v>resource</v>
      </c>
      <c r="D195" s="12" t="str">
        <f>Exchanges!E200</f>
        <v>in air</v>
      </c>
      <c r="E195" s="12" t="str">
        <f>Exchanges!F200</f>
        <v>525a373a-a781-3798-ab69-3e0cdc6046d9</v>
      </c>
      <c r="F195" s="12" t="str">
        <f>Exchanges!H200</f>
        <v>Support activities for agriculture and forestry</v>
      </c>
      <c r="G195" s="12">
        <f>Exchanges!I200</f>
        <v>115000</v>
      </c>
      <c r="H195" s="12" t="str">
        <f>Exchanges!J200</f>
        <v>US</v>
      </c>
      <c r="I195" s="12">
        <f>Exchanges!K200</f>
        <v>0</v>
      </c>
      <c r="J195" s="12" t="str">
        <f>Exchanges!L200</f>
        <v>MJ</v>
      </c>
      <c r="P195" s="12">
        <f>Exchanges!R200</f>
        <v>3</v>
      </c>
      <c r="Q195" s="12">
        <f>Exchanges!S200</f>
        <v>1</v>
      </c>
      <c r="R195" s="12">
        <f>Exchanges!T200</f>
        <v>1</v>
      </c>
      <c r="S195" s="12">
        <f>Exchanges!U200</f>
        <v>1</v>
      </c>
      <c r="T195" s="12">
        <f>Exchanges!V200</f>
        <v>1</v>
      </c>
      <c r="U195" s="12">
        <f>Exchanges!W200</f>
        <v>2014</v>
      </c>
      <c r="V195" s="12" t="str">
        <f>Exchanges!X200</f>
        <v>Primary energy - wind</v>
      </c>
      <c r="W195" s="12" t="str">
        <f>Exchanges!Y200</f>
        <v>EIA 2016, 2017</v>
      </c>
      <c r="X195" s="12">
        <f>Exchanges!Z200</f>
        <v>0</v>
      </c>
    </row>
    <row r="196" spans="1:24" x14ac:dyDescent="0.2">
      <c r="A196" s="12" t="str">
        <f>Exchanges!B201</f>
        <v>Energy, wind</v>
      </c>
      <c r="C196" s="12" t="str">
        <f>Exchanges!D201</f>
        <v>resource</v>
      </c>
      <c r="D196" s="12" t="str">
        <f>Exchanges!E201</f>
        <v>in air</v>
      </c>
      <c r="E196" s="12" t="str">
        <f>Exchanges!F201</f>
        <v>525a373a-a781-3798-ab69-3e0cdc6046d9</v>
      </c>
      <c r="F196" s="12" t="str">
        <f>Exchanges!H201</f>
        <v>Electric power generation, transmission, and distribution</v>
      </c>
      <c r="G196" s="12">
        <f>Exchanges!I201</f>
        <v>221100</v>
      </c>
      <c r="H196" s="12" t="str">
        <f>Exchanges!J201</f>
        <v>US</v>
      </c>
      <c r="I196" s="12">
        <f>Exchanges!K201</f>
        <v>8.5512410862047314</v>
      </c>
      <c r="J196" s="12" t="str">
        <f>Exchanges!L201</f>
        <v>MJ</v>
      </c>
      <c r="P196" s="12">
        <f>Exchanges!R201</f>
        <v>3</v>
      </c>
      <c r="Q196" s="12">
        <f>Exchanges!S201</f>
        <v>1</v>
      </c>
      <c r="R196" s="12">
        <f>Exchanges!T201</f>
        <v>1</v>
      </c>
      <c r="S196" s="12">
        <f>Exchanges!U201</f>
        <v>1</v>
      </c>
      <c r="T196" s="12">
        <f>Exchanges!V201</f>
        <v>1</v>
      </c>
      <c r="U196" s="12">
        <f>Exchanges!W201</f>
        <v>2014</v>
      </c>
      <c r="V196" s="12" t="str">
        <f>Exchanges!X201</f>
        <v>Primary energy - wind</v>
      </c>
      <c r="W196" s="12" t="str">
        <f>Exchanges!Y201</f>
        <v>EIA 2016, 2017</v>
      </c>
    </row>
    <row r="197" spans="1:24" x14ac:dyDescent="0.2">
      <c r="A197" s="12" t="str">
        <f>Exchanges!B202</f>
        <v>Energy, wind</v>
      </c>
      <c r="C197" s="12" t="str">
        <f>Exchanges!D202</f>
        <v>resource</v>
      </c>
      <c r="D197" s="12" t="str">
        <f>Exchanges!E202</f>
        <v>in air</v>
      </c>
      <c r="E197" s="12" t="str">
        <f>Exchanges!F202</f>
        <v>525a373a-a781-3798-ab69-3e0cdc6046d9</v>
      </c>
      <c r="F197" s="12" t="str">
        <f>Exchanges!H202</f>
        <v>Water, sewage and other systems</v>
      </c>
      <c r="G197" s="12">
        <f>Exchanges!I202</f>
        <v>221300</v>
      </c>
      <c r="H197" s="12" t="str">
        <f>Exchanges!J202</f>
        <v>US</v>
      </c>
      <c r="I197" s="12">
        <f>Exchanges!K202</f>
        <v>1.1875525318079E-2</v>
      </c>
      <c r="J197" s="12" t="str">
        <f>Exchanges!L202</f>
        <v>MJ</v>
      </c>
      <c r="P197" s="12">
        <f>Exchanges!R202</f>
        <v>3</v>
      </c>
      <c r="Q197" s="12">
        <f>Exchanges!S202</f>
        <v>1</v>
      </c>
      <c r="R197" s="12">
        <f>Exchanges!T202</f>
        <v>1</v>
      </c>
      <c r="S197" s="12">
        <f>Exchanges!U202</f>
        <v>1</v>
      </c>
      <c r="T197" s="12">
        <f>Exchanges!V202</f>
        <v>1</v>
      </c>
      <c r="U197" s="12">
        <f>Exchanges!W202</f>
        <v>2014</v>
      </c>
      <c r="V197" s="12" t="str">
        <f>Exchanges!X202</f>
        <v>Primary energy - wind</v>
      </c>
      <c r="W197" s="12" t="str">
        <f>Exchanges!Y202</f>
        <v>EIA 2016, 2017</v>
      </c>
    </row>
    <row r="198" spans="1:24" hidden="1" x14ac:dyDescent="0.2">
      <c r="A198" s="12" t="str">
        <f>Exchanges!B203</f>
        <v>Energy, wind</v>
      </c>
      <c r="C198" s="12" t="str">
        <f>Exchanges!D203</f>
        <v>resource</v>
      </c>
      <c r="D198" s="12" t="str">
        <f>Exchanges!E203</f>
        <v>in air</v>
      </c>
      <c r="E198" s="12" t="str">
        <f>Exchanges!F203</f>
        <v>525a373a-a781-3798-ab69-3e0cdc6046d9</v>
      </c>
      <c r="F198" s="12" t="str">
        <f>Exchanges!H203</f>
        <v>Wet corn milling</v>
      </c>
      <c r="G198" s="12">
        <f>Exchanges!I203</f>
        <v>311221</v>
      </c>
      <c r="H198" s="12" t="str">
        <f>Exchanges!J203</f>
        <v>US</v>
      </c>
      <c r="I198" s="12">
        <f>Exchanges!K203</f>
        <v>0</v>
      </c>
      <c r="J198" s="12" t="str">
        <f>Exchanges!L203</f>
        <v>MJ</v>
      </c>
      <c r="P198" s="12">
        <f>Exchanges!R203</f>
        <v>3</v>
      </c>
      <c r="Q198" s="12">
        <f>Exchanges!S203</f>
        <v>1</v>
      </c>
      <c r="R198" s="12">
        <f>Exchanges!T203</f>
        <v>1</v>
      </c>
      <c r="S198" s="12">
        <f>Exchanges!U203</f>
        <v>1</v>
      </c>
      <c r="T198" s="12">
        <f>Exchanges!V203</f>
        <v>1</v>
      </c>
      <c r="U198" s="12">
        <f>Exchanges!W203</f>
        <v>2014</v>
      </c>
      <c r="V198" s="12" t="str">
        <f>Exchanges!X203</f>
        <v>Primary energy - wind</v>
      </c>
      <c r="W198" s="12" t="str">
        <f>Exchanges!Y203</f>
        <v>EIA 2016, 2017</v>
      </c>
      <c r="X198" s="12">
        <f>Exchanges!Z203</f>
        <v>0</v>
      </c>
    </row>
    <row r="199" spans="1:24" hidden="1" x14ac:dyDescent="0.2">
      <c r="A199" s="12" t="str">
        <f>Exchanges!B204</f>
        <v>Energy, wind</v>
      </c>
      <c r="C199" s="12" t="str">
        <f>Exchanges!D204</f>
        <v>resource</v>
      </c>
      <c r="D199" s="12" t="str">
        <f>Exchanges!E204</f>
        <v>in air</v>
      </c>
      <c r="E199" s="12" t="str">
        <f>Exchanges!F204</f>
        <v>525a373a-a781-3798-ab69-3e0cdc6046d9</v>
      </c>
      <c r="F199" s="12" t="str">
        <f>Exchanges!H204</f>
        <v>Sugar and confectionery product manufacturing</v>
      </c>
      <c r="G199" s="12">
        <f>Exchanges!I204</f>
        <v>311300</v>
      </c>
      <c r="H199" s="12" t="str">
        <f>Exchanges!J204</f>
        <v>US</v>
      </c>
      <c r="I199" s="12">
        <f>Exchanges!K204</f>
        <v>0</v>
      </c>
      <c r="J199" s="12" t="str">
        <f>Exchanges!L204</f>
        <v>MJ</v>
      </c>
      <c r="P199" s="12">
        <f>Exchanges!R204</f>
        <v>3</v>
      </c>
      <c r="Q199" s="12">
        <f>Exchanges!S204</f>
        <v>1</v>
      </c>
      <c r="R199" s="12">
        <f>Exchanges!T204</f>
        <v>1</v>
      </c>
      <c r="S199" s="12">
        <f>Exchanges!U204</f>
        <v>1</v>
      </c>
      <c r="T199" s="12">
        <f>Exchanges!V204</f>
        <v>1</v>
      </c>
      <c r="U199" s="12">
        <f>Exchanges!W204</f>
        <v>2014</v>
      </c>
      <c r="V199" s="12" t="str">
        <f>Exchanges!X204</f>
        <v>Primary energy - wind</v>
      </c>
      <c r="W199" s="12" t="str">
        <f>Exchanges!Y204</f>
        <v>EIA 2016, 2017</v>
      </c>
      <c r="X199" s="12">
        <f>Exchanges!Z204</f>
        <v>0</v>
      </c>
    </row>
    <row r="200" spans="1:24" hidden="1" x14ac:dyDescent="0.2">
      <c r="A200" s="12" t="str">
        <f>Exchanges!B205</f>
        <v>Energy, wind</v>
      </c>
      <c r="C200" s="12" t="str">
        <f>Exchanges!D205</f>
        <v>resource</v>
      </c>
      <c r="D200" s="12" t="str">
        <f>Exchanges!E205</f>
        <v>in air</v>
      </c>
      <c r="E200" s="12" t="str">
        <f>Exchanges!F205</f>
        <v>525a373a-a781-3798-ab69-3e0cdc6046d9</v>
      </c>
      <c r="F200" s="12" t="str">
        <f>Exchanges!H205</f>
        <v>Fruit and vegetable canning, pickling, and drying</v>
      </c>
      <c r="G200" s="12">
        <f>Exchanges!I205</f>
        <v>311420</v>
      </c>
      <c r="H200" s="12" t="str">
        <f>Exchanges!J205</f>
        <v>US</v>
      </c>
      <c r="I200" s="12">
        <f>Exchanges!K205</f>
        <v>0</v>
      </c>
      <c r="J200" s="12" t="str">
        <f>Exchanges!L205</f>
        <v>MJ</v>
      </c>
      <c r="P200" s="12">
        <f>Exchanges!R205</f>
        <v>3</v>
      </c>
      <c r="Q200" s="12">
        <f>Exchanges!S205</f>
        <v>1</v>
      </c>
      <c r="R200" s="12">
        <f>Exchanges!T205</f>
        <v>1</v>
      </c>
      <c r="S200" s="12">
        <f>Exchanges!U205</f>
        <v>1</v>
      </c>
      <c r="T200" s="12">
        <f>Exchanges!V205</f>
        <v>1</v>
      </c>
      <c r="U200" s="12">
        <f>Exchanges!W205</f>
        <v>2014</v>
      </c>
      <c r="V200" s="12" t="str">
        <f>Exchanges!X205</f>
        <v>Primary energy - wind</v>
      </c>
      <c r="W200" s="12" t="str">
        <f>Exchanges!Y205</f>
        <v>EIA 2016, 2017</v>
      </c>
      <c r="X200" s="12">
        <f>Exchanges!Z205</f>
        <v>0</v>
      </c>
    </row>
    <row r="201" spans="1:24" x14ac:dyDescent="0.2">
      <c r="A201" s="12" t="str">
        <f>Exchanges!B206</f>
        <v>Energy, wind</v>
      </c>
      <c r="C201" s="12" t="str">
        <f>Exchanges!D206</f>
        <v>resource</v>
      </c>
      <c r="D201" s="12" t="str">
        <f>Exchanges!E206</f>
        <v>in air</v>
      </c>
      <c r="E201" s="12" t="str">
        <f>Exchanges!F206</f>
        <v>525a373a-a781-3798-ab69-3e0cdc6046d9</v>
      </c>
      <c r="F201" s="12" t="str">
        <f>Exchanges!H206</f>
        <v>Poultry processing</v>
      </c>
      <c r="G201" s="12">
        <f>Exchanges!I206</f>
        <v>311615</v>
      </c>
      <c r="H201" s="12" t="str">
        <f>Exchanges!J206</f>
        <v>US</v>
      </c>
      <c r="I201" s="12">
        <f>Exchanges!K206</f>
        <v>3.3134208969923416E-3</v>
      </c>
      <c r="J201" s="12" t="str">
        <f>Exchanges!L206</f>
        <v>MJ</v>
      </c>
      <c r="P201" s="12">
        <f>Exchanges!R206</f>
        <v>3</v>
      </c>
      <c r="Q201" s="12">
        <f>Exchanges!S206</f>
        <v>1</v>
      </c>
      <c r="R201" s="12">
        <f>Exchanges!T206</f>
        <v>1</v>
      </c>
      <c r="S201" s="12">
        <f>Exchanges!U206</f>
        <v>1</v>
      </c>
      <c r="T201" s="12">
        <f>Exchanges!V206</f>
        <v>1</v>
      </c>
      <c r="U201" s="12">
        <f>Exchanges!W206</f>
        <v>2014</v>
      </c>
      <c r="V201" s="12" t="str">
        <f>Exchanges!X206</f>
        <v>Primary energy - wind</v>
      </c>
      <c r="W201" s="12" t="str">
        <f>Exchanges!Y206</f>
        <v>EIA 2016, 2017</v>
      </c>
    </row>
    <row r="202" spans="1:24" x14ac:dyDescent="0.2">
      <c r="A202" s="12" t="str">
        <f>Exchanges!B207</f>
        <v>Energy, wind</v>
      </c>
      <c r="C202" s="12" t="str">
        <f>Exchanges!D207</f>
        <v>resource</v>
      </c>
      <c r="D202" s="12" t="str">
        <f>Exchanges!E207</f>
        <v>in air</v>
      </c>
      <c r="E202" s="12" t="str">
        <f>Exchanges!F207</f>
        <v>525a373a-a781-3798-ab69-3e0cdc6046d9</v>
      </c>
      <c r="F202" s="12" t="str">
        <f>Exchanges!H207</f>
        <v>All other food manufacturing</v>
      </c>
      <c r="G202" s="12">
        <f>Exchanges!I207</f>
        <v>311990</v>
      </c>
      <c r="H202" s="12" t="str">
        <f>Exchanges!J207</f>
        <v>US</v>
      </c>
      <c r="I202" s="12">
        <f>Exchanges!K207</f>
        <v>1.9586109225753026E-3</v>
      </c>
      <c r="J202" s="12" t="str">
        <f>Exchanges!L207</f>
        <v>MJ</v>
      </c>
      <c r="P202" s="12">
        <f>Exchanges!R207</f>
        <v>3</v>
      </c>
      <c r="Q202" s="12">
        <f>Exchanges!S207</f>
        <v>1</v>
      </c>
      <c r="R202" s="12">
        <f>Exchanges!T207</f>
        <v>1</v>
      </c>
      <c r="S202" s="12">
        <f>Exchanges!U207</f>
        <v>1</v>
      </c>
      <c r="T202" s="12">
        <f>Exchanges!V207</f>
        <v>1</v>
      </c>
      <c r="U202" s="12">
        <f>Exchanges!W207</f>
        <v>2014</v>
      </c>
      <c r="V202" s="12" t="str">
        <f>Exchanges!X207</f>
        <v>Primary energy - wind</v>
      </c>
      <c r="W202" s="12" t="str">
        <f>Exchanges!Y207</f>
        <v>EIA 2016, 2017</v>
      </c>
    </row>
    <row r="203" spans="1:24" x14ac:dyDescent="0.2">
      <c r="A203" s="12" t="str">
        <f>Exchanges!B208</f>
        <v>Energy, wind</v>
      </c>
      <c r="C203" s="12" t="str">
        <f>Exchanges!D208</f>
        <v>resource</v>
      </c>
      <c r="D203" s="12" t="str">
        <f>Exchanges!E208</f>
        <v>in air</v>
      </c>
      <c r="E203" s="12" t="str">
        <f>Exchanges!F208</f>
        <v>525a373a-a781-3798-ab69-3e0cdc6046d9</v>
      </c>
      <c r="F203" s="12" t="str">
        <f>Exchanges!H208</f>
        <v>Breweries</v>
      </c>
      <c r="G203" s="12">
        <f>Exchanges!I208</f>
        <v>312120</v>
      </c>
      <c r="H203" s="12" t="str">
        <f>Exchanges!J208</f>
        <v>US</v>
      </c>
      <c r="I203" s="12">
        <f>Exchanges!K208</f>
        <v>2.8123459845333434E-5</v>
      </c>
      <c r="J203" s="12" t="str">
        <f>Exchanges!L208</f>
        <v>MJ</v>
      </c>
      <c r="P203" s="12">
        <f>Exchanges!R208</f>
        <v>3</v>
      </c>
      <c r="Q203" s="12">
        <f>Exchanges!S208</f>
        <v>1</v>
      </c>
      <c r="R203" s="12">
        <f>Exchanges!T208</f>
        <v>1</v>
      </c>
      <c r="S203" s="12">
        <f>Exchanges!U208</f>
        <v>1</v>
      </c>
      <c r="T203" s="12">
        <f>Exchanges!V208</f>
        <v>1</v>
      </c>
      <c r="U203" s="12">
        <f>Exchanges!W208</f>
        <v>2014</v>
      </c>
      <c r="V203" s="12" t="str">
        <f>Exchanges!X208</f>
        <v>Primary energy - wind</v>
      </c>
      <c r="W203" s="12" t="str">
        <f>Exchanges!Y208</f>
        <v>EIA 2016, 2017</v>
      </c>
    </row>
    <row r="204" spans="1:24" hidden="1" x14ac:dyDescent="0.2">
      <c r="A204" s="12" t="str">
        <f>Exchanges!B209</f>
        <v>Energy, wind</v>
      </c>
      <c r="C204" s="12" t="str">
        <f>Exchanges!D209</f>
        <v>resource</v>
      </c>
      <c r="D204" s="12" t="str">
        <f>Exchanges!E209</f>
        <v>in air</v>
      </c>
      <c r="E204" s="12" t="str">
        <f>Exchanges!F209</f>
        <v>525a373a-a781-3798-ab69-3e0cdc6046d9</v>
      </c>
      <c r="F204" s="12" t="str">
        <f>Exchanges!H209</f>
        <v>Fiber, yarn, and thread mills</v>
      </c>
      <c r="G204" s="12">
        <f>Exchanges!I209</f>
        <v>313100</v>
      </c>
      <c r="H204" s="12" t="str">
        <f>Exchanges!J209</f>
        <v>US</v>
      </c>
      <c r="I204" s="12">
        <f>Exchanges!K209</f>
        <v>0</v>
      </c>
      <c r="J204" s="12" t="str">
        <f>Exchanges!L209</f>
        <v>MJ</v>
      </c>
      <c r="P204" s="12">
        <f>Exchanges!R209</f>
        <v>3</v>
      </c>
      <c r="Q204" s="12">
        <f>Exchanges!S209</f>
        <v>1</v>
      </c>
      <c r="R204" s="12">
        <f>Exchanges!T209</f>
        <v>1</v>
      </c>
      <c r="S204" s="12">
        <f>Exchanges!U209</f>
        <v>1</v>
      </c>
      <c r="T204" s="12">
        <f>Exchanges!V209</f>
        <v>1</v>
      </c>
      <c r="U204" s="12">
        <f>Exchanges!W209</f>
        <v>2014</v>
      </c>
      <c r="V204" s="12" t="str">
        <f>Exchanges!X209</f>
        <v>Primary energy - wind</v>
      </c>
      <c r="W204" s="12" t="str">
        <f>Exchanges!Y209</f>
        <v>EIA 2016, 2017</v>
      </c>
      <c r="X204" s="12">
        <f>Exchanges!Z209</f>
        <v>0</v>
      </c>
    </row>
    <row r="205" spans="1:24" hidden="1" x14ac:dyDescent="0.2">
      <c r="A205" s="12" t="str">
        <f>Exchanges!B210</f>
        <v>Energy, wind</v>
      </c>
      <c r="C205" s="12" t="str">
        <f>Exchanges!D210</f>
        <v>resource</v>
      </c>
      <c r="D205" s="12" t="str">
        <f>Exchanges!E210</f>
        <v>in air</v>
      </c>
      <c r="E205" s="12" t="str">
        <f>Exchanges!F210</f>
        <v>525a373a-a781-3798-ab69-3e0cdc6046d9</v>
      </c>
      <c r="F205" s="12" t="str">
        <f>Exchanges!H210</f>
        <v>Other textile product mills</v>
      </c>
      <c r="G205" s="12">
        <f>Exchanges!I210</f>
        <v>314900</v>
      </c>
      <c r="H205" s="12" t="str">
        <f>Exchanges!J210</f>
        <v>US</v>
      </c>
      <c r="I205" s="12">
        <f>Exchanges!K210</f>
        <v>0</v>
      </c>
      <c r="J205" s="12" t="str">
        <f>Exchanges!L210</f>
        <v>MJ</v>
      </c>
      <c r="P205" s="12">
        <f>Exchanges!R210</f>
        <v>3</v>
      </c>
      <c r="Q205" s="12">
        <f>Exchanges!S210</f>
        <v>1</v>
      </c>
      <c r="R205" s="12">
        <f>Exchanges!T210</f>
        <v>1</v>
      </c>
      <c r="S205" s="12">
        <f>Exchanges!U210</f>
        <v>1</v>
      </c>
      <c r="T205" s="12">
        <f>Exchanges!V210</f>
        <v>1</v>
      </c>
      <c r="U205" s="12">
        <f>Exchanges!W210</f>
        <v>2014</v>
      </c>
      <c r="V205" s="12" t="str">
        <f>Exchanges!X210</f>
        <v>Primary energy - wind</v>
      </c>
      <c r="W205" s="12" t="str">
        <f>Exchanges!Y210</f>
        <v>EIA 2016, 2017</v>
      </c>
      <c r="X205" s="12">
        <f>Exchanges!Z210</f>
        <v>0</v>
      </c>
    </row>
    <row r="206" spans="1:24" hidden="1" x14ac:dyDescent="0.2">
      <c r="A206" s="12" t="str">
        <f>Exchanges!B211</f>
        <v>Energy, wind</v>
      </c>
      <c r="C206" s="12" t="str">
        <f>Exchanges!D211</f>
        <v>resource</v>
      </c>
      <c r="D206" s="12" t="str">
        <f>Exchanges!E211</f>
        <v>in air</v>
      </c>
      <c r="E206" s="12" t="str">
        <f>Exchanges!F211</f>
        <v>525a373a-a781-3798-ab69-3e0cdc6046d9</v>
      </c>
      <c r="F206" s="12" t="str">
        <f>Exchanges!H211</f>
        <v>Sawmills and wood preservation</v>
      </c>
      <c r="G206" s="12">
        <f>Exchanges!I211</f>
        <v>321100</v>
      </c>
      <c r="H206" s="12" t="str">
        <f>Exchanges!J211</f>
        <v>US</v>
      </c>
      <c r="I206" s="12">
        <f>Exchanges!K211</f>
        <v>0</v>
      </c>
      <c r="J206" s="12" t="str">
        <f>Exchanges!L211</f>
        <v>MJ</v>
      </c>
      <c r="P206" s="12">
        <f>Exchanges!R211</f>
        <v>3</v>
      </c>
      <c r="Q206" s="12">
        <f>Exchanges!S211</f>
        <v>1</v>
      </c>
      <c r="R206" s="12">
        <f>Exchanges!T211</f>
        <v>1</v>
      </c>
      <c r="S206" s="12">
        <f>Exchanges!U211</f>
        <v>1</v>
      </c>
      <c r="T206" s="12">
        <f>Exchanges!V211</f>
        <v>1</v>
      </c>
      <c r="U206" s="12">
        <f>Exchanges!W211</f>
        <v>2014</v>
      </c>
      <c r="V206" s="12" t="str">
        <f>Exchanges!X211</f>
        <v>Primary energy - wind</v>
      </c>
      <c r="W206" s="12" t="str">
        <f>Exchanges!Y211</f>
        <v>EIA 2016, 2017</v>
      </c>
      <c r="X206" s="12">
        <f>Exchanges!Z211</f>
        <v>0</v>
      </c>
    </row>
    <row r="207" spans="1:24" hidden="1" x14ac:dyDescent="0.2">
      <c r="A207" s="12" t="str">
        <f>Exchanges!B212</f>
        <v>Energy, wind</v>
      </c>
      <c r="C207" s="12" t="str">
        <f>Exchanges!D212</f>
        <v>resource</v>
      </c>
      <c r="D207" s="12" t="str">
        <f>Exchanges!E212</f>
        <v>in air</v>
      </c>
      <c r="E207" s="12" t="str">
        <f>Exchanges!F212</f>
        <v>525a373a-a781-3798-ab69-3e0cdc6046d9</v>
      </c>
      <c r="F207" s="12" t="str">
        <f>Exchanges!H212</f>
        <v>Veneer, plywood, and engineered wood product manufacturing</v>
      </c>
      <c r="G207" s="12">
        <f>Exchanges!I212</f>
        <v>321200</v>
      </c>
      <c r="H207" s="12" t="str">
        <f>Exchanges!J212</f>
        <v>US</v>
      </c>
      <c r="I207" s="12">
        <f>Exchanges!K212</f>
        <v>0</v>
      </c>
      <c r="J207" s="12" t="str">
        <f>Exchanges!L212</f>
        <v>MJ</v>
      </c>
      <c r="P207" s="12">
        <f>Exchanges!R212</f>
        <v>3</v>
      </c>
      <c r="Q207" s="12">
        <f>Exchanges!S212</f>
        <v>1</v>
      </c>
      <c r="R207" s="12">
        <f>Exchanges!T212</f>
        <v>1</v>
      </c>
      <c r="S207" s="12">
        <f>Exchanges!U212</f>
        <v>1</v>
      </c>
      <c r="T207" s="12">
        <f>Exchanges!V212</f>
        <v>1</v>
      </c>
      <c r="U207" s="12">
        <f>Exchanges!W212</f>
        <v>2014</v>
      </c>
      <c r="V207" s="12" t="str">
        <f>Exchanges!X212</f>
        <v>Primary energy - wind</v>
      </c>
      <c r="W207" s="12" t="str">
        <f>Exchanges!Y212</f>
        <v>EIA 2016, 2017</v>
      </c>
      <c r="X207" s="12">
        <f>Exchanges!Z212</f>
        <v>0</v>
      </c>
    </row>
    <row r="208" spans="1:24" hidden="1" x14ac:dyDescent="0.2">
      <c r="A208" s="12" t="str">
        <f>Exchanges!B213</f>
        <v>Energy, wind</v>
      </c>
      <c r="C208" s="12" t="str">
        <f>Exchanges!D213</f>
        <v>resource</v>
      </c>
      <c r="D208" s="12" t="str">
        <f>Exchanges!E213</f>
        <v>in air</v>
      </c>
      <c r="E208" s="12" t="str">
        <f>Exchanges!F213</f>
        <v>525a373a-a781-3798-ab69-3e0cdc6046d9</v>
      </c>
      <c r="F208" s="12" t="str">
        <f>Exchanges!H213</f>
        <v>Millwork</v>
      </c>
      <c r="G208" s="12">
        <f>Exchanges!I213</f>
        <v>321910</v>
      </c>
      <c r="H208" s="12" t="str">
        <f>Exchanges!J213</f>
        <v>US</v>
      </c>
      <c r="I208" s="12">
        <f>Exchanges!K213</f>
        <v>0</v>
      </c>
      <c r="J208" s="12" t="str">
        <f>Exchanges!L213</f>
        <v>MJ</v>
      </c>
      <c r="P208" s="12">
        <f>Exchanges!R213</f>
        <v>3</v>
      </c>
      <c r="Q208" s="12">
        <f>Exchanges!S213</f>
        <v>1</v>
      </c>
      <c r="R208" s="12">
        <f>Exchanges!T213</f>
        <v>1</v>
      </c>
      <c r="S208" s="12">
        <f>Exchanges!U213</f>
        <v>1</v>
      </c>
      <c r="T208" s="12">
        <f>Exchanges!V213</f>
        <v>1</v>
      </c>
      <c r="U208" s="12">
        <f>Exchanges!W213</f>
        <v>2014</v>
      </c>
      <c r="V208" s="12" t="str">
        <f>Exchanges!X213</f>
        <v>Primary energy - wind</v>
      </c>
      <c r="W208" s="12" t="str">
        <f>Exchanges!Y213</f>
        <v>EIA 2016, 2017</v>
      </c>
      <c r="X208" s="12">
        <f>Exchanges!Z213</f>
        <v>0</v>
      </c>
    </row>
    <row r="209" spans="1:24" hidden="1" x14ac:dyDescent="0.2">
      <c r="A209" s="12" t="str">
        <f>Exchanges!B214</f>
        <v>Energy, wind</v>
      </c>
      <c r="C209" s="12" t="str">
        <f>Exchanges!D214</f>
        <v>resource</v>
      </c>
      <c r="D209" s="12" t="str">
        <f>Exchanges!E214</f>
        <v>in air</v>
      </c>
      <c r="E209" s="12" t="str">
        <f>Exchanges!F214</f>
        <v>525a373a-a781-3798-ab69-3e0cdc6046d9</v>
      </c>
      <c r="F209" s="12" t="str">
        <f>Exchanges!H214</f>
        <v>Pulp mills</v>
      </c>
      <c r="G209" s="12">
        <f>Exchanges!I214</f>
        <v>322110</v>
      </c>
      <c r="H209" s="12" t="str">
        <f>Exchanges!J214</f>
        <v>US</v>
      </c>
      <c r="I209" s="12">
        <f>Exchanges!K214</f>
        <v>0</v>
      </c>
      <c r="J209" s="12" t="str">
        <f>Exchanges!L214</f>
        <v>MJ</v>
      </c>
      <c r="P209" s="12">
        <f>Exchanges!R214</f>
        <v>3</v>
      </c>
      <c r="Q209" s="12">
        <f>Exchanges!S214</f>
        <v>1</v>
      </c>
      <c r="R209" s="12">
        <f>Exchanges!T214</f>
        <v>1</v>
      </c>
      <c r="S209" s="12">
        <f>Exchanges!U214</f>
        <v>1</v>
      </c>
      <c r="T209" s="12">
        <f>Exchanges!V214</f>
        <v>1</v>
      </c>
      <c r="U209" s="12">
        <f>Exchanges!W214</f>
        <v>2014</v>
      </c>
      <c r="V209" s="12" t="str">
        <f>Exchanges!X214</f>
        <v>Primary energy - wind</v>
      </c>
      <c r="W209" s="12" t="str">
        <f>Exchanges!Y214</f>
        <v>EIA 2016, 2017</v>
      </c>
      <c r="X209" s="12">
        <f>Exchanges!Z214</f>
        <v>0</v>
      </c>
    </row>
    <row r="210" spans="1:24" hidden="1" x14ac:dyDescent="0.2">
      <c r="A210" s="12" t="str">
        <f>Exchanges!B215</f>
        <v>Energy, wind</v>
      </c>
      <c r="C210" s="12" t="str">
        <f>Exchanges!D215</f>
        <v>resource</v>
      </c>
      <c r="D210" s="12" t="str">
        <f>Exchanges!E215</f>
        <v>in air</v>
      </c>
      <c r="E210" s="12" t="str">
        <f>Exchanges!F215</f>
        <v>525a373a-a781-3798-ab69-3e0cdc6046d9</v>
      </c>
      <c r="F210" s="12" t="str">
        <f>Exchanges!H215</f>
        <v>Paper mills</v>
      </c>
      <c r="G210" s="12">
        <f>Exchanges!I215</f>
        <v>322120</v>
      </c>
      <c r="H210" s="12" t="str">
        <f>Exchanges!J215</f>
        <v>US</v>
      </c>
      <c r="I210" s="12">
        <f>Exchanges!K215</f>
        <v>0</v>
      </c>
      <c r="J210" s="12" t="str">
        <f>Exchanges!L215</f>
        <v>MJ</v>
      </c>
      <c r="P210" s="12">
        <f>Exchanges!R215</f>
        <v>3</v>
      </c>
      <c r="Q210" s="12">
        <f>Exchanges!S215</f>
        <v>1</v>
      </c>
      <c r="R210" s="12">
        <f>Exchanges!T215</f>
        <v>1</v>
      </c>
      <c r="S210" s="12">
        <f>Exchanges!U215</f>
        <v>1</v>
      </c>
      <c r="T210" s="12">
        <f>Exchanges!V215</f>
        <v>1</v>
      </c>
      <c r="U210" s="12">
        <f>Exchanges!W215</f>
        <v>2014</v>
      </c>
      <c r="V210" s="12" t="str">
        <f>Exchanges!X215</f>
        <v>Primary energy - wind</v>
      </c>
      <c r="W210" s="12" t="str">
        <f>Exchanges!Y215</f>
        <v>EIA 2016, 2017</v>
      </c>
      <c r="X210" s="12">
        <f>Exchanges!Z215</f>
        <v>0</v>
      </c>
    </row>
    <row r="211" spans="1:24" hidden="1" x14ac:dyDescent="0.2">
      <c r="A211" s="12" t="str">
        <f>Exchanges!B216</f>
        <v>Energy, wind</v>
      </c>
      <c r="C211" s="12" t="str">
        <f>Exchanges!D216</f>
        <v>resource</v>
      </c>
      <c r="D211" s="12" t="str">
        <f>Exchanges!E216</f>
        <v>in air</v>
      </c>
      <c r="E211" s="12" t="str">
        <f>Exchanges!F216</f>
        <v>525a373a-a781-3798-ab69-3e0cdc6046d9</v>
      </c>
      <c r="F211" s="12" t="str">
        <f>Exchanges!H216</f>
        <v>Paperboard mills</v>
      </c>
      <c r="G211" s="12">
        <f>Exchanges!I216</f>
        <v>322130</v>
      </c>
      <c r="H211" s="12" t="str">
        <f>Exchanges!J216</f>
        <v>US</v>
      </c>
      <c r="I211" s="12">
        <f>Exchanges!K216</f>
        <v>0</v>
      </c>
      <c r="J211" s="12" t="str">
        <f>Exchanges!L216</f>
        <v>MJ</v>
      </c>
      <c r="P211" s="12">
        <f>Exchanges!R216</f>
        <v>3</v>
      </c>
      <c r="Q211" s="12">
        <f>Exchanges!S216</f>
        <v>1</v>
      </c>
      <c r="R211" s="12">
        <f>Exchanges!T216</f>
        <v>1</v>
      </c>
      <c r="S211" s="12">
        <f>Exchanges!U216</f>
        <v>1</v>
      </c>
      <c r="T211" s="12">
        <f>Exchanges!V216</f>
        <v>1</v>
      </c>
      <c r="U211" s="12">
        <f>Exchanges!W216</f>
        <v>2014</v>
      </c>
      <c r="V211" s="12" t="str">
        <f>Exchanges!X216</f>
        <v>Primary energy - wind</v>
      </c>
      <c r="W211" s="12" t="str">
        <f>Exchanges!Y216</f>
        <v>EIA 2016, 2017</v>
      </c>
      <c r="X211" s="12">
        <f>Exchanges!Z216</f>
        <v>0</v>
      </c>
    </row>
    <row r="212" spans="1:24" hidden="1" x14ac:dyDescent="0.2">
      <c r="A212" s="12" t="str">
        <f>Exchanges!B217</f>
        <v>Energy, wind</v>
      </c>
      <c r="C212" s="12" t="str">
        <f>Exchanges!D217</f>
        <v>resource</v>
      </c>
      <c r="D212" s="12" t="str">
        <f>Exchanges!E217</f>
        <v>in air</v>
      </c>
      <c r="E212" s="12" t="str">
        <f>Exchanges!F217</f>
        <v>525a373a-a781-3798-ab69-3e0cdc6046d9</v>
      </c>
      <c r="F212" s="12" t="str">
        <f>Exchanges!H217</f>
        <v>Paperboard container manufacturing</v>
      </c>
      <c r="G212" s="12">
        <f>Exchanges!I217</f>
        <v>322210</v>
      </c>
      <c r="H212" s="12" t="str">
        <f>Exchanges!J217</f>
        <v>US</v>
      </c>
      <c r="I212" s="12">
        <f>Exchanges!K217</f>
        <v>0</v>
      </c>
      <c r="J212" s="12" t="str">
        <f>Exchanges!L217</f>
        <v>MJ</v>
      </c>
      <c r="P212" s="12">
        <f>Exchanges!R217</f>
        <v>3</v>
      </c>
      <c r="Q212" s="12">
        <f>Exchanges!S217</f>
        <v>1</v>
      </c>
      <c r="R212" s="12">
        <f>Exchanges!T217</f>
        <v>1</v>
      </c>
      <c r="S212" s="12">
        <f>Exchanges!U217</f>
        <v>1</v>
      </c>
      <c r="T212" s="12">
        <f>Exchanges!V217</f>
        <v>1</v>
      </c>
      <c r="U212" s="12">
        <f>Exchanges!W217</f>
        <v>2014</v>
      </c>
      <c r="V212" s="12" t="str">
        <f>Exchanges!X217</f>
        <v>Primary energy - wind</v>
      </c>
      <c r="W212" s="12" t="str">
        <f>Exchanges!Y217</f>
        <v>EIA 2016, 2017</v>
      </c>
      <c r="X212" s="12">
        <f>Exchanges!Z217</f>
        <v>0</v>
      </c>
    </row>
    <row r="213" spans="1:24" hidden="1" x14ac:dyDescent="0.2">
      <c r="A213" s="12" t="str">
        <f>Exchanges!B218</f>
        <v>Energy, wind</v>
      </c>
      <c r="C213" s="12" t="str">
        <f>Exchanges!D218</f>
        <v>resource</v>
      </c>
      <c r="D213" s="12" t="str">
        <f>Exchanges!E218</f>
        <v>in air</v>
      </c>
      <c r="E213" s="12" t="str">
        <f>Exchanges!F218</f>
        <v>525a373a-a781-3798-ab69-3e0cdc6046d9</v>
      </c>
      <c r="F213" s="12" t="str">
        <f>Exchanges!H218</f>
        <v>All other converted paper product manufacturing</v>
      </c>
      <c r="G213" s="12">
        <f>Exchanges!I218</f>
        <v>322299</v>
      </c>
      <c r="H213" s="12" t="str">
        <f>Exchanges!J218</f>
        <v>US</v>
      </c>
      <c r="I213" s="12">
        <f>Exchanges!K218</f>
        <v>0</v>
      </c>
      <c r="J213" s="12" t="str">
        <f>Exchanges!L218</f>
        <v>MJ</v>
      </c>
      <c r="P213" s="12">
        <f>Exchanges!R218</f>
        <v>3</v>
      </c>
      <c r="Q213" s="12">
        <f>Exchanges!S218</f>
        <v>1</v>
      </c>
      <c r="R213" s="12">
        <f>Exchanges!T218</f>
        <v>1</v>
      </c>
      <c r="S213" s="12">
        <f>Exchanges!U218</f>
        <v>1</v>
      </c>
      <c r="T213" s="12">
        <f>Exchanges!V218</f>
        <v>1</v>
      </c>
      <c r="U213" s="12">
        <f>Exchanges!W218</f>
        <v>2014</v>
      </c>
      <c r="V213" s="12" t="str">
        <f>Exchanges!X218</f>
        <v>Primary energy - wind</v>
      </c>
      <c r="W213" s="12" t="str">
        <f>Exchanges!Y218</f>
        <v>EIA 2016, 2017</v>
      </c>
      <c r="X213" s="12">
        <f>Exchanges!Z218</f>
        <v>0</v>
      </c>
    </row>
    <row r="214" spans="1:24" hidden="1" x14ac:dyDescent="0.2">
      <c r="A214" s="12" t="str">
        <f>Exchanges!B219</f>
        <v>Energy, wind</v>
      </c>
      <c r="C214" s="12" t="str">
        <f>Exchanges!D219</f>
        <v>resource</v>
      </c>
      <c r="D214" s="12" t="str">
        <f>Exchanges!E219</f>
        <v>in air</v>
      </c>
      <c r="E214" s="12" t="str">
        <f>Exchanges!F219</f>
        <v>525a373a-a781-3798-ab69-3e0cdc6046d9</v>
      </c>
      <c r="F214" s="12" t="str">
        <f>Exchanges!H219</f>
        <v>Industrial gas manufacturing</v>
      </c>
      <c r="G214" s="12">
        <f>Exchanges!I219</f>
        <v>325120</v>
      </c>
      <c r="H214" s="12" t="str">
        <f>Exchanges!J219</f>
        <v>US</v>
      </c>
      <c r="I214" s="12">
        <f>Exchanges!K219</f>
        <v>0</v>
      </c>
      <c r="J214" s="12" t="str">
        <f>Exchanges!L219</f>
        <v>MJ</v>
      </c>
      <c r="P214" s="12">
        <f>Exchanges!R219</f>
        <v>3</v>
      </c>
      <c r="Q214" s="12">
        <f>Exchanges!S219</f>
        <v>1</v>
      </c>
      <c r="R214" s="12">
        <f>Exchanges!T219</f>
        <v>1</v>
      </c>
      <c r="S214" s="12">
        <f>Exchanges!U219</f>
        <v>1</v>
      </c>
      <c r="T214" s="12">
        <f>Exchanges!V219</f>
        <v>1</v>
      </c>
      <c r="U214" s="12">
        <f>Exchanges!W219</f>
        <v>2014</v>
      </c>
      <c r="V214" s="12" t="str">
        <f>Exchanges!X219</f>
        <v>Primary energy - wind</v>
      </c>
      <c r="W214" s="12" t="str">
        <f>Exchanges!Y219</f>
        <v>EIA 2016, 2017</v>
      </c>
      <c r="X214" s="12">
        <f>Exchanges!Z219</f>
        <v>0</v>
      </c>
    </row>
    <row r="215" spans="1:24" hidden="1" x14ac:dyDescent="0.2">
      <c r="A215" s="12" t="str">
        <f>Exchanges!B220</f>
        <v>Energy, wind</v>
      </c>
      <c r="C215" s="12" t="str">
        <f>Exchanges!D220</f>
        <v>resource</v>
      </c>
      <c r="D215" s="12" t="str">
        <f>Exchanges!E220</f>
        <v>in air</v>
      </c>
      <c r="E215" s="12" t="str">
        <f>Exchanges!F220</f>
        <v>525a373a-a781-3798-ab69-3e0cdc6046d9</v>
      </c>
      <c r="F215" s="12" t="str">
        <f>Exchanges!H220</f>
        <v>Plastics material and resin manufacturing</v>
      </c>
      <c r="G215" s="12">
        <f>Exchanges!I220</f>
        <v>325211</v>
      </c>
      <c r="H215" s="12" t="str">
        <f>Exchanges!J220</f>
        <v>US</v>
      </c>
      <c r="I215" s="12">
        <f>Exchanges!K220</f>
        <v>0</v>
      </c>
      <c r="J215" s="12" t="str">
        <f>Exchanges!L220</f>
        <v>MJ</v>
      </c>
      <c r="P215" s="12">
        <f>Exchanges!R220</f>
        <v>3</v>
      </c>
      <c r="Q215" s="12">
        <f>Exchanges!S220</f>
        <v>1</v>
      </c>
      <c r="R215" s="12">
        <f>Exchanges!T220</f>
        <v>1</v>
      </c>
      <c r="S215" s="12">
        <f>Exchanges!U220</f>
        <v>1</v>
      </c>
      <c r="T215" s="12">
        <f>Exchanges!V220</f>
        <v>1</v>
      </c>
      <c r="U215" s="12">
        <f>Exchanges!W220</f>
        <v>2014</v>
      </c>
      <c r="V215" s="12" t="str">
        <f>Exchanges!X220</f>
        <v>Primary energy - wind</v>
      </c>
      <c r="W215" s="12" t="str">
        <f>Exchanges!Y220</f>
        <v>EIA 2016, 2017</v>
      </c>
      <c r="X215" s="12">
        <f>Exchanges!Z220</f>
        <v>0</v>
      </c>
    </row>
    <row r="216" spans="1:24" hidden="1" x14ac:dyDescent="0.2">
      <c r="A216" s="12" t="str">
        <f>Exchanges!B221</f>
        <v>Energy, wind</v>
      </c>
      <c r="C216" s="12" t="str">
        <f>Exchanges!D221</f>
        <v>resource</v>
      </c>
      <c r="D216" s="12" t="str">
        <f>Exchanges!E221</f>
        <v>in air</v>
      </c>
      <c r="E216" s="12" t="str">
        <f>Exchanges!F221</f>
        <v>525a373a-a781-3798-ab69-3e0cdc6046d9</v>
      </c>
      <c r="F216" s="12" t="str">
        <f>Exchanges!H221</f>
        <v>Pharmaceutical preparation manufacturing</v>
      </c>
      <c r="G216" s="12">
        <f>Exchanges!I221</f>
        <v>325412</v>
      </c>
      <c r="H216" s="12" t="str">
        <f>Exchanges!J221</f>
        <v>US</v>
      </c>
      <c r="I216" s="12">
        <f>Exchanges!K221</f>
        <v>0</v>
      </c>
      <c r="J216" s="12" t="str">
        <f>Exchanges!L221</f>
        <v>MJ</v>
      </c>
      <c r="P216" s="12">
        <f>Exchanges!R221</f>
        <v>3</v>
      </c>
      <c r="Q216" s="12">
        <f>Exchanges!S221</f>
        <v>1</v>
      </c>
      <c r="R216" s="12">
        <f>Exchanges!T221</f>
        <v>1</v>
      </c>
      <c r="S216" s="12">
        <f>Exchanges!U221</f>
        <v>1</v>
      </c>
      <c r="T216" s="12">
        <f>Exchanges!V221</f>
        <v>1</v>
      </c>
      <c r="U216" s="12">
        <f>Exchanges!W221</f>
        <v>2014</v>
      </c>
      <c r="V216" s="12" t="str">
        <f>Exchanges!X221</f>
        <v>Primary energy - wind</v>
      </c>
      <c r="W216" s="12" t="str">
        <f>Exchanges!Y221</f>
        <v>EIA 2016, 2017</v>
      </c>
      <c r="X216" s="12">
        <f>Exchanges!Z221</f>
        <v>0</v>
      </c>
    </row>
    <row r="217" spans="1:24" x14ac:dyDescent="0.2">
      <c r="A217" s="12" t="str">
        <f>Exchanges!B222</f>
        <v>Energy, wind</v>
      </c>
      <c r="C217" s="12" t="str">
        <f>Exchanges!D222</f>
        <v>resource</v>
      </c>
      <c r="D217" s="12" t="str">
        <f>Exchanges!E222</f>
        <v>in air</v>
      </c>
      <c r="E217" s="12" t="str">
        <f>Exchanges!F222</f>
        <v>525a373a-a781-3798-ab69-3e0cdc6046d9</v>
      </c>
      <c r="F217" s="12" t="str">
        <f>Exchanges!H222</f>
        <v>Other plastics product manufacturing</v>
      </c>
      <c r="G217" s="12">
        <f>Exchanges!I222</f>
        <v>326190</v>
      </c>
      <c r="H217" s="12" t="str">
        <f>Exchanges!J222</f>
        <v>US</v>
      </c>
      <c r="I217" s="12">
        <f>Exchanges!K222</f>
        <v>2.1923563343550279E-3</v>
      </c>
      <c r="J217" s="12" t="str">
        <f>Exchanges!L222</f>
        <v>MJ</v>
      </c>
      <c r="P217" s="12">
        <f>Exchanges!R222</f>
        <v>3</v>
      </c>
      <c r="Q217" s="12">
        <f>Exchanges!S222</f>
        <v>1</v>
      </c>
      <c r="R217" s="12">
        <f>Exchanges!T222</f>
        <v>1</v>
      </c>
      <c r="S217" s="12">
        <f>Exchanges!U222</f>
        <v>1</v>
      </c>
      <c r="T217" s="12">
        <f>Exchanges!V222</f>
        <v>1</v>
      </c>
      <c r="U217" s="12">
        <f>Exchanges!W222</f>
        <v>2014</v>
      </c>
      <c r="V217" s="12" t="str">
        <f>Exchanges!X222</f>
        <v>Primary energy - wind</v>
      </c>
      <c r="W217" s="12" t="str">
        <f>Exchanges!Y222</f>
        <v>EIA 2016, 2017</v>
      </c>
    </row>
    <row r="218" spans="1:24" hidden="1" x14ac:dyDescent="0.2">
      <c r="A218" s="12" t="str">
        <f>Exchanges!B223</f>
        <v>Energy, wind</v>
      </c>
      <c r="C218" s="12" t="str">
        <f>Exchanges!D223</f>
        <v>resource</v>
      </c>
      <c r="D218" s="12" t="str">
        <f>Exchanges!E223</f>
        <v>in air</v>
      </c>
      <c r="E218" s="12" t="str">
        <f>Exchanges!F223</f>
        <v>525a373a-a781-3798-ab69-3e0cdc6046d9</v>
      </c>
      <c r="F218" s="12" t="str">
        <f>Exchanges!H223</f>
        <v>Cement manufacturing</v>
      </c>
      <c r="G218" s="12">
        <f>Exchanges!I223</f>
        <v>327310</v>
      </c>
      <c r="H218" s="12" t="str">
        <f>Exchanges!J223</f>
        <v>US</v>
      </c>
      <c r="I218" s="12">
        <f>Exchanges!K223</f>
        <v>0</v>
      </c>
      <c r="J218" s="12" t="str">
        <f>Exchanges!L223</f>
        <v>MJ</v>
      </c>
      <c r="P218" s="12">
        <f>Exchanges!R223</f>
        <v>3</v>
      </c>
      <c r="Q218" s="12">
        <f>Exchanges!S223</f>
        <v>1</v>
      </c>
      <c r="R218" s="12">
        <f>Exchanges!T223</f>
        <v>1</v>
      </c>
      <c r="S218" s="12">
        <f>Exchanges!U223</f>
        <v>1</v>
      </c>
      <c r="T218" s="12">
        <f>Exchanges!V223</f>
        <v>1</v>
      </c>
      <c r="U218" s="12">
        <f>Exchanges!W223</f>
        <v>2014</v>
      </c>
      <c r="V218" s="12" t="str">
        <f>Exchanges!X223</f>
        <v>Primary energy - wind</v>
      </c>
      <c r="W218" s="12" t="str">
        <f>Exchanges!Y223</f>
        <v>EIA 2016, 2017</v>
      </c>
      <c r="X218" s="12">
        <f>Exchanges!Z223</f>
        <v>0</v>
      </c>
    </row>
    <row r="219" spans="1:24" x14ac:dyDescent="0.2">
      <c r="A219" s="12" t="str">
        <f>Exchanges!B224</f>
        <v>Energy, wind</v>
      </c>
      <c r="C219" s="12" t="str">
        <f>Exchanges!D224</f>
        <v>resource</v>
      </c>
      <c r="D219" s="12" t="str">
        <f>Exchanges!E224</f>
        <v>in air</v>
      </c>
      <c r="E219" s="12" t="str">
        <f>Exchanges!F224</f>
        <v>525a373a-a781-3798-ab69-3e0cdc6046d9</v>
      </c>
      <c r="F219" s="12" t="str">
        <f>Exchanges!H224</f>
        <v>Other engine equipment manufacturing</v>
      </c>
      <c r="G219" s="12">
        <f>Exchanges!I224</f>
        <v>333618</v>
      </c>
      <c r="H219" s="12" t="str">
        <f>Exchanges!J224</f>
        <v>US</v>
      </c>
      <c r="I219" s="12">
        <f>Exchanges!K224</f>
        <v>2.9269404907931364E-3</v>
      </c>
      <c r="J219" s="12" t="str">
        <f>Exchanges!L224</f>
        <v>MJ</v>
      </c>
      <c r="P219" s="12">
        <f>Exchanges!R224</f>
        <v>3</v>
      </c>
      <c r="Q219" s="12">
        <f>Exchanges!S224</f>
        <v>1</v>
      </c>
      <c r="R219" s="12">
        <f>Exchanges!T224</f>
        <v>1</v>
      </c>
      <c r="S219" s="12">
        <f>Exchanges!U224</f>
        <v>1</v>
      </c>
      <c r="T219" s="12">
        <f>Exchanges!V224</f>
        <v>1</v>
      </c>
      <c r="U219" s="12">
        <f>Exchanges!W224</f>
        <v>2014</v>
      </c>
      <c r="V219" s="12" t="str">
        <f>Exchanges!X224</f>
        <v>Primary energy - wind</v>
      </c>
      <c r="W219" s="12" t="str">
        <f>Exchanges!Y224</f>
        <v>EIA 2016, 2017</v>
      </c>
    </row>
    <row r="220" spans="1:24" x14ac:dyDescent="0.2">
      <c r="A220" s="12" t="str">
        <f>Exchanges!B225</f>
        <v>Energy, wind</v>
      </c>
      <c r="C220" s="12" t="str">
        <f>Exchanges!D225</f>
        <v>resource</v>
      </c>
      <c r="D220" s="12" t="str">
        <f>Exchanges!E225</f>
        <v>in air</v>
      </c>
      <c r="E220" s="12" t="str">
        <f>Exchanges!F225</f>
        <v>525a373a-a781-3798-ab69-3e0cdc6046d9</v>
      </c>
      <c r="F220" s="12" t="str">
        <f>Exchanges!H225</f>
        <v>Lighting fixture manufacturing</v>
      </c>
      <c r="G220" s="12">
        <f>Exchanges!I225</f>
        <v>335120</v>
      </c>
      <c r="H220" s="12" t="str">
        <f>Exchanges!J225</f>
        <v>US</v>
      </c>
      <c r="I220" s="12">
        <f>Exchanges!K225</f>
        <v>3.9458917443379385E-3</v>
      </c>
      <c r="J220" s="12" t="str">
        <f>Exchanges!L225</f>
        <v>MJ</v>
      </c>
      <c r="P220" s="12">
        <f>Exchanges!R225</f>
        <v>3</v>
      </c>
      <c r="Q220" s="12">
        <f>Exchanges!S225</f>
        <v>1</v>
      </c>
      <c r="R220" s="12">
        <f>Exchanges!T225</f>
        <v>1</v>
      </c>
      <c r="S220" s="12">
        <f>Exchanges!U225</f>
        <v>1</v>
      </c>
      <c r="T220" s="12">
        <f>Exchanges!V225</f>
        <v>1</v>
      </c>
      <c r="U220" s="12">
        <f>Exchanges!W225</f>
        <v>2014</v>
      </c>
      <c r="V220" s="12" t="str">
        <f>Exchanges!X225</f>
        <v>Primary energy - wind</v>
      </c>
      <c r="W220" s="12" t="str">
        <f>Exchanges!Y225</f>
        <v>EIA 2016, 2017</v>
      </c>
    </row>
    <row r="221" spans="1:24" hidden="1" x14ac:dyDescent="0.2">
      <c r="A221" s="12" t="str">
        <f>Exchanges!B226</f>
        <v>Energy, wind</v>
      </c>
      <c r="C221" s="12" t="str">
        <f>Exchanges!D226</f>
        <v>resource</v>
      </c>
      <c r="D221" s="12" t="str">
        <f>Exchanges!E226</f>
        <v>in air</v>
      </c>
      <c r="E221" s="12" t="str">
        <f>Exchanges!F226</f>
        <v>525a373a-a781-3798-ab69-3e0cdc6046d9</v>
      </c>
      <c r="F221" s="12" t="str">
        <f>Exchanges!H226</f>
        <v>Switchgear and switchboard apparatus manufacturing</v>
      </c>
      <c r="G221" s="12">
        <f>Exchanges!I226</f>
        <v>335313</v>
      </c>
      <c r="H221" s="12" t="str">
        <f>Exchanges!J226</f>
        <v>US</v>
      </c>
      <c r="I221" s="12">
        <f>Exchanges!K226</f>
        <v>0</v>
      </c>
      <c r="J221" s="12" t="str">
        <f>Exchanges!L226</f>
        <v>MJ</v>
      </c>
      <c r="P221" s="12">
        <f>Exchanges!R226</f>
        <v>3</v>
      </c>
      <c r="Q221" s="12">
        <f>Exchanges!S226</f>
        <v>1</v>
      </c>
      <c r="R221" s="12">
        <f>Exchanges!T226</f>
        <v>1</v>
      </c>
      <c r="S221" s="12">
        <f>Exchanges!U226</f>
        <v>1</v>
      </c>
      <c r="T221" s="12">
        <f>Exchanges!V226</f>
        <v>1</v>
      </c>
      <c r="U221" s="12">
        <f>Exchanges!W226</f>
        <v>2014</v>
      </c>
      <c r="V221" s="12" t="str">
        <f>Exchanges!X226</f>
        <v>Primary energy - wind</v>
      </c>
      <c r="W221" s="12" t="str">
        <f>Exchanges!Y226</f>
        <v>EIA 2016, 2017</v>
      </c>
      <c r="X221" s="12">
        <f>Exchanges!Z226</f>
        <v>0</v>
      </c>
    </row>
    <row r="222" spans="1:24" x14ac:dyDescent="0.2">
      <c r="A222" s="12" t="str">
        <f>Exchanges!B227</f>
        <v>Energy, wind</v>
      </c>
      <c r="C222" s="12" t="str">
        <f>Exchanges!D227</f>
        <v>resource</v>
      </c>
      <c r="D222" s="12" t="str">
        <f>Exchanges!E227</f>
        <v>in air</v>
      </c>
      <c r="E222" s="12" t="str">
        <f>Exchanges!F227</f>
        <v>525a373a-a781-3798-ab69-3e0cdc6046d9</v>
      </c>
      <c r="F222" s="12" t="str">
        <f>Exchanges!H227</f>
        <v>All other miscellaneous manufacturing</v>
      </c>
      <c r="G222" s="12">
        <f>Exchanges!I227</f>
        <v>339990</v>
      </c>
      <c r="H222" s="12" t="str">
        <f>Exchanges!J227</f>
        <v>US</v>
      </c>
      <c r="I222" s="12">
        <f>Exchanges!K227</f>
        <v>1.1485374066171842E-3</v>
      </c>
      <c r="J222" s="12" t="str">
        <f>Exchanges!L227</f>
        <v>MJ</v>
      </c>
      <c r="P222" s="12">
        <f>Exchanges!R227</f>
        <v>3</v>
      </c>
      <c r="Q222" s="12">
        <f>Exchanges!S227</f>
        <v>1</v>
      </c>
      <c r="R222" s="12">
        <f>Exchanges!T227</f>
        <v>1</v>
      </c>
      <c r="S222" s="12">
        <f>Exchanges!U227</f>
        <v>1</v>
      </c>
      <c r="T222" s="12">
        <f>Exchanges!V227</f>
        <v>1</v>
      </c>
      <c r="U222" s="12">
        <f>Exchanges!W227</f>
        <v>2014</v>
      </c>
      <c r="V222" s="12" t="str">
        <f>Exchanges!X227</f>
        <v>Primary energy - wind</v>
      </c>
      <c r="W222" s="12" t="str">
        <f>Exchanges!Y227</f>
        <v>EIA 2016, 2017</v>
      </c>
    </row>
    <row r="223" spans="1:24" hidden="1" x14ac:dyDescent="0.2">
      <c r="A223" s="12" t="str">
        <f>Exchanges!B228</f>
        <v>Energy, wind</v>
      </c>
      <c r="C223" s="12" t="str">
        <f>Exchanges!D228</f>
        <v>resource</v>
      </c>
      <c r="D223" s="12" t="str">
        <f>Exchanges!E228</f>
        <v>in air</v>
      </c>
      <c r="E223" s="12" t="str">
        <f>Exchanges!F228</f>
        <v>525a373a-a781-3798-ab69-3e0cdc6046d9</v>
      </c>
      <c r="F223" s="12" t="str">
        <f>Exchanges!H228</f>
        <v>Wholesale trade</v>
      </c>
      <c r="G223" s="12">
        <f>Exchanges!I228</f>
        <v>420000</v>
      </c>
      <c r="H223" s="12" t="str">
        <f>Exchanges!J228</f>
        <v>US</v>
      </c>
      <c r="I223" s="12">
        <f>Exchanges!K228</f>
        <v>0</v>
      </c>
      <c r="J223" s="12" t="str">
        <f>Exchanges!L228</f>
        <v>MJ</v>
      </c>
      <c r="P223" s="12">
        <f>Exchanges!R228</f>
        <v>3</v>
      </c>
      <c r="Q223" s="12">
        <f>Exchanges!S228</f>
        <v>1</v>
      </c>
      <c r="R223" s="12">
        <f>Exchanges!T228</f>
        <v>1</v>
      </c>
      <c r="S223" s="12">
        <f>Exchanges!U228</f>
        <v>1</v>
      </c>
      <c r="T223" s="12">
        <f>Exchanges!V228</f>
        <v>1</v>
      </c>
      <c r="U223" s="12">
        <f>Exchanges!W228</f>
        <v>2014</v>
      </c>
      <c r="V223" s="12" t="str">
        <f>Exchanges!X228</f>
        <v>Primary energy - wind</v>
      </c>
      <c r="W223" s="12" t="str">
        <f>Exchanges!Y228</f>
        <v>EIA 2016, 2017</v>
      </c>
      <c r="X223" s="12">
        <f>Exchanges!Z228</f>
        <v>0</v>
      </c>
    </row>
    <row r="224" spans="1:24" hidden="1" x14ac:dyDescent="0.2">
      <c r="A224" s="12" t="str">
        <f>Exchanges!B229</f>
        <v>Energy, wind</v>
      </c>
      <c r="C224" s="12" t="str">
        <f>Exchanges!D229</f>
        <v>resource</v>
      </c>
      <c r="D224" s="12" t="str">
        <f>Exchanges!E229</f>
        <v>in air</v>
      </c>
      <c r="E224" s="12" t="str">
        <f>Exchanges!F229</f>
        <v>525a373a-a781-3798-ab69-3e0cdc6046d9</v>
      </c>
      <c r="F224" s="12" t="str">
        <f>Exchanges!H229</f>
        <v>Air transportation</v>
      </c>
      <c r="G224" s="12">
        <f>Exchanges!I229</f>
        <v>481000</v>
      </c>
      <c r="H224" s="12" t="str">
        <f>Exchanges!J229</f>
        <v>US</v>
      </c>
      <c r="I224" s="12">
        <f>Exchanges!K229</f>
        <v>0</v>
      </c>
      <c r="J224" s="12" t="str">
        <f>Exchanges!L229</f>
        <v>MJ</v>
      </c>
      <c r="P224" s="12">
        <f>Exchanges!R229</f>
        <v>3</v>
      </c>
      <c r="Q224" s="12">
        <f>Exchanges!S229</f>
        <v>1</v>
      </c>
      <c r="R224" s="12">
        <f>Exchanges!T229</f>
        <v>1</v>
      </c>
      <c r="S224" s="12">
        <f>Exchanges!U229</f>
        <v>1</v>
      </c>
      <c r="T224" s="12">
        <f>Exchanges!V229</f>
        <v>1</v>
      </c>
      <c r="U224" s="12">
        <f>Exchanges!W229</f>
        <v>2014</v>
      </c>
      <c r="V224" s="12" t="str">
        <f>Exchanges!X229</f>
        <v>Primary energy - wind</v>
      </c>
      <c r="W224" s="12" t="str">
        <f>Exchanges!Y229</f>
        <v>EIA 2016, 2017</v>
      </c>
      <c r="X224" s="12">
        <f>Exchanges!Z229</f>
        <v>0</v>
      </c>
    </row>
    <row r="225" spans="1:24" hidden="1" x14ac:dyDescent="0.2">
      <c r="A225" s="12" t="str">
        <f>Exchanges!B230</f>
        <v>Energy, wind</v>
      </c>
      <c r="C225" s="12" t="str">
        <f>Exchanges!D230</f>
        <v>resource</v>
      </c>
      <c r="D225" s="12" t="str">
        <f>Exchanges!E230</f>
        <v>in air</v>
      </c>
      <c r="E225" s="12" t="str">
        <f>Exchanges!F230</f>
        <v>525a373a-a781-3798-ab69-3e0cdc6046d9</v>
      </c>
      <c r="F225" s="12" t="str">
        <f>Exchanges!H230</f>
        <v>Water transportation</v>
      </c>
      <c r="G225" s="12">
        <f>Exchanges!I230</f>
        <v>483000</v>
      </c>
      <c r="H225" s="12" t="str">
        <f>Exchanges!J230</f>
        <v>US</v>
      </c>
      <c r="I225" s="12">
        <f>Exchanges!K230</f>
        <v>0</v>
      </c>
      <c r="J225" s="12" t="str">
        <f>Exchanges!L230</f>
        <v>MJ</v>
      </c>
      <c r="P225" s="12">
        <f>Exchanges!R230</f>
        <v>3</v>
      </c>
      <c r="Q225" s="12">
        <f>Exchanges!S230</f>
        <v>1</v>
      </c>
      <c r="R225" s="12">
        <f>Exchanges!T230</f>
        <v>1</v>
      </c>
      <c r="S225" s="12">
        <f>Exchanges!U230</f>
        <v>1</v>
      </c>
      <c r="T225" s="12">
        <f>Exchanges!V230</f>
        <v>1</v>
      </c>
      <c r="U225" s="12">
        <f>Exchanges!W230</f>
        <v>2014</v>
      </c>
      <c r="V225" s="12" t="str">
        <f>Exchanges!X230</f>
        <v>Primary energy - wind</v>
      </c>
      <c r="W225" s="12" t="str">
        <f>Exchanges!Y230</f>
        <v>EIA 2016, 2017</v>
      </c>
      <c r="X225" s="12">
        <f>Exchanges!Z230</f>
        <v>0</v>
      </c>
    </row>
    <row r="226" spans="1:24" hidden="1" x14ac:dyDescent="0.2">
      <c r="A226" s="12" t="str">
        <f>Exchanges!B231</f>
        <v>Energy, wind</v>
      </c>
      <c r="C226" s="12" t="str">
        <f>Exchanges!D231</f>
        <v>resource</v>
      </c>
      <c r="D226" s="12" t="str">
        <f>Exchanges!E231</f>
        <v>in air</v>
      </c>
      <c r="E226" s="12" t="str">
        <f>Exchanges!F231</f>
        <v>525a373a-a781-3798-ab69-3e0cdc6046d9</v>
      </c>
      <c r="F226" s="12" t="str">
        <f>Exchanges!H231</f>
        <v>Truck transportation</v>
      </c>
      <c r="G226" s="12">
        <f>Exchanges!I231</f>
        <v>484000</v>
      </c>
      <c r="H226" s="12" t="str">
        <f>Exchanges!J231</f>
        <v>US</v>
      </c>
      <c r="I226" s="12">
        <f>Exchanges!K231</f>
        <v>0</v>
      </c>
      <c r="J226" s="12" t="str">
        <f>Exchanges!L231</f>
        <v>MJ</v>
      </c>
      <c r="P226" s="12">
        <f>Exchanges!R231</f>
        <v>3</v>
      </c>
      <c r="Q226" s="12">
        <f>Exchanges!S231</f>
        <v>1</v>
      </c>
      <c r="R226" s="12">
        <f>Exchanges!T231</f>
        <v>1</v>
      </c>
      <c r="S226" s="12">
        <f>Exchanges!U231</f>
        <v>1</v>
      </c>
      <c r="T226" s="12">
        <f>Exchanges!V231</f>
        <v>1</v>
      </c>
      <c r="U226" s="12">
        <f>Exchanges!W231</f>
        <v>2014</v>
      </c>
      <c r="V226" s="12" t="str">
        <f>Exchanges!X231</f>
        <v>Primary energy - wind</v>
      </c>
      <c r="W226" s="12" t="str">
        <f>Exchanges!Y231</f>
        <v>EIA 2016, 2017</v>
      </c>
      <c r="X226" s="12">
        <f>Exchanges!Z231</f>
        <v>0</v>
      </c>
    </row>
    <row r="227" spans="1:24" hidden="1" x14ac:dyDescent="0.2">
      <c r="A227" s="12" t="str">
        <f>Exchanges!B232</f>
        <v>Energy, wind</v>
      </c>
      <c r="C227" s="12" t="str">
        <f>Exchanges!D232</f>
        <v>resource</v>
      </c>
      <c r="D227" s="12" t="str">
        <f>Exchanges!E232</f>
        <v>in air</v>
      </c>
      <c r="E227" s="12" t="str">
        <f>Exchanges!F232</f>
        <v>525a373a-a781-3798-ab69-3e0cdc6046d9</v>
      </c>
      <c r="F227" s="12" t="str">
        <f>Exchanges!H232</f>
        <v>Transit and ground passenger transportation</v>
      </c>
      <c r="G227" s="12">
        <f>Exchanges!I232</f>
        <v>485000</v>
      </c>
      <c r="H227" s="12" t="str">
        <f>Exchanges!J232</f>
        <v>US</v>
      </c>
      <c r="I227" s="12">
        <f>Exchanges!K232</f>
        <v>0</v>
      </c>
      <c r="J227" s="12" t="str">
        <f>Exchanges!L232</f>
        <v>MJ</v>
      </c>
      <c r="P227" s="12">
        <f>Exchanges!R232</f>
        <v>3</v>
      </c>
      <c r="Q227" s="12">
        <f>Exchanges!S232</f>
        <v>1</v>
      </c>
      <c r="R227" s="12">
        <f>Exchanges!T232</f>
        <v>1</v>
      </c>
      <c r="S227" s="12">
        <f>Exchanges!U232</f>
        <v>1</v>
      </c>
      <c r="T227" s="12">
        <f>Exchanges!V232</f>
        <v>1</v>
      </c>
      <c r="U227" s="12">
        <f>Exchanges!W232</f>
        <v>2014</v>
      </c>
      <c r="V227" s="12" t="str">
        <f>Exchanges!X232</f>
        <v>Primary energy - wind</v>
      </c>
      <c r="W227" s="12" t="str">
        <f>Exchanges!Y232</f>
        <v>EIA 2016, 2017</v>
      </c>
      <c r="X227" s="12">
        <f>Exchanges!Z232</f>
        <v>0</v>
      </c>
    </row>
    <row r="228" spans="1:24" hidden="1" x14ac:dyDescent="0.2">
      <c r="A228" s="12" t="str">
        <f>Exchanges!B233</f>
        <v>Energy, wind</v>
      </c>
      <c r="C228" s="12" t="str">
        <f>Exchanges!D233</f>
        <v>resource</v>
      </c>
      <c r="D228" s="12" t="str">
        <f>Exchanges!E233</f>
        <v>in air</v>
      </c>
      <c r="E228" s="12" t="str">
        <f>Exchanges!F233</f>
        <v>525a373a-a781-3798-ab69-3e0cdc6046d9</v>
      </c>
      <c r="F228" s="12" t="str">
        <f>Exchanges!H233</f>
        <v>Warehousing and storage</v>
      </c>
      <c r="G228" s="12">
        <f>Exchanges!I233</f>
        <v>493000</v>
      </c>
      <c r="H228" s="12" t="str">
        <f>Exchanges!J233</f>
        <v>US</v>
      </c>
      <c r="I228" s="12">
        <f>Exchanges!K233</f>
        <v>0</v>
      </c>
      <c r="J228" s="12" t="str">
        <f>Exchanges!L233</f>
        <v>MJ</v>
      </c>
      <c r="P228" s="12">
        <f>Exchanges!R233</f>
        <v>3</v>
      </c>
      <c r="Q228" s="12">
        <f>Exchanges!S233</f>
        <v>1</v>
      </c>
      <c r="R228" s="12">
        <f>Exchanges!T233</f>
        <v>1</v>
      </c>
      <c r="S228" s="12">
        <f>Exchanges!U233</f>
        <v>1</v>
      </c>
      <c r="T228" s="12">
        <f>Exchanges!V233</f>
        <v>1</v>
      </c>
      <c r="U228" s="12">
        <f>Exchanges!W233</f>
        <v>2014</v>
      </c>
      <c r="V228" s="12" t="str">
        <f>Exchanges!X233</f>
        <v>Primary energy - wind</v>
      </c>
      <c r="W228" s="12" t="str">
        <f>Exchanges!Y233</f>
        <v>EIA 2016, 2017</v>
      </c>
      <c r="X228" s="12">
        <f>Exchanges!Z233</f>
        <v>0</v>
      </c>
    </row>
    <row r="229" spans="1:24" hidden="1" x14ac:dyDescent="0.2">
      <c r="A229" s="12" t="str">
        <f>Exchanges!B234</f>
        <v>Energy, wind</v>
      </c>
      <c r="C229" s="12" t="str">
        <f>Exchanges!D234</f>
        <v>resource</v>
      </c>
      <c r="D229" s="12" t="str">
        <f>Exchanges!E234</f>
        <v>in air</v>
      </c>
      <c r="E229" s="12" t="str">
        <f>Exchanges!F234</f>
        <v>525a373a-a781-3798-ab69-3e0cdc6046d9</v>
      </c>
      <c r="F229" s="12" t="str">
        <f>Exchanges!H234</f>
        <v>Newspaper publishers</v>
      </c>
      <c r="G229" s="12">
        <f>Exchanges!I234</f>
        <v>511110</v>
      </c>
      <c r="H229" s="12" t="str">
        <f>Exchanges!J234</f>
        <v>US</v>
      </c>
      <c r="I229" s="12">
        <f>Exchanges!K234</f>
        <v>0</v>
      </c>
      <c r="J229" s="12" t="str">
        <f>Exchanges!L234</f>
        <v>MJ</v>
      </c>
      <c r="P229" s="12">
        <f>Exchanges!R234</f>
        <v>3</v>
      </c>
      <c r="Q229" s="12">
        <f>Exchanges!S234</f>
        <v>1</v>
      </c>
      <c r="R229" s="12">
        <f>Exchanges!T234</f>
        <v>1</v>
      </c>
      <c r="S229" s="12">
        <f>Exchanges!U234</f>
        <v>1</v>
      </c>
      <c r="T229" s="12">
        <f>Exchanges!V234</f>
        <v>1</v>
      </c>
      <c r="U229" s="12">
        <f>Exchanges!W234</f>
        <v>2014</v>
      </c>
      <c r="V229" s="12" t="str">
        <f>Exchanges!X234</f>
        <v>Primary energy - wind</v>
      </c>
      <c r="W229" s="12" t="str">
        <f>Exchanges!Y234</f>
        <v>EIA 2016, 2017</v>
      </c>
      <c r="X229" s="12">
        <f>Exchanges!Z234</f>
        <v>0</v>
      </c>
    </row>
    <row r="230" spans="1:24" hidden="1" x14ac:dyDescent="0.2">
      <c r="A230" s="12" t="str">
        <f>Exchanges!B235</f>
        <v>Energy, wind</v>
      </c>
      <c r="C230" s="12" t="str">
        <f>Exchanges!D235</f>
        <v>resource</v>
      </c>
      <c r="D230" s="12" t="str">
        <f>Exchanges!E235</f>
        <v>in air</v>
      </c>
      <c r="E230" s="12" t="str">
        <f>Exchanges!F235</f>
        <v>525a373a-a781-3798-ab69-3e0cdc6046d9</v>
      </c>
      <c r="F230" s="12" t="str">
        <f>Exchanges!H235</f>
        <v>Radio and television broadcasting</v>
      </c>
      <c r="G230" s="12">
        <f>Exchanges!I235</f>
        <v>515100</v>
      </c>
      <c r="H230" s="12" t="str">
        <f>Exchanges!J235</f>
        <v>US</v>
      </c>
      <c r="I230" s="12">
        <f>Exchanges!K235</f>
        <v>0</v>
      </c>
      <c r="J230" s="12" t="str">
        <f>Exchanges!L235</f>
        <v>MJ</v>
      </c>
      <c r="P230" s="12">
        <f>Exchanges!R235</f>
        <v>3</v>
      </c>
      <c r="Q230" s="12">
        <f>Exchanges!S235</f>
        <v>1</v>
      </c>
      <c r="R230" s="12">
        <f>Exchanges!T235</f>
        <v>1</v>
      </c>
      <c r="S230" s="12">
        <f>Exchanges!U235</f>
        <v>1</v>
      </c>
      <c r="T230" s="12">
        <f>Exchanges!V235</f>
        <v>1</v>
      </c>
      <c r="U230" s="12">
        <f>Exchanges!W235</f>
        <v>2014</v>
      </c>
      <c r="V230" s="12" t="str">
        <f>Exchanges!X235</f>
        <v>Primary energy - wind</v>
      </c>
      <c r="W230" s="12" t="str">
        <f>Exchanges!Y235</f>
        <v>EIA 2016, 2017</v>
      </c>
      <c r="X230" s="12">
        <f>Exchanges!Z235</f>
        <v>0</v>
      </c>
    </row>
    <row r="231" spans="1:24" hidden="1" x14ac:dyDescent="0.2">
      <c r="A231" s="12" t="str">
        <f>Exchanges!B236</f>
        <v>Energy, wind</v>
      </c>
      <c r="C231" s="12" t="str">
        <f>Exchanges!D236</f>
        <v>resource</v>
      </c>
      <c r="D231" s="12" t="str">
        <f>Exchanges!E236</f>
        <v>in air</v>
      </c>
      <c r="E231" s="12" t="str">
        <f>Exchanges!F236</f>
        <v>525a373a-a781-3798-ab69-3e0cdc6046d9</v>
      </c>
      <c r="F231" s="12" t="str">
        <f>Exchanges!H236</f>
        <v>Data processing, hosting, and related services</v>
      </c>
      <c r="G231" s="12">
        <f>Exchanges!I236</f>
        <v>518200</v>
      </c>
      <c r="H231" s="12" t="str">
        <f>Exchanges!J236</f>
        <v>US</v>
      </c>
      <c r="I231" s="12">
        <f>Exchanges!K236</f>
        <v>0</v>
      </c>
      <c r="J231" s="12" t="str">
        <f>Exchanges!L236</f>
        <v>MJ</v>
      </c>
      <c r="P231" s="12">
        <f>Exchanges!R236</f>
        <v>3</v>
      </c>
      <c r="Q231" s="12">
        <f>Exchanges!S236</f>
        <v>1</v>
      </c>
      <c r="R231" s="12">
        <f>Exchanges!T236</f>
        <v>1</v>
      </c>
      <c r="S231" s="12">
        <f>Exchanges!U236</f>
        <v>1</v>
      </c>
      <c r="T231" s="12">
        <f>Exchanges!V236</f>
        <v>1</v>
      </c>
      <c r="U231" s="12">
        <f>Exchanges!W236</f>
        <v>2014</v>
      </c>
      <c r="V231" s="12" t="str">
        <f>Exchanges!X236</f>
        <v>Primary energy - wind</v>
      </c>
      <c r="W231" s="12" t="str">
        <f>Exchanges!Y236</f>
        <v>EIA 2016, 2017</v>
      </c>
      <c r="X231" s="12">
        <f>Exchanges!Z236</f>
        <v>0</v>
      </c>
    </row>
    <row r="232" spans="1:24" hidden="1" x14ac:dyDescent="0.2">
      <c r="A232" s="12" t="str">
        <f>Exchanges!B237</f>
        <v>Energy, wind</v>
      </c>
      <c r="C232" s="12" t="str">
        <f>Exchanges!D237</f>
        <v>resource</v>
      </c>
      <c r="D232" s="12" t="str">
        <f>Exchanges!E237</f>
        <v>in air</v>
      </c>
      <c r="E232" s="12" t="str">
        <f>Exchanges!F237</f>
        <v>525a373a-a781-3798-ab69-3e0cdc6046d9</v>
      </c>
      <c r="F232" s="12" t="str">
        <f>Exchanges!H237</f>
        <v>Insurance agencies, brokerages, and related activities</v>
      </c>
      <c r="G232" s="12">
        <f>Exchanges!I237</f>
        <v>524200</v>
      </c>
      <c r="H232" s="12" t="str">
        <f>Exchanges!J237</f>
        <v>US</v>
      </c>
      <c r="I232" s="12">
        <f>Exchanges!K237</f>
        <v>0</v>
      </c>
      <c r="J232" s="12" t="str">
        <f>Exchanges!L237</f>
        <v>MJ</v>
      </c>
      <c r="P232" s="12">
        <f>Exchanges!R237</f>
        <v>3</v>
      </c>
      <c r="Q232" s="12">
        <f>Exchanges!S237</f>
        <v>1</v>
      </c>
      <c r="R232" s="12">
        <f>Exchanges!T237</f>
        <v>1</v>
      </c>
      <c r="S232" s="12">
        <f>Exchanges!U237</f>
        <v>1</v>
      </c>
      <c r="T232" s="12">
        <f>Exchanges!V237</f>
        <v>1</v>
      </c>
      <c r="U232" s="12">
        <f>Exchanges!W237</f>
        <v>2014</v>
      </c>
      <c r="V232" s="12" t="str">
        <f>Exchanges!X237</f>
        <v>Primary energy - wind</v>
      </c>
      <c r="W232" s="12" t="str">
        <f>Exchanges!Y237</f>
        <v>EIA 2016, 2017</v>
      </c>
      <c r="X232" s="12">
        <f>Exchanges!Z237</f>
        <v>0</v>
      </c>
    </row>
    <row r="233" spans="1:24" hidden="1" x14ac:dyDescent="0.2">
      <c r="A233" s="12" t="str">
        <f>Exchanges!B238</f>
        <v>Energy, wind</v>
      </c>
      <c r="C233" s="12" t="str">
        <f>Exchanges!D238</f>
        <v>resource</v>
      </c>
      <c r="D233" s="12" t="str">
        <f>Exchanges!E238</f>
        <v>in air</v>
      </c>
      <c r="E233" s="12" t="str">
        <f>Exchanges!F238</f>
        <v>525a373a-a781-3798-ab69-3e0cdc6046d9</v>
      </c>
      <c r="F233" s="12" t="str">
        <f>Exchanges!H238</f>
        <v>Automotive equipment rental and leasing</v>
      </c>
      <c r="G233" s="12">
        <f>Exchanges!I238</f>
        <v>532100</v>
      </c>
      <c r="H233" s="12" t="str">
        <f>Exchanges!J238</f>
        <v>US</v>
      </c>
      <c r="I233" s="12">
        <f>Exchanges!K238</f>
        <v>0</v>
      </c>
      <c r="J233" s="12" t="str">
        <f>Exchanges!L238</f>
        <v>MJ</v>
      </c>
      <c r="P233" s="12">
        <f>Exchanges!R238</f>
        <v>3</v>
      </c>
      <c r="Q233" s="12">
        <f>Exchanges!S238</f>
        <v>1</v>
      </c>
      <c r="R233" s="12">
        <f>Exchanges!T238</f>
        <v>1</v>
      </c>
      <c r="S233" s="12">
        <f>Exchanges!U238</f>
        <v>1</v>
      </c>
      <c r="T233" s="12">
        <f>Exchanges!V238</f>
        <v>1</v>
      </c>
      <c r="U233" s="12">
        <f>Exchanges!W238</f>
        <v>2014</v>
      </c>
      <c r="V233" s="12" t="str">
        <f>Exchanges!X238</f>
        <v>Primary energy - wind</v>
      </c>
      <c r="W233" s="12" t="str">
        <f>Exchanges!Y238</f>
        <v>EIA 2016, 2017</v>
      </c>
      <c r="X233" s="12">
        <f>Exchanges!Z238</f>
        <v>0</v>
      </c>
    </row>
    <row r="234" spans="1:24" x14ac:dyDescent="0.2">
      <c r="A234" s="12" t="str">
        <f>Exchanges!B239</f>
        <v>Energy, wind</v>
      </c>
      <c r="C234" s="12" t="str">
        <f>Exchanges!D239</f>
        <v>resource</v>
      </c>
      <c r="D234" s="12" t="str">
        <f>Exchanges!E239</f>
        <v>in air</v>
      </c>
      <c r="E234" s="12" t="str">
        <f>Exchanges!F239</f>
        <v>525a373a-a781-3798-ab69-3e0cdc6046d9</v>
      </c>
      <c r="F234" s="12" t="str">
        <f>Exchanges!H239</f>
        <v>Scientific research and development services</v>
      </c>
      <c r="G234" s="12">
        <f>Exchanges!I239</f>
        <v>541700</v>
      </c>
      <c r="H234" s="12" t="str">
        <f>Exchanges!J239</f>
        <v>US</v>
      </c>
      <c r="I234" s="12">
        <f>Exchanges!K239</f>
        <v>1.1851450870049109E-5</v>
      </c>
      <c r="J234" s="12" t="str">
        <f>Exchanges!L239</f>
        <v>MJ</v>
      </c>
      <c r="P234" s="12">
        <f>Exchanges!R239</f>
        <v>3</v>
      </c>
      <c r="Q234" s="12">
        <f>Exchanges!S239</f>
        <v>1</v>
      </c>
      <c r="R234" s="12">
        <f>Exchanges!T239</f>
        <v>1</v>
      </c>
      <c r="S234" s="12">
        <f>Exchanges!U239</f>
        <v>1</v>
      </c>
      <c r="T234" s="12">
        <f>Exchanges!V239</f>
        <v>1</v>
      </c>
      <c r="U234" s="12">
        <f>Exchanges!W239</f>
        <v>2014</v>
      </c>
      <c r="V234" s="12" t="str">
        <f>Exchanges!X239</f>
        <v>Primary energy - wind</v>
      </c>
      <c r="W234" s="12" t="str">
        <f>Exchanges!Y239</f>
        <v>EIA 2016, 2017</v>
      </c>
    </row>
    <row r="235" spans="1:24" hidden="1" x14ac:dyDescent="0.2">
      <c r="A235" s="12" t="str">
        <f>Exchanges!B240</f>
        <v>Energy, wind</v>
      </c>
      <c r="C235" s="12" t="str">
        <f>Exchanges!D240</f>
        <v>resource</v>
      </c>
      <c r="D235" s="12" t="str">
        <f>Exchanges!E240</f>
        <v>in air</v>
      </c>
      <c r="E235" s="12" t="str">
        <f>Exchanges!F240</f>
        <v>525a373a-a781-3798-ab69-3e0cdc6046d9</v>
      </c>
      <c r="F235" s="12" t="str">
        <f>Exchanges!H240</f>
        <v>Management of companies and enterprises</v>
      </c>
      <c r="G235" s="12">
        <f>Exchanges!I240</f>
        <v>550000</v>
      </c>
      <c r="H235" s="12" t="str">
        <f>Exchanges!J240</f>
        <v>US</v>
      </c>
      <c r="I235" s="12">
        <f>Exchanges!K240</f>
        <v>0</v>
      </c>
      <c r="J235" s="12" t="str">
        <f>Exchanges!L240</f>
        <v>MJ</v>
      </c>
      <c r="P235" s="12">
        <f>Exchanges!R240</f>
        <v>3</v>
      </c>
      <c r="Q235" s="12">
        <f>Exchanges!S240</f>
        <v>1</v>
      </c>
      <c r="R235" s="12">
        <f>Exchanges!T240</f>
        <v>1</v>
      </c>
      <c r="S235" s="12">
        <f>Exchanges!U240</f>
        <v>1</v>
      </c>
      <c r="T235" s="12">
        <f>Exchanges!V240</f>
        <v>1</v>
      </c>
      <c r="U235" s="12">
        <f>Exchanges!W240</f>
        <v>2014</v>
      </c>
      <c r="V235" s="12" t="str">
        <f>Exchanges!X240</f>
        <v>Primary energy - wind</v>
      </c>
      <c r="W235" s="12" t="str">
        <f>Exchanges!Y240</f>
        <v>EIA 2016, 2017</v>
      </c>
      <c r="X235" s="12">
        <f>Exchanges!Z240</f>
        <v>0</v>
      </c>
    </row>
    <row r="236" spans="1:24" x14ac:dyDescent="0.2">
      <c r="A236" s="12" t="str">
        <f>Exchanges!B241</f>
        <v>Energy, wind</v>
      </c>
      <c r="C236" s="12" t="str">
        <f>Exchanges!D241</f>
        <v>resource</v>
      </c>
      <c r="D236" s="12" t="str">
        <f>Exchanges!E241</f>
        <v>in air</v>
      </c>
      <c r="E236" s="12" t="str">
        <f>Exchanges!F241</f>
        <v>525a373a-a781-3798-ab69-3e0cdc6046d9</v>
      </c>
      <c r="F236" s="12" t="str">
        <f>Exchanges!H241</f>
        <v>Other support services</v>
      </c>
      <c r="G236" s="12">
        <f>Exchanges!I241</f>
        <v>561900</v>
      </c>
      <c r="H236" s="12" t="str">
        <f>Exchanges!J241</f>
        <v>US</v>
      </c>
      <c r="I236" s="12">
        <f>Exchanges!K241</f>
        <v>4.6024686102216512E-3</v>
      </c>
      <c r="J236" s="12" t="str">
        <f>Exchanges!L241</f>
        <v>MJ</v>
      </c>
      <c r="P236" s="12">
        <f>Exchanges!R241</f>
        <v>3</v>
      </c>
      <c r="Q236" s="12">
        <f>Exchanges!S241</f>
        <v>1</v>
      </c>
      <c r="R236" s="12">
        <f>Exchanges!T241</f>
        <v>1</v>
      </c>
      <c r="S236" s="12">
        <f>Exchanges!U241</f>
        <v>1</v>
      </c>
      <c r="T236" s="12">
        <f>Exchanges!V241</f>
        <v>1</v>
      </c>
      <c r="U236" s="12">
        <f>Exchanges!W241</f>
        <v>2014</v>
      </c>
      <c r="V236" s="12" t="str">
        <f>Exchanges!X241</f>
        <v>Primary energy - wind</v>
      </c>
      <c r="W236" s="12" t="str">
        <f>Exchanges!Y241</f>
        <v>EIA 2016, 2017</v>
      </c>
    </row>
    <row r="237" spans="1:24" hidden="1" x14ac:dyDescent="0.2">
      <c r="A237" s="12" t="str">
        <f>Exchanges!B242</f>
        <v>Energy, wind</v>
      </c>
      <c r="C237" s="12" t="str">
        <f>Exchanges!D242</f>
        <v>resource</v>
      </c>
      <c r="D237" s="12" t="str">
        <f>Exchanges!E242</f>
        <v>in air</v>
      </c>
      <c r="E237" s="12" t="str">
        <f>Exchanges!F242</f>
        <v>525a373a-a781-3798-ab69-3e0cdc6046d9</v>
      </c>
      <c r="F237" s="12" t="str">
        <f>Exchanges!H242</f>
        <v>Waste management and remediation services</v>
      </c>
      <c r="G237" s="12">
        <f>Exchanges!I242</f>
        <v>562000</v>
      </c>
      <c r="H237" s="12" t="str">
        <f>Exchanges!J242</f>
        <v>US</v>
      </c>
      <c r="I237" s="12">
        <f>Exchanges!K242</f>
        <v>0</v>
      </c>
      <c r="J237" s="12" t="str">
        <f>Exchanges!L242</f>
        <v>MJ</v>
      </c>
      <c r="P237" s="12">
        <f>Exchanges!R242</f>
        <v>3</v>
      </c>
      <c r="Q237" s="12">
        <f>Exchanges!S242</f>
        <v>1</v>
      </c>
      <c r="R237" s="12">
        <f>Exchanges!T242</f>
        <v>1</v>
      </c>
      <c r="S237" s="12">
        <f>Exchanges!U242</f>
        <v>1</v>
      </c>
      <c r="T237" s="12">
        <f>Exchanges!V242</f>
        <v>1</v>
      </c>
      <c r="U237" s="12">
        <f>Exchanges!W242</f>
        <v>2014</v>
      </c>
      <c r="V237" s="12" t="str">
        <f>Exchanges!X242</f>
        <v>Primary energy - wind</v>
      </c>
      <c r="W237" s="12" t="str">
        <f>Exchanges!Y242</f>
        <v>EIA 2016, 2017</v>
      </c>
      <c r="X237" s="12">
        <f>Exchanges!Z242</f>
        <v>0</v>
      </c>
    </row>
    <row r="238" spans="1:24" x14ac:dyDescent="0.2">
      <c r="A238" s="12" t="str">
        <f>Exchanges!B243</f>
        <v>Energy, wind</v>
      </c>
      <c r="C238" s="12" t="str">
        <f>Exchanges!D243</f>
        <v>resource</v>
      </c>
      <c r="D238" s="12" t="str">
        <f>Exchanges!E243</f>
        <v>in air</v>
      </c>
      <c r="E238" s="12" t="str">
        <f>Exchanges!F243</f>
        <v>525a373a-a781-3798-ab69-3e0cdc6046d9</v>
      </c>
      <c r="F238" s="12" t="str">
        <f>Exchanges!H243</f>
        <v>Elementary and secondary schools</v>
      </c>
      <c r="G238" s="12">
        <f>Exchanges!I243</f>
        <v>611100</v>
      </c>
      <c r="H238" s="12" t="str">
        <f>Exchanges!J243</f>
        <v>US</v>
      </c>
      <c r="I238" s="12">
        <f>Exchanges!K243</f>
        <v>4.0997736272353898E-4</v>
      </c>
      <c r="J238" s="12" t="str">
        <f>Exchanges!L243</f>
        <v>MJ</v>
      </c>
      <c r="P238" s="12">
        <f>Exchanges!R243</f>
        <v>3</v>
      </c>
      <c r="Q238" s="12">
        <f>Exchanges!S243</f>
        <v>1</v>
      </c>
      <c r="R238" s="12">
        <f>Exchanges!T243</f>
        <v>1</v>
      </c>
      <c r="S238" s="12">
        <f>Exchanges!U243</f>
        <v>1</v>
      </c>
      <c r="T238" s="12">
        <f>Exchanges!V243</f>
        <v>1</v>
      </c>
      <c r="U238" s="12">
        <f>Exchanges!W243</f>
        <v>2014</v>
      </c>
      <c r="V238" s="12" t="str">
        <f>Exchanges!X243</f>
        <v>Primary energy - wind</v>
      </c>
      <c r="W238" s="12" t="str">
        <f>Exchanges!Y243</f>
        <v>EIA 2016, 2017</v>
      </c>
    </row>
    <row r="239" spans="1:24" hidden="1" x14ac:dyDescent="0.2">
      <c r="A239" s="12" t="str">
        <f>Exchanges!B244</f>
        <v>Energy, wind</v>
      </c>
      <c r="C239" s="12" t="str">
        <f>Exchanges!D244</f>
        <v>resource</v>
      </c>
      <c r="D239" s="12" t="str">
        <f>Exchanges!E244</f>
        <v>in air</v>
      </c>
      <c r="E239" s="12" t="str">
        <f>Exchanges!F244</f>
        <v>525a373a-a781-3798-ab69-3e0cdc6046d9</v>
      </c>
      <c r="F239" s="12" t="str">
        <f>Exchanges!H244</f>
        <v>Other ambulatory health care services</v>
      </c>
      <c r="G239" s="12">
        <f>Exchanges!I244</f>
        <v>621900</v>
      </c>
      <c r="H239" s="12" t="str">
        <f>Exchanges!J244</f>
        <v>US</v>
      </c>
      <c r="I239" s="12">
        <f>Exchanges!K244</f>
        <v>0</v>
      </c>
      <c r="J239" s="12" t="str">
        <f>Exchanges!L244</f>
        <v>MJ</v>
      </c>
      <c r="P239" s="12">
        <f>Exchanges!R244</f>
        <v>3</v>
      </c>
      <c r="Q239" s="12">
        <f>Exchanges!S244</f>
        <v>1</v>
      </c>
      <c r="R239" s="12">
        <f>Exchanges!T244</f>
        <v>1</v>
      </c>
      <c r="S239" s="12">
        <f>Exchanges!U244</f>
        <v>1</v>
      </c>
      <c r="T239" s="12">
        <f>Exchanges!V244</f>
        <v>1</v>
      </c>
      <c r="U239" s="12">
        <f>Exchanges!W244</f>
        <v>2014</v>
      </c>
      <c r="V239" s="12" t="str">
        <f>Exchanges!X244</f>
        <v>Primary energy - wind</v>
      </c>
      <c r="W239" s="12" t="str">
        <f>Exchanges!Y244</f>
        <v>EIA 2016, 2017</v>
      </c>
      <c r="X239" s="12">
        <f>Exchanges!Z244</f>
        <v>0</v>
      </c>
    </row>
    <row r="240" spans="1:24" hidden="1" x14ac:dyDescent="0.2">
      <c r="A240" s="12" t="str">
        <f>Exchanges!B245</f>
        <v>Energy, wind</v>
      </c>
      <c r="C240" s="12" t="str">
        <f>Exchanges!D245</f>
        <v>resource</v>
      </c>
      <c r="D240" s="12" t="str">
        <f>Exchanges!E245</f>
        <v>in air</v>
      </c>
      <c r="E240" s="12" t="str">
        <f>Exchanges!F245</f>
        <v>525a373a-a781-3798-ab69-3e0cdc6046d9</v>
      </c>
      <c r="F240" s="12" t="str">
        <f>Exchanges!H245</f>
        <v>Hospitals</v>
      </c>
      <c r="G240" s="12">
        <f>Exchanges!I245</f>
        <v>622000</v>
      </c>
      <c r="H240" s="12" t="str">
        <f>Exchanges!J245</f>
        <v>US</v>
      </c>
      <c r="I240" s="12">
        <f>Exchanges!K245</f>
        <v>0</v>
      </c>
      <c r="J240" s="12" t="str">
        <f>Exchanges!L245</f>
        <v>MJ</v>
      </c>
      <c r="P240" s="12">
        <f>Exchanges!R245</f>
        <v>3</v>
      </c>
      <c r="Q240" s="12">
        <f>Exchanges!S245</f>
        <v>1</v>
      </c>
      <c r="R240" s="12">
        <f>Exchanges!T245</f>
        <v>1</v>
      </c>
      <c r="S240" s="12">
        <f>Exchanges!U245</f>
        <v>1</v>
      </c>
      <c r="T240" s="12">
        <f>Exchanges!V245</f>
        <v>1</v>
      </c>
      <c r="U240" s="12">
        <f>Exchanges!W245</f>
        <v>2014</v>
      </c>
      <c r="V240" s="12" t="str">
        <f>Exchanges!X245</f>
        <v>Primary energy - wind</v>
      </c>
      <c r="W240" s="12" t="str">
        <f>Exchanges!Y245</f>
        <v>EIA 2016, 2017</v>
      </c>
      <c r="X240" s="12">
        <f>Exchanges!Z245</f>
        <v>0</v>
      </c>
    </row>
    <row r="241" spans="1:24" hidden="1" x14ac:dyDescent="0.2">
      <c r="A241" s="12" t="str">
        <f>Exchanges!B246</f>
        <v>Energy, wind</v>
      </c>
      <c r="C241" s="12" t="str">
        <f>Exchanges!D246</f>
        <v>resource</v>
      </c>
      <c r="D241" s="12" t="str">
        <f>Exchanges!E246</f>
        <v>in air</v>
      </c>
      <c r="E241" s="12" t="str">
        <f>Exchanges!F246</f>
        <v>525a373a-a781-3798-ab69-3e0cdc6046d9</v>
      </c>
      <c r="F241" s="12" t="str">
        <f>Exchanges!H246</f>
        <v>Spectator sports</v>
      </c>
      <c r="G241" s="12">
        <f>Exchanges!I246</f>
        <v>711200</v>
      </c>
      <c r="H241" s="12" t="str">
        <f>Exchanges!J246</f>
        <v>US</v>
      </c>
      <c r="I241" s="12">
        <f>Exchanges!K246</f>
        <v>0</v>
      </c>
      <c r="J241" s="12" t="str">
        <f>Exchanges!L246</f>
        <v>MJ</v>
      </c>
      <c r="P241" s="12">
        <f>Exchanges!R246</f>
        <v>3</v>
      </c>
      <c r="Q241" s="12">
        <f>Exchanges!S246</f>
        <v>1</v>
      </c>
      <c r="R241" s="12">
        <f>Exchanges!T246</f>
        <v>1</v>
      </c>
      <c r="S241" s="12">
        <f>Exchanges!U246</f>
        <v>1</v>
      </c>
      <c r="T241" s="12">
        <f>Exchanges!V246</f>
        <v>1</v>
      </c>
      <c r="U241" s="12">
        <f>Exchanges!W246</f>
        <v>2014</v>
      </c>
      <c r="V241" s="12" t="str">
        <f>Exchanges!X246</f>
        <v>Primary energy - wind</v>
      </c>
      <c r="W241" s="12" t="str">
        <f>Exchanges!Y246</f>
        <v>EIA 2016, 2017</v>
      </c>
      <c r="X241" s="12">
        <f>Exchanges!Z246</f>
        <v>0</v>
      </c>
    </row>
    <row r="242" spans="1:24" x14ac:dyDescent="0.2">
      <c r="A242" s="12" t="str">
        <f>Exchanges!B247</f>
        <v>Energy, wind</v>
      </c>
      <c r="C242" s="12" t="str">
        <f>Exchanges!D247</f>
        <v>resource</v>
      </c>
      <c r="D242" s="12" t="str">
        <f>Exchanges!E247</f>
        <v>in air</v>
      </c>
      <c r="E242" s="12" t="str">
        <f>Exchanges!F247</f>
        <v>525a373a-a781-3798-ab69-3e0cdc6046d9</v>
      </c>
      <c r="F242" s="12" t="str">
        <f>Exchanges!H247</f>
        <v>Gambling industries (except casino hotels)</v>
      </c>
      <c r="G242" s="12">
        <f>Exchanges!I247</f>
        <v>713200</v>
      </c>
      <c r="H242" s="12" t="str">
        <f>Exchanges!J247</f>
        <v>US</v>
      </c>
      <c r="I242" s="12">
        <f>Exchanges!K247</f>
        <v>5.8175163298116849E-4</v>
      </c>
      <c r="J242" s="12" t="str">
        <f>Exchanges!L247</f>
        <v>MJ</v>
      </c>
      <c r="P242" s="12">
        <f>Exchanges!R247</f>
        <v>3</v>
      </c>
      <c r="Q242" s="12">
        <f>Exchanges!S247</f>
        <v>1</v>
      </c>
      <c r="R242" s="12">
        <f>Exchanges!T247</f>
        <v>1</v>
      </c>
      <c r="S242" s="12">
        <f>Exchanges!U247</f>
        <v>1</v>
      </c>
      <c r="T242" s="12">
        <f>Exchanges!V247</f>
        <v>1</v>
      </c>
      <c r="U242" s="12">
        <f>Exchanges!W247</f>
        <v>2014</v>
      </c>
      <c r="V242" s="12" t="str">
        <f>Exchanges!X247</f>
        <v>Primary energy - wind</v>
      </c>
      <c r="W242" s="12" t="str">
        <f>Exchanges!Y247</f>
        <v>EIA 2016, 2017</v>
      </c>
    </row>
    <row r="243" spans="1:24" hidden="1" x14ac:dyDescent="0.2">
      <c r="A243" s="12" t="str">
        <f>Exchanges!B248</f>
        <v>Energy, wind</v>
      </c>
      <c r="C243" s="12" t="str">
        <f>Exchanges!D248</f>
        <v>resource</v>
      </c>
      <c r="D243" s="12" t="str">
        <f>Exchanges!E248</f>
        <v>in air</v>
      </c>
      <c r="E243" s="12" t="str">
        <f>Exchanges!F248</f>
        <v>525a373a-a781-3798-ab69-3e0cdc6046d9</v>
      </c>
      <c r="F243" s="12" t="str">
        <f>Exchanges!H248</f>
        <v>Other amusement and recreation industries</v>
      </c>
      <c r="G243" s="12">
        <f>Exchanges!I248</f>
        <v>713900</v>
      </c>
      <c r="H243" s="12" t="str">
        <f>Exchanges!J248</f>
        <v>US</v>
      </c>
      <c r="I243" s="12">
        <f>Exchanges!K248</f>
        <v>0</v>
      </c>
      <c r="J243" s="12" t="str">
        <f>Exchanges!L248</f>
        <v>MJ</v>
      </c>
      <c r="P243" s="12">
        <f>Exchanges!R248</f>
        <v>3</v>
      </c>
      <c r="Q243" s="12">
        <f>Exchanges!S248</f>
        <v>1</v>
      </c>
      <c r="R243" s="12">
        <f>Exchanges!T248</f>
        <v>1</v>
      </c>
      <c r="S243" s="12">
        <f>Exchanges!U248</f>
        <v>1</v>
      </c>
      <c r="T243" s="12">
        <f>Exchanges!V248</f>
        <v>1</v>
      </c>
      <c r="U243" s="12">
        <f>Exchanges!W248</f>
        <v>2014</v>
      </c>
      <c r="V243" s="12" t="str">
        <f>Exchanges!X248</f>
        <v>Primary energy - wind</v>
      </c>
      <c r="W243" s="12" t="str">
        <f>Exchanges!Y248</f>
        <v>EIA 2016, 2017</v>
      </c>
      <c r="X243" s="12">
        <f>Exchanges!Z248</f>
        <v>0</v>
      </c>
    </row>
    <row r="244" spans="1:24" hidden="1" x14ac:dyDescent="0.2">
      <c r="A244" s="12" t="str">
        <f>Exchanges!B249</f>
        <v>Energy, wind</v>
      </c>
      <c r="C244" s="12" t="str">
        <f>Exchanges!D249</f>
        <v>resource</v>
      </c>
      <c r="D244" s="12" t="str">
        <f>Exchanges!E249</f>
        <v>in air</v>
      </c>
      <c r="E244" s="12" t="str">
        <f>Exchanges!F249</f>
        <v>525a373a-a781-3798-ab69-3e0cdc6046d9</v>
      </c>
      <c r="F244" s="12" t="str">
        <f>Exchanges!H249</f>
        <v>Iron, gold, silver, and other metal ore mining</v>
      </c>
      <c r="G244" s="12" t="str">
        <f>Exchanges!I249</f>
        <v>2122A0</v>
      </c>
      <c r="H244" s="12" t="str">
        <f>Exchanges!J249</f>
        <v>US</v>
      </c>
      <c r="I244" s="12">
        <f>Exchanges!K249</f>
        <v>0</v>
      </c>
      <c r="J244" s="12" t="str">
        <f>Exchanges!L249</f>
        <v>MJ</v>
      </c>
      <c r="P244" s="12">
        <f>Exchanges!R249</f>
        <v>3</v>
      </c>
      <c r="Q244" s="12">
        <f>Exchanges!S249</f>
        <v>1</v>
      </c>
      <c r="R244" s="12">
        <f>Exchanges!T249</f>
        <v>1</v>
      </c>
      <c r="S244" s="12">
        <f>Exchanges!U249</f>
        <v>1</v>
      </c>
      <c r="T244" s="12">
        <f>Exchanges!V249</f>
        <v>1</v>
      </c>
      <c r="U244" s="12">
        <f>Exchanges!W249</f>
        <v>2014</v>
      </c>
      <c r="V244" s="12" t="str">
        <f>Exchanges!X249</f>
        <v>Primary energy - wind</v>
      </c>
      <c r="W244" s="12" t="str">
        <f>Exchanges!Y249</f>
        <v>EIA 2016, 2017</v>
      </c>
      <c r="X244" s="12">
        <f>Exchanges!Z249</f>
        <v>0</v>
      </c>
    </row>
    <row r="245" spans="1:24" hidden="1" x14ac:dyDescent="0.2">
      <c r="A245" s="12" t="str">
        <f>Exchanges!B250</f>
        <v>Energy, wind</v>
      </c>
      <c r="C245" s="12" t="str">
        <f>Exchanges!D250</f>
        <v>resource</v>
      </c>
      <c r="D245" s="12" t="str">
        <f>Exchanges!E250</f>
        <v>in air</v>
      </c>
      <c r="E245" s="12" t="str">
        <f>Exchanges!F250</f>
        <v>525a373a-a781-3798-ab69-3e0cdc6046d9</v>
      </c>
      <c r="F245" s="12" t="str">
        <f>Exchanges!H250</f>
        <v>Soybean and other oilseed processing</v>
      </c>
      <c r="G245" s="12" t="str">
        <f>Exchanges!I250</f>
        <v>31122A</v>
      </c>
      <c r="H245" s="12" t="str">
        <f>Exchanges!J250</f>
        <v>US</v>
      </c>
      <c r="I245" s="12">
        <f>Exchanges!K250</f>
        <v>0</v>
      </c>
      <c r="J245" s="12" t="str">
        <f>Exchanges!L250</f>
        <v>MJ</v>
      </c>
      <c r="P245" s="12">
        <f>Exchanges!R250</f>
        <v>3</v>
      </c>
      <c r="Q245" s="12">
        <f>Exchanges!S250</f>
        <v>1</v>
      </c>
      <c r="R245" s="12">
        <f>Exchanges!T250</f>
        <v>1</v>
      </c>
      <c r="S245" s="12">
        <f>Exchanges!U250</f>
        <v>1</v>
      </c>
      <c r="T245" s="12">
        <f>Exchanges!V250</f>
        <v>1</v>
      </c>
      <c r="U245" s="12">
        <f>Exchanges!W250</f>
        <v>2014</v>
      </c>
      <c r="V245" s="12" t="str">
        <f>Exchanges!X250</f>
        <v>Primary energy - wind</v>
      </c>
      <c r="W245" s="12" t="str">
        <f>Exchanges!Y250</f>
        <v>EIA 2016, 2017</v>
      </c>
      <c r="X245" s="12">
        <f>Exchanges!Z250</f>
        <v>0</v>
      </c>
    </row>
    <row r="246" spans="1:24" x14ac:dyDescent="0.2">
      <c r="A246" s="12" t="str">
        <f>Exchanges!B251</f>
        <v>Energy, wind</v>
      </c>
      <c r="C246" s="12" t="str">
        <f>Exchanges!D251</f>
        <v>resource</v>
      </c>
      <c r="D246" s="12" t="str">
        <f>Exchanges!E251</f>
        <v>in air</v>
      </c>
      <c r="E246" s="12" t="str">
        <f>Exchanges!F251</f>
        <v>525a373a-a781-3798-ab69-3e0cdc6046d9</v>
      </c>
      <c r="F246" s="12" t="str">
        <f>Exchanges!H251</f>
        <v>Animal (except poultry) slaughtering, rendering, and processing</v>
      </c>
      <c r="G246" s="12" t="str">
        <f>Exchanges!I251</f>
        <v>31161A</v>
      </c>
      <c r="H246" s="12" t="str">
        <f>Exchanges!J251</f>
        <v>US</v>
      </c>
      <c r="I246" s="12">
        <f>Exchanges!K251</f>
        <v>1.6195828895956902E-4</v>
      </c>
      <c r="J246" s="12" t="str">
        <f>Exchanges!L251</f>
        <v>MJ</v>
      </c>
      <c r="P246" s="12">
        <f>Exchanges!R251</f>
        <v>3</v>
      </c>
      <c r="Q246" s="12">
        <f>Exchanges!S251</f>
        <v>1</v>
      </c>
      <c r="R246" s="12">
        <f>Exchanges!T251</f>
        <v>1</v>
      </c>
      <c r="S246" s="12">
        <f>Exchanges!U251</f>
        <v>1</v>
      </c>
      <c r="T246" s="12">
        <f>Exchanges!V251</f>
        <v>1</v>
      </c>
      <c r="U246" s="12">
        <f>Exchanges!W251</f>
        <v>2014</v>
      </c>
      <c r="V246" s="12" t="str">
        <f>Exchanges!X251</f>
        <v>Primary energy - wind</v>
      </c>
      <c r="W246" s="12" t="str">
        <f>Exchanges!Y251</f>
        <v>EIA 2016, 2017</v>
      </c>
    </row>
    <row r="247" spans="1:24" x14ac:dyDescent="0.2">
      <c r="A247" s="12" t="str">
        <f>Exchanges!B252</f>
        <v>Energy, wind</v>
      </c>
      <c r="C247" s="12" t="str">
        <f>Exchanges!D252</f>
        <v>resource</v>
      </c>
      <c r="D247" s="12" t="str">
        <f>Exchanges!E252</f>
        <v>in air</v>
      </c>
      <c r="E247" s="12" t="str">
        <f>Exchanges!F252</f>
        <v>525a373a-a781-3798-ab69-3e0cdc6046d9</v>
      </c>
      <c r="F247" s="12" t="str">
        <f>Exchanges!H252</f>
        <v>All other chemical product and preparation manufacturing</v>
      </c>
      <c r="G247" s="12" t="str">
        <f>Exchanges!I252</f>
        <v>3259A0</v>
      </c>
      <c r="H247" s="12" t="str">
        <f>Exchanges!J252</f>
        <v>US</v>
      </c>
      <c r="I247" s="12">
        <f>Exchanges!K252</f>
        <v>2.2853518045769768E-3</v>
      </c>
      <c r="J247" s="12" t="str">
        <f>Exchanges!L252</f>
        <v>MJ</v>
      </c>
      <c r="P247" s="12">
        <f>Exchanges!R252</f>
        <v>3</v>
      </c>
      <c r="Q247" s="12">
        <f>Exchanges!S252</f>
        <v>1</v>
      </c>
      <c r="R247" s="12">
        <f>Exchanges!T252</f>
        <v>1</v>
      </c>
      <c r="S247" s="12">
        <f>Exchanges!U252</f>
        <v>1</v>
      </c>
      <c r="T247" s="12">
        <f>Exchanges!V252</f>
        <v>1</v>
      </c>
      <c r="U247" s="12">
        <f>Exchanges!W252</f>
        <v>2014</v>
      </c>
      <c r="V247" s="12" t="str">
        <f>Exchanges!X252</f>
        <v>Primary energy - wind</v>
      </c>
      <c r="W247" s="12" t="str">
        <f>Exchanges!Y252</f>
        <v>EIA 2016, 2017</v>
      </c>
    </row>
    <row r="248" spans="1:24" hidden="1" x14ac:dyDescent="0.2">
      <c r="A248" s="12" t="str">
        <f>Exchanges!B253</f>
        <v>Energy, wind</v>
      </c>
      <c r="C248" s="12" t="str">
        <f>Exchanges!D253</f>
        <v>resource</v>
      </c>
      <c r="D248" s="12" t="str">
        <f>Exchanges!E253</f>
        <v>in air</v>
      </c>
      <c r="E248" s="12" t="str">
        <f>Exchanges!F253</f>
        <v>525a373a-a781-3798-ab69-3e0cdc6046d9</v>
      </c>
      <c r="F248" s="12" t="str">
        <f>Exchanges!H253</f>
        <v>All other forging, stamping, and sintering</v>
      </c>
      <c r="G248" s="12" t="str">
        <f>Exchanges!I253</f>
        <v>33211A</v>
      </c>
      <c r="H248" s="12" t="str">
        <f>Exchanges!J253</f>
        <v>US</v>
      </c>
      <c r="I248" s="12">
        <f>Exchanges!K253</f>
        <v>0</v>
      </c>
      <c r="J248" s="12" t="str">
        <f>Exchanges!L253</f>
        <v>MJ</v>
      </c>
      <c r="P248" s="12">
        <f>Exchanges!R253</f>
        <v>3</v>
      </c>
      <c r="Q248" s="12">
        <f>Exchanges!S253</f>
        <v>1</v>
      </c>
      <c r="R248" s="12">
        <f>Exchanges!T253</f>
        <v>1</v>
      </c>
      <c r="S248" s="12">
        <f>Exchanges!U253</f>
        <v>1</v>
      </c>
      <c r="T248" s="12">
        <f>Exchanges!V253</f>
        <v>1</v>
      </c>
      <c r="U248" s="12">
        <f>Exchanges!W253</f>
        <v>2014</v>
      </c>
      <c r="V248" s="12" t="str">
        <f>Exchanges!X253</f>
        <v>Primary energy - wind</v>
      </c>
      <c r="W248" s="12" t="str">
        <f>Exchanges!Y253</f>
        <v>EIA 2016, 2017</v>
      </c>
      <c r="X248" s="12">
        <f>Exchanges!Z253</f>
        <v>0</v>
      </c>
    </row>
    <row r="249" spans="1:24" x14ac:dyDescent="0.2">
      <c r="A249" s="12" t="str">
        <f>Exchanges!B254</f>
        <v>Energy, wind</v>
      </c>
      <c r="C249" s="12" t="str">
        <f>Exchanges!D254</f>
        <v>resource</v>
      </c>
      <c r="D249" s="12" t="str">
        <f>Exchanges!E254</f>
        <v>in air</v>
      </c>
      <c r="E249" s="12" t="str">
        <f>Exchanges!F254</f>
        <v>525a373a-a781-3798-ab69-3e0cdc6046d9</v>
      </c>
      <c r="F249" s="12" t="str">
        <f>Exchanges!H254</f>
        <v>Other retail</v>
      </c>
      <c r="G249" s="12" t="str">
        <f>Exchanges!I254</f>
        <v>4A0000</v>
      </c>
      <c r="H249" s="12" t="str">
        <f>Exchanges!J254</f>
        <v>US</v>
      </c>
      <c r="I249" s="12">
        <f>Exchanges!K254</f>
        <v>2.8336374745204524E-5</v>
      </c>
      <c r="J249" s="12" t="str">
        <f>Exchanges!L254</f>
        <v>MJ</v>
      </c>
      <c r="P249" s="12">
        <f>Exchanges!R254</f>
        <v>3</v>
      </c>
      <c r="Q249" s="12">
        <f>Exchanges!S254</f>
        <v>1</v>
      </c>
      <c r="R249" s="12">
        <f>Exchanges!T254</f>
        <v>1</v>
      </c>
      <c r="S249" s="12">
        <f>Exchanges!U254</f>
        <v>1</v>
      </c>
      <c r="T249" s="12">
        <f>Exchanges!V254</f>
        <v>1</v>
      </c>
      <c r="U249" s="12">
        <f>Exchanges!W254</f>
        <v>2014</v>
      </c>
      <c r="V249" s="12" t="str">
        <f>Exchanges!X254</f>
        <v>Primary energy - wind</v>
      </c>
      <c r="W249" s="12" t="str">
        <f>Exchanges!Y254</f>
        <v>EIA 2016, 2017</v>
      </c>
    </row>
    <row r="250" spans="1:24" hidden="1" x14ac:dyDescent="0.2">
      <c r="A250" s="12" t="str">
        <f>Exchanges!B255</f>
        <v>Energy, wind</v>
      </c>
      <c r="C250" s="12" t="str">
        <f>Exchanges!D255</f>
        <v>resource</v>
      </c>
      <c r="D250" s="12" t="str">
        <f>Exchanges!E255</f>
        <v>in air</v>
      </c>
      <c r="E250" s="12" t="str">
        <f>Exchanges!F255</f>
        <v>525a373a-a781-3798-ab69-3e0cdc6046d9</v>
      </c>
      <c r="F250" s="12" t="str">
        <f>Exchanges!H255</f>
        <v>Consumer goods and general rental centers</v>
      </c>
      <c r="G250" s="12" t="str">
        <f>Exchanges!I255</f>
        <v>532A00</v>
      </c>
      <c r="H250" s="12" t="str">
        <f>Exchanges!J255</f>
        <v>US</v>
      </c>
      <c r="I250" s="12">
        <f>Exchanges!K255</f>
        <v>0</v>
      </c>
      <c r="J250" s="12" t="str">
        <f>Exchanges!L255</f>
        <v>MJ</v>
      </c>
      <c r="P250" s="12">
        <f>Exchanges!R255</f>
        <v>3</v>
      </c>
      <c r="Q250" s="12">
        <f>Exchanges!S255</f>
        <v>1</v>
      </c>
      <c r="R250" s="12">
        <f>Exchanges!T255</f>
        <v>1</v>
      </c>
      <c r="S250" s="12">
        <f>Exchanges!U255</f>
        <v>1</v>
      </c>
      <c r="T250" s="12">
        <f>Exchanges!V255</f>
        <v>1</v>
      </c>
      <c r="U250" s="12">
        <f>Exchanges!W255</f>
        <v>2014</v>
      </c>
      <c r="V250" s="12" t="str">
        <f>Exchanges!X255</f>
        <v>Primary energy - wind</v>
      </c>
      <c r="W250" s="12" t="str">
        <f>Exchanges!Y255</f>
        <v>EIA 2016, 2017</v>
      </c>
      <c r="X250" s="12">
        <f>Exchanges!Z255</f>
        <v>0</v>
      </c>
    </row>
    <row r="251" spans="1:24" x14ac:dyDescent="0.2">
      <c r="A251" s="12" t="str">
        <f>Exchanges!B256</f>
        <v>Energy, wind</v>
      </c>
      <c r="C251" s="12" t="str">
        <f>Exchanges!D256</f>
        <v>resource</v>
      </c>
      <c r="D251" s="12" t="str">
        <f>Exchanges!E256</f>
        <v>in air</v>
      </c>
      <c r="E251" s="12" t="str">
        <f>Exchanges!F256</f>
        <v>525a373a-a781-3798-ab69-3e0cdc6046d9</v>
      </c>
      <c r="F251" s="12" t="str">
        <f>Exchanges!H256</f>
        <v>Junior colleges, colleges, universities, and professional schools</v>
      </c>
      <c r="G251" s="12" t="str">
        <f>Exchanges!I256</f>
        <v>611A00</v>
      </c>
      <c r="H251" s="12" t="str">
        <f>Exchanges!J256</f>
        <v>US</v>
      </c>
      <c r="I251" s="12">
        <f>Exchanges!K256</f>
        <v>2.5373465201481938E-3</v>
      </c>
      <c r="J251" s="12" t="str">
        <f>Exchanges!L256</f>
        <v>MJ</v>
      </c>
      <c r="P251" s="12">
        <f>Exchanges!R256</f>
        <v>3</v>
      </c>
      <c r="Q251" s="12">
        <f>Exchanges!S256</f>
        <v>1</v>
      </c>
      <c r="R251" s="12">
        <f>Exchanges!T256</f>
        <v>1</v>
      </c>
      <c r="S251" s="12">
        <f>Exchanges!U256</f>
        <v>1</v>
      </c>
      <c r="T251" s="12">
        <f>Exchanges!V256</f>
        <v>1</v>
      </c>
      <c r="U251" s="12">
        <f>Exchanges!W256</f>
        <v>2014</v>
      </c>
      <c r="V251" s="12" t="str">
        <f>Exchanges!X256</f>
        <v>Primary energy - wind</v>
      </c>
      <c r="W251" s="12" t="str">
        <f>Exchanges!Y256</f>
        <v>EIA 2016, 2017</v>
      </c>
    </row>
    <row r="252" spans="1:24" hidden="1" x14ac:dyDescent="0.2">
      <c r="A252" s="12" t="str">
        <f>Exchanges!B257</f>
        <v>Energy, wind</v>
      </c>
      <c r="C252" s="12" t="str">
        <f>Exchanges!D257</f>
        <v>resource</v>
      </c>
      <c r="D252" s="12" t="str">
        <f>Exchanges!E257</f>
        <v>in air</v>
      </c>
      <c r="E252" s="12" t="str">
        <f>Exchanges!F257</f>
        <v>525a373a-a781-3798-ab69-3e0cdc6046d9</v>
      </c>
      <c r="F252" s="12" t="str">
        <f>Exchanges!H257</f>
        <v>Other state and local government enterprises</v>
      </c>
      <c r="G252" s="12" t="str">
        <f>Exchanges!I257</f>
        <v>S00203</v>
      </c>
      <c r="H252" s="12" t="str">
        <f>Exchanges!J257</f>
        <v>US</v>
      </c>
      <c r="I252" s="12">
        <f>Exchanges!K257</f>
        <v>0</v>
      </c>
      <c r="J252" s="12" t="str">
        <f>Exchanges!L257</f>
        <v>MJ</v>
      </c>
      <c r="P252" s="12">
        <f>Exchanges!R257</f>
        <v>3</v>
      </c>
      <c r="Q252" s="12">
        <f>Exchanges!S257</f>
        <v>1</v>
      </c>
      <c r="R252" s="12">
        <f>Exchanges!T257</f>
        <v>1</v>
      </c>
      <c r="S252" s="12">
        <f>Exchanges!U257</f>
        <v>1</v>
      </c>
      <c r="T252" s="12">
        <f>Exchanges!V257</f>
        <v>1</v>
      </c>
      <c r="U252" s="12">
        <f>Exchanges!W257</f>
        <v>2014</v>
      </c>
      <c r="V252" s="12" t="str">
        <f>Exchanges!X257</f>
        <v>Primary energy - wind</v>
      </c>
      <c r="W252" s="12" t="str">
        <f>Exchanges!Y257</f>
        <v>EIA 2016, 2017</v>
      </c>
      <c r="X252" s="12">
        <f>Exchanges!Z257</f>
        <v>0</v>
      </c>
    </row>
    <row r="253" spans="1:24" x14ac:dyDescent="0.2">
      <c r="A253" s="12" t="str">
        <f>Exchanges!B258</f>
        <v>Energy, wind</v>
      </c>
      <c r="C253" s="12" t="str">
        <f>Exchanges!D258</f>
        <v>resource</v>
      </c>
      <c r="D253" s="12" t="str">
        <f>Exchanges!E258</f>
        <v>in air</v>
      </c>
      <c r="E253" s="12" t="str">
        <f>Exchanges!F258</f>
        <v>525a373a-a781-3798-ab69-3e0cdc6046d9</v>
      </c>
      <c r="F253" s="12" t="str">
        <f>Exchanges!H258</f>
        <v>Federal general government (defense)</v>
      </c>
      <c r="G253" s="12" t="str">
        <f>Exchanges!I258</f>
        <v>S00500</v>
      </c>
      <c r="H253" s="12" t="str">
        <f>Exchanges!J258</f>
        <v>US</v>
      </c>
      <c r="I253" s="12">
        <f>Exchanges!K258</f>
        <v>7.0153191103456672E-4</v>
      </c>
      <c r="J253" s="12" t="str">
        <f>Exchanges!L258</f>
        <v>MJ</v>
      </c>
      <c r="P253" s="12">
        <f>Exchanges!R258</f>
        <v>3</v>
      </c>
      <c r="Q253" s="12">
        <f>Exchanges!S258</f>
        <v>1</v>
      </c>
      <c r="R253" s="12">
        <f>Exchanges!T258</f>
        <v>1</v>
      </c>
      <c r="S253" s="12">
        <f>Exchanges!U258</f>
        <v>1</v>
      </c>
      <c r="T253" s="12">
        <f>Exchanges!V258</f>
        <v>1</v>
      </c>
      <c r="U253" s="12">
        <f>Exchanges!W258</f>
        <v>2014</v>
      </c>
      <c r="V253" s="12" t="str">
        <f>Exchanges!X258</f>
        <v>Primary energy - wind</v>
      </c>
      <c r="W253" s="12" t="str">
        <f>Exchanges!Y258</f>
        <v>EIA 2016, 2017</v>
      </c>
    </row>
    <row r="254" spans="1:24" x14ac:dyDescent="0.2">
      <c r="A254" s="12" t="str">
        <f>Exchanges!B259</f>
        <v>Energy, wind</v>
      </c>
      <c r="C254" s="12" t="str">
        <f>Exchanges!D259</f>
        <v>resource</v>
      </c>
      <c r="D254" s="12" t="str">
        <f>Exchanges!E259</f>
        <v>in air</v>
      </c>
      <c r="E254" s="12" t="str">
        <f>Exchanges!F259</f>
        <v>525a373a-a781-3798-ab69-3e0cdc6046d9</v>
      </c>
      <c r="F254" s="12" t="str">
        <f>Exchanges!H259</f>
        <v>State and local general government</v>
      </c>
      <c r="G254" s="12" t="str">
        <f>Exchanges!I259</f>
        <v>S00700</v>
      </c>
      <c r="H254" s="12" t="str">
        <f>Exchanges!J259</f>
        <v>US</v>
      </c>
      <c r="I254" s="12">
        <f>Exchanges!K259</f>
        <v>4.4829057222815794E-5</v>
      </c>
      <c r="J254" s="12" t="str">
        <f>Exchanges!L259</f>
        <v>MJ</v>
      </c>
      <c r="P254" s="12">
        <f>Exchanges!R259</f>
        <v>3</v>
      </c>
      <c r="Q254" s="12">
        <f>Exchanges!S259</f>
        <v>1</v>
      </c>
      <c r="R254" s="12">
        <f>Exchanges!T259</f>
        <v>1</v>
      </c>
      <c r="S254" s="12">
        <f>Exchanges!U259</f>
        <v>1</v>
      </c>
      <c r="T254" s="12">
        <f>Exchanges!V259</f>
        <v>1</v>
      </c>
      <c r="U254" s="12">
        <f>Exchanges!W259</f>
        <v>2014</v>
      </c>
      <c r="V254" s="12" t="str">
        <f>Exchanges!X259</f>
        <v>Primary energy - wind</v>
      </c>
      <c r="W254" s="12" t="str">
        <f>Exchanges!Y259</f>
        <v>EIA 2016, 2017</v>
      </c>
    </row>
  </sheetData>
  <autoFilter ref="A1:X549">
    <filterColumn colId="8">
      <filters blank="1">
        <filter val="0.000116005"/>
        <filter val="0.000130704"/>
        <filter val="0.000161933"/>
        <filter val="0.000178574"/>
        <filter val="0.000193622"/>
        <filter val="0.000230237"/>
        <filter val="0.000371556"/>
        <filter val="0.000393046"/>
        <filter val="0.000474483"/>
        <filter val="0.000526155"/>
        <filter val="0.000579418"/>
        <filter val="0.000597926"/>
        <filter val="0.000673811"/>
        <filter val="0.000681492"/>
        <filter val="0.000703835"/>
        <filter val="0.000812574"/>
        <filter val="0.001027051"/>
        <filter val="0.001058132"/>
        <filter val="0.001144756"/>
        <filter val="0.001318937"/>
        <filter val="0.001470535"/>
        <filter val="0.001724478"/>
        <filter val="0.001776149"/>
        <filter val="0.001880371"/>
        <filter val="0.002043908"/>
        <filter val="0.002248535"/>
        <filter val="0.002288082"/>
        <filter val="0.00245334"/>
        <filter val="0.002531641"/>
        <filter val="0.00308382"/>
        <filter val="0.003085459"/>
        <filter val="0.003124721"/>
        <filter val="0.003176649"/>
        <filter val="0.003383289"/>
        <filter val="0.003405893"/>
        <filter val="0.003981774"/>
        <filter val="0.004174575"/>
        <filter val="0.004233595"/>
        <filter val="0.004567274"/>
        <filter val="0.004779973"/>
        <filter val="0.005132178"/>
        <filter val="0.005341963"/>
        <filter val="0.005776204"/>
        <filter val="0.005834559"/>
        <filter val="0.006146443"/>
        <filter val="0.007408118"/>
        <filter val="0.008100101"/>
        <filter val="0.008436976"/>
        <filter val="0.011681646"/>
        <filter val="0.012853808"/>
        <filter val="0.015376532"/>
        <filter val="0.016185185"/>
        <filter val="0.020213246"/>
        <filter val="0.02219151"/>
        <filter val="0.024898551"/>
        <filter val="0.025263467"/>
        <filter val="0.026071094"/>
        <filter val="0.035285113"/>
        <filter val="0.041590217"/>
        <filter val="0.052529992"/>
        <filter val="0.098241228"/>
        <filter val="0.138838948"/>
        <filter val="0.216034132"/>
        <filter val="0.850790862"/>
        <filter val="1.03913E-06"/>
        <filter val="1.21603E-05"/>
        <filter val="115.4222798"/>
        <filter val="2.010158866"/>
        <filter val="2.07059E-06"/>
        <filter val="2.563003841"/>
        <filter val="2.89946E-05"/>
        <filter val="23.17641623"/>
        <filter val="23.82219931"/>
        <filter val="3.0192E-05"/>
        <filter val="3.759303892"/>
        <filter val="35.23578614"/>
        <filter val="375.2873587"/>
        <filter val="4.48426E-05"/>
        <filter val="44.19252415"/>
        <filter val="5.048061542"/>
        <filter val="5.38506E-05"/>
        <filter val="6.299827929"/>
        <filter val="63.64338282"/>
        <filter val="9.153362905"/>
        <filter val="9.757789274"/>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tint="0.499984740745262"/>
  </sheetPr>
  <dimension ref="A1:I41"/>
  <sheetViews>
    <sheetView topLeftCell="A4" workbookViewId="0">
      <selection activeCell="D13" sqref="D13"/>
    </sheetView>
  </sheetViews>
  <sheetFormatPr defaultColWidth="8.7109375" defaultRowHeight="12.75" x14ac:dyDescent="0.2"/>
  <cols>
    <col min="1" max="1" width="19.7109375" style="1" customWidth="1"/>
    <col min="2" max="2" width="28" style="1" customWidth="1"/>
    <col min="3" max="4" width="8.7109375" style="1"/>
    <col min="5" max="5" width="32.42578125" style="1" customWidth="1"/>
    <col min="6" max="6" width="30.7109375" style="1" bestFit="1" customWidth="1"/>
    <col min="7" max="16384" width="8.7109375" style="1"/>
  </cols>
  <sheetData>
    <row r="1" spans="1:7" x14ac:dyDescent="0.2">
      <c r="A1" s="5" t="s">
        <v>46</v>
      </c>
    </row>
    <row r="6" spans="1:7" x14ac:dyDescent="0.2">
      <c r="A6" s="4" t="s">
        <v>45</v>
      </c>
      <c r="B6" s="2"/>
    </row>
    <row r="8" spans="1:7" x14ac:dyDescent="0.2">
      <c r="A8" s="3" t="s">
        <v>51</v>
      </c>
      <c r="B8" s="3" t="b">
        <v>1</v>
      </c>
    </row>
    <row r="9" spans="1:7" x14ac:dyDescent="0.2">
      <c r="B9" s="3" t="b">
        <v>0</v>
      </c>
    </row>
    <row r="11" spans="1:7" x14ac:dyDescent="0.2">
      <c r="A11" s="4" t="s">
        <v>52</v>
      </c>
      <c r="B11" s="2"/>
      <c r="E11" s="4" t="s">
        <v>54</v>
      </c>
      <c r="F11" s="4" t="s">
        <v>88</v>
      </c>
      <c r="G11" s="4" t="s">
        <v>55</v>
      </c>
    </row>
    <row r="13" spans="1:7" x14ac:dyDescent="0.2">
      <c r="A13" s="3" t="s">
        <v>56</v>
      </c>
      <c r="B13" s="1">
        <v>4</v>
      </c>
      <c r="E13" s="3" t="s">
        <v>30</v>
      </c>
      <c r="F13" s="3" t="s">
        <v>66</v>
      </c>
      <c r="G13" s="3" t="s">
        <v>4</v>
      </c>
    </row>
    <row r="14" spans="1:7" x14ac:dyDescent="0.2">
      <c r="B14" s="1">
        <v>5</v>
      </c>
      <c r="E14" s="3" t="s">
        <v>31</v>
      </c>
      <c r="F14" s="3" t="s">
        <v>67</v>
      </c>
      <c r="G14" s="3" t="s">
        <v>12</v>
      </c>
    </row>
    <row r="15" spans="1:7" x14ac:dyDescent="0.2">
      <c r="E15" s="3" t="s">
        <v>41</v>
      </c>
      <c r="F15" s="3" t="s">
        <v>65</v>
      </c>
      <c r="G15" s="3" t="s">
        <v>5</v>
      </c>
    </row>
    <row r="16" spans="1:7" x14ac:dyDescent="0.2">
      <c r="A16" s="3" t="s">
        <v>57</v>
      </c>
      <c r="B16" s="1">
        <v>0</v>
      </c>
      <c r="E16" s="3" t="s">
        <v>38</v>
      </c>
      <c r="F16" s="3" t="s">
        <v>68</v>
      </c>
      <c r="G16" s="3" t="s">
        <v>37</v>
      </c>
    </row>
    <row r="17" spans="1:9" x14ac:dyDescent="0.2">
      <c r="B17" s="1">
        <v>2</v>
      </c>
      <c r="E17" s="3" t="s">
        <v>36</v>
      </c>
      <c r="F17" s="3" t="s">
        <v>69</v>
      </c>
      <c r="G17" s="3" t="s">
        <v>35</v>
      </c>
    </row>
    <row r="18" spans="1:9" x14ac:dyDescent="0.2">
      <c r="B18" s="1">
        <v>3</v>
      </c>
      <c r="E18" s="3" t="s">
        <v>94</v>
      </c>
      <c r="F18" s="3" t="s">
        <v>64</v>
      </c>
      <c r="G18" s="3" t="s">
        <v>2</v>
      </c>
      <c r="H18" s="3"/>
      <c r="I18" s="3"/>
    </row>
    <row r="19" spans="1:9" x14ac:dyDescent="0.2">
      <c r="B19" s="1">
        <v>4</v>
      </c>
      <c r="E19" s="3" t="s">
        <v>95</v>
      </c>
      <c r="F19" s="3" t="s">
        <v>76</v>
      </c>
      <c r="G19" s="3" t="s">
        <v>93</v>
      </c>
      <c r="H19" s="3"/>
      <c r="I19" s="3"/>
    </row>
    <row r="20" spans="1:9" x14ac:dyDescent="0.2">
      <c r="E20" s="3" t="s">
        <v>21</v>
      </c>
      <c r="F20" s="3" t="s">
        <v>77</v>
      </c>
      <c r="G20" s="3" t="s">
        <v>14</v>
      </c>
      <c r="H20" s="3"/>
      <c r="I20" s="3"/>
    </row>
    <row r="21" spans="1:9" x14ac:dyDescent="0.2">
      <c r="A21" s="4" t="s">
        <v>58</v>
      </c>
      <c r="B21" s="2"/>
      <c r="E21" s="3" t="s">
        <v>28</v>
      </c>
      <c r="F21" s="3" t="s">
        <v>65</v>
      </c>
      <c r="G21" s="3" t="s">
        <v>5</v>
      </c>
      <c r="H21" s="3"/>
      <c r="I21" s="3"/>
    </row>
    <row r="22" spans="1:9" x14ac:dyDescent="0.2">
      <c r="E22" s="3" t="s">
        <v>96</v>
      </c>
      <c r="F22" s="3" t="s">
        <v>73</v>
      </c>
      <c r="G22" s="3" t="s">
        <v>91</v>
      </c>
      <c r="H22" s="3"/>
      <c r="I22" s="3"/>
    </row>
    <row r="23" spans="1:9" x14ac:dyDescent="0.2">
      <c r="A23" s="3" t="s">
        <v>63</v>
      </c>
      <c r="E23" s="3" t="s">
        <v>97</v>
      </c>
      <c r="F23" s="3" t="s">
        <v>89</v>
      </c>
      <c r="G23" s="3" t="s">
        <v>90</v>
      </c>
      <c r="H23" s="3"/>
      <c r="I23" s="3"/>
    </row>
    <row r="24" spans="1:9" x14ac:dyDescent="0.2">
      <c r="A24" s="3" t="s">
        <v>59</v>
      </c>
      <c r="E24" s="3" t="s">
        <v>17</v>
      </c>
      <c r="F24" s="3" t="s">
        <v>71</v>
      </c>
      <c r="G24" s="3" t="s">
        <v>16</v>
      </c>
      <c r="H24" s="3"/>
      <c r="I24" s="3"/>
    </row>
    <row r="25" spans="1:9" x14ac:dyDescent="0.2">
      <c r="A25" s="3" t="s">
        <v>60</v>
      </c>
      <c r="E25" s="3" t="s">
        <v>22</v>
      </c>
      <c r="F25" s="3" t="s">
        <v>72</v>
      </c>
      <c r="G25" s="3" t="s">
        <v>15</v>
      </c>
      <c r="H25" s="3"/>
      <c r="I25" s="3"/>
    </row>
    <row r="26" spans="1:9" x14ac:dyDescent="0.2">
      <c r="A26" s="3" t="s">
        <v>61</v>
      </c>
      <c r="E26" s="3" t="s">
        <v>34</v>
      </c>
      <c r="F26" s="3" t="s">
        <v>75</v>
      </c>
      <c r="G26" s="3" t="s">
        <v>33</v>
      </c>
      <c r="H26" s="3"/>
      <c r="I26" s="3"/>
    </row>
    <row r="27" spans="1:9" x14ac:dyDescent="0.2">
      <c r="A27" s="3" t="s">
        <v>62</v>
      </c>
      <c r="E27" s="3" t="s">
        <v>25</v>
      </c>
      <c r="F27" s="3" t="s">
        <v>64</v>
      </c>
      <c r="G27" s="3" t="s">
        <v>2</v>
      </c>
      <c r="H27" s="3"/>
      <c r="I27" s="3"/>
    </row>
    <row r="28" spans="1:9" x14ac:dyDescent="0.2">
      <c r="E28" s="3" t="s">
        <v>18</v>
      </c>
      <c r="F28" s="3" t="s">
        <v>78</v>
      </c>
      <c r="G28" s="3" t="s">
        <v>9</v>
      </c>
      <c r="H28" s="3"/>
      <c r="I28" s="3"/>
    </row>
    <row r="29" spans="1:9" x14ac:dyDescent="0.2">
      <c r="E29" s="3" t="s">
        <v>98</v>
      </c>
      <c r="F29" s="3" t="s">
        <v>79</v>
      </c>
      <c r="G29" s="3" t="s">
        <v>103</v>
      </c>
      <c r="H29" s="3"/>
      <c r="I29" s="3"/>
    </row>
    <row r="30" spans="1:9" x14ac:dyDescent="0.2">
      <c r="E30" s="3" t="s">
        <v>99</v>
      </c>
      <c r="F30" s="3" t="s">
        <v>74</v>
      </c>
      <c r="G30" s="3" t="s">
        <v>92</v>
      </c>
      <c r="H30" s="3"/>
      <c r="I30" s="3"/>
    </row>
    <row r="31" spans="1:9" x14ac:dyDescent="0.2">
      <c r="E31" s="3" t="s">
        <v>26</v>
      </c>
      <c r="F31" s="3" t="s">
        <v>65</v>
      </c>
      <c r="G31" s="3" t="s">
        <v>5</v>
      </c>
      <c r="H31" s="3"/>
      <c r="I31" s="3"/>
    </row>
    <row r="32" spans="1:9" x14ac:dyDescent="0.2">
      <c r="E32" s="3" t="s">
        <v>27</v>
      </c>
      <c r="F32" s="3" t="s">
        <v>85</v>
      </c>
      <c r="G32" s="3" t="s">
        <v>10</v>
      </c>
      <c r="H32" s="3"/>
      <c r="I32" s="3"/>
    </row>
    <row r="33" spans="1:9" x14ac:dyDescent="0.2">
      <c r="A33" s="2" t="s">
        <v>47</v>
      </c>
      <c r="E33" s="3" t="s">
        <v>8</v>
      </c>
      <c r="F33" s="3" t="s">
        <v>70</v>
      </c>
      <c r="G33" s="3" t="s">
        <v>7</v>
      </c>
      <c r="H33" s="3"/>
      <c r="I33" s="3"/>
    </row>
    <row r="34" spans="1:9" x14ac:dyDescent="0.2">
      <c r="A34" s="3" t="s">
        <v>42</v>
      </c>
      <c r="E34" s="3" t="s">
        <v>24</v>
      </c>
      <c r="F34" s="3" t="s">
        <v>82</v>
      </c>
      <c r="G34" s="3" t="s">
        <v>23</v>
      </c>
      <c r="H34" s="3"/>
      <c r="I34" s="3"/>
    </row>
    <row r="35" spans="1:9" x14ac:dyDescent="0.2">
      <c r="A35" s="1" t="s">
        <v>48</v>
      </c>
      <c r="E35" s="3" t="s">
        <v>100</v>
      </c>
      <c r="F35" s="3" t="s">
        <v>81</v>
      </c>
      <c r="G35" s="3" t="s">
        <v>105</v>
      </c>
      <c r="H35" s="3"/>
      <c r="I35" s="3"/>
    </row>
    <row r="36" spans="1:9" x14ac:dyDescent="0.2">
      <c r="A36" s="1" t="s">
        <v>49</v>
      </c>
      <c r="E36" s="3" t="s">
        <v>101</v>
      </c>
      <c r="F36" s="3" t="s">
        <v>80</v>
      </c>
      <c r="G36" s="3" t="s">
        <v>104</v>
      </c>
      <c r="H36" s="3"/>
      <c r="I36" s="3"/>
    </row>
    <row r="37" spans="1:9" x14ac:dyDescent="0.2">
      <c r="A37" s="1" t="s">
        <v>50</v>
      </c>
      <c r="E37" s="3" t="s">
        <v>29</v>
      </c>
      <c r="F37" s="3" t="s">
        <v>83</v>
      </c>
      <c r="G37" s="3" t="s">
        <v>11</v>
      </c>
      <c r="H37" s="3"/>
      <c r="I37" s="3"/>
    </row>
    <row r="38" spans="1:9" x14ac:dyDescent="0.2">
      <c r="E38" s="3" t="s">
        <v>40</v>
      </c>
      <c r="F38" s="3" t="s">
        <v>84</v>
      </c>
      <c r="G38" s="3" t="s">
        <v>39</v>
      </c>
      <c r="H38" s="3"/>
      <c r="I38" s="3"/>
    </row>
    <row r="39" spans="1:9" x14ac:dyDescent="0.2">
      <c r="A39" s="4" t="s">
        <v>43</v>
      </c>
      <c r="E39" s="3" t="s">
        <v>32</v>
      </c>
      <c r="F39" s="3" t="s">
        <v>85</v>
      </c>
      <c r="G39" s="3" t="s">
        <v>10</v>
      </c>
    </row>
    <row r="40" spans="1:9" x14ac:dyDescent="0.2">
      <c r="A40" s="3" t="s">
        <v>3</v>
      </c>
      <c r="E40" s="3" t="s">
        <v>20</v>
      </c>
      <c r="F40" s="3" t="s">
        <v>86</v>
      </c>
      <c r="G40" s="3" t="s">
        <v>19</v>
      </c>
    </row>
    <row r="41" spans="1:9" x14ac:dyDescent="0.2">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99"/>
  </sheetPr>
  <dimension ref="B1:C23"/>
  <sheetViews>
    <sheetView showGridLines="0" workbookViewId="0">
      <selection activeCell="C13" sqref="C13"/>
    </sheetView>
  </sheetViews>
  <sheetFormatPr defaultColWidth="9.140625" defaultRowHeight="12.75" x14ac:dyDescent="0.2"/>
  <cols>
    <col min="1" max="1" width="3" style="12" customWidth="1"/>
    <col min="2" max="2" width="32.28515625" style="59" bestFit="1" customWidth="1"/>
    <col min="3" max="3" width="83.42578125" style="59" customWidth="1"/>
    <col min="4" max="16384" width="9.140625" style="12"/>
  </cols>
  <sheetData>
    <row r="1" spans="2:3" ht="7.5" customHeight="1" x14ac:dyDescent="0.2"/>
    <row r="2" spans="2:3" ht="60" customHeight="1" x14ac:dyDescent="0.2">
      <c r="B2" s="273" t="str">
        <f>Cover!B2</f>
        <v>Primary Energy Use Satellite Account for Use with the USEEIO Model, v1.1</v>
      </c>
      <c r="C2" s="273"/>
    </row>
    <row r="3" spans="2:3" ht="44.25" customHeight="1" x14ac:dyDescent="0.2">
      <c r="B3" s="141" t="s">
        <v>1102</v>
      </c>
    </row>
    <row r="4" spans="2:3" ht="15.75" x14ac:dyDescent="0.25">
      <c r="B4" s="140" t="s">
        <v>1094</v>
      </c>
      <c r="C4" s="60"/>
    </row>
    <row r="5" spans="2:3" ht="41.25" customHeight="1" x14ac:dyDescent="0.2">
      <c r="B5" s="61" t="s">
        <v>122</v>
      </c>
      <c r="C5" s="62" t="s">
        <v>124</v>
      </c>
    </row>
    <row r="6" spans="2:3" ht="40.5" customHeight="1" x14ac:dyDescent="0.2">
      <c r="B6" s="61" t="s">
        <v>123</v>
      </c>
      <c r="C6" s="62" t="s">
        <v>125</v>
      </c>
    </row>
    <row r="7" spans="2:3" ht="25.5" customHeight="1" x14ac:dyDescent="0.2">
      <c r="B7" s="63" t="s">
        <v>517</v>
      </c>
      <c r="C7" s="24" t="s">
        <v>518</v>
      </c>
    </row>
    <row r="8" spans="2:3" ht="10.5" customHeight="1" x14ac:dyDescent="0.2">
      <c r="B8" s="64"/>
      <c r="C8" s="20"/>
    </row>
    <row r="9" spans="2:3" ht="15.75" x14ac:dyDescent="0.25">
      <c r="B9" s="116" t="s">
        <v>1093</v>
      </c>
      <c r="C9" s="60"/>
    </row>
    <row r="10" spans="2:3" ht="34.5" customHeight="1" x14ac:dyDescent="0.2">
      <c r="B10" s="69" t="s">
        <v>1029</v>
      </c>
      <c r="C10" s="70" t="s">
        <v>1323</v>
      </c>
    </row>
    <row r="11" spans="2:3" ht="17.25" customHeight="1" x14ac:dyDescent="0.2">
      <c r="B11" s="69" t="s">
        <v>1324</v>
      </c>
      <c r="C11" s="70" t="s">
        <v>1327</v>
      </c>
    </row>
    <row r="12" spans="2:3" ht="17.25" customHeight="1" x14ac:dyDescent="0.2">
      <c r="B12" s="69" t="s">
        <v>1325</v>
      </c>
      <c r="C12" s="70" t="s">
        <v>1326</v>
      </c>
    </row>
    <row r="13" spans="2:3" ht="63" x14ac:dyDescent="0.2">
      <c r="B13" s="69" t="s">
        <v>1328</v>
      </c>
      <c r="C13" s="70" t="s">
        <v>1329</v>
      </c>
    </row>
    <row r="14" spans="2:3" ht="31.5" x14ac:dyDescent="0.2">
      <c r="B14" s="69" t="s">
        <v>1330</v>
      </c>
      <c r="C14" s="70" t="s">
        <v>1331</v>
      </c>
    </row>
    <row r="15" spans="2:3" ht="31.5" x14ac:dyDescent="0.2">
      <c r="B15" s="69" t="s">
        <v>1332</v>
      </c>
      <c r="C15" s="70" t="s">
        <v>1333</v>
      </c>
    </row>
    <row r="16" spans="2:3" ht="51" customHeight="1" x14ac:dyDescent="0.2">
      <c r="B16" s="69" t="s">
        <v>1334</v>
      </c>
      <c r="C16" s="70" t="s">
        <v>1335</v>
      </c>
    </row>
    <row r="17" spans="2:3" ht="78.75" customHeight="1" x14ac:dyDescent="0.2">
      <c r="B17" s="71" t="s">
        <v>1091</v>
      </c>
      <c r="C17" s="70" t="s">
        <v>1097</v>
      </c>
    </row>
    <row r="18" spans="2:3" ht="60" customHeight="1" x14ac:dyDescent="0.2">
      <c r="B18" s="69" t="s">
        <v>1092</v>
      </c>
      <c r="C18" s="265" t="s">
        <v>1112</v>
      </c>
    </row>
    <row r="19" spans="2:3" ht="25.5" customHeight="1" x14ac:dyDescent="0.25">
      <c r="B19" s="116" t="s">
        <v>1096</v>
      </c>
      <c r="C19" s="24"/>
    </row>
    <row r="20" spans="2:3" ht="30" customHeight="1" x14ac:dyDescent="0.2">
      <c r="B20" s="66" t="s">
        <v>520</v>
      </c>
      <c r="C20" s="68" t="s">
        <v>1027</v>
      </c>
    </row>
    <row r="22" spans="2:3" ht="15.75" x14ac:dyDescent="0.25">
      <c r="B22" s="117" t="s">
        <v>1095</v>
      </c>
      <c r="C22" s="65"/>
    </row>
    <row r="23" spans="2:3" ht="63" x14ac:dyDescent="0.2">
      <c r="B23" s="66" t="s">
        <v>519</v>
      </c>
      <c r="C23" s="67" t="s">
        <v>1028</v>
      </c>
    </row>
  </sheetData>
  <mergeCells count="1">
    <mergeCell ref="B2:C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
  <sheetViews>
    <sheetView showGridLines="0" zoomScalePageLayoutView="80" workbookViewId="0"/>
  </sheetViews>
  <sheetFormatPr defaultColWidth="8.7109375" defaultRowHeight="15" x14ac:dyDescent="0.2"/>
  <cols>
    <col min="1" max="1" width="4.28515625" style="13" customWidth="1"/>
    <col min="2" max="2" width="21.140625" style="14" bestFit="1" customWidth="1"/>
    <col min="3" max="3" width="58.140625" style="14" bestFit="1" customWidth="1"/>
    <col min="4" max="16384" width="8.7109375" style="15"/>
  </cols>
  <sheetData>
    <row r="1" spans="1:3" ht="11.45" customHeight="1" x14ac:dyDescent="0.2"/>
    <row r="2" spans="1:3" ht="40.35" customHeight="1" x14ac:dyDescent="0.2">
      <c r="B2" s="274" t="s">
        <v>122</v>
      </c>
      <c r="C2" s="274"/>
    </row>
    <row r="3" spans="1:3" ht="35.25" customHeight="1" x14ac:dyDescent="0.2">
      <c r="A3" s="16"/>
      <c r="B3" s="17" t="s">
        <v>116</v>
      </c>
      <c r="C3" s="18" t="s">
        <v>1261</v>
      </c>
    </row>
    <row r="4" spans="1:3" ht="72.75" customHeight="1" x14ac:dyDescent="0.2">
      <c r="A4" s="16"/>
      <c r="B4" s="19" t="s">
        <v>6</v>
      </c>
      <c r="C4" s="20" t="s">
        <v>1030</v>
      </c>
    </row>
    <row r="5" spans="1:3" ht="38.25" customHeight="1" x14ac:dyDescent="0.2">
      <c r="A5" s="16"/>
      <c r="B5" s="19" t="s">
        <v>108</v>
      </c>
      <c r="C5" s="20" t="s">
        <v>1026</v>
      </c>
    </row>
    <row r="6" spans="1:3" ht="38.25" customHeight="1" x14ac:dyDescent="0.2">
      <c r="A6" s="21"/>
      <c r="B6" s="19" t="s">
        <v>53</v>
      </c>
      <c r="C6" s="20" t="s">
        <v>1113</v>
      </c>
    </row>
    <row r="7" spans="1:3" ht="41.25" customHeight="1" x14ac:dyDescent="0.2">
      <c r="A7" s="22"/>
      <c r="B7" s="19" t="s">
        <v>107</v>
      </c>
      <c r="C7" s="20" t="s">
        <v>1114</v>
      </c>
    </row>
    <row r="8" spans="1:3" ht="25.5" customHeight="1" x14ac:dyDescent="0.2">
      <c r="A8" s="22"/>
      <c r="B8" s="19" t="s">
        <v>1263</v>
      </c>
      <c r="C8" s="20" t="s">
        <v>1264</v>
      </c>
    </row>
    <row r="9" spans="1:3" ht="24" customHeight="1" x14ac:dyDescent="0.2">
      <c r="A9" s="21"/>
      <c r="B9" s="19" t="s">
        <v>1262</v>
      </c>
      <c r="C9" s="20" t="s">
        <v>1085</v>
      </c>
    </row>
    <row r="10" spans="1:3" ht="36" customHeight="1" x14ac:dyDescent="0.2">
      <c r="A10" s="21"/>
      <c r="B10" s="23" t="s">
        <v>117</v>
      </c>
      <c r="C10" s="24" t="s">
        <v>1337</v>
      </c>
    </row>
    <row r="11" spans="1:3" x14ac:dyDescent="0.2">
      <c r="A11" s="25"/>
      <c r="B11" s="26"/>
    </row>
    <row r="12" spans="1:3" x14ac:dyDescent="0.2">
      <c r="A12" s="25"/>
      <c r="B12" s="26"/>
    </row>
  </sheetData>
  <mergeCells count="1">
    <mergeCell ref="B2:C2"/>
  </mergeCells>
  <dataValidations count="1">
    <dataValidation type="textLength" operator="lessThanOrEqual" allowBlank="1" showInputMessage="1" showErrorMessage="1" sqref="C8:C1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Z259"/>
  <sheetViews>
    <sheetView showGridLines="0" zoomScale="85" zoomScaleNormal="85" zoomScalePageLayoutView="85" workbookViewId="0"/>
  </sheetViews>
  <sheetFormatPr defaultColWidth="8.7109375" defaultRowHeight="15" x14ac:dyDescent="0.2"/>
  <cols>
    <col min="1" max="1" width="1.42578125" style="15" customWidth="1"/>
    <col min="2" max="2" width="43" style="237" bestFit="1" customWidth="1"/>
    <col min="3" max="3" width="13.28515625" style="237" customWidth="1"/>
    <col min="4" max="4" width="9" style="237" bestFit="1" customWidth="1"/>
    <col min="5" max="5" width="11.85546875" style="237" bestFit="1" customWidth="1"/>
    <col min="6" max="6" width="29.7109375" style="237" customWidth="1"/>
    <col min="7" max="7" width="8.42578125" style="237" bestFit="1" customWidth="1"/>
    <col min="8" max="8" width="41.140625" style="237" customWidth="1"/>
    <col min="9" max="9" width="8.7109375" style="237" bestFit="1" customWidth="1"/>
    <col min="10" max="10" width="8.42578125" style="237" bestFit="1" customWidth="1"/>
    <col min="11" max="11" width="13.140625" style="238" customWidth="1"/>
    <col min="12" max="12" width="9" style="237" bestFit="1" customWidth="1"/>
    <col min="13" max="13" width="11.85546875" style="15" bestFit="1" customWidth="1"/>
    <col min="14" max="14" width="10.28515625" style="15" customWidth="1"/>
    <col min="15" max="15" width="11.42578125" style="15" customWidth="1"/>
    <col min="16" max="16" width="10.85546875" style="15" customWidth="1"/>
    <col min="17" max="17" width="10.7109375" style="15" customWidth="1"/>
    <col min="18" max="18" width="5.42578125" style="72" customWidth="1"/>
    <col min="19" max="19" width="5" style="72" customWidth="1"/>
    <col min="20" max="21" width="6" style="72" bestFit="1" customWidth="1"/>
    <col min="22" max="22" width="6" style="72" customWidth="1"/>
    <col min="23" max="23" width="7.28515625" style="15" customWidth="1"/>
    <col min="24" max="24" width="64.28515625" style="15" customWidth="1"/>
    <col min="25" max="25" width="7.85546875" style="15" bestFit="1" customWidth="1"/>
    <col min="26" max="26" width="31.7109375" style="15" bestFit="1" customWidth="1"/>
    <col min="27" max="27" width="8.7109375" style="15"/>
    <col min="28" max="28" width="12.28515625" style="15" customWidth="1"/>
    <col min="29" max="16384" width="8.7109375" style="15"/>
  </cols>
  <sheetData>
    <row r="1" spans="1:26" ht="6" customHeight="1" x14ac:dyDescent="0.2">
      <c r="B1" s="15"/>
      <c r="C1" s="15"/>
      <c r="D1" s="15"/>
      <c r="E1" s="15"/>
      <c r="F1" s="15"/>
      <c r="G1" s="15"/>
      <c r="H1" s="15"/>
      <c r="I1" s="15"/>
      <c r="J1" s="15"/>
      <c r="K1" s="52"/>
      <c r="L1" s="15"/>
    </row>
    <row r="2" spans="1:26" ht="38.450000000000003" customHeight="1" x14ac:dyDescent="0.2">
      <c r="A2" s="27"/>
      <c r="B2" s="274" t="s">
        <v>123</v>
      </c>
      <c r="C2" s="274"/>
      <c r="D2" s="15"/>
      <c r="E2" s="15"/>
      <c r="F2" s="15"/>
      <c r="G2" s="15"/>
      <c r="H2" s="15"/>
      <c r="I2" s="15"/>
      <c r="J2" s="15"/>
      <c r="K2" s="52"/>
      <c r="L2" s="15"/>
    </row>
    <row r="3" spans="1:26" x14ac:dyDescent="0.25">
      <c r="A3" s="12"/>
      <c r="B3" s="286" t="s">
        <v>521</v>
      </c>
      <c r="C3" s="288"/>
      <c r="D3" s="288"/>
      <c r="E3" s="288"/>
      <c r="F3" s="288"/>
      <c r="G3" s="287"/>
      <c r="H3" s="283" t="s">
        <v>522</v>
      </c>
      <c r="I3" s="284"/>
      <c r="J3" s="285"/>
      <c r="K3" s="286" t="s">
        <v>523</v>
      </c>
      <c r="L3" s="287"/>
      <c r="M3" s="275" t="s">
        <v>524</v>
      </c>
      <c r="N3" s="276"/>
      <c r="O3" s="276"/>
      <c r="P3" s="276"/>
      <c r="Q3" s="277"/>
      <c r="R3" s="278" t="s">
        <v>109</v>
      </c>
      <c r="S3" s="279"/>
      <c r="T3" s="279"/>
      <c r="U3" s="279"/>
      <c r="V3" s="279"/>
      <c r="W3" s="275" t="s">
        <v>126</v>
      </c>
      <c r="X3" s="276"/>
      <c r="Y3" s="276"/>
      <c r="Z3" s="277"/>
    </row>
    <row r="4" spans="1:26" ht="14.85" customHeight="1" x14ac:dyDescent="0.25">
      <c r="A4" s="12"/>
      <c r="B4" s="53"/>
      <c r="C4" s="53"/>
      <c r="D4" s="53"/>
      <c r="E4" s="53"/>
      <c r="F4" s="53"/>
      <c r="G4" s="53"/>
      <c r="H4" s="53"/>
      <c r="I4" s="53"/>
      <c r="J4" s="53"/>
      <c r="K4" s="53"/>
      <c r="L4" s="53"/>
      <c r="M4" s="53"/>
      <c r="N4" s="133"/>
      <c r="O4" s="133"/>
      <c r="P4" s="133"/>
      <c r="Q4" s="133"/>
      <c r="R4" s="73"/>
      <c r="S4" s="280" t="s">
        <v>111</v>
      </c>
      <c r="T4" s="281"/>
      <c r="U4" s="281"/>
      <c r="V4" s="282"/>
      <c r="W4" s="53"/>
      <c r="X4" s="53"/>
      <c r="Y4" s="54"/>
      <c r="Z4" s="55"/>
    </row>
    <row r="5" spans="1:26" s="28" customFormat="1" ht="89.1" customHeight="1" x14ac:dyDescent="0.25">
      <c r="A5" s="12"/>
      <c r="B5" s="56" t="s">
        <v>525</v>
      </c>
      <c r="C5" s="56" t="s">
        <v>526</v>
      </c>
      <c r="D5" s="56" t="s">
        <v>1</v>
      </c>
      <c r="E5" s="56" t="s">
        <v>44</v>
      </c>
      <c r="F5" s="56" t="s">
        <v>527</v>
      </c>
      <c r="G5" s="56" t="s">
        <v>1101</v>
      </c>
      <c r="H5" s="56" t="s">
        <v>525</v>
      </c>
      <c r="I5" s="56" t="s">
        <v>528</v>
      </c>
      <c r="J5" s="56" t="s">
        <v>1100</v>
      </c>
      <c r="K5" s="56" t="s">
        <v>0</v>
      </c>
      <c r="L5" s="56" t="s">
        <v>1024</v>
      </c>
      <c r="M5" s="56" t="s">
        <v>529</v>
      </c>
      <c r="N5" s="134" t="s">
        <v>530</v>
      </c>
      <c r="O5" s="135" t="s">
        <v>531</v>
      </c>
      <c r="P5" s="135" t="s">
        <v>532</v>
      </c>
      <c r="Q5" s="135" t="s">
        <v>533</v>
      </c>
      <c r="R5" s="74" t="s">
        <v>110</v>
      </c>
      <c r="S5" s="45" t="s">
        <v>112</v>
      </c>
      <c r="T5" s="45" t="s">
        <v>113</v>
      </c>
      <c r="U5" s="45" t="s">
        <v>114</v>
      </c>
      <c r="V5" s="45" t="s">
        <v>535</v>
      </c>
      <c r="W5" s="56" t="s">
        <v>127</v>
      </c>
      <c r="X5" s="56" t="s">
        <v>121</v>
      </c>
      <c r="Y5" s="57" t="s">
        <v>517</v>
      </c>
      <c r="Z5" s="58" t="s">
        <v>534</v>
      </c>
    </row>
    <row r="6" spans="1:26" x14ac:dyDescent="0.2">
      <c r="A6" s="29"/>
      <c r="B6" s="245" t="str">
        <f>INDEX(Corr_ElemFlows_Energy_to_EPA!C$5:C$14,MATCH('Energy Use Compiled'!B27,Corr_ElemFlows_Energy_to_EPA!$B$5:$B$13,0))</f>
        <v>Coal</v>
      </c>
      <c r="C6" s="245"/>
      <c r="D6" s="245" t="str">
        <f>INDEX(Corr_ElemFlows_Energy_to_EPA!E$5:E$14,MATCH('Energy Use Compiled'!B27,Corr_ElemFlows_Energy_to_EPA!$B$5:$B$14,0))</f>
        <v>resource</v>
      </c>
      <c r="E6" s="245" t="str">
        <f>_xlfn.IFNA(INDEX(Corr_ElemFlows_Energy_to_EPA!F$5:F$14,MATCH('Energy Use Compiled'!B27,Corr_ElemFlows_Energy_to_EPA!$B$5:$B$14,0)),"")</f>
        <v>in ground</v>
      </c>
      <c r="F6" s="245" t="str">
        <f>INDEX(Corr_ElemFlows_Energy_to_EPA!H$5:H$14,MATCH('Energy Use Compiled'!B27,Corr_ElemFlows_Energy_to_EPA!$B$5:$B$14,0))</f>
        <v>1ece2361-87e0-355c-a702-ff268570ca3e</v>
      </c>
      <c r="G6" s="251" t="s">
        <v>130</v>
      </c>
      <c r="H6" s="245" t="str">
        <f>INDEX(Activities!$B$5:$C$393,MATCH(I6,Activities!$C$5:$C$393,0),1)</f>
        <v>Coal mining</v>
      </c>
      <c r="I6" s="245">
        <v>212100</v>
      </c>
      <c r="J6" s="245" t="s">
        <v>130</v>
      </c>
      <c r="K6" s="252">
        <f>'Energy Use Compiled'!C27/(1000000*INDEX('Energy Use &amp; Sector Output'!$O$6:$O$394,MATCH("_"&amp;$I6,'Energy Use &amp; Sector Output'!$D$6:$D$394,0)))</f>
        <v>372.44056310521819</v>
      </c>
      <c r="L6" s="245" t="s">
        <v>5</v>
      </c>
      <c r="M6" s="245"/>
      <c r="N6" s="246"/>
      <c r="O6" s="245"/>
      <c r="P6" s="245"/>
      <c r="Q6" s="245"/>
      <c r="R6" s="247">
        <v>1</v>
      </c>
      <c r="S6" s="247">
        <v>1</v>
      </c>
      <c r="T6" s="247">
        <v>1</v>
      </c>
      <c r="U6" s="247">
        <v>1</v>
      </c>
      <c r="V6" s="247">
        <v>1</v>
      </c>
      <c r="W6" s="245">
        <v>2014</v>
      </c>
      <c r="X6" s="245" t="str">
        <f>'Energy Use Compiled'!B27</f>
        <v>Coal Production</v>
      </c>
      <c r="Y6" s="245" t="s">
        <v>1338</v>
      </c>
      <c r="Z6" s="245"/>
    </row>
    <row r="7" spans="1:26" x14ac:dyDescent="0.2">
      <c r="A7" s="30"/>
      <c r="B7" s="245" t="str">
        <f>INDEX(Corr_ElemFlows_Energy_to_EPA!C$5:C$14,MATCH('Energy Use Compiled'!B28,Corr_ElemFlows_Energy_to_EPA!$B$5:$B$13,0))</f>
        <v>Natural gas, dry</v>
      </c>
      <c r="C7" s="245"/>
      <c r="D7" s="245" t="str">
        <f>INDEX(Corr_ElemFlows_Energy_to_EPA!E$5:E$14,MATCH('Energy Use Compiled'!B28,Corr_ElemFlows_Energy_to_EPA!$B$5:$B$14,0))</f>
        <v>resource</v>
      </c>
      <c r="E7" s="245" t="str">
        <f>INDEX(Corr_ElemFlows_Energy_to_EPA!F$5:F$14,MATCH('Energy Use Compiled'!B28,Corr_ElemFlows_Energy_to_EPA!$B$5:$B$14,0))</f>
        <v>in ground</v>
      </c>
      <c r="F7" s="245" t="str">
        <f>INDEX(Corr_ElemFlows_Energy_to_EPA!H$5:H$14,MATCH('Energy Use Compiled'!B28,Corr_ElemFlows_Energy_to_EPA!$B$5:$B$14,0))</f>
        <v>f398c552-8ef6-31e3-81e1-ab858d2faac0</v>
      </c>
      <c r="G7" s="251" t="s">
        <v>130</v>
      </c>
      <c r="H7" s="245" t="str">
        <f>INDEX(Activities!$B$5:$C$393,MATCH(I7,Activities!$C$5:$C$393,0),1)</f>
        <v>Oil and gas extraction</v>
      </c>
      <c r="I7" s="245">
        <v>211000</v>
      </c>
      <c r="J7" s="245" t="s">
        <v>130</v>
      </c>
      <c r="K7" s="252">
        <f>'Energy Use Compiled'!C28/(1000000*INDEX('Energy Use &amp; Sector Output'!$O$6:$O$394,MATCH("_"&amp;$I7,'Energy Use &amp; Sector Output'!$D$6:$D$394,0)))</f>
        <v>63.188413527793898</v>
      </c>
      <c r="L7" s="245" t="s">
        <v>5</v>
      </c>
      <c r="M7" s="245"/>
      <c r="N7" s="246"/>
      <c r="O7" s="245"/>
      <c r="P7" s="245"/>
      <c r="Q7" s="245"/>
      <c r="R7" s="247">
        <v>1</v>
      </c>
      <c r="S7" s="247">
        <v>1</v>
      </c>
      <c r="T7" s="247">
        <v>1</v>
      </c>
      <c r="U7" s="247">
        <v>1</v>
      </c>
      <c r="V7" s="247">
        <v>1</v>
      </c>
      <c r="W7" s="245">
        <v>2014</v>
      </c>
      <c r="X7" s="245" t="str">
        <f>'Energy Use Compiled'!B28</f>
        <v>Natural Gas (Dry) Production</v>
      </c>
      <c r="Y7" s="245" t="s">
        <v>1339</v>
      </c>
      <c r="Z7" s="245"/>
    </row>
    <row r="8" spans="1:26" x14ac:dyDescent="0.2">
      <c r="A8" s="29"/>
      <c r="B8" s="245" t="str">
        <f>INDEX(Corr_ElemFlows_Energy_to_EPA!C$5:C$14,MATCH('Energy Use Compiled'!B29,Corr_ElemFlows_Energy_to_EPA!$B$5:$B$13,0))</f>
        <v>Natural gas liquids</v>
      </c>
      <c r="C8" s="245"/>
      <c r="D8" s="245" t="str">
        <f>INDEX(Corr_ElemFlows_Energy_to_EPA!E$5:E$14,MATCH('Energy Use Compiled'!B29,Corr_ElemFlows_Energy_to_EPA!$B$5:$B$14,0))</f>
        <v>resource</v>
      </c>
      <c r="E8" s="245" t="str">
        <f>INDEX(Corr_ElemFlows_Energy_to_EPA!F$5:F$14,MATCH('Energy Use Compiled'!B29,Corr_ElemFlows_Energy_to_EPA!$B$5:$B$14,0))</f>
        <v>in ground</v>
      </c>
      <c r="F8" s="245" t="str">
        <f>INDEX(Corr_ElemFlows_Energy_to_EPA!H$5:H$14,MATCH('Energy Use Compiled'!B29,Corr_ElemFlows_Energy_to_EPA!$B$5:$B$14,0))</f>
        <v>7513e125-923a-3ce5-afd0-83b6be7c1d25</v>
      </c>
      <c r="G8" s="251" t="s">
        <v>130</v>
      </c>
      <c r="H8" s="245" t="str">
        <f>INDEX(Activities!$B$5:$C$393,MATCH(I8,Activities!$C$5:$C$393,0),1)</f>
        <v>Oil and gas extraction</v>
      </c>
      <c r="I8" s="245">
        <v>211000</v>
      </c>
      <c r="J8" s="245" t="s">
        <v>130</v>
      </c>
      <c r="K8" s="252">
        <f>'Energy Use Compiled'!C29/(1000000*INDEX('Energy Use &amp; Sector Output'!$O$6:$O$394,MATCH("_"&amp;$I8,'Energy Use &amp; Sector Output'!$D$6:$D$394,0)))</f>
        <v>9.6880334847118927</v>
      </c>
      <c r="L8" s="245" t="s">
        <v>5</v>
      </c>
      <c r="M8" s="245"/>
      <c r="N8" s="246"/>
      <c r="O8" s="245"/>
      <c r="P8" s="245"/>
      <c r="Q8" s="245"/>
      <c r="R8" s="247">
        <v>1</v>
      </c>
      <c r="S8" s="247">
        <v>1</v>
      </c>
      <c r="T8" s="247">
        <v>1</v>
      </c>
      <c r="U8" s="247">
        <v>1</v>
      </c>
      <c r="V8" s="247">
        <v>1</v>
      </c>
      <c r="W8" s="245">
        <v>2014</v>
      </c>
      <c r="X8" s="245" t="str">
        <f>'Energy Use Compiled'!B29</f>
        <v>Natural Gas Plant Liquids Production</v>
      </c>
      <c r="Y8" s="245" t="s">
        <v>1340</v>
      </c>
      <c r="Z8" s="245"/>
    </row>
    <row r="9" spans="1:26" x14ac:dyDescent="0.2">
      <c r="A9" s="30"/>
      <c r="B9" s="245" t="str">
        <f>INDEX(Corr_ElemFlows_Energy_to_EPA!C$5:C$14,MATCH('Energy Use Compiled'!B30,Corr_ElemFlows_Energy_to_EPA!$B$5:$B$13,0))</f>
        <v>Crude oil</v>
      </c>
      <c r="C9" s="245"/>
      <c r="D9" s="245" t="str">
        <f>INDEX(Corr_ElemFlows_Energy_to_EPA!E$5:E$14,MATCH('Energy Use Compiled'!B30,Corr_ElemFlows_Energy_to_EPA!$B$5:$B$14,0))</f>
        <v>resource</v>
      </c>
      <c r="E9" s="245" t="str">
        <f>INDEX(Corr_ElemFlows_Energy_to_EPA!F$5:F$14,MATCH('Energy Use Compiled'!B30,Corr_ElemFlows_Energy_to_EPA!$B$5:$B$14,0))</f>
        <v>in ground</v>
      </c>
      <c r="F9" s="245" t="str">
        <f>INDEX(Corr_ElemFlows_Energy_to_EPA!H$5:H$14,MATCH('Energy Use Compiled'!B30,Corr_ElemFlows_Energy_to_EPA!$B$5:$B$14,0))</f>
        <v>e3d2296b-80fa-3ef5-b1a2-df3f2cb8f898</v>
      </c>
      <c r="G9" s="251" t="s">
        <v>130</v>
      </c>
      <c r="H9" s="245" t="str">
        <f>INDEX(Activities!$B$5:$C$393,MATCH(I9,Activities!$C$5:$C$393,0),1)</f>
        <v>Oil and gas extraction</v>
      </c>
      <c r="I9" s="245">
        <v>211000</v>
      </c>
      <c r="J9" s="245" t="s">
        <v>130</v>
      </c>
      <c r="K9" s="252">
        <f>'Energy Use Compiled'!C30/(1000000*INDEX('Energy Use &amp; Sector Output'!$O$6:$O$394,MATCH("_"&amp;$I9,'Energy Use &amp; Sector Output'!$D$6:$D$394,0)))</f>
        <v>43.876603782143334</v>
      </c>
      <c r="L9" s="245" t="s">
        <v>5</v>
      </c>
      <c r="M9" s="245"/>
      <c r="N9" s="246"/>
      <c r="O9" s="245"/>
      <c r="P9" s="245"/>
      <c r="Q9" s="245"/>
      <c r="R9" s="247">
        <v>1</v>
      </c>
      <c r="S9" s="247">
        <v>1</v>
      </c>
      <c r="T9" s="247">
        <v>1</v>
      </c>
      <c r="U9" s="247">
        <v>1</v>
      </c>
      <c r="V9" s="247">
        <v>1</v>
      </c>
      <c r="W9" s="245">
        <v>2014</v>
      </c>
      <c r="X9" s="245" t="str">
        <f>'Energy Use Compiled'!B30</f>
        <v>Crude Oil Production</v>
      </c>
      <c r="Y9" s="245" t="s">
        <v>1341</v>
      </c>
      <c r="Z9" s="245"/>
    </row>
    <row r="10" spans="1:26" x14ac:dyDescent="0.2">
      <c r="A10" s="30"/>
      <c r="B10" s="245" t="str">
        <f>INDEX(Corr_ElemFlows_Energy_to_EPA!C$5:C$14,MATCH('Energy Use Compiled'!B31,Corr_ElemFlows_Energy_to_EPA!$B$5:$B$13,0))</f>
        <v>Energy, nuclear fission</v>
      </c>
      <c r="C10" s="245"/>
      <c r="D10" s="245" t="str">
        <f>INDEX(Corr_ElemFlows_Energy_to_EPA!E$5:E$14,MATCH('Energy Use Compiled'!B31,Corr_ElemFlows_Energy_to_EPA!$B$5:$B$14,0))</f>
        <v>resource</v>
      </c>
      <c r="E10" s="245" t="str">
        <f>INDEX(Corr_ElemFlows_Energy_to_EPA!F$5:F$14,MATCH('Energy Use Compiled'!B31,Corr_ElemFlows_Energy_to_EPA!$B$5:$B$14,0))</f>
        <v>in ground</v>
      </c>
      <c r="F10" s="245" t="str">
        <f>INDEX(Corr_ElemFlows_Energy_to_EPA!H$5:H$14,MATCH('Energy Use Compiled'!B31,Corr_ElemFlows_Energy_to_EPA!$B$5:$B$14,0))</f>
        <v>ce5e0676-8178-375b-aeba-af5dedfc14d3</v>
      </c>
      <c r="G10" s="251" t="s">
        <v>130</v>
      </c>
      <c r="H10" s="245" t="str">
        <f>INDEX(Activities!$B$5:$C$393,MATCH(I10,Activities!$C$5:$C$393,0),1)</f>
        <v>Electric power generation, transmission, and distribution</v>
      </c>
      <c r="I10" s="245">
        <v>221100</v>
      </c>
      <c r="J10" s="245" t="s">
        <v>130</v>
      </c>
      <c r="K10" s="252">
        <f>'Energy Use Compiled'!C31/(1000000*INDEX('Energy Use &amp; Sector Output'!$O$6:$O$394,MATCH("_"&amp;$I10,'Energy Use &amp; Sector Output'!$D$6:$D$394,0)))</f>
        <v>30.167743153993989</v>
      </c>
      <c r="L10" s="245" t="s">
        <v>5</v>
      </c>
      <c r="M10" s="245"/>
      <c r="N10" s="246"/>
      <c r="O10" s="245"/>
      <c r="P10" s="245"/>
      <c r="Q10" s="245"/>
      <c r="R10" s="247">
        <v>3</v>
      </c>
      <c r="S10" s="247">
        <v>1</v>
      </c>
      <c r="T10" s="247">
        <v>1</v>
      </c>
      <c r="U10" s="247">
        <v>1</v>
      </c>
      <c r="V10" s="247">
        <v>1</v>
      </c>
      <c r="W10" s="245">
        <v>2014</v>
      </c>
      <c r="X10" s="245" t="str">
        <f>'Energy Use Compiled'!B31</f>
        <v>Primary energy - nuclear</v>
      </c>
      <c r="Y10" s="245" t="s">
        <v>1342</v>
      </c>
      <c r="Z10" s="245"/>
    </row>
    <row r="11" spans="1:26" x14ac:dyDescent="0.2">
      <c r="A11" s="30"/>
      <c r="B11" s="245" t="str">
        <f>INDEX(Corr_ElemFlows_Energy_to_EPA!C$5:C$14,MATCH('Energy Use Compiled'!B32,Corr_ElemFlows_Energy_to_EPA!$B$5:$B$13,0))</f>
        <v>Energy, geothermal</v>
      </c>
      <c r="C11" s="245"/>
      <c r="D11" s="245" t="str">
        <f>INDEX(Corr_ElemFlows_Energy_to_EPA!E$5:E$14,MATCH('Energy Use Compiled'!B32,Corr_ElemFlows_Energy_to_EPA!$B$5:$B$14,0))</f>
        <v>resource</v>
      </c>
      <c r="E11" s="245" t="str">
        <f>INDEX(Corr_ElemFlows_Energy_to_EPA!F$5:F$14,MATCH('Energy Use Compiled'!B32,Corr_ElemFlows_Energy_to_EPA!$B$5:$B$14,0))</f>
        <v>in ground</v>
      </c>
      <c r="F11" s="245" t="str">
        <f>INDEX(Corr_ElemFlows_Energy_to_EPA!H$5:H$14,MATCH('Energy Use Compiled'!B32,Corr_ElemFlows_Energy_to_EPA!$B$5:$B$14,0))</f>
        <v>9cc3cfd1-6165-3b90-9cd7-e75763d0a6b2</v>
      </c>
      <c r="G11" s="251" t="s">
        <v>130</v>
      </c>
      <c r="H11" s="245" t="str">
        <f>INDEX(Activities!$B$5:$C$393,MATCH(I11,Activities!$C$5:$C$393,0),1)</f>
        <v>Electric power generation, transmission, and distribution</v>
      </c>
      <c r="I11" s="245">
        <v>221100</v>
      </c>
      <c r="J11" s="245" t="s">
        <v>130</v>
      </c>
      <c r="K11" s="252">
        <f>'Energy Use Compiled'!C32/(1000000*INDEX('Energy Use &amp; Sector Output'!$O$6:$O$394,MATCH("_"&amp;$I11,'Energy Use &amp; Sector Output'!$D$6:$D$394,0)))</f>
        <v>1.4079878097953449</v>
      </c>
      <c r="L11" s="245" t="s">
        <v>5</v>
      </c>
      <c r="M11" s="251"/>
      <c r="N11" s="253"/>
      <c r="O11" s="251"/>
      <c r="P11" s="251"/>
      <c r="Q11" s="251"/>
      <c r="R11" s="247">
        <v>3</v>
      </c>
      <c r="S11" s="247">
        <v>1</v>
      </c>
      <c r="T11" s="247">
        <v>1</v>
      </c>
      <c r="U11" s="247">
        <v>1</v>
      </c>
      <c r="V11" s="247">
        <v>1</v>
      </c>
      <c r="W11" s="245">
        <v>2014</v>
      </c>
      <c r="X11" s="245" t="str">
        <f>'Energy Use Compiled'!B32</f>
        <v>Primary energy - geothermal</v>
      </c>
      <c r="Y11" s="245" t="s">
        <v>1343</v>
      </c>
      <c r="Z11" s="251"/>
    </row>
    <row r="12" spans="1:26" x14ac:dyDescent="0.2">
      <c r="A12" s="30"/>
      <c r="B12" s="225" t="str">
        <f>INDEX(Corr_ElemFlows_Energy_to_EPA!C$5:C$14,MATCH('Energy Use Compiled'!B$33,Corr_ElemFlows_Energy_to_EPA!$B$5:$B$14,0))</f>
        <v>Energy, biomass</v>
      </c>
      <c r="C12" s="225"/>
      <c r="D12" s="225" t="str">
        <f>INDEX(Corr_ElemFlows_Energy_to_EPA!E$5:E$14,MATCH('Energy Use Compiled'!B$33,Corr_ElemFlows_Energy_to_EPA!$B$5:$B$14,0))</f>
        <v>resource</v>
      </c>
      <c r="E12" s="225" t="str">
        <f>INDEX(Corr_ElemFlows_Energy_to_EPA!F$5:F$14,MATCH('Energy Use Compiled'!B$33,Corr_ElemFlows_Energy_to_EPA!$B$5:$B$14,0))</f>
        <v/>
      </c>
      <c r="F12" s="225" t="str">
        <f>INDEX(Corr_ElemFlows_Energy_to_EPA!H$5:H$14,MATCH('Energy Use Compiled'!B$33,Corr_ElemFlows_Energy_to_EPA!$B$5:$B$14,0))</f>
        <v>09c4e177-a9a2-333b-b872-0eb23e9e9604</v>
      </c>
      <c r="G12" s="226" t="s">
        <v>130</v>
      </c>
      <c r="H12" s="225" t="str">
        <f>INDEX(Activities!$B$5:$C$393,MATCH(I12,Activities!$C$5:$C$393,0),1)</f>
        <v>Vegetable and melon farming</v>
      </c>
      <c r="I12" s="225">
        <f>'Energy Use Compiled'!B106</f>
        <v>111200</v>
      </c>
      <c r="J12" s="225" t="s">
        <v>130</v>
      </c>
      <c r="K12" s="233">
        <f>'Energy Use Compiled'!C106/(1000000*INDEX('Energy Use &amp; Sector Output'!$O$6:$O$394,MATCH("_"&amp;$I12,'Energy Use &amp; Sector Output'!$D$6:$D$394,0)))</f>
        <v>0</v>
      </c>
      <c r="L12" s="225" t="s">
        <v>5</v>
      </c>
      <c r="M12" s="225"/>
      <c r="N12" s="243"/>
      <c r="O12" s="225"/>
      <c r="P12" s="225"/>
      <c r="Q12" s="225"/>
      <c r="R12" s="244">
        <v>3</v>
      </c>
      <c r="S12" s="244">
        <v>1</v>
      </c>
      <c r="T12" s="244">
        <v>1</v>
      </c>
      <c r="U12" s="244">
        <v>1</v>
      </c>
      <c r="V12" s="244">
        <v>1</v>
      </c>
      <c r="W12" s="225">
        <v>2014</v>
      </c>
      <c r="X12" s="225" t="str">
        <f>'Energy Use Compiled'!B$33</f>
        <v>Primary energy - biomass</v>
      </c>
      <c r="Y12" s="225" t="s">
        <v>1344</v>
      </c>
      <c r="Z12" s="225"/>
    </row>
    <row r="13" spans="1:26" x14ac:dyDescent="0.2">
      <c r="A13" s="30"/>
      <c r="B13" s="225" t="str">
        <f>INDEX(Corr_ElemFlows_Energy_to_EPA!C$5:C$14,MATCH('Energy Use Compiled'!B$33,Corr_ElemFlows_Energy_to_EPA!$B$5:$B$14,0))</f>
        <v>Energy, biomass</v>
      </c>
      <c r="C13" s="225"/>
      <c r="D13" s="225" t="str">
        <f>INDEX(Corr_ElemFlows_Energy_to_EPA!E$5:E$14,MATCH('Energy Use Compiled'!B$33,Corr_ElemFlows_Energy_to_EPA!$B$5:$B$14,0))</f>
        <v>resource</v>
      </c>
      <c r="E13" s="225" t="str">
        <f>INDEX(Corr_ElemFlows_Energy_to_EPA!F$5:F$14,MATCH('Energy Use Compiled'!B$33,Corr_ElemFlows_Energy_to_EPA!$B$5:$B$14,0))</f>
        <v/>
      </c>
      <c r="F13" s="225" t="str">
        <f>INDEX(Corr_ElemFlows_Energy_to_EPA!H$5:H$14,MATCH('Energy Use Compiled'!B$33,Corr_ElemFlows_Energy_to_EPA!$B$5:$B$14,0))</f>
        <v>09c4e177-a9a2-333b-b872-0eb23e9e9604</v>
      </c>
      <c r="G13" s="226" t="s">
        <v>130</v>
      </c>
      <c r="H13" s="225" t="str">
        <f>INDEX(Activities!$B$5:$C$393,MATCH(I13,Activities!$C$5:$C$393,0),1)</f>
        <v>Other crop farming</v>
      </c>
      <c r="I13" s="225">
        <f>'Energy Use Compiled'!B107</f>
        <v>111900</v>
      </c>
      <c r="J13" s="225" t="s">
        <v>130</v>
      </c>
      <c r="K13" s="233">
        <f>'Energy Use Compiled'!C107/(1000000*INDEX('Energy Use &amp; Sector Output'!$O$6:$O$394,MATCH("_"&amp;$I13,'Energy Use &amp; Sector Output'!$D$6:$D$394,0)))</f>
        <v>0</v>
      </c>
      <c r="L13" s="225" t="s">
        <v>5</v>
      </c>
      <c r="M13" s="225"/>
      <c r="N13" s="243"/>
      <c r="O13" s="225"/>
      <c r="P13" s="225"/>
      <c r="Q13" s="225"/>
      <c r="R13" s="244">
        <v>3</v>
      </c>
      <c r="S13" s="244">
        <v>1</v>
      </c>
      <c r="T13" s="244">
        <v>1</v>
      </c>
      <c r="U13" s="244">
        <v>1</v>
      </c>
      <c r="V13" s="244">
        <v>1</v>
      </c>
      <c r="W13" s="225">
        <v>2014</v>
      </c>
      <c r="X13" s="225" t="str">
        <f>'Energy Use Compiled'!B$33</f>
        <v>Primary energy - biomass</v>
      </c>
      <c r="Y13" s="225" t="s">
        <v>1344</v>
      </c>
      <c r="Z13" s="225"/>
    </row>
    <row r="14" spans="1:26" x14ac:dyDescent="0.2">
      <c r="A14" s="30"/>
      <c r="B14" s="225" t="str">
        <f>INDEX(Corr_ElemFlows_Energy_to_EPA!C$5:C$14,MATCH('Energy Use Compiled'!B$33,Corr_ElemFlows_Energy_to_EPA!$B$5:$B$14,0))</f>
        <v>Energy, biomass</v>
      </c>
      <c r="C14" s="225"/>
      <c r="D14" s="225" t="str">
        <f>INDEX(Corr_ElemFlows_Energy_to_EPA!E$5:E$14,MATCH('Energy Use Compiled'!B$33,Corr_ElemFlows_Energy_to_EPA!$B$5:$B$14,0))</f>
        <v>resource</v>
      </c>
      <c r="E14" s="225" t="str">
        <f>INDEX(Corr_ElemFlows_Energy_to_EPA!F$5:F$14,MATCH('Energy Use Compiled'!B$33,Corr_ElemFlows_Energy_to_EPA!$B$5:$B$14,0))</f>
        <v/>
      </c>
      <c r="F14" s="225" t="str">
        <f>INDEX(Corr_ElemFlows_Energy_to_EPA!H$5:H$14,MATCH('Energy Use Compiled'!B$33,Corr_ElemFlows_Energy_to_EPA!$B$5:$B$14,0))</f>
        <v>09c4e177-a9a2-333b-b872-0eb23e9e9604</v>
      </c>
      <c r="G14" s="226" t="s">
        <v>130</v>
      </c>
      <c r="H14" s="225" t="str">
        <f>INDEX(Activities!$B$5:$C$393,MATCH(I14,Activities!$C$5:$C$393,0),1)</f>
        <v>Support activities for agriculture and forestry</v>
      </c>
      <c r="I14" s="225">
        <f>'Energy Use Compiled'!B108</f>
        <v>115000</v>
      </c>
      <c r="J14" s="225" t="s">
        <v>130</v>
      </c>
      <c r="K14" s="233">
        <f>'Energy Use Compiled'!C108/(1000000*INDEX('Energy Use &amp; Sector Output'!$O$6:$O$394,MATCH("_"&amp;$I14,'Energy Use &amp; Sector Output'!$D$6:$D$394,0)))</f>
        <v>0</v>
      </c>
      <c r="L14" s="225" t="s">
        <v>5</v>
      </c>
      <c r="M14" s="225"/>
      <c r="N14" s="243"/>
      <c r="O14" s="225"/>
      <c r="P14" s="225"/>
      <c r="Q14" s="225"/>
      <c r="R14" s="244">
        <v>3</v>
      </c>
      <c r="S14" s="244">
        <v>1</v>
      </c>
      <c r="T14" s="244">
        <v>1</v>
      </c>
      <c r="U14" s="244">
        <v>1</v>
      </c>
      <c r="V14" s="244">
        <v>1</v>
      </c>
      <c r="W14" s="225">
        <v>2014</v>
      </c>
      <c r="X14" s="225" t="str">
        <f>'Energy Use Compiled'!B$33</f>
        <v>Primary energy - biomass</v>
      </c>
      <c r="Y14" s="225" t="s">
        <v>1344</v>
      </c>
      <c r="Z14" s="225"/>
    </row>
    <row r="15" spans="1:26" x14ac:dyDescent="0.2">
      <c r="A15" s="29"/>
      <c r="B15" s="225" t="str">
        <f>INDEX(Corr_ElemFlows_Energy_to_EPA!C$5:C$14,MATCH('Energy Use Compiled'!B$33,Corr_ElemFlows_Energy_to_EPA!$B$5:$B$14,0))</f>
        <v>Energy, biomass</v>
      </c>
      <c r="C15" s="225"/>
      <c r="D15" s="225" t="str">
        <f>INDEX(Corr_ElemFlows_Energy_to_EPA!E$5:E$14,MATCH('Energy Use Compiled'!B$33,Corr_ElemFlows_Energy_to_EPA!$B$5:$B$14,0))</f>
        <v>resource</v>
      </c>
      <c r="E15" s="225" t="str">
        <f>INDEX(Corr_ElemFlows_Energy_to_EPA!F$5:F$14,MATCH('Energy Use Compiled'!B$33,Corr_ElemFlows_Energy_to_EPA!$B$5:$B$14,0))</f>
        <v/>
      </c>
      <c r="F15" s="225" t="str">
        <f>INDEX(Corr_ElemFlows_Energy_to_EPA!H$5:H$14,MATCH('Energy Use Compiled'!B$33,Corr_ElemFlows_Energy_to_EPA!$B$5:$B$14,0))</f>
        <v>09c4e177-a9a2-333b-b872-0eb23e9e9604</v>
      </c>
      <c r="G15" s="226" t="s">
        <v>130</v>
      </c>
      <c r="H15" s="225" t="str">
        <f>INDEX(Activities!$B$5:$C$393,MATCH(I15,Activities!$C$5:$C$393,0),1)</f>
        <v>Electric power generation, transmission, and distribution</v>
      </c>
      <c r="I15" s="225">
        <f>'Energy Use Compiled'!B109</f>
        <v>221100</v>
      </c>
      <c r="J15" s="225" t="s">
        <v>130</v>
      </c>
      <c r="K15" s="233">
        <f>'Energy Use Compiled'!C109/(1000000*INDEX('Energy Use &amp; Sector Output'!$O$6:$O$394,MATCH("_"&amp;$I15,'Energy Use &amp; Sector Output'!$D$6:$D$394,0)))</f>
        <v>5.8854158829438807</v>
      </c>
      <c r="L15" s="225" t="s">
        <v>5</v>
      </c>
      <c r="M15" s="225"/>
      <c r="N15" s="243"/>
      <c r="O15" s="225"/>
      <c r="P15" s="225"/>
      <c r="Q15" s="225"/>
      <c r="R15" s="244">
        <v>3</v>
      </c>
      <c r="S15" s="244">
        <v>1</v>
      </c>
      <c r="T15" s="244">
        <v>1</v>
      </c>
      <c r="U15" s="244">
        <v>1</v>
      </c>
      <c r="V15" s="244">
        <v>1</v>
      </c>
      <c r="W15" s="225">
        <v>2014</v>
      </c>
      <c r="X15" s="225" t="str">
        <f>'Energy Use Compiled'!B$33</f>
        <v>Primary energy - biomass</v>
      </c>
      <c r="Y15" s="225" t="s">
        <v>1344</v>
      </c>
      <c r="Z15" s="225"/>
    </row>
    <row r="16" spans="1:26" x14ac:dyDescent="0.2">
      <c r="A16" s="12"/>
      <c r="B16" s="225" t="str">
        <f>INDEX(Corr_ElemFlows_Energy_to_EPA!C$5:C$14,MATCH('Energy Use Compiled'!B$33,Corr_ElemFlows_Energy_to_EPA!$B$5:$B$14,0))</f>
        <v>Energy, biomass</v>
      </c>
      <c r="C16" s="225"/>
      <c r="D16" s="225" t="str">
        <f>INDEX(Corr_ElemFlows_Energy_to_EPA!E$5:E$14,MATCH('Energy Use Compiled'!B$33,Corr_ElemFlows_Energy_to_EPA!$B$5:$B$14,0))</f>
        <v>resource</v>
      </c>
      <c r="E16" s="225" t="str">
        <f>INDEX(Corr_ElemFlows_Energy_to_EPA!F$5:F$14,MATCH('Energy Use Compiled'!B$33,Corr_ElemFlows_Energy_to_EPA!$B$5:$B$14,0))</f>
        <v/>
      </c>
      <c r="F16" s="225" t="str">
        <f>INDEX(Corr_ElemFlows_Energy_to_EPA!H$5:H$14,MATCH('Energy Use Compiled'!B$33,Corr_ElemFlows_Energy_to_EPA!$B$5:$B$14,0))</f>
        <v>09c4e177-a9a2-333b-b872-0eb23e9e9604</v>
      </c>
      <c r="G16" s="226" t="s">
        <v>130</v>
      </c>
      <c r="H16" s="225" t="str">
        <f>INDEX(Activities!$B$5:$C$393,MATCH(I16,Activities!$C$5:$C$393,0),1)</f>
        <v>Water, sewage and other systems</v>
      </c>
      <c r="I16" s="225">
        <f>'Energy Use Compiled'!B110</f>
        <v>221300</v>
      </c>
      <c r="J16" s="225" t="s">
        <v>130</v>
      </c>
      <c r="K16" s="233">
        <f>'Energy Use Compiled'!C110/(1000000*INDEX('Energy Use &amp; Sector Output'!$O$6:$O$394,MATCH("_"&amp;$I16,'Energy Use &amp; Sector Output'!$D$6:$D$394,0)))</f>
        <v>9.987172615765319E-2</v>
      </c>
      <c r="L16" s="225" t="s">
        <v>5</v>
      </c>
      <c r="M16" s="225"/>
      <c r="N16" s="243"/>
      <c r="O16" s="225"/>
      <c r="P16" s="225"/>
      <c r="Q16" s="225"/>
      <c r="R16" s="244">
        <v>3</v>
      </c>
      <c r="S16" s="244">
        <v>1</v>
      </c>
      <c r="T16" s="244">
        <v>1</v>
      </c>
      <c r="U16" s="244">
        <v>1</v>
      </c>
      <c r="V16" s="244">
        <v>1</v>
      </c>
      <c r="W16" s="225">
        <v>2014</v>
      </c>
      <c r="X16" s="225" t="str">
        <f>'Energy Use Compiled'!B$33</f>
        <v>Primary energy - biomass</v>
      </c>
      <c r="Y16" s="225" t="s">
        <v>1344</v>
      </c>
      <c r="Z16" s="225"/>
    </row>
    <row r="17" spans="1:26" x14ac:dyDescent="0.2">
      <c r="A17" s="12"/>
      <c r="B17" s="225" t="str">
        <f>INDEX(Corr_ElemFlows_Energy_to_EPA!C$5:C$14,MATCH('Energy Use Compiled'!B$33,Corr_ElemFlows_Energy_to_EPA!$B$5:$B$14,0))</f>
        <v>Energy, biomass</v>
      </c>
      <c r="C17" s="225"/>
      <c r="D17" s="225" t="str">
        <f>INDEX(Corr_ElemFlows_Energy_to_EPA!E$5:E$14,MATCH('Energy Use Compiled'!B$33,Corr_ElemFlows_Energy_to_EPA!$B$5:$B$14,0))</f>
        <v>resource</v>
      </c>
      <c r="E17" s="225" t="str">
        <f>INDEX(Corr_ElemFlows_Energy_to_EPA!F$5:F$14,MATCH('Energy Use Compiled'!B$33,Corr_ElemFlows_Energy_to_EPA!$B$5:$B$14,0))</f>
        <v/>
      </c>
      <c r="F17" s="225" t="str">
        <f>INDEX(Corr_ElemFlows_Energy_to_EPA!H$5:H$14,MATCH('Energy Use Compiled'!B$33,Corr_ElemFlows_Energy_to_EPA!$B$5:$B$14,0))</f>
        <v>09c4e177-a9a2-333b-b872-0eb23e9e9604</v>
      </c>
      <c r="G17" s="226" t="s">
        <v>130</v>
      </c>
      <c r="H17" s="225" t="str">
        <f>INDEX(Activities!$B$5:$C$393,MATCH(I17,Activities!$C$5:$C$393,0),1)</f>
        <v>Wet corn milling</v>
      </c>
      <c r="I17" s="225">
        <f>'Energy Use Compiled'!B111</f>
        <v>311221</v>
      </c>
      <c r="J17" s="225" t="s">
        <v>130</v>
      </c>
      <c r="K17" s="233">
        <f>'Energy Use Compiled'!C111/(1000000*INDEX('Energy Use &amp; Sector Output'!$O$6:$O$394,MATCH("_"&amp;$I17,'Energy Use &amp; Sector Output'!$D$6:$D$394,0)))</f>
        <v>0</v>
      </c>
      <c r="L17" s="225" t="s">
        <v>5</v>
      </c>
      <c r="M17" s="225"/>
      <c r="N17" s="243"/>
      <c r="O17" s="225"/>
      <c r="P17" s="225"/>
      <c r="Q17" s="225"/>
      <c r="R17" s="244">
        <v>3</v>
      </c>
      <c r="S17" s="244">
        <v>1</v>
      </c>
      <c r="T17" s="244">
        <v>1</v>
      </c>
      <c r="U17" s="244">
        <v>1</v>
      </c>
      <c r="V17" s="244">
        <v>1</v>
      </c>
      <c r="W17" s="225">
        <v>2014</v>
      </c>
      <c r="X17" s="225" t="str">
        <f>'Energy Use Compiled'!B$33</f>
        <v>Primary energy - biomass</v>
      </c>
      <c r="Y17" s="225" t="s">
        <v>1344</v>
      </c>
      <c r="Z17" s="225"/>
    </row>
    <row r="18" spans="1:26" x14ac:dyDescent="0.2">
      <c r="A18" s="12"/>
      <c r="B18" s="225" t="str">
        <f>INDEX(Corr_ElemFlows_Energy_to_EPA!C$5:C$14,MATCH('Energy Use Compiled'!B$33,Corr_ElemFlows_Energy_to_EPA!$B$5:$B$14,0))</f>
        <v>Energy, biomass</v>
      </c>
      <c r="C18" s="225"/>
      <c r="D18" s="225" t="str">
        <f>INDEX(Corr_ElemFlows_Energy_to_EPA!E$5:E$14,MATCH('Energy Use Compiled'!B$33,Corr_ElemFlows_Energy_to_EPA!$B$5:$B$14,0))</f>
        <v>resource</v>
      </c>
      <c r="E18" s="225" t="str">
        <f>INDEX(Corr_ElemFlows_Energy_to_EPA!F$5:F$14,MATCH('Energy Use Compiled'!B$33,Corr_ElemFlows_Energy_to_EPA!$B$5:$B$14,0))</f>
        <v/>
      </c>
      <c r="F18" s="225" t="str">
        <f>INDEX(Corr_ElemFlows_Energy_to_EPA!H$5:H$14,MATCH('Energy Use Compiled'!B$33,Corr_ElemFlows_Energy_to_EPA!$B$5:$B$14,0))</f>
        <v>09c4e177-a9a2-333b-b872-0eb23e9e9604</v>
      </c>
      <c r="G18" s="226" t="s">
        <v>130</v>
      </c>
      <c r="H18" s="225" t="str">
        <f>INDEX(Activities!$B$5:$C$393,MATCH(I18,Activities!$C$5:$C$393,0),1)</f>
        <v>Sugar and confectionery product manufacturing</v>
      </c>
      <c r="I18" s="225">
        <f>'Energy Use Compiled'!B112</f>
        <v>311300</v>
      </c>
      <c r="J18" s="225" t="s">
        <v>130</v>
      </c>
      <c r="K18" s="233">
        <f>'Energy Use Compiled'!C112/(1000000*INDEX('Energy Use &amp; Sector Output'!$O$6:$O$394,MATCH("_"&amp;$I18,'Energy Use &amp; Sector Output'!$D$6:$D$394,0)))</f>
        <v>0</v>
      </c>
      <c r="L18" s="225" t="s">
        <v>5</v>
      </c>
      <c r="M18" s="225"/>
      <c r="N18" s="243"/>
      <c r="O18" s="225"/>
      <c r="P18" s="225"/>
      <c r="Q18" s="225"/>
      <c r="R18" s="244">
        <v>3</v>
      </c>
      <c r="S18" s="244">
        <v>1</v>
      </c>
      <c r="T18" s="244">
        <v>1</v>
      </c>
      <c r="U18" s="244">
        <v>1</v>
      </c>
      <c r="V18" s="244">
        <v>1</v>
      </c>
      <c r="W18" s="225">
        <v>2014</v>
      </c>
      <c r="X18" s="225" t="str">
        <f>'Energy Use Compiled'!B$33</f>
        <v>Primary energy - biomass</v>
      </c>
      <c r="Y18" s="225" t="s">
        <v>1344</v>
      </c>
      <c r="Z18" s="225"/>
    </row>
    <row r="19" spans="1:26" x14ac:dyDescent="0.2">
      <c r="A19" s="12"/>
      <c r="B19" s="225" t="str">
        <f>INDEX(Corr_ElemFlows_Energy_to_EPA!C$5:C$14,MATCH('Energy Use Compiled'!B$33,Corr_ElemFlows_Energy_to_EPA!$B$5:$B$14,0))</f>
        <v>Energy, biomass</v>
      </c>
      <c r="C19" s="225"/>
      <c r="D19" s="225" t="str">
        <f>INDEX(Corr_ElemFlows_Energy_to_EPA!E$5:E$14,MATCH('Energy Use Compiled'!B$33,Corr_ElemFlows_Energy_to_EPA!$B$5:$B$14,0))</f>
        <v>resource</v>
      </c>
      <c r="E19" s="225" t="str">
        <f>INDEX(Corr_ElemFlows_Energy_to_EPA!F$5:F$14,MATCH('Energy Use Compiled'!B$33,Corr_ElemFlows_Energy_to_EPA!$B$5:$B$14,0))</f>
        <v/>
      </c>
      <c r="F19" s="225" t="str">
        <f>INDEX(Corr_ElemFlows_Energy_to_EPA!H$5:H$14,MATCH('Energy Use Compiled'!B$33,Corr_ElemFlows_Energy_to_EPA!$B$5:$B$14,0))</f>
        <v>09c4e177-a9a2-333b-b872-0eb23e9e9604</v>
      </c>
      <c r="G19" s="226" t="s">
        <v>130</v>
      </c>
      <c r="H19" s="225" t="str">
        <f>INDEX(Activities!$B$5:$C$393,MATCH(I19,Activities!$C$5:$C$393,0),1)</f>
        <v>Fruit and vegetable canning, pickling, and drying</v>
      </c>
      <c r="I19" s="225">
        <f>'Energy Use Compiled'!B113</f>
        <v>311420</v>
      </c>
      <c r="J19" s="225" t="s">
        <v>130</v>
      </c>
      <c r="K19" s="233">
        <f>'Energy Use Compiled'!C113/(1000000*INDEX('Energy Use &amp; Sector Output'!$O$6:$O$394,MATCH("_"&amp;$I19,'Energy Use &amp; Sector Output'!$D$6:$D$394,0)))</f>
        <v>0</v>
      </c>
      <c r="L19" s="225" t="s">
        <v>5</v>
      </c>
      <c r="M19" s="225"/>
      <c r="N19" s="243"/>
      <c r="O19" s="225"/>
      <c r="P19" s="225"/>
      <c r="Q19" s="225"/>
      <c r="R19" s="244">
        <v>3</v>
      </c>
      <c r="S19" s="244">
        <v>1</v>
      </c>
      <c r="T19" s="244">
        <v>1</v>
      </c>
      <c r="U19" s="244">
        <v>1</v>
      </c>
      <c r="V19" s="244">
        <v>1</v>
      </c>
      <c r="W19" s="225">
        <v>2014</v>
      </c>
      <c r="X19" s="225" t="str">
        <f>'Energy Use Compiled'!B$33</f>
        <v>Primary energy - biomass</v>
      </c>
      <c r="Y19" s="225" t="s">
        <v>1344</v>
      </c>
      <c r="Z19" s="225"/>
    </row>
    <row r="20" spans="1:26" x14ac:dyDescent="0.2">
      <c r="A20" s="12"/>
      <c r="B20" s="225" t="str">
        <f>INDEX(Corr_ElemFlows_Energy_to_EPA!C$5:C$14,MATCH('Energy Use Compiled'!B$33,Corr_ElemFlows_Energy_to_EPA!$B$5:$B$14,0))</f>
        <v>Energy, biomass</v>
      </c>
      <c r="C20" s="225"/>
      <c r="D20" s="225" t="str">
        <f>INDEX(Corr_ElemFlows_Energy_to_EPA!E$5:E$14,MATCH('Energy Use Compiled'!B$33,Corr_ElemFlows_Energy_to_EPA!$B$5:$B$14,0))</f>
        <v>resource</v>
      </c>
      <c r="E20" s="225" t="str">
        <f>INDEX(Corr_ElemFlows_Energy_to_EPA!F$5:F$14,MATCH('Energy Use Compiled'!B$33,Corr_ElemFlows_Energy_to_EPA!$B$5:$B$14,0))</f>
        <v/>
      </c>
      <c r="F20" s="225" t="str">
        <f>INDEX(Corr_ElemFlows_Energy_to_EPA!H$5:H$14,MATCH('Energy Use Compiled'!B$33,Corr_ElemFlows_Energy_to_EPA!$B$5:$B$14,0))</f>
        <v>09c4e177-a9a2-333b-b872-0eb23e9e9604</v>
      </c>
      <c r="G20" s="226" t="s">
        <v>130</v>
      </c>
      <c r="H20" s="225" t="str">
        <f>INDEX(Activities!$B$5:$C$393,MATCH(I20,Activities!$C$5:$C$393,0),1)</f>
        <v>Poultry processing</v>
      </c>
      <c r="I20" s="225">
        <f>'Energy Use Compiled'!B114</f>
        <v>311615</v>
      </c>
      <c r="J20" s="225" t="s">
        <v>130</v>
      </c>
      <c r="K20" s="233">
        <f>'Energy Use Compiled'!C114/(1000000*INDEX('Energy Use &amp; Sector Output'!$O$6:$O$394,MATCH("_"&amp;$I20,'Energy Use &amp; Sector Output'!$D$6:$D$394,0)))</f>
        <v>0</v>
      </c>
      <c r="L20" s="225" t="s">
        <v>5</v>
      </c>
      <c r="M20" s="225"/>
      <c r="N20" s="243"/>
      <c r="O20" s="225"/>
      <c r="P20" s="225"/>
      <c r="Q20" s="225"/>
      <c r="R20" s="244">
        <v>3</v>
      </c>
      <c r="S20" s="244">
        <v>1</v>
      </c>
      <c r="T20" s="244">
        <v>1</v>
      </c>
      <c r="U20" s="244">
        <v>1</v>
      </c>
      <c r="V20" s="244">
        <v>1</v>
      </c>
      <c r="W20" s="225">
        <v>2014</v>
      </c>
      <c r="X20" s="225" t="str">
        <f>'Energy Use Compiled'!B$33</f>
        <v>Primary energy - biomass</v>
      </c>
      <c r="Y20" s="225" t="s">
        <v>1344</v>
      </c>
      <c r="Z20" s="225"/>
    </row>
    <row r="21" spans="1:26" x14ac:dyDescent="0.2">
      <c r="A21" s="12"/>
      <c r="B21" s="225" t="str">
        <f>INDEX(Corr_ElemFlows_Energy_to_EPA!C$5:C$14,MATCH('Energy Use Compiled'!B$33,Corr_ElemFlows_Energy_to_EPA!$B$5:$B$14,0))</f>
        <v>Energy, biomass</v>
      </c>
      <c r="C21" s="225"/>
      <c r="D21" s="225" t="str">
        <f>INDEX(Corr_ElemFlows_Energy_to_EPA!E$5:E$14,MATCH('Energy Use Compiled'!B$33,Corr_ElemFlows_Energy_to_EPA!$B$5:$B$14,0))</f>
        <v>resource</v>
      </c>
      <c r="E21" s="225" t="str">
        <f>INDEX(Corr_ElemFlows_Energy_to_EPA!F$5:F$14,MATCH('Energy Use Compiled'!B$33,Corr_ElemFlows_Energy_to_EPA!$B$5:$B$14,0))</f>
        <v/>
      </c>
      <c r="F21" s="225" t="str">
        <f>INDEX(Corr_ElemFlows_Energy_to_EPA!H$5:H$14,MATCH('Energy Use Compiled'!B$33,Corr_ElemFlows_Energy_to_EPA!$B$5:$B$14,0))</f>
        <v>09c4e177-a9a2-333b-b872-0eb23e9e9604</v>
      </c>
      <c r="G21" s="226" t="s">
        <v>130</v>
      </c>
      <c r="H21" s="225" t="str">
        <f>INDEX(Activities!$B$5:$C$393,MATCH(I21,Activities!$C$5:$C$393,0),1)</f>
        <v>All other food manufacturing</v>
      </c>
      <c r="I21" s="225">
        <f>'Energy Use Compiled'!B115</f>
        <v>311990</v>
      </c>
      <c r="J21" s="225" t="s">
        <v>130</v>
      </c>
      <c r="K21" s="233">
        <f>'Energy Use Compiled'!C115/(1000000*INDEX('Energy Use &amp; Sector Output'!$O$6:$O$394,MATCH("_"&amp;$I21,'Energy Use &amp; Sector Output'!$D$6:$D$394,0)))</f>
        <v>0.20701851910363686</v>
      </c>
      <c r="L21" s="225" t="s">
        <v>5</v>
      </c>
      <c r="M21" s="225"/>
      <c r="N21" s="243"/>
      <c r="O21" s="225"/>
      <c r="P21" s="225"/>
      <c r="Q21" s="225"/>
      <c r="R21" s="244">
        <v>3</v>
      </c>
      <c r="S21" s="244">
        <v>1</v>
      </c>
      <c r="T21" s="244">
        <v>1</v>
      </c>
      <c r="U21" s="244">
        <v>1</v>
      </c>
      <c r="V21" s="244">
        <v>1</v>
      </c>
      <c r="W21" s="225">
        <v>2014</v>
      </c>
      <c r="X21" s="225" t="str">
        <f>'Energy Use Compiled'!B$33</f>
        <v>Primary energy - biomass</v>
      </c>
      <c r="Y21" s="225" t="s">
        <v>1344</v>
      </c>
      <c r="Z21" s="225"/>
    </row>
    <row r="22" spans="1:26" x14ac:dyDescent="0.2">
      <c r="A22" s="12"/>
      <c r="B22" s="225" t="str">
        <f>INDEX(Corr_ElemFlows_Energy_to_EPA!C$5:C$14,MATCH('Energy Use Compiled'!B$33,Corr_ElemFlows_Energy_to_EPA!$B$5:$B$14,0))</f>
        <v>Energy, biomass</v>
      </c>
      <c r="C22" s="225"/>
      <c r="D22" s="225" t="str">
        <f>INDEX(Corr_ElemFlows_Energy_to_EPA!E$5:E$14,MATCH('Energy Use Compiled'!B$33,Corr_ElemFlows_Energy_to_EPA!$B$5:$B$14,0))</f>
        <v>resource</v>
      </c>
      <c r="E22" s="225" t="str">
        <f>INDEX(Corr_ElemFlows_Energy_to_EPA!F$5:F$14,MATCH('Energy Use Compiled'!B$33,Corr_ElemFlows_Energy_to_EPA!$B$5:$B$14,0))</f>
        <v/>
      </c>
      <c r="F22" s="225" t="str">
        <f>INDEX(Corr_ElemFlows_Energy_to_EPA!H$5:H$14,MATCH('Energy Use Compiled'!B$33,Corr_ElemFlows_Energy_to_EPA!$B$5:$B$14,0))</f>
        <v>09c4e177-a9a2-333b-b872-0eb23e9e9604</v>
      </c>
      <c r="G22" s="226" t="s">
        <v>130</v>
      </c>
      <c r="H22" s="225" t="str">
        <f>INDEX(Activities!$B$5:$C$393,MATCH(I22,Activities!$C$5:$C$393,0),1)</f>
        <v>Breweries</v>
      </c>
      <c r="I22" s="225">
        <f>'Energy Use Compiled'!B116</f>
        <v>312120</v>
      </c>
      <c r="J22" s="225" t="s">
        <v>130</v>
      </c>
      <c r="K22" s="233">
        <f>'Energy Use Compiled'!C116/(1000000*INDEX('Energy Use &amp; Sector Output'!$O$6:$O$394,MATCH("_"&amp;$I22,'Energy Use &amp; Sector Output'!$D$6:$D$394,0)))</f>
        <v>0</v>
      </c>
      <c r="L22" s="225" t="s">
        <v>5</v>
      </c>
      <c r="M22" s="225"/>
      <c r="N22" s="243"/>
      <c r="O22" s="225"/>
      <c r="P22" s="225"/>
      <c r="Q22" s="225"/>
      <c r="R22" s="244">
        <v>3</v>
      </c>
      <c r="S22" s="244">
        <v>1</v>
      </c>
      <c r="T22" s="244">
        <v>1</v>
      </c>
      <c r="U22" s="244">
        <v>1</v>
      </c>
      <c r="V22" s="244">
        <v>1</v>
      </c>
      <c r="W22" s="225">
        <v>2014</v>
      </c>
      <c r="X22" s="225" t="str">
        <f>'Energy Use Compiled'!B$33</f>
        <v>Primary energy - biomass</v>
      </c>
      <c r="Y22" s="225" t="s">
        <v>1344</v>
      </c>
      <c r="Z22" s="225"/>
    </row>
    <row r="23" spans="1:26" x14ac:dyDescent="0.2">
      <c r="A23" s="31"/>
      <c r="B23" s="225" t="str">
        <f>INDEX(Corr_ElemFlows_Energy_to_EPA!C$5:C$14,MATCH('Energy Use Compiled'!B$33,Corr_ElemFlows_Energy_to_EPA!$B$5:$B$14,0))</f>
        <v>Energy, biomass</v>
      </c>
      <c r="C23" s="225"/>
      <c r="D23" s="225" t="str">
        <f>INDEX(Corr_ElemFlows_Energy_to_EPA!E$5:E$14,MATCH('Energy Use Compiled'!B$33,Corr_ElemFlows_Energy_to_EPA!$B$5:$B$14,0))</f>
        <v>resource</v>
      </c>
      <c r="E23" s="225" t="str">
        <f>INDEX(Corr_ElemFlows_Energy_to_EPA!F$5:F$14,MATCH('Energy Use Compiled'!B$33,Corr_ElemFlows_Energy_to_EPA!$B$5:$B$14,0))</f>
        <v/>
      </c>
      <c r="F23" s="225" t="str">
        <f>INDEX(Corr_ElemFlows_Energy_to_EPA!H$5:H$14,MATCH('Energy Use Compiled'!B$33,Corr_ElemFlows_Energy_to_EPA!$B$5:$B$14,0))</f>
        <v>09c4e177-a9a2-333b-b872-0eb23e9e9604</v>
      </c>
      <c r="G23" s="226" t="s">
        <v>130</v>
      </c>
      <c r="H23" s="225" t="str">
        <f>INDEX(Activities!$B$5:$C$393,MATCH(I23,Activities!$C$5:$C$393,0),1)</f>
        <v>Fiber, yarn, and thread mills</v>
      </c>
      <c r="I23" s="225">
        <f>'Energy Use Compiled'!B117</f>
        <v>313100</v>
      </c>
      <c r="J23" s="225" t="s">
        <v>130</v>
      </c>
      <c r="K23" s="233">
        <f>'Energy Use Compiled'!C117/(1000000*INDEX('Energy Use &amp; Sector Output'!$O$6:$O$394,MATCH("_"&amp;$I23,'Energy Use &amp; Sector Output'!$D$6:$D$394,0)))</f>
        <v>0</v>
      </c>
      <c r="L23" s="225" t="s">
        <v>5</v>
      </c>
      <c r="M23" s="225"/>
      <c r="N23" s="243"/>
      <c r="O23" s="225"/>
      <c r="P23" s="225"/>
      <c r="Q23" s="225"/>
      <c r="R23" s="244">
        <v>3</v>
      </c>
      <c r="S23" s="244">
        <v>1</v>
      </c>
      <c r="T23" s="244">
        <v>1</v>
      </c>
      <c r="U23" s="244">
        <v>1</v>
      </c>
      <c r="V23" s="244">
        <v>1</v>
      </c>
      <c r="W23" s="225">
        <v>2014</v>
      </c>
      <c r="X23" s="225" t="str">
        <f>'Energy Use Compiled'!B$33</f>
        <v>Primary energy - biomass</v>
      </c>
      <c r="Y23" s="225" t="s">
        <v>1344</v>
      </c>
      <c r="Z23" s="225"/>
    </row>
    <row r="24" spans="1:26" x14ac:dyDescent="0.2">
      <c r="B24" s="225" t="str">
        <f>INDEX(Corr_ElemFlows_Energy_to_EPA!C$5:C$14,MATCH('Energy Use Compiled'!B$33,Corr_ElemFlows_Energy_to_EPA!$B$5:$B$14,0))</f>
        <v>Energy, biomass</v>
      </c>
      <c r="C24" s="225"/>
      <c r="D24" s="225" t="str">
        <f>INDEX(Corr_ElemFlows_Energy_to_EPA!E$5:E$14,MATCH('Energy Use Compiled'!B$33,Corr_ElemFlows_Energy_to_EPA!$B$5:$B$14,0))</f>
        <v>resource</v>
      </c>
      <c r="E24" s="225" t="str">
        <f>INDEX(Corr_ElemFlows_Energy_to_EPA!F$5:F$14,MATCH('Energy Use Compiled'!B$33,Corr_ElemFlows_Energy_to_EPA!$B$5:$B$14,0))</f>
        <v/>
      </c>
      <c r="F24" s="225" t="str">
        <f>INDEX(Corr_ElemFlows_Energy_to_EPA!H$5:H$14,MATCH('Energy Use Compiled'!B$33,Corr_ElemFlows_Energy_to_EPA!$B$5:$B$14,0))</f>
        <v>09c4e177-a9a2-333b-b872-0eb23e9e9604</v>
      </c>
      <c r="G24" s="226" t="s">
        <v>130</v>
      </c>
      <c r="H24" s="225" t="str">
        <f>INDEX(Activities!$B$5:$C$393,MATCH(I24,Activities!$C$5:$C$393,0),1)</f>
        <v>Other textile product mills</v>
      </c>
      <c r="I24" s="225">
        <f>'Energy Use Compiled'!B118</f>
        <v>314900</v>
      </c>
      <c r="J24" s="225" t="s">
        <v>130</v>
      </c>
      <c r="K24" s="233">
        <f>'Energy Use Compiled'!C118/(1000000*INDEX('Energy Use &amp; Sector Output'!$O$6:$O$394,MATCH("_"&amp;$I24,'Energy Use &amp; Sector Output'!$D$6:$D$394,0)))</f>
        <v>0</v>
      </c>
      <c r="L24" s="225" t="s">
        <v>5</v>
      </c>
      <c r="M24" s="225"/>
      <c r="N24" s="243"/>
      <c r="O24" s="225"/>
      <c r="P24" s="225"/>
      <c r="Q24" s="225"/>
      <c r="R24" s="244">
        <v>3</v>
      </c>
      <c r="S24" s="244">
        <v>1</v>
      </c>
      <c r="T24" s="244">
        <v>1</v>
      </c>
      <c r="U24" s="244">
        <v>1</v>
      </c>
      <c r="V24" s="244">
        <v>1</v>
      </c>
      <c r="W24" s="225">
        <v>2014</v>
      </c>
      <c r="X24" s="225" t="str">
        <f>'Energy Use Compiled'!B$33</f>
        <v>Primary energy - biomass</v>
      </c>
      <c r="Y24" s="225" t="s">
        <v>1344</v>
      </c>
      <c r="Z24" s="225"/>
    </row>
    <row r="25" spans="1:26" x14ac:dyDescent="0.2">
      <c r="B25" s="225" t="str">
        <f>INDEX(Corr_ElemFlows_Energy_to_EPA!C$5:C$14,MATCH('Energy Use Compiled'!B$33,Corr_ElemFlows_Energy_to_EPA!$B$5:$B$14,0))</f>
        <v>Energy, biomass</v>
      </c>
      <c r="C25" s="225"/>
      <c r="D25" s="225" t="str">
        <f>INDEX(Corr_ElemFlows_Energy_to_EPA!E$5:E$14,MATCH('Energy Use Compiled'!B$33,Corr_ElemFlows_Energy_to_EPA!$B$5:$B$14,0))</f>
        <v>resource</v>
      </c>
      <c r="E25" s="225" t="str">
        <f>INDEX(Corr_ElemFlows_Energy_to_EPA!F$5:F$14,MATCH('Energy Use Compiled'!B$33,Corr_ElemFlows_Energy_to_EPA!$B$5:$B$14,0))</f>
        <v/>
      </c>
      <c r="F25" s="225" t="str">
        <f>INDEX(Corr_ElemFlows_Energy_to_EPA!H$5:H$14,MATCH('Energy Use Compiled'!B$33,Corr_ElemFlows_Energy_to_EPA!$B$5:$B$14,0))</f>
        <v>09c4e177-a9a2-333b-b872-0eb23e9e9604</v>
      </c>
      <c r="G25" s="226" t="s">
        <v>130</v>
      </c>
      <c r="H25" s="225" t="str">
        <f>INDEX(Activities!$B$5:$C$393,MATCH(I25,Activities!$C$5:$C$393,0),1)</f>
        <v>Sawmills and wood preservation</v>
      </c>
      <c r="I25" s="225">
        <f>'Energy Use Compiled'!B119</f>
        <v>321100</v>
      </c>
      <c r="J25" s="225" t="s">
        <v>130</v>
      </c>
      <c r="K25" s="233">
        <f>'Energy Use Compiled'!C119/(1000000*INDEX('Energy Use &amp; Sector Output'!$O$6:$O$394,MATCH("_"&amp;$I25,'Energy Use &amp; Sector Output'!$D$6:$D$394,0)))</f>
        <v>5.3589608020482231</v>
      </c>
      <c r="L25" s="225" t="s">
        <v>5</v>
      </c>
      <c r="M25" s="225"/>
      <c r="N25" s="243"/>
      <c r="O25" s="225"/>
      <c r="P25" s="225"/>
      <c r="Q25" s="225"/>
      <c r="R25" s="244">
        <v>3</v>
      </c>
      <c r="S25" s="244">
        <v>1</v>
      </c>
      <c r="T25" s="244">
        <v>1</v>
      </c>
      <c r="U25" s="244">
        <v>1</v>
      </c>
      <c r="V25" s="244">
        <v>1</v>
      </c>
      <c r="W25" s="225">
        <v>2014</v>
      </c>
      <c r="X25" s="225" t="str">
        <f>'Energy Use Compiled'!B$33</f>
        <v>Primary energy - biomass</v>
      </c>
      <c r="Y25" s="225" t="s">
        <v>1344</v>
      </c>
      <c r="Z25" s="225"/>
    </row>
    <row r="26" spans="1:26" x14ac:dyDescent="0.2">
      <c r="B26" s="225" t="str">
        <f>INDEX(Corr_ElemFlows_Energy_to_EPA!C$5:C$14,MATCH('Energy Use Compiled'!B$33,Corr_ElemFlows_Energy_to_EPA!$B$5:$B$14,0))</f>
        <v>Energy, biomass</v>
      </c>
      <c r="C26" s="225"/>
      <c r="D26" s="225" t="str">
        <f>INDEX(Corr_ElemFlows_Energy_to_EPA!E$5:E$14,MATCH('Energy Use Compiled'!B$33,Corr_ElemFlows_Energy_to_EPA!$B$5:$B$14,0))</f>
        <v>resource</v>
      </c>
      <c r="E26" s="225" t="str">
        <f>INDEX(Corr_ElemFlows_Energy_to_EPA!F$5:F$14,MATCH('Energy Use Compiled'!B$33,Corr_ElemFlows_Energy_to_EPA!$B$5:$B$14,0))</f>
        <v/>
      </c>
      <c r="F26" s="225" t="str">
        <f>INDEX(Corr_ElemFlows_Energy_to_EPA!H$5:H$14,MATCH('Energy Use Compiled'!B$33,Corr_ElemFlows_Energy_to_EPA!$B$5:$B$14,0))</f>
        <v>09c4e177-a9a2-333b-b872-0eb23e9e9604</v>
      </c>
      <c r="G26" s="226" t="s">
        <v>130</v>
      </c>
      <c r="H26" s="225" t="str">
        <f>INDEX(Activities!$B$5:$C$393,MATCH(I26,Activities!$C$5:$C$393,0),1)</f>
        <v>Veneer, plywood, and engineered wood product manufacturing</v>
      </c>
      <c r="I26" s="225">
        <f>'Energy Use Compiled'!B120</f>
        <v>321200</v>
      </c>
      <c r="J26" s="225" t="s">
        <v>130</v>
      </c>
      <c r="K26" s="233">
        <f>'Energy Use Compiled'!C120/(1000000*INDEX('Energy Use &amp; Sector Output'!$O$6:$O$394,MATCH("_"&amp;$I26,'Energy Use &amp; Sector Output'!$D$6:$D$394,0)))</f>
        <v>0.91363138745233408</v>
      </c>
      <c r="L26" s="225" t="s">
        <v>5</v>
      </c>
      <c r="M26" s="225"/>
      <c r="N26" s="243"/>
      <c r="O26" s="225"/>
      <c r="P26" s="225"/>
      <c r="Q26" s="225"/>
      <c r="R26" s="244">
        <v>3</v>
      </c>
      <c r="S26" s="244">
        <v>1</v>
      </c>
      <c r="T26" s="244">
        <v>1</v>
      </c>
      <c r="U26" s="244">
        <v>1</v>
      </c>
      <c r="V26" s="244">
        <v>1</v>
      </c>
      <c r="W26" s="225">
        <v>2014</v>
      </c>
      <c r="X26" s="225" t="str">
        <f>'Energy Use Compiled'!B$33</f>
        <v>Primary energy - biomass</v>
      </c>
      <c r="Y26" s="225" t="s">
        <v>1344</v>
      </c>
      <c r="Z26" s="225"/>
    </row>
    <row r="27" spans="1:26" x14ac:dyDescent="0.2">
      <c r="B27" s="225" t="str">
        <f>INDEX(Corr_ElemFlows_Energy_to_EPA!C$5:C$14,MATCH('Energy Use Compiled'!B$33,Corr_ElemFlows_Energy_to_EPA!$B$5:$B$14,0))</f>
        <v>Energy, biomass</v>
      </c>
      <c r="C27" s="225"/>
      <c r="D27" s="225" t="str">
        <f>INDEX(Corr_ElemFlows_Energy_to_EPA!E$5:E$14,MATCH('Energy Use Compiled'!B$33,Corr_ElemFlows_Energy_to_EPA!$B$5:$B$14,0))</f>
        <v>resource</v>
      </c>
      <c r="E27" s="225" t="str">
        <f>INDEX(Corr_ElemFlows_Energy_to_EPA!F$5:F$14,MATCH('Energy Use Compiled'!B$33,Corr_ElemFlows_Energy_to_EPA!$B$5:$B$14,0))</f>
        <v/>
      </c>
      <c r="F27" s="225" t="str">
        <f>INDEX(Corr_ElemFlows_Energy_to_EPA!H$5:H$14,MATCH('Energy Use Compiled'!B$33,Corr_ElemFlows_Energy_to_EPA!$B$5:$B$14,0))</f>
        <v>09c4e177-a9a2-333b-b872-0eb23e9e9604</v>
      </c>
      <c r="G27" s="226" t="s">
        <v>130</v>
      </c>
      <c r="H27" s="225" t="str">
        <f>INDEX(Activities!$B$5:$C$393,MATCH(I27,Activities!$C$5:$C$393,0),1)</f>
        <v>Millwork</v>
      </c>
      <c r="I27" s="225">
        <f>'Energy Use Compiled'!B121</f>
        <v>321910</v>
      </c>
      <c r="J27" s="225" t="s">
        <v>130</v>
      </c>
      <c r="K27" s="233">
        <f>'Energy Use Compiled'!C121/(1000000*INDEX('Energy Use &amp; Sector Output'!$O$6:$O$394,MATCH("_"&amp;$I27,'Energy Use &amp; Sector Output'!$D$6:$D$394,0)))</f>
        <v>3.932584040003502E-2</v>
      </c>
      <c r="L27" s="225" t="s">
        <v>5</v>
      </c>
      <c r="M27" s="225"/>
      <c r="N27" s="243"/>
      <c r="O27" s="225"/>
      <c r="P27" s="225"/>
      <c r="Q27" s="225"/>
      <c r="R27" s="244">
        <v>3</v>
      </c>
      <c r="S27" s="244">
        <v>1</v>
      </c>
      <c r="T27" s="244">
        <v>1</v>
      </c>
      <c r="U27" s="244">
        <v>1</v>
      </c>
      <c r="V27" s="244">
        <v>1</v>
      </c>
      <c r="W27" s="225">
        <v>2014</v>
      </c>
      <c r="X27" s="225" t="str">
        <f>'Energy Use Compiled'!B$33</f>
        <v>Primary energy - biomass</v>
      </c>
      <c r="Y27" s="225" t="s">
        <v>1344</v>
      </c>
      <c r="Z27" s="225"/>
    </row>
    <row r="28" spans="1:26" x14ac:dyDescent="0.2">
      <c r="B28" s="225" t="str">
        <f>INDEX(Corr_ElemFlows_Energy_to_EPA!C$5:C$14,MATCH('Energy Use Compiled'!B$33,Corr_ElemFlows_Energy_to_EPA!$B$5:$B$14,0))</f>
        <v>Energy, biomass</v>
      </c>
      <c r="C28" s="225"/>
      <c r="D28" s="225" t="str">
        <f>INDEX(Corr_ElemFlows_Energy_to_EPA!E$5:E$14,MATCH('Energy Use Compiled'!B$33,Corr_ElemFlows_Energy_to_EPA!$B$5:$B$14,0))</f>
        <v>resource</v>
      </c>
      <c r="E28" s="225" t="str">
        <f>INDEX(Corr_ElemFlows_Energy_to_EPA!F$5:F$14,MATCH('Energy Use Compiled'!B$33,Corr_ElemFlows_Energy_to_EPA!$B$5:$B$14,0))</f>
        <v/>
      </c>
      <c r="F28" s="225" t="str">
        <f>INDEX(Corr_ElemFlows_Energy_to_EPA!H$5:H$14,MATCH('Energy Use Compiled'!B$33,Corr_ElemFlows_Energy_to_EPA!$B$5:$B$14,0))</f>
        <v>09c4e177-a9a2-333b-b872-0eb23e9e9604</v>
      </c>
      <c r="G28" s="226" t="s">
        <v>130</v>
      </c>
      <c r="H28" s="225" t="str">
        <f>INDEX(Activities!$B$5:$C$393,MATCH(I28,Activities!$C$5:$C$393,0),1)</f>
        <v>Pulp mills</v>
      </c>
      <c r="I28" s="225">
        <f>'Energy Use Compiled'!B122</f>
        <v>322110</v>
      </c>
      <c r="J28" s="225" t="s">
        <v>130</v>
      </c>
      <c r="K28" s="233">
        <f>'Energy Use Compiled'!C122/(1000000*INDEX('Energy Use &amp; Sector Output'!$O$6:$O$394,MATCH("_"&amp;$I28,'Energy Use &amp; Sector Output'!$D$6:$D$394,0)))</f>
        <v>120.47772306461867</v>
      </c>
      <c r="L28" s="225" t="s">
        <v>5</v>
      </c>
      <c r="M28" s="225"/>
      <c r="N28" s="243"/>
      <c r="O28" s="225"/>
      <c r="P28" s="225"/>
      <c r="Q28" s="225"/>
      <c r="R28" s="244">
        <v>3</v>
      </c>
      <c r="S28" s="244">
        <v>1</v>
      </c>
      <c r="T28" s="244">
        <v>1</v>
      </c>
      <c r="U28" s="244">
        <v>1</v>
      </c>
      <c r="V28" s="244">
        <v>1</v>
      </c>
      <c r="W28" s="225">
        <v>2014</v>
      </c>
      <c r="X28" s="225" t="str">
        <f>'Energy Use Compiled'!B$33</f>
        <v>Primary energy - biomass</v>
      </c>
      <c r="Y28" s="225" t="s">
        <v>1344</v>
      </c>
      <c r="Z28" s="225"/>
    </row>
    <row r="29" spans="1:26" x14ac:dyDescent="0.2">
      <c r="B29" s="225" t="str">
        <f>INDEX(Corr_ElemFlows_Energy_to_EPA!C$5:C$14,MATCH('Energy Use Compiled'!B$33,Corr_ElemFlows_Energy_to_EPA!$B$5:$B$14,0))</f>
        <v>Energy, biomass</v>
      </c>
      <c r="C29" s="225"/>
      <c r="D29" s="225" t="str">
        <f>INDEX(Corr_ElemFlows_Energy_to_EPA!E$5:E$14,MATCH('Energy Use Compiled'!B$33,Corr_ElemFlows_Energy_to_EPA!$B$5:$B$14,0))</f>
        <v>resource</v>
      </c>
      <c r="E29" s="225" t="str">
        <f>INDEX(Corr_ElemFlows_Energy_to_EPA!F$5:F$14,MATCH('Energy Use Compiled'!B$33,Corr_ElemFlows_Energy_to_EPA!$B$5:$B$14,0))</f>
        <v/>
      </c>
      <c r="F29" s="225" t="str">
        <f>INDEX(Corr_ElemFlows_Energy_to_EPA!H$5:H$14,MATCH('Energy Use Compiled'!B$33,Corr_ElemFlows_Energy_to_EPA!$B$5:$B$14,0))</f>
        <v>09c4e177-a9a2-333b-b872-0eb23e9e9604</v>
      </c>
      <c r="G29" s="226" t="s">
        <v>130</v>
      </c>
      <c r="H29" s="225" t="str">
        <f>INDEX(Activities!$B$5:$C$393,MATCH(I29,Activities!$C$5:$C$393,0),1)</f>
        <v>Paper mills</v>
      </c>
      <c r="I29" s="225">
        <f>'Energy Use Compiled'!B123</f>
        <v>322120</v>
      </c>
      <c r="J29" s="225" t="s">
        <v>130</v>
      </c>
      <c r="K29" s="233">
        <f>'Energy Use Compiled'!C123/(1000000*INDEX('Energy Use &amp; Sector Output'!$O$6:$O$394,MATCH("_"&amp;$I29,'Energy Use &amp; Sector Output'!$D$6:$D$394,0)))</f>
        <v>25.050134006821505</v>
      </c>
      <c r="L29" s="225" t="s">
        <v>5</v>
      </c>
      <c r="M29" s="225"/>
      <c r="N29" s="243"/>
      <c r="O29" s="225"/>
      <c r="P29" s="225"/>
      <c r="Q29" s="225"/>
      <c r="R29" s="244">
        <v>3</v>
      </c>
      <c r="S29" s="244">
        <v>1</v>
      </c>
      <c r="T29" s="244">
        <v>1</v>
      </c>
      <c r="U29" s="244">
        <v>1</v>
      </c>
      <c r="V29" s="244">
        <v>1</v>
      </c>
      <c r="W29" s="225">
        <v>2014</v>
      </c>
      <c r="X29" s="225" t="str">
        <f>'Energy Use Compiled'!B$33</f>
        <v>Primary energy - biomass</v>
      </c>
      <c r="Y29" s="225" t="s">
        <v>1344</v>
      </c>
      <c r="Z29" s="225"/>
    </row>
    <row r="30" spans="1:26" x14ac:dyDescent="0.2">
      <c r="B30" s="225" t="str">
        <f>INDEX(Corr_ElemFlows_Energy_to_EPA!C$5:C$14,MATCH('Energy Use Compiled'!B$33,Corr_ElemFlows_Energy_to_EPA!$B$5:$B$14,0))</f>
        <v>Energy, biomass</v>
      </c>
      <c r="C30" s="225"/>
      <c r="D30" s="225" t="str">
        <f>INDEX(Corr_ElemFlows_Energy_to_EPA!E$5:E$14,MATCH('Energy Use Compiled'!B$33,Corr_ElemFlows_Energy_to_EPA!$B$5:$B$14,0))</f>
        <v>resource</v>
      </c>
      <c r="E30" s="225" t="str">
        <f>INDEX(Corr_ElemFlows_Energy_to_EPA!F$5:F$14,MATCH('Energy Use Compiled'!B$33,Corr_ElemFlows_Energy_to_EPA!$B$5:$B$14,0))</f>
        <v/>
      </c>
      <c r="F30" s="225" t="str">
        <f>INDEX(Corr_ElemFlows_Energy_to_EPA!H$5:H$14,MATCH('Energy Use Compiled'!B$33,Corr_ElemFlows_Energy_to_EPA!$B$5:$B$14,0))</f>
        <v>09c4e177-a9a2-333b-b872-0eb23e9e9604</v>
      </c>
      <c r="G30" s="226" t="s">
        <v>130</v>
      </c>
      <c r="H30" s="225" t="str">
        <f>INDEX(Activities!$B$5:$C$393,MATCH(I30,Activities!$C$5:$C$393,0),1)</f>
        <v>Paperboard mills</v>
      </c>
      <c r="I30" s="225">
        <f>'Energy Use Compiled'!B124</f>
        <v>322130</v>
      </c>
      <c r="J30" s="225" t="s">
        <v>130</v>
      </c>
      <c r="K30" s="233">
        <f>'Energy Use Compiled'!C124/(1000000*INDEX('Energy Use &amp; Sector Output'!$O$6:$O$394,MATCH("_"&amp;$I30,'Energy Use &amp; Sector Output'!$D$6:$D$394,0)))</f>
        <v>22.903790727459899</v>
      </c>
      <c r="L30" s="225" t="s">
        <v>5</v>
      </c>
      <c r="M30" s="225"/>
      <c r="N30" s="243"/>
      <c r="O30" s="225"/>
      <c r="P30" s="225"/>
      <c r="Q30" s="225"/>
      <c r="R30" s="244">
        <v>3</v>
      </c>
      <c r="S30" s="244">
        <v>1</v>
      </c>
      <c r="T30" s="244">
        <v>1</v>
      </c>
      <c r="U30" s="244">
        <v>1</v>
      </c>
      <c r="V30" s="244">
        <v>1</v>
      </c>
      <c r="W30" s="225">
        <v>2014</v>
      </c>
      <c r="X30" s="225" t="str">
        <f>'Energy Use Compiled'!B$33</f>
        <v>Primary energy - biomass</v>
      </c>
      <c r="Y30" s="225" t="s">
        <v>1344</v>
      </c>
      <c r="Z30" s="225"/>
    </row>
    <row r="31" spans="1:26" x14ac:dyDescent="0.2">
      <c r="B31" s="225" t="str">
        <f>INDEX(Corr_ElemFlows_Energy_to_EPA!C$5:C$14,MATCH('Energy Use Compiled'!B$33,Corr_ElemFlows_Energy_to_EPA!$B$5:$B$14,0))</f>
        <v>Energy, biomass</v>
      </c>
      <c r="C31" s="225"/>
      <c r="D31" s="225" t="str">
        <f>INDEX(Corr_ElemFlows_Energy_to_EPA!E$5:E$14,MATCH('Energy Use Compiled'!B$33,Corr_ElemFlows_Energy_to_EPA!$B$5:$B$14,0))</f>
        <v>resource</v>
      </c>
      <c r="E31" s="225" t="str">
        <f>INDEX(Corr_ElemFlows_Energy_to_EPA!F$5:F$14,MATCH('Energy Use Compiled'!B$33,Corr_ElemFlows_Energy_to_EPA!$B$5:$B$14,0))</f>
        <v/>
      </c>
      <c r="F31" s="225" t="str">
        <f>INDEX(Corr_ElemFlows_Energy_to_EPA!H$5:H$14,MATCH('Energy Use Compiled'!B$33,Corr_ElemFlows_Energy_to_EPA!$B$5:$B$14,0))</f>
        <v>09c4e177-a9a2-333b-b872-0eb23e9e9604</v>
      </c>
      <c r="G31" s="226" t="s">
        <v>130</v>
      </c>
      <c r="H31" s="225" t="str">
        <f>INDEX(Activities!$B$5:$C$393,MATCH(I31,Activities!$C$5:$C$393,0),1)</f>
        <v>Paperboard container manufacturing</v>
      </c>
      <c r="I31" s="225">
        <f>'Energy Use Compiled'!B125</f>
        <v>322210</v>
      </c>
      <c r="J31" s="225" t="s">
        <v>130</v>
      </c>
      <c r="K31" s="233">
        <f>'Energy Use Compiled'!C125/(1000000*INDEX('Energy Use &amp; Sector Output'!$O$6:$O$394,MATCH("_"&amp;$I31,'Energy Use &amp; Sector Output'!$D$6:$D$394,0)))</f>
        <v>2.2114663668898511</v>
      </c>
      <c r="L31" s="225" t="s">
        <v>5</v>
      </c>
      <c r="M31" s="225"/>
      <c r="N31" s="243"/>
      <c r="O31" s="225"/>
      <c r="P31" s="225"/>
      <c r="Q31" s="225"/>
      <c r="R31" s="244">
        <v>3</v>
      </c>
      <c r="S31" s="244">
        <v>1</v>
      </c>
      <c r="T31" s="244">
        <v>1</v>
      </c>
      <c r="U31" s="244">
        <v>1</v>
      </c>
      <c r="V31" s="244">
        <v>1</v>
      </c>
      <c r="W31" s="225">
        <v>2014</v>
      </c>
      <c r="X31" s="225" t="str">
        <f>'Energy Use Compiled'!B$33</f>
        <v>Primary energy - biomass</v>
      </c>
      <c r="Y31" s="225" t="s">
        <v>1344</v>
      </c>
      <c r="Z31" s="225"/>
    </row>
    <row r="32" spans="1:26" x14ac:dyDescent="0.2">
      <c r="B32" s="225" t="str">
        <f>INDEX(Corr_ElemFlows_Energy_to_EPA!C$5:C$14,MATCH('Energy Use Compiled'!B$33,Corr_ElemFlows_Energy_to_EPA!$B$5:$B$14,0))</f>
        <v>Energy, biomass</v>
      </c>
      <c r="C32" s="225"/>
      <c r="D32" s="225" t="str">
        <f>INDEX(Corr_ElemFlows_Energy_to_EPA!E$5:E$14,MATCH('Energy Use Compiled'!B$33,Corr_ElemFlows_Energy_to_EPA!$B$5:$B$14,0))</f>
        <v>resource</v>
      </c>
      <c r="E32" s="225" t="str">
        <f>INDEX(Corr_ElemFlows_Energy_to_EPA!F$5:F$14,MATCH('Energy Use Compiled'!B$33,Corr_ElemFlows_Energy_to_EPA!$B$5:$B$14,0))</f>
        <v/>
      </c>
      <c r="F32" s="225" t="str">
        <f>INDEX(Corr_ElemFlows_Energy_to_EPA!H$5:H$14,MATCH('Energy Use Compiled'!B$33,Corr_ElemFlows_Energy_to_EPA!$B$5:$B$14,0))</f>
        <v>09c4e177-a9a2-333b-b872-0eb23e9e9604</v>
      </c>
      <c r="G32" s="226" t="s">
        <v>130</v>
      </c>
      <c r="H32" s="225" t="str">
        <f>INDEX(Activities!$B$5:$C$393,MATCH(I32,Activities!$C$5:$C$393,0),1)</f>
        <v>All other converted paper product manufacturing</v>
      </c>
      <c r="I32" s="225">
        <f>'Energy Use Compiled'!B126</f>
        <v>322299</v>
      </c>
      <c r="J32" s="225" t="s">
        <v>130</v>
      </c>
      <c r="K32" s="233">
        <f>'Energy Use Compiled'!C126/(1000000*INDEX('Energy Use &amp; Sector Output'!$O$6:$O$394,MATCH("_"&amp;$I32,'Energy Use &amp; Sector Output'!$D$6:$D$394,0)))</f>
        <v>0</v>
      </c>
      <c r="L32" s="225" t="s">
        <v>5</v>
      </c>
      <c r="M32" s="225"/>
      <c r="N32" s="243"/>
      <c r="O32" s="225"/>
      <c r="P32" s="225"/>
      <c r="Q32" s="225"/>
      <c r="R32" s="244">
        <v>3</v>
      </c>
      <c r="S32" s="244">
        <v>1</v>
      </c>
      <c r="T32" s="244">
        <v>1</v>
      </c>
      <c r="U32" s="244">
        <v>1</v>
      </c>
      <c r="V32" s="244">
        <v>1</v>
      </c>
      <c r="W32" s="225">
        <v>2014</v>
      </c>
      <c r="X32" s="225" t="str">
        <f>'Energy Use Compiled'!B$33</f>
        <v>Primary energy - biomass</v>
      </c>
      <c r="Y32" s="225" t="s">
        <v>1344</v>
      </c>
      <c r="Z32" s="225"/>
    </row>
    <row r="33" spans="2:26" x14ac:dyDescent="0.2">
      <c r="B33" s="225" t="str">
        <f>INDEX(Corr_ElemFlows_Energy_to_EPA!C$5:C$14,MATCH('Energy Use Compiled'!B$33,Corr_ElemFlows_Energy_to_EPA!$B$5:$B$14,0))</f>
        <v>Energy, biomass</v>
      </c>
      <c r="C33" s="225"/>
      <c r="D33" s="225" t="str">
        <f>INDEX(Corr_ElemFlows_Energy_to_EPA!E$5:E$14,MATCH('Energy Use Compiled'!B$33,Corr_ElemFlows_Energy_to_EPA!$B$5:$B$14,0))</f>
        <v>resource</v>
      </c>
      <c r="E33" s="225" t="str">
        <f>INDEX(Corr_ElemFlows_Energy_to_EPA!F$5:F$14,MATCH('Energy Use Compiled'!B$33,Corr_ElemFlows_Energy_to_EPA!$B$5:$B$14,0))</f>
        <v/>
      </c>
      <c r="F33" s="225" t="str">
        <f>INDEX(Corr_ElemFlows_Energy_to_EPA!H$5:H$14,MATCH('Energy Use Compiled'!B$33,Corr_ElemFlows_Energy_to_EPA!$B$5:$B$14,0))</f>
        <v>09c4e177-a9a2-333b-b872-0eb23e9e9604</v>
      </c>
      <c r="G33" s="226" t="s">
        <v>130</v>
      </c>
      <c r="H33" s="225" t="str">
        <f>INDEX(Activities!$B$5:$C$393,MATCH(I33,Activities!$C$5:$C$393,0),1)</f>
        <v>Industrial gas manufacturing</v>
      </c>
      <c r="I33" s="225">
        <f>'Energy Use Compiled'!B127</f>
        <v>325120</v>
      </c>
      <c r="J33" s="225" t="s">
        <v>130</v>
      </c>
      <c r="K33" s="233">
        <f>'Energy Use Compiled'!C127/(1000000*INDEX('Energy Use &amp; Sector Output'!$O$6:$O$394,MATCH("_"&amp;$I33,'Energy Use &amp; Sector Output'!$D$6:$D$394,0)))</f>
        <v>0</v>
      </c>
      <c r="L33" s="225" t="s">
        <v>5</v>
      </c>
      <c r="M33" s="225"/>
      <c r="N33" s="243"/>
      <c r="O33" s="225"/>
      <c r="P33" s="225"/>
      <c r="Q33" s="225"/>
      <c r="R33" s="244">
        <v>3</v>
      </c>
      <c r="S33" s="244">
        <v>1</v>
      </c>
      <c r="T33" s="244">
        <v>1</v>
      </c>
      <c r="U33" s="244">
        <v>1</v>
      </c>
      <c r="V33" s="244">
        <v>1</v>
      </c>
      <c r="W33" s="225">
        <v>2014</v>
      </c>
      <c r="X33" s="225" t="str">
        <f>'Energy Use Compiled'!B$33</f>
        <v>Primary energy - biomass</v>
      </c>
      <c r="Y33" s="225" t="s">
        <v>1344</v>
      </c>
      <c r="Z33" s="225"/>
    </row>
    <row r="34" spans="2:26" x14ac:dyDescent="0.2">
      <c r="B34" s="225" t="str">
        <f>INDEX(Corr_ElemFlows_Energy_to_EPA!C$5:C$14,MATCH('Energy Use Compiled'!B$33,Corr_ElemFlows_Energy_to_EPA!$B$5:$B$14,0))</f>
        <v>Energy, biomass</v>
      </c>
      <c r="C34" s="225"/>
      <c r="D34" s="225" t="str">
        <f>INDEX(Corr_ElemFlows_Energy_to_EPA!E$5:E$14,MATCH('Energy Use Compiled'!B$33,Corr_ElemFlows_Energy_to_EPA!$B$5:$B$14,0))</f>
        <v>resource</v>
      </c>
      <c r="E34" s="225" t="str">
        <f>INDEX(Corr_ElemFlows_Energy_to_EPA!F$5:F$14,MATCH('Energy Use Compiled'!B$33,Corr_ElemFlows_Energy_to_EPA!$B$5:$B$14,0))</f>
        <v/>
      </c>
      <c r="F34" s="225" t="str">
        <f>INDEX(Corr_ElemFlows_Energy_to_EPA!H$5:H$14,MATCH('Energy Use Compiled'!B$33,Corr_ElemFlows_Energy_to_EPA!$B$5:$B$14,0))</f>
        <v>09c4e177-a9a2-333b-b872-0eb23e9e9604</v>
      </c>
      <c r="G34" s="226" t="s">
        <v>130</v>
      </c>
      <c r="H34" s="225" t="str">
        <f>INDEX(Activities!$B$5:$C$393,MATCH(I34,Activities!$C$5:$C$393,0),1)</f>
        <v>Plastics material and resin manufacturing</v>
      </c>
      <c r="I34" s="225">
        <f>'Energy Use Compiled'!B128</f>
        <v>325211</v>
      </c>
      <c r="J34" s="225" t="s">
        <v>130</v>
      </c>
      <c r="K34" s="233">
        <f>'Energy Use Compiled'!C128/(1000000*INDEX('Energy Use &amp; Sector Output'!$O$6:$O$394,MATCH("_"&amp;$I34,'Energy Use &amp; Sector Output'!$D$6:$D$394,0)))</f>
        <v>0</v>
      </c>
      <c r="L34" s="225" t="s">
        <v>5</v>
      </c>
      <c r="M34" s="225"/>
      <c r="N34" s="243"/>
      <c r="O34" s="225"/>
      <c r="P34" s="225"/>
      <c r="Q34" s="225"/>
      <c r="R34" s="244">
        <v>3</v>
      </c>
      <c r="S34" s="244">
        <v>1</v>
      </c>
      <c r="T34" s="244">
        <v>1</v>
      </c>
      <c r="U34" s="244">
        <v>1</v>
      </c>
      <c r="V34" s="244">
        <v>1</v>
      </c>
      <c r="W34" s="225">
        <v>2014</v>
      </c>
      <c r="X34" s="225" t="str">
        <f>'Energy Use Compiled'!B$33</f>
        <v>Primary energy - biomass</v>
      </c>
      <c r="Y34" s="225" t="s">
        <v>1344</v>
      </c>
      <c r="Z34" s="225"/>
    </row>
    <row r="35" spans="2:26" x14ac:dyDescent="0.2">
      <c r="B35" s="225" t="str">
        <f>INDEX(Corr_ElemFlows_Energy_to_EPA!C$5:C$14,MATCH('Energy Use Compiled'!B$33,Corr_ElemFlows_Energy_to_EPA!$B$5:$B$14,0))</f>
        <v>Energy, biomass</v>
      </c>
      <c r="C35" s="225"/>
      <c r="D35" s="225" t="str">
        <f>INDEX(Corr_ElemFlows_Energy_to_EPA!E$5:E$14,MATCH('Energy Use Compiled'!B$33,Corr_ElemFlows_Energy_to_EPA!$B$5:$B$14,0))</f>
        <v>resource</v>
      </c>
      <c r="E35" s="225" t="str">
        <f>INDEX(Corr_ElemFlows_Energy_to_EPA!F$5:F$14,MATCH('Energy Use Compiled'!B$33,Corr_ElemFlows_Energy_to_EPA!$B$5:$B$14,0))</f>
        <v/>
      </c>
      <c r="F35" s="225" t="str">
        <f>INDEX(Corr_ElemFlows_Energy_to_EPA!H$5:H$14,MATCH('Energy Use Compiled'!B$33,Corr_ElemFlows_Energy_to_EPA!$B$5:$B$14,0))</f>
        <v>09c4e177-a9a2-333b-b872-0eb23e9e9604</v>
      </c>
      <c r="G35" s="226" t="s">
        <v>130</v>
      </c>
      <c r="H35" s="225" t="str">
        <f>INDEX(Activities!$B$5:$C$393,MATCH(I35,Activities!$C$5:$C$393,0),1)</f>
        <v>Pharmaceutical preparation manufacturing</v>
      </c>
      <c r="I35" s="225">
        <f>'Energy Use Compiled'!B129</f>
        <v>325412</v>
      </c>
      <c r="J35" s="225" t="s">
        <v>130</v>
      </c>
      <c r="K35" s="233">
        <f>'Energy Use Compiled'!C129/(1000000*INDEX('Energy Use &amp; Sector Output'!$O$6:$O$394,MATCH("_"&amp;$I35,'Energy Use &amp; Sector Output'!$D$6:$D$394,0)))</f>
        <v>0</v>
      </c>
      <c r="L35" s="225" t="s">
        <v>5</v>
      </c>
      <c r="M35" s="225"/>
      <c r="N35" s="243"/>
      <c r="O35" s="225"/>
      <c r="P35" s="225"/>
      <c r="Q35" s="225"/>
      <c r="R35" s="244">
        <v>3</v>
      </c>
      <c r="S35" s="244">
        <v>1</v>
      </c>
      <c r="T35" s="244">
        <v>1</v>
      </c>
      <c r="U35" s="244">
        <v>1</v>
      </c>
      <c r="V35" s="244">
        <v>1</v>
      </c>
      <c r="W35" s="225">
        <v>2014</v>
      </c>
      <c r="X35" s="225" t="str">
        <f>'Energy Use Compiled'!B$33</f>
        <v>Primary energy - biomass</v>
      </c>
      <c r="Y35" s="225" t="s">
        <v>1344</v>
      </c>
      <c r="Z35" s="225"/>
    </row>
    <row r="36" spans="2:26" x14ac:dyDescent="0.2">
      <c r="B36" s="225" t="str">
        <f>INDEX(Corr_ElemFlows_Energy_to_EPA!C$5:C$14,MATCH('Energy Use Compiled'!B$33,Corr_ElemFlows_Energy_to_EPA!$B$5:$B$14,0))</f>
        <v>Energy, biomass</v>
      </c>
      <c r="C36" s="225"/>
      <c r="D36" s="225" t="str">
        <f>INDEX(Corr_ElemFlows_Energy_to_EPA!E$5:E$14,MATCH('Energy Use Compiled'!B$33,Corr_ElemFlows_Energy_to_EPA!$B$5:$B$14,0))</f>
        <v>resource</v>
      </c>
      <c r="E36" s="225" t="str">
        <f>INDEX(Corr_ElemFlows_Energy_to_EPA!F$5:F$14,MATCH('Energy Use Compiled'!B$33,Corr_ElemFlows_Energy_to_EPA!$B$5:$B$14,0))</f>
        <v/>
      </c>
      <c r="F36" s="225" t="str">
        <f>INDEX(Corr_ElemFlows_Energy_to_EPA!H$5:H$14,MATCH('Energy Use Compiled'!B$33,Corr_ElemFlows_Energy_to_EPA!$B$5:$B$14,0))</f>
        <v>09c4e177-a9a2-333b-b872-0eb23e9e9604</v>
      </c>
      <c r="G36" s="226" t="s">
        <v>130</v>
      </c>
      <c r="H36" s="225" t="str">
        <f>INDEX(Activities!$B$5:$C$393,MATCH(I36,Activities!$C$5:$C$393,0),1)</f>
        <v>Other plastics product manufacturing</v>
      </c>
      <c r="I36" s="225">
        <f>'Energy Use Compiled'!B130</f>
        <v>326190</v>
      </c>
      <c r="J36" s="225" t="s">
        <v>130</v>
      </c>
      <c r="K36" s="233">
        <f>'Energy Use Compiled'!C130/(1000000*INDEX('Energy Use &amp; Sector Output'!$O$6:$O$394,MATCH("_"&amp;$I36,'Energy Use &amp; Sector Output'!$D$6:$D$394,0)))</f>
        <v>0</v>
      </c>
      <c r="L36" s="225" t="s">
        <v>5</v>
      </c>
      <c r="M36" s="225"/>
      <c r="N36" s="243"/>
      <c r="O36" s="225"/>
      <c r="P36" s="225"/>
      <c r="Q36" s="225"/>
      <c r="R36" s="244">
        <v>3</v>
      </c>
      <c r="S36" s="244">
        <v>1</v>
      </c>
      <c r="T36" s="244">
        <v>1</v>
      </c>
      <c r="U36" s="244">
        <v>1</v>
      </c>
      <c r="V36" s="244">
        <v>1</v>
      </c>
      <c r="W36" s="225">
        <v>2014</v>
      </c>
      <c r="X36" s="225" t="str">
        <f>'Energy Use Compiled'!B$33</f>
        <v>Primary energy - biomass</v>
      </c>
      <c r="Y36" s="225" t="s">
        <v>1344</v>
      </c>
      <c r="Z36" s="225"/>
    </row>
    <row r="37" spans="2:26" x14ac:dyDescent="0.2">
      <c r="B37" s="225" t="str">
        <f>INDEX(Corr_ElemFlows_Energy_to_EPA!C$5:C$14,MATCH('Energy Use Compiled'!B$33,Corr_ElemFlows_Energy_to_EPA!$B$5:$B$14,0))</f>
        <v>Energy, biomass</v>
      </c>
      <c r="C37" s="225"/>
      <c r="D37" s="225" t="str">
        <f>INDEX(Corr_ElemFlows_Energy_to_EPA!E$5:E$14,MATCH('Energy Use Compiled'!B$33,Corr_ElemFlows_Energy_to_EPA!$B$5:$B$14,0))</f>
        <v>resource</v>
      </c>
      <c r="E37" s="225" t="str">
        <f>INDEX(Corr_ElemFlows_Energy_to_EPA!F$5:F$14,MATCH('Energy Use Compiled'!B$33,Corr_ElemFlows_Energy_to_EPA!$B$5:$B$14,0))</f>
        <v/>
      </c>
      <c r="F37" s="225" t="str">
        <f>INDEX(Corr_ElemFlows_Energy_to_EPA!H$5:H$14,MATCH('Energy Use Compiled'!B$33,Corr_ElemFlows_Energy_to_EPA!$B$5:$B$14,0))</f>
        <v>09c4e177-a9a2-333b-b872-0eb23e9e9604</v>
      </c>
      <c r="G37" s="226" t="s">
        <v>130</v>
      </c>
      <c r="H37" s="225" t="str">
        <f>INDEX(Activities!$B$5:$C$393,MATCH(I37,Activities!$C$5:$C$393,0),1)</f>
        <v>Cement manufacturing</v>
      </c>
      <c r="I37" s="225">
        <f>'Energy Use Compiled'!B131</f>
        <v>327310</v>
      </c>
      <c r="J37" s="225" t="s">
        <v>130</v>
      </c>
      <c r="K37" s="233">
        <f>'Energy Use Compiled'!C131/(1000000*INDEX('Energy Use &amp; Sector Output'!$O$6:$O$394,MATCH("_"&amp;$I37,'Energy Use &amp; Sector Output'!$D$6:$D$394,0)))</f>
        <v>0</v>
      </c>
      <c r="L37" s="225" t="s">
        <v>5</v>
      </c>
      <c r="M37" s="225"/>
      <c r="N37" s="243"/>
      <c r="O37" s="225"/>
      <c r="P37" s="225"/>
      <c r="Q37" s="225"/>
      <c r="R37" s="244">
        <v>3</v>
      </c>
      <c r="S37" s="244">
        <v>1</v>
      </c>
      <c r="T37" s="244">
        <v>1</v>
      </c>
      <c r="U37" s="244">
        <v>1</v>
      </c>
      <c r="V37" s="244">
        <v>1</v>
      </c>
      <c r="W37" s="225">
        <v>2014</v>
      </c>
      <c r="X37" s="225" t="str">
        <f>'Energy Use Compiled'!B$33</f>
        <v>Primary energy - biomass</v>
      </c>
      <c r="Y37" s="225" t="s">
        <v>1344</v>
      </c>
      <c r="Z37" s="225"/>
    </row>
    <row r="38" spans="2:26" x14ac:dyDescent="0.2">
      <c r="B38" s="225" t="str">
        <f>INDEX(Corr_ElemFlows_Energy_to_EPA!C$5:C$14,MATCH('Energy Use Compiled'!B$33,Corr_ElemFlows_Energy_to_EPA!$B$5:$B$14,0))</f>
        <v>Energy, biomass</v>
      </c>
      <c r="C38" s="225"/>
      <c r="D38" s="225" t="str">
        <f>INDEX(Corr_ElemFlows_Energy_to_EPA!E$5:E$14,MATCH('Energy Use Compiled'!B$33,Corr_ElemFlows_Energy_to_EPA!$B$5:$B$14,0))</f>
        <v>resource</v>
      </c>
      <c r="E38" s="225" t="str">
        <f>INDEX(Corr_ElemFlows_Energy_to_EPA!F$5:F$14,MATCH('Energy Use Compiled'!B$33,Corr_ElemFlows_Energy_to_EPA!$B$5:$B$14,0))</f>
        <v/>
      </c>
      <c r="F38" s="225" t="str">
        <f>INDEX(Corr_ElemFlows_Energy_to_EPA!H$5:H$14,MATCH('Energy Use Compiled'!B$33,Corr_ElemFlows_Energy_to_EPA!$B$5:$B$14,0))</f>
        <v>09c4e177-a9a2-333b-b872-0eb23e9e9604</v>
      </c>
      <c r="G38" s="226" t="s">
        <v>130</v>
      </c>
      <c r="H38" s="225" t="str">
        <f>INDEX(Activities!$B$5:$C$393,MATCH(I38,Activities!$C$5:$C$393,0),1)</f>
        <v>Other engine equipment manufacturing</v>
      </c>
      <c r="I38" s="225">
        <f>'Energy Use Compiled'!B132</f>
        <v>333618</v>
      </c>
      <c r="J38" s="225" t="s">
        <v>130</v>
      </c>
      <c r="K38" s="233">
        <f>'Energy Use Compiled'!C132/(1000000*INDEX('Energy Use &amp; Sector Output'!$O$6:$O$394,MATCH("_"&amp;$I38,'Energy Use &amp; Sector Output'!$D$6:$D$394,0)))</f>
        <v>0</v>
      </c>
      <c r="L38" s="225" t="s">
        <v>5</v>
      </c>
      <c r="M38" s="225"/>
      <c r="N38" s="243"/>
      <c r="O38" s="225"/>
      <c r="P38" s="225"/>
      <c r="Q38" s="225"/>
      <c r="R38" s="244">
        <v>3</v>
      </c>
      <c r="S38" s="244">
        <v>1</v>
      </c>
      <c r="T38" s="244">
        <v>1</v>
      </c>
      <c r="U38" s="244">
        <v>1</v>
      </c>
      <c r="V38" s="244">
        <v>1</v>
      </c>
      <c r="W38" s="225">
        <v>2014</v>
      </c>
      <c r="X38" s="225" t="str">
        <f>'Energy Use Compiled'!B$33</f>
        <v>Primary energy - biomass</v>
      </c>
      <c r="Y38" s="225" t="s">
        <v>1344</v>
      </c>
      <c r="Z38" s="225"/>
    </row>
    <row r="39" spans="2:26" x14ac:dyDescent="0.2">
      <c r="B39" s="225" t="str">
        <f>INDEX(Corr_ElemFlows_Energy_to_EPA!C$5:C$14,MATCH('Energy Use Compiled'!B$33,Corr_ElemFlows_Energy_to_EPA!$B$5:$B$14,0))</f>
        <v>Energy, biomass</v>
      </c>
      <c r="C39" s="225"/>
      <c r="D39" s="225" t="str">
        <f>INDEX(Corr_ElemFlows_Energy_to_EPA!E$5:E$14,MATCH('Energy Use Compiled'!B$33,Corr_ElemFlows_Energy_to_EPA!$B$5:$B$14,0))</f>
        <v>resource</v>
      </c>
      <c r="E39" s="225" t="str">
        <f>INDEX(Corr_ElemFlows_Energy_to_EPA!F$5:F$14,MATCH('Energy Use Compiled'!B$33,Corr_ElemFlows_Energy_to_EPA!$B$5:$B$14,0))</f>
        <v/>
      </c>
      <c r="F39" s="225" t="str">
        <f>INDEX(Corr_ElemFlows_Energy_to_EPA!H$5:H$14,MATCH('Energy Use Compiled'!B$33,Corr_ElemFlows_Energy_to_EPA!$B$5:$B$14,0))</f>
        <v>09c4e177-a9a2-333b-b872-0eb23e9e9604</v>
      </c>
      <c r="G39" s="226" t="s">
        <v>130</v>
      </c>
      <c r="H39" s="225" t="str">
        <f>INDEX(Activities!$B$5:$C$393,MATCH(I39,Activities!$C$5:$C$393,0),1)</f>
        <v>Lighting fixture manufacturing</v>
      </c>
      <c r="I39" s="225">
        <f>'Energy Use Compiled'!B133</f>
        <v>335120</v>
      </c>
      <c r="J39" s="225" t="s">
        <v>130</v>
      </c>
      <c r="K39" s="233">
        <f>'Energy Use Compiled'!C133/(1000000*INDEX('Energy Use &amp; Sector Output'!$O$6:$O$394,MATCH("_"&amp;$I39,'Energy Use &amp; Sector Output'!$D$6:$D$394,0)))</f>
        <v>0</v>
      </c>
      <c r="L39" s="225" t="s">
        <v>5</v>
      </c>
      <c r="M39" s="225"/>
      <c r="N39" s="243"/>
      <c r="O39" s="225"/>
      <c r="P39" s="225"/>
      <c r="Q39" s="225"/>
      <c r="R39" s="244">
        <v>3</v>
      </c>
      <c r="S39" s="244">
        <v>1</v>
      </c>
      <c r="T39" s="244">
        <v>1</v>
      </c>
      <c r="U39" s="244">
        <v>1</v>
      </c>
      <c r="V39" s="244">
        <v>1</v>
      </c>
      <c r="W39" s="225">
        <v>2014</v>
      </c>
      <c r="X39" s="225" t="str">
        <f>'Energy Use Compiled'!B$33</f>
        <v>Primary energy - biomass</v>
      </c>
      <c r="Y39" s="225" t="s">
        <v>1344</v>
      </c>
      <c r="Z39" s="225"/>
    </row>
    <row r="40" spans="2:26" x14ac:dyDescent="0.2">
      <c r="B40" s="225" t="str">
        <f>INDEX(Corr_ElemFlows_Energy_to_EPA!C$5:C$14,MATCH('Energy Use Compiled'!B$33,Corr_ElemFlows_Energy_to_EPA!$B$5:$B$14,0))</f>
        <v>Energy, biomass</v>
      </c>
      <c r="C40" s="225"/>
      <c r="D40" s="225" t="str">
        <f>INDEX(Corr_ElemFlows_Energy_to_EPA!E$5:E$14,MATCH('Energy Use Compiled'!B$33,Corr_ElemFlows_Energy_to_EPA!$B$5:$B$14,0))</f>
        <v>resource</v>
      </c>
      <c r="E40" s="225" t="str">
        <f>INDEX(Corr_ElemFlows_Energy_to_EPA!F$5:F$14,MATCH('Energy Use Compiled'!B$33,Corr_ElemFlows_Energy_to_EPA!$B$5:$B$14,0))</f>
        <v/>
      </c>
      <c r="F40" s="225" t="str">
        <f>INDEX(Corr_ElemFlows_Energy_to_EPA!H$5:H$14,MATCH('Energy Use Compiled'!B$33,Corr_ElemFlows_Energy_to_EPA!$B$5:$B$14,0))</f>
        <v>09c4e177-a9a2-333b-b872-0eb23e9e9604</v>
      </c>
      <c r="G40" s="226" t="s">
        <v>130</v>
      </c>
      <c r="H40" s="225" t="str">
        <f>INDEX(Activities!$B$5:$C$393,MATCH(I40,Activities!$C$5:$C$393,0),1)</f>
        <v>Switchgear and switchboard apparatus manufacturing</v>
      </c>
      <c r="I40" s="225">
        <f>'Energy Use Compiled'!B134</f>
        <v>335313</v>
      </c>
      <c r="J40" s="225" t="s">
        <v>130</v>
      </c>
      <c r="K40" s="233">
        <f>'Energy Use Compiled'!C134/(1000000*INDEX('Energy Use &amp; Sector Output'!$O$6:$O$394,MATCH("_"&amp;$I40,'Energy Use &amp; Sector Output'!$D$6:$D$394,0)))</f>
        <v>0</v>
      </c>
      <c r="L40" s="225" t="s">
        <v>5</v>
      </c>
      <c r="M40" s="225"/>
      <c r="N40" s="243"/>
      <c r="O40" s="225"/>
      <c r="P40" s="225"/>
      <c r="Q40" s="225"/>
      <c r="R40" s="244">
        <v>3</v>
      </c>
      <c r="S40" s="244">
        <v>1</v>
      </c>
      <c r="T40" s="244">
        <v>1</v>
      </c>
      <c r="U40" s="244">
        <v>1</v>
      </c>
      <c r="V40" s="244">
        <v>1</v>
      </c>
      <c r="W40" s="225">
        <v>2014</v>
      </c>
      <c r="X40" s="225" t="str">
        <f>'Energy Use Compiled'!B$33</f>
        <v>Primary energy - biomass</v>
      </c>
      <c r="Y40" s="225" t="s">
        <v>1344</v>
      </c>
      <c r="Z40" s="225"/>
    </row>
    <row r="41" spans="2:26" x14ac:dyDescent="0.2">
      <c r="B41" s="225" t="str">
        <f>INDEX(Corr_ElemFlows_Energy_to_EPA!C$5:C$14,MATCH('Energy Use Compiled'!B$33,Corr_ElemFlows_Energy_to_EPA!$B$5:$B$14,0))</f>
        <v>Energy, biomass</v>
      </c>
      <c r="C41" s="225"/>
      <c r="D41" s="225" t="str">
        <f>INDEX(Corr_ElemFlows_Energy_to_EPA!E$5:E$14,MATCH('Energy Use Compiled'!B$33,Corr_ElemFlows_Energy_to_EPA!$B$5:$B$14,0))</f>
        <v>resource</v>
      </c>
      <c r="E41" s="225" t="str">
        <f>INDEX(Corr_ElemFlows_Energy_to_EPA!F$5:F$14,MATCH('Energy Use Compiled'!B$33,Corr_ElemFlows_Energy_to_EPA!$B$5:$B$14,0))</f>
        <v/>
      </c>
      <c r="F41" s="225" t="str">
        <f>INDEX(Corr_ElemFlows_Energy_to_EPA!H$5:H$14,MATCH('Energy Use Compiled'!B$33,Corr_ElemFlows_Energy_to_EPA!$B$5:$B$14,0))</f>
        <v>09c4e177-a9a2-333b-b872-0eb23e9e9604</v>
      </c>
      <c r="G41" s="226" t="s">
        <v>130</v>
      </c>
      <c r="H41" s="225" t="str">
        <f>INDEX(Activities!$B$5:$C$393,MATCH(I41,Activities!$C$5:$C$393,0),1)</f>
        <v>All other miscellaneous manufacturing</v>
      </c>
      <c r="I41" s="225">
        <f>'Energy Use Compiled'!B135</f>
        <v>339990</v>
      </c>
      <c r="J41" s="225" t="s">
        <v>130</v>
      </c>
      <c r="K41" s="233">
        <f>'Energy Use Compiled'!C135/(1000000*INDEX('Energy Use &amp; Sector Output'!$O$6:$O$394,MATCH("_"&amp;$I41,'Energy Use &amp; Sector Output'!$D$6:$D$394,0)))</f>
        <v>0</v>
      </c>
      <c r="L41" s="225" t="s">
        <v>5</v>
      </c>
      <c r="M41" s="225"/>
      <c r="N41" s="243"/>
      <c r="O41" s="225"/>
      <c r="P41" s="225"/>
      <c r="Q41" s="225"/>
      <c r="R41" s="244">
        <v>3</v>
      </c>
      <c r="S41" s="244">
        <v>1</v>
      </c>
      <c r="T41" s="244">
        <v>1</v>
      </c>
      <c r="U41" s="244">
        <v>1</v>
      </c>
      <c r="V41" s="244">
        <v>1</v>
      </c>
      <c r="W41" s="225">
        <v>2014</v>
      </c>
      <c r="X41" s="225" t="str">
        <f>'Energy Use Compiled'!B$33</f>
        <v>Primary energy - biomass</v>
      </c>
      <c r="Y41" s="225" t="s">
        <v>1344</v>
      </c>
      <c r="Z41" s="225"/>
    </row>
    <row r="42" spans="2:26" x14ac:dyDescent="0.2">
      <c r="B42" s="225" t="str">
        <f>INDEX(Corr_ElemFlows_Energy_to_EPA!C$5:C$14,MATCH('Energy Use Compiled'!B$33,Corr_ElemFlows_Energy_to_EPA!$B$5:$B$14,0))</f>
        <v>Energy, biomass</v>
      </c>
      <c r="C42" s="225"/>
      <c r="D42" s="225" t="str">
        <f>INDEX(Corr_ElemFlows_Energy_to_EPA!E$5:E$14,MATCH('Energy Use Compiled'!B$33,Corr_ElemFlows_Energy_to_EPA!$B$5:$B$14,0))</f>
        <v>resource</v>
      </c>
      <c r="E42" s="225" t="str">
        <f>INDEX(Corr_ElemFlows_Energy_to_EPA!F$5:F$14,MATCH('Energy Use Compiled'!B$33,Corr_ElemFlows_Energy_to_EPA!$B$5:$B$14,0))</f>
        <v/>
      </c>
      <c r="F42" s="225" t="str">
        <f>INDEX(Corr_ElemFlows_Energy_to_EPA!H$5:H$14,MATCH('Energy Use Compiled'!B$33,Corr_ElemFlows_Energy_to_EPA!$B$5:$B$14,0))</f>
        <v>09c4e177-a9a2-333b-b872-0eb23e9e9604</v>
      </c>
      <c r="G42" s="226" t="s">
        <v>130</v>
      </c>
      <c r="H42" s="225" t="str">
        <f>INDEX(Activities!$B$5:$C$393,MATCH(I42,Activities!$C$5:$C$393,0),1)</f>
        <v>Wholesale trade</v>
      </c>
      <c r="I42" s="225">
        <f>'Energy Use Compiled'!B136</f>
        <v>420000</v>
      </c>
      <c r="J42" s="225" t="s">
        <v>130</v>
      </c>
      <c r="K42" s="233">
        <f>'Energy Use Compiled'!C136/(1000000*INDEX('Energy Use &amp; Sector Output'!$O$6:$O$394,MATCH("_"&amp;$I42,'Energy Use &amp; Sector Output'!$D$6:$D$394,0)))</f>
        <v>0</v>
      </c>
      <c r="L42" s="225" t="s">
        <v>5</v>
      </c>
      <c r="M42" s="225"/>
      <c r="N42" s="243"/>
      <c r="O42" s="225"/>
      <c r="P42" s="225"/>
      <c r="Q42" s="225"/>
      <c r="R42" s="244">
        <v>3</v>
      </c>
      <c r="S42" s="244">
        <v>1</v>
      </c>
      <c r="T42" s="244">
        <v>1</v>
      </c>
      <c r="U42" s="244">
        <v>1</v>
      </c>
      <c r="V42" s="244">
        <v>1</v>
      </c>
      <c r="W42" s="225">
        <v>2014</v>
      </c>
      <c r="X42" s="225" t="str">
        <f>'Energy Use Compiled'!B$33</f>
        <v>Primary energy - biomass</v>
      </c>
      <c r="Y42" s="225" t="s">
        <v>1344</v>
      </c>
      <c r="Z42" s="225"/>
    </row>
    <row r="43" spans="2:26" x14ac:dyDescent="0.2">
      <c r="B43" s="225" t="str">
        <f>INDEX(Corr_ElemFlows_Energy_to_EPA!C$5:C$14,MATCH('Energy Use Compiled'!B$33,Corr_ElemFlows_Energy_to_EPA!$B$5:$B$14,0))</f>
        <v>Energy, biomass</v>
      </c>
      <c r="C43" s="225"/>
      <c r="D43" s="225" t="str">
        <f>INDEX(Corr_ElemFlows_Energy_to_EPA!E$5:E$14,MATCH('Energy Use Compiled'!B$33,Corr_ElemFlows_Energy_to_EPA!$B$5:$B$14,0))</f>
        <v>resource</v>
      </c>
      <c r="E43" s="225" t="str">
        <f>INDEX(Corr_ElemFlows_Energy_to_EPA!F$5:F$14,MATCH('Energy Use Compiled'!B$33,Corr_ElemFlows_Energy_to_EPA!$B$5:$B$14,0))</f>
        <v/>
      </c>
      <c r="F43" s="225" t="str">
        <f>INDEX(Corr_ElemFlows_Energy_to_EPA!H$5:H$14,MATCH('Energy Use Compiled'!B$33,Corr_ElemFlows_Energy_to_EPA!$B$5:$B$14,0))</f>
        <v>09c4e177-a9a2-333b-b872-0eb23e9e9604</v>
      </c>
      <c r="G43" s="226" t="s">
        <v>130</v>
      </c>
      <c r="H43" s="225" t="str">
        <f>INDEX(Activities!$B$5:$C$393,MATCH(I43,Activities!$C$5:$C$393,0),1)</f>
        <v>Air transportation</v>
      </c>
      <c r="I43" s="225">
        <f>'Energy Use Compiled'!B137</f>
        <v>481000</v>
      </c>
      <c r="J43" s="225" t="s">
        <v>130</v>
      </c>
      <c r="K43" s="233">
        <f>'Energy Use Compiled'!C137/(1000000*INDEX('Energy Use &amp; Sector Output'!$O$6:$O$394,MATCH("_"&amp;$I43,'Energy Use &amp; Sector Output'!$D$6:$D$394,0)))</f>
        <v>0</v>
      </c>
      <c r="L43" s="225" t="s">
        <v>5</v>
      </c>
      <c r="M43" s="225"/>
      <c r="N43" s="243"/>
      <c r="O43" s="225"/>
      <c r="P43" s="225"/>
      <c r="Q43" s="225"/>
      <c r="R43" s="244">
        <v>3</v>
      </c>
      <c r="S43" s="244">
        <v>1</v>
      </c>
      <c r="T43" s="244">
        <v>1</v>
      </c>
      <c r="U43" s="244">
        <v>1</v>
      </c>
      <c r="V43" s="244">
        <v>1</v>
      </c>
      <c r="W43" s="225">
        <v>2014</v>
      </c>
      <c r="X43" s="225" t="str">
        <f>'Energy Use Compiled'!B$33</f>
        <v>Primary energy - biomass</v>
      </c>
      <c r="Y43" s="225" t="s">
        <v>1344</v>
      </c>
      <c r="Z43" s="225"/>
    </row>
    <row r="44" spans="2:26" x14ac:dyDescent="0.2">
      <c r="B44" s="225" t="str">
        <f>INDEX(Corr_ElemFlows_Energy_to_EPA!C$5:C$14,MATCH('Energy Use Compiled'!B$33,Corr_ElemFlows_Energy_to_EPA!$B$5:$B$14,0))</f>
        <v>Energy, biomass</v>
      </c>
      <c r="C44" s="225"/>
      <c r="D44" s="225" t="str">
        <f>INDEX(Corr_ElemFlows_Energy_to_EPA!E$5:E$14,MATCH('Energy Use Compiled'!B$33,Corr_ElemFlows_Energy_to_EPA!$B$5:$B$14,0))</f>
        <v>resource</v>
      </c>
      <c r="E44" s="225" t="str">
        <f>INDEX(Corr_ElemFlows_Energy_to_EPA!F$5:F$14,MATCH('Energy Use Compiled'!B$33,Corr_ElemFlows_Energy_to_EPA!$B$5:$B$14,0))</f>
        <v/>
      </c>
      <c r="F44" s="225" t="str">
        <f>INDEX(Corr_ElemFlows_Energy_to_EPA!H$5:H$14,MATCH('Energy Use Compiled'!B$33,Corr_ElemFlows_Energy_to_EPA!$B$5:$B$14,0))</f>
        <v>09c4e177-a9a2-333b-b872-0eb23e9e9604</v>
      </c>
      <c r="G44" s="226" t="s">
        <v>130</v>
      </c>
      <c r="H44" s="225" t="str">
        <f>INDEX(Activities!$B$5:$C$393,MATCH(I44,Activities!$C$5:$C$393,0),1)</f>
        <v>Water transportation</v>
      </c>
      <c r="I44" s="225">
        <f>'Energy Use Compiled'!B138</f>
        <v>483000</v>
      </c>
      <c r="J44" s="225" t="s">
        <v>130</v>
      </c>
      <c r="K44" s="233">
        <f>'Energy Use Compiled'!C138/(1000000*INDEX('Energy Use &amp; Sector Output'!$O$6:$O$394,MATCH("_"&amp;$I44,'Energy Use &amp; Sector Output'!$D$6:$D$394,0)))</f>
        <v>0</v>
      </c>
      <c r="L44" s="225" t="s">
        <v>5</v>
      </c>
      <c r="M44" s="225"/>
      <c r="N44" s="243"/>
      <c r="O44" s="225"/>
      <c r="P44" s="225"/>
      <c r="Q44" s="225"/>
      <c r="R44" s="244">
        <v>3</v>
      </c>
      <c r="S44" s="244">
        <v>1</v>
      </c>
      <c r="T44" s="244">
        <v>1</v>
      </c>
      <c r="U44" s="244">
        <v>1</v>
      </c>
      <c r="V44" s="244">
        <v>1</v>
      </c>
      <c r="W44" s="225">
        <v>2014</v>
      </c>
      <c r="X44" s="225" t="str">
        <f>'Energy Use Compiled'!B$33</f>
        <v>Primary energy - biomass</v>
      </c>
      <c r="Y44" s="225" t="s">
        <v>1344</v>
      </c>
      <c r="Z44" s="225"/>
    </row>
    <row r="45" spans="2:26" x14ac:dyDescent="0.2">
      <c r="B45" s="225" t="str">
        <f>INDEX(Corr_ElemFlows_Energy_to_EPA!C$5:C$14,MATCH('Energy Use Compiled'!B$33,Corr_ElemFlows_Energy_to_EPA!$B$5:$B$14,0))</f>
        <v>Energy, biomass</v>
      </c>
      <c r="C45" s="225"/>
      <c r="D45" s="225" t="str">
        <f>INDEX(Corr_ElemFlows_Energy_to_EPA!E$5:E$14,MATCH('Energy Use Compiled'!B$33,Corr_ElemFlows_Energy_to_EPA!$B$5:$B$14,0))</f>
        <v>resource</v>
      </c>
      <c r="E45" s="225" t="str">
        <f>INDEX(Corr_ElemFlows_Energy_to_EPA!F$5:F$14,MATCH('Energy Use Compiled'!B$33,Corr_ElemFlows_Energy_to_EPA!$B$5:$B$14,0))</f>
        <v/>
      </c>
      <c r="F45" s="225" t="str">
        <f>INDEX(Corr_ElemFlows_Energy_to_EPA!H$5:H$14,MATCH('Energy Use Compiled'!B$33,Corr_ElemFlows_Energy_to_EPA!$B$5:$B$14,0))</f>
        <v>09c4e177-a9a2-333b-b872-0eb23e9e9604</v>
      </c>
      <c r="G45" s="226" t="s">
        <v>130</v>
      </c>
      <c r="H45" s="225" t="str">
        <f>INDEX(Activities!$B$5:$C$393,MATCH(I45,Activities!$C$5:$C$393,0),1)</f>
        <v>Truck transportation</v>
      </c>
      <c r="I45" s="225">
        <f>'Energy Use Compiled'!B139</f>
        <v>484000</v>
      </c>
      <c r="J45" s="225" t="s">
        <v>130</v>
      </c>
      <c r="K45" s="233">
        <f>'Energy Use Compiled'!C139/(1000000*INDEX('Energy Use &amp; Sector Output'!$O$6:$O$394,MATCH("_"&amp;$I45,'Energy Use &amp; Sector Output'!$D$6:$D$394,0)))</f>
        <v>0</v>
      </c>
      <c r="L45" s="225" t="s">
        <v>5</v>
      </c>
      <c r="M45" s="225"/>
      <c r="N45" s="243"/>
      <c r="O45" s="225"/>
      <c r="P45" s="225"/>
      <c r="Q45" s="225"/>
      <c r="R45" s="244">
        <v>3</v>
      </c>
      <c r="S45" s="244">
        <v>1</v>
      </c>
      <c r="T45" s="244">
        <v>1</v>
      </c>
      <c r="U45" s="244">
        <v>1</v>
      </c>
      <c r="V45" s="244">
        <v>1</v>
      </c>
      <c r="W45" s="225">
        <v>2014</v>
      </c>
      <c r="X45" s="225" t="str">
        <f>'Energy Use Compiled'!B$33</f>
        <v>Primary energy - biomass</v>
      </c>
      <c r="Y45" s="225" t="s">
        <v>1344</v>
      </c>
      <c r="Z45" s="225"/>
    </row>
    <row r="46" spans="2:26" x14ac:dyDescent="0.2">
      <c r="B46" s="225" t="str">
        <f>INDEX(Corr_ElemFlows_Energy_to_EPA!C$5:C$14,MATCH('Energy Use Compiled'!B$33,Corr_ElemFlows_Energy_to_EPA!$B$5:$B$14,0))</f>
        <v>Energy, biomass</v>
      </c>
      <c r="C46" s="225"/>
      <c r="D46" s="225" t="str">
        <f>INDEX(Corr_ElemFlows_Energy_to_EPA!E$5:E$14,MATCH('Energy Use Compiled'!B$33,Corr_ElemFlows_Energy_to_EPA!$B$5:$B$14,0))</f>
        <v>resource</v>
      </c>
      <c r="E46" s="225" t="str">
        <f>INDEX(Corr_ElemFlows_Energy_to_EPA!F$5:F$14,MATCH('Energy Use Compiled'!B$33,Corr_ElemFlows_Energy_to_EPA!$B$5:$B$14,0))</f>
        <v/>
      </c>
      <c r="F46" s="225" t="str">
        <f>INDEX(Corr_ElemFlows_Energy_to_EPA!H$5:H$14,MATCH('Energy Use Compiled'!B$33,Corr_ElemFlows_Energy_to_EPA!$B$5:$B$14,0))</f>
        <v>09c4e177-a9a2-333b-b872-0eb23e9e9604</v>
      </c>
      <c r="G46" s="226" t="s">
        <v>130</v>
      </c>
      <c r="H46" s="225" t="str">
        <f>INDEX(Activities!$B$5:$C$393,MATCH(I46,Activities!$C$5:$C$393,0),1)</f>
        <v>Transit and ground passenger transportation</v>
      </c>
      <c r="I46" s="225">
        <f>'Energy Use Compiled'!B140</f>
        <v>485000</v>
      </c>
      <c r="J46" s="225" t="s">
        <v>130</v>
      </c>
      <c r="K46" s="233">
        <f>'Energy Use Compiled'!C140/(1000000*INDEX('Energy Use &amp; Sector Output'!$O$6:$O$394,MATCH("_"&amp;$I46,'Energy Use &amp; Sector Output'!$D$6:$D$394,0)))</f>
        <v>0</v>
      </c>
      <c r="L46" s="225" t="s">
        <v>5</v>
      </c>
      <c r="M46" s="225"/>
      <c r="N46" s="243"/>
      <c r="O46" s="225"/>
      <c r="P46" s="225"/>
      <c r="Q46" s="225"/>
      <c r="R46" s="244">
        <v>3</v>
      </c>
      <c r="S46" s="244">
        <v>1</v>
      </c>
      <c r="T46" s="244">
        <v>1</v>
      </c>
      <c r="U46" s="244">
        <v>1</v>
      </c>
      <c r="V46" s="244">
        <v>1</v>
      </c>
      <c r="W46" s="225">
        <v>2014</v>
      </c>
      <c r="X46" s="225" t="str">
        <f>'Energy Use Compiled'!B$33</f>
        <v>Primary energy - biomass</v>
      </c>
      <c r="Y46" s="225" t="s">
        <v>1344</v>
      </c>
      <c r="Z46" s="225"/>
    </row>
    <row r="47" spans="2:26" x14ac:dyDescent="0.2">
      <c r="B47" s="225" t="str">
        <f>INDEX(Corr_ElemFlows_Energy_to_EPA!C$5:C$14,MATCH('Energy Use Compiled'!B$33,Corr_ElemFlows_Energy_to_EPA!$B$5:$B$14,0))</f>
        <v>Energy, biomass</v>
      </c>
      <c r="C47" s="225"/>
      <c r="D47" s="225" t="str">
        <f>INDEX(Corr_ElemFlows_Energy_to_EPA!E$5:E$14,MATCH('Energy Use Compiled'!B$33,Corr_ElemFlows_Energy_to_EPA!$B$5:$B$14,0))</f>
        <v>resource</v>
      </c>
      <c r="E47" s="225" t="str">
        <f>INDEX(Corr_ElemFlows_Energy_to_EPA!F$5:F$14,MATCH('Energy Use Compiled'!B$33,Corr_ElemFlows_Energy_to_EPA!$B$5:$B$14,0))</f>
        <v/>
      </c>
      <c r="F47" s="225" t="str">
        <f>INDEX(Corr_ElemFlows_Energy_to_EPA!H$5:H$14,MATCH('Energy Use Compiled'!B$33,Corr_ElemFlows_Energy_to_EPA!$B$5:$B$14,0))</f>
        <v>09c4e177-a9a2-333b-b872-0eb23e9e9604</v>
      </c>
      <c r="G47" s="226" t="s">
        <v>130</v>
      </c>
      <c r="H47" s="225" t="str">
        <f>INDEX(Activities!$B$5:$C$393,MATCH(I47,Activities!$C$5:$C$393,0),1)</f>
        <v>Warehousing and storage</v>
      </c>
      <c r="I47" s="225">
        <f>'Energy Use Compiled'!B141</f>
        <v>493000</v>
      </c>
      <c r="J47" s="225" t="s">
        <v>130</v>
      </c>
      <c r="K47" s="233">
        <f>'Energy Use Compiled'!C141/(1000000*INDEX('Energy Use &amp; Sector Output'!$O$6:$O$394,MATCH("_"&amp;$I47,'Energy Use &amp; Sector Output'!$D$6:$D$394,0)))</f>
        <v>0</v>
      </c>
      <c r="L47" s="225" t="s">
        <v>5</v>
      </c>
      <c r="M47" s="225"/>
      <c r="N47" s="243"/>
      <c r="O47" s="225"/>
      <c r="P47" s="225"/>
      <c r="Q47" s="225"/>
      <c r="R47" s="244">
        <v>3</v>
      </c>
      <c r="S47" s="244">
        <v>1</v>
      </c>
      <c r="T47" s="244">
        <v>1</v>
      </c>
      <c r="U47" s="244">
        <v>1</v>
      </c>
      <c r="V47" s="244">
        <v>1</v>
      </c>
      <c r="W47" s="225">
        <v>2014</v>
      </c>
      <c r="X47" s="225" t="str">
        <f>'Energy Use Compiled'!B$33</f>
        <v>Primary energy - biomass</v>
      </c>
      <c r="Y47" s="225" t="s">
        <v>1344</v>
      </c>
      <c r="Z47" s="225"/>
    </row>
    <row r="48" spans="2:26" x14ac:dyDescent="0.2">
      <c r="B48" s="225" t="str">
        <f>INDEX(Corr_ElemFlows_Energy_to_EPA!C$5:C$14,MATCH('Energy Use Compiled'!B$33,Corr_ElemFlows_Energy_to_EPA!$B$5:$B$14,0))</f>
        <v>Energy, biomass</v>
      </c>
      <c r="C48" s="225"/>
      <c r="D48" s="225" t="str">
        <f>INDEX(Corr_ElemFlows_Energy_to_EPA!E$5:E$14,MATCH('Energy Use Compiled'!B$33,Corr_ElemFlows_Energy_to_EPA!$B$5:$B$14,0))</f>
        <v>resource</v>
      </c>
      <c r="E48" s="225" t="str">
        <f>INDEX(Corr_ElemFlows_Energy_to_EPA!F$5:F$14,MATCH('Energy Use Compiled'!B$33,Corr_ElemFlows_Energy_to_EPA!$B$5:$B$14,0))</f>
        <v/>
      </c>
      <c r="F48" s="225" t="str">
        <f>INDEX(Corr_ElemFlows_Energy_to_EPA!H$5:H$14,MATCH('Energy Use Compiled'!B$33,Corr_ElemFlows_Energy_to_EPA!$B$5:$B$14,0))</f>
        <v>09c4e177-a9a2-333b-b872-0eb23e9e9604</v>
      </c>
      <c r="G48" s="226" t="s">
        <v>130</v>
      </c>
      <c r="H48" s="225" t="str">
        <f>INDEX(Activities!$B$5:$C$393,MATCH(I48,Activities!$C$5:$C$393,0),1)</f>
        <v>Newspaper publishers</v>
      </c>
      <c r="I48" s="225">
        <f>'Energy Use Compiled'!B142</f>
        <v>511110</v>
      </c>
      <c r="J48" s="225" t="s">
        <v>130</v>
      </c>
      <c r="K48" s="233">
        <f>'Energy Use Compiled'!C142/(1000000*INDEX('Energy Use &amp; Sector Output'!$O$6:$O$394,MATCH("_"&amp;$I48,'Energy Use &amp; Sector Output'!$D$6:$D$394,0)))</f>
        <v>0</v>
      </c>
      <c r="L48" s="225" t="s">
        <v>5</v>
      </c>
      <c r="M48" s="225"/>
      <c r="N48" s="243"/>
      <c r="O48" s="225"/>
      <c r="P48" s="225"/>
      <c r="Q48" s="225"/>
      <c r="R48" s="244">
        <v>3</v>
      </c>
      <c r="S48" s="244">
        <v>1</v>
      </c>
      <c r="T48" s="244">
        <v>1</v>
      </c>
      <c r="U48" s="244">
        <v>1</v>
      </c>
      <c r="V48" s="244">
        <v>1</v>
      </c>
      <c r="W48" s="225">
        <v>2014</v>
      </c>
      <c r="X48" s="225" t="str">
        <f>'Energy Use Compiled'!B$33</f>
        <v>Primary energy - biomass</v>
      </c>
      <c r="Y48" s="225" t="s">
        <v>1344</v>
      </c>
      <c r="Z48" s="225"/>
    </row>
    <row r="49" spans="2:26" x14ac:dyDescent="0.2">
      <c r="B49" s="225" t="str">
        <f>INDEX(Corr_ElemFlows_Energy_to_EPA!C$5:C$14,MATCH('Energy Use Compiled'!B$33,Corr_ElemFlows_Energy_to_EPA!$B$5:$B$14,0))</f>
        <v>Energy, biomass</v>
      </c>
      <c r="C49" s="225"/>
      <c r="D49" s="225" t="str">
        <f>INDEX(Corr_ElemFlows_Energy_to_EPA!E$5:E$14,MATCH('Energy Use Compiled'!B$33,Corr_ElemFlows_Energy_to_EPA!$B$5:$B$14,0))</f>
        <v>resource</v>
      </c>
      <c r="E49" s="225" t="str">
        <f>INDEX(Corr_ElemFlows_Energy_to_EPA!F$5:F$14,MATCH('Energy Use Compiled'!B$33,Corr_ElemFlows_Energy_to_EPA!$B$5:$B$14,0))</f>
        <v/>
      </c>
      <c r="F49" s="225" t="str">
        <f>INDEX(Corr_ElemFlows_Energy_to_EPA!H$5:H$14,MATCH('Energy Use Compiled'!B$33,Corr_ElemFlows_Energy_to_EPA!$B$5:$B$14,0))</f>
        <v>09c4e177-a9a2-333b-b872-0eb23e9e9604</v>
      </c>
      <c r="G49" s="226" t="s">
        <v>130</v>
      </c>
      <c r="H49" s="225" t="str">
        <f>INDEX(Activities!$B$5:$C$393,MATCH(I49,Activities!$C$5:$C$393,0),1)</f>
        <v>Radio and television broadcasting</v>
      </c>
      <c r="I49" s="225">
        <f>'Energy Use Compiled'!B143</f>
        <v>515100</v>
      </c>
      <c r="J49" s="225" t="s">
        <v>130</v>
      </c>
      <c r="K49" s="233">
        <f>'Energy Use Compiled'!C143/(1000000*INDEX('Energy Use &amp; Sector Output'!$O$6:$O$394,MATCH("_"&amp;$I49,'Energy Use &amp; Sector Output'!$D$6:$D$394,0)))</f>
        <v>0</v>
      </c>
      <c r="L49" s="225" t="s">
        <v>5</v>
      </c>
      <c r="M49" s="225"/>
      <c r="N49" s="243"/>
      <c r="O49" s="225"/>
      <c r="P49" s="225"/>
      <c r="Q49" s="225"/>
      <c r="R49" s="244">
        <v>3</v>
      </c>
      <c r="S49" s="244">
        <v>1</v>
      </c>
      <c r="T49" s="244">
        <v>1</v>
      </c>
      <c r="U49" s="244">
        <v>1</v>
      </c>
      <c r="V49" s="244">
        <v>1</v>
      </c>
      <c r="W49" s="225">
        <v>2014</v>
      </c>
      <c r="X49" s="225" t="str">
        <f>'Energy Use Compiled'!B$33</f>
        <v>Primary energy - biomass</v>
      </c>
      <c r="Y49" s="225" t="s">
        <v>1344</v>
      </c>
      <c r="Z49" s="225"/>
    </row>
    <row r="50" spans="2:26" x14ac:dyDescent="0.2">
      <c r="B50" s="225" t="str">
        <f>INDEX(Corr_ElemFlows_Energy_to_EPA!C$5:C$14,MATCH('Energy Use Compiled'!B$33,Corr_ElemFlows_Energy_to_EPA!$B$5:$B$14,0))</f>
        <v>Energy, biomass</v>
      </c>
      <c r="C50" s="225"/>
      <c r="D50" s="225" t="str">
        <f>INDEX(Corr_ElemFlows_Energy_to_EPA!E$5:E$14,MATCH('Energy Use Compiled'!B$33,Corr_ElemFlows_Energy_to_EPA!$B$5:$B$14,0))</f>
        <v>resource</v>
      </c>
      <c r="E50" s="225" t="str">
        <f>INDEX(Corr_ElemFlows_Energy_to_EPA!F$5:F$14,MATCH('Energy Use Compiled'!B$33,Corr_ElemFlows_Energy_to_EPA!$B$5:$B$14,0))</f>
        <v/>
      </c>
      <c r="F50" s="225" t="str">
        <f>INDEX(Corr_ElemFlows_Energy_to_EPA!H$5:H$14,MATCH('Energy Use Compiled'!B$33,Corr_ElemFlows_Energy_to_EPA!$B$5:$B$14,0))</f>
        <v>09c4e177-a9a2-333b-b872-0eb23e9e9604</v>
      </c>
      <c r="G50" s="226" t="s">
        <v>130</v>
      </c>
      <c r="H50" s="225" t="str">
        <f>INDEX(Activities!$B$5:$C$393,MATCH(I50,Activities!$C$5:$C$393,0),1)</f>
        <v>Data processing, hosting, and related services</v>
      </c>
      <c r="I50" s="225">
        <f>'Energy Use Compiled'!B144</f>
        <v>518200</v>
      </c>
      <c r="J50" s="225" t="s">
        <v>130</v>
      </c>
      <c r="K50" s="233">
        <f>'Energy Use Compiled'!C144/(1000000*INDEX('Energy Use &amp; Sector Output'!$O$6:$O$394,MATCH("_"&amp;$I50,'Energy Use &amp; Sector Output'!$D$6:$D$394,0)))</f>
        <v>0</v>
      </c>
      <c r="L50" s="225" t="s">
        <v>5</v>
      </c>
      <c r="M50" s="225"/>
      <c r="N50" s="243"/>
      <c r="O50" s="225"/>
      <c r="P50" s="225"/>
      <c r="Q50" s="225"/>
      <c r="R50" s="244">
        <v>3</v>
      </c>
      <c r="S50" s="244">
        <v>1</v>
      </c>
      <c r="T50" s="244">
        <v>1</v>
      </c>
      <c r="U50" s="244">
        <v>1</v>
      </c>
      <c r="V50" s="244">
        <v>1</v>
      </c>
      <c r="W50" s="225">
        <v>2014</v>
      </c>
      <c r="X50" s="225" t="str">
        <f>'Energy Use Compiled'!B$33</f>
        <v>Primary energy - biomass</v>
      </c>
      <c r="Y50" s="225" t="s">
        <v>1344</v>
      </c>
      <c r="Z50" s="225"/>
    </row>
    <row r="51" spans="2:26" x14ac:dyDescent="0.2">
      <c r="B51" s="225" t="str">
        <f>INDEX(Corr_ElemFlows_Energy_to_EPA!C$5:C$14,MATCH('Energy Use Compiled'!B$33,Corr_ElemFlows_Energy_to_EPA!$B$5:$B$14,0))</f>
        <v>Energy, biomass</v>
      </c>
      <c r="C51" s="225"/>
      <c r="D51" s="225" t="str">
        <f>INDEX(Corr_ElemFlows_Energy_to_EPA!E$5:E$14,MATCH('Energy Use Compiled'!B$33,Corr_ElemFlows_Energy_to_EPA!$B$5:$B$14,0))</f>
        <v>resource</v>
      </c>
      <c r="E51" s="225" t="str">
        <f>INDEX(Corr_ElemFlows_Energy_to_EPA!F$5:F$14,MATCH('Energy Use Compiled'!B$33,Corr_ElemFlows_Energy_to_EPA!$B$5:$B$14,0))</f>
        <v/>
      </c>
      <c r="F51" s="225" t="str">
        <f>INDEX(Corr_ElemFlows_Energy_to_EPA!H$5:H$14,MATCH('Energy Use Compiled'!B$33,Corr_ElemFlows_Energy_to_EPA!$B$5:$B$14,0))</f>
        <v>09c4e177-a9a2-333b-b872-0eb23e9e9604</v>
      </c>
      <c r="G51" s="226" t="s">
        <v>130</v>
      </c>
      <c r="H51" s="225" t="str">
        <f>INDEX(Activities!$B$5:$C$393,MATCH(I51,Activities!$C$5:$C$393,0),1)</f>
        <v>Insurance agencies, brokerages, and related activities</v>
      </c>
      <c r="I51" s="225">
        <f>'Energy Use Compiled'!B145</f>
        <v>524200</v>
      </c>
      <c r="J51" s="225" t="s">
        <v>130</v>
      </c>
      <c r="K51" s="233">
        <f>'Energy Use Compiled'!C145/(1000000*INDEX('Energy Use &amp; Sector Output'!$O$6:$O$394,MATCH("_"&amp;$I51,'Energy Use &amp; Sector Output'!$D$6:$D$394,0)))</f>
        <v>0</v>
      </c>
      <c r="L51" s="225" t="s">
        <v>5</v>
      </c>
      <c r="M51" s="225"/>
      <c r="N51" s="243"/>
      <c r="O51" s="225"/>
      <c r="P51" s="225"/>
      <c r="Q51" s="225"/>
      <c r="R51" s="244">
        <v>3</v>
      </c>
      <c r="S51" s="244">
        <v>1</v>
      </c>
      <c r="T51" s="244">
        <v>1</v>
      </c>
      <c r="U51" s="244">
        <v>1</v>
      </c>
      <c r="V51" s="244">
        <v>1</v>
      </c>
      <c r="W51" s="225">
        <v>2014</v>
      </c>
      <c r="X51" s="225" t="str">
        <f>'Energy Use Compiled'!B$33</f>
        <v>Primary energy - biomass</v>
      </c>
      <c r="Y51" s="225" t="s">
        <v>1344</v>
      </c>
      <c r="Z51" s="225"/>
    </row>
    <row r="52" spans="2:26" x14ac:dyDescent="0.2">
      <c r="B52" s="225" t="str">
        <f>INDEX(Corr_ElemFlows_Energy_to_EPA!C$5:C$14,MATCH('Energy Use Compiled'!B$33,Corr_ElemFlows_Energy_to_EPA!$B$5:$B$14,0))</f>
        <v>Energy, biomass</v>
      </c>
      <c r="C52" s="225"/>
      <c r="D52" s="225" t="str">
        <f>INDEX(Corr_ElemFlows_Energy_to_EPA!E$5:E$14,MATCH('Energy Use Compiled'!B$33,Corr_ElemFlows_Energy_to_EPA!$B$5:$B$14,0))</f>
        <v>resource</v>
      </c>
      <c r="E52" s="225" t="str">
        <f>INDEX(Corr_ElemFlows_Energy_to_EPA!F$5:F$14,MATCH('Energy Use Compiled'!B$33,Corr_ElemFlows_Energy_to_EPA!$B$5:$B$14,0))</f>
        <v/>
      </c>
      <c r="F52" s="225" t="str">
        <f>INDEX(Corr_ElemFlows_Energy_to_EPA!H$5:H$14,MATCH('Energy Use Compiled'!B$33,Corr_ElemFlows_Energy_to_EPA!$B$5:$B$14,0))</f>
        <v>09c4e177-a9a2-333b-b872-0eb23e9e9604</v>
      </c>
      <c r="G52" s="226" t="s">
        <v>130</v>
      </c>
      <c r="H52" s="225" t="str">
        <f>INDEX(Activities!$B$5:$C$393,MATCH(I52,Activities!$C$5:$C$393,0),1)</f>
        <v>Automotive equipment rental and leasing</v>
      </c>
      <c r="I52" s="225">
        <f>'Energy Use Compiled'!B146</f>
        <v>532100</v>
      </c>
      <c r="J52" s="225" t="s">
        <v>130</v>
      </c>
      <c r="K52" s="233">
        <f>'Energy Use Compiled'!C146/(1000000*INDEX('Energy Use &amp; Sector Output'!$O$6:$O$394,MATCH("_"&amp;$I52,'Energy Use &amp; Sector Output'!$D$6:$D$394,0)))</f>
        <v>0</v>
      </c>
      <c r="L52" s="225" t="s">
        <v>5</v>
      </c>
      <c r="M52" s="225"/>
      <c r="N52" s="243"/>
      <c r="O52" s="225"/>
      <c r="P52" s="225"/>
      <c r="Q52" s="225"/>
      <c r="R52" s="244">
        <v>3</v>
      </c>
      <c r="S52" s="244">
        <v>1</v>
      </c>
      <c r="T52" s="244">
        <v>1</v>
      </c>
      <c r="U52" s="244">
        <v>1</v>
      </c>
      <c r="V52" s="244">
        <v>1</v>
      </c>
      <c r="W52" s="225">
        <v>2014</v>
      </c>
      <c r="X52" s="225" t="str">
        <f>'Energy Use Compiled'!B$33</f>
        <v>Primary energy - biomass</v>
      </c>
      <c r="Y52" s="225" t="s">
        <v>1344</v>
      </c>
      <c r="Z52" s="225"/>
    </row>
    <row r="53" spans="2:26" x14ac:dyDescent="0.2">
      <c r="B53" s="225" t="str">
        <f>INDEX(Corr_ElemFlows_Energy_to_EPA!C$5:C$14,MATCH('Energy Use Compiled'!B$33,Corr_ElemFlows_Energy_to_EPA!$B$5:$B$14,0))</f>
        <v>Energy, biomass</v>
      </c>
      <c r="C53" s="225"/>
      <c r="D53" s="225" t="str">
        <f>INDEX(Corr_ElemFlows_Energy_to_EPA!E$5:E$14,MATCH('Energy Use Compiled'!B$33,Corr_ElemFlows_Energy_to_EPA!$B$5:$B$14,0))</f>
        <v>resource</v>
      </c>
      <c r="E53" s="225" t="str">
        <f>INDEX(Corr_ElemFlows_Energy_to_EPA!F$5:F$14,MATCH('Energy Use Compiled'!B$33,Corr_ElemFlows_Energy_to_EPA!$B$5:$B$14,0))</f>
        <v/>
      </c>
      <c r="F53" s="225" t="str">
        <f>INDEX(Corr_ElemFlows_Energy_to_EPA!H$5:H$14,MATCH('Energy Use Compiled'!B$33,Corr_ElemFlows_Energy_to_EPA!$B$5:$B$14,0))</f>
        <v>09c4e177-a9a2-333b-b872-0eb23e9e9604</v>
      </c>
      <c r="G53" s="226" t="s">
        <v>130</v>
      </c>
      <c r="H53" s="225" t="str">
        <f>INDEX(Activities!$B$5:$C$393,MATCH(I53,Activities!$C$5:$C$393,0),1)</f>
        <v>Scientific research and development services</v>
      </c>
      <c r="I53" s="225">
        <f>'Energy Use Compiled'!B147</f>
        <v>541700</v>
      </c>
      <c r="J53" s="225" t="s">
        <v>130</v>
      </c>
      <c r="K53" s="233">
        <f>'Energy Use Compiled'!C147/(1000000*INDEX('Energy Use &amp; Sector Output'!$O$6:$O$394,MATCH("_"&amp;$I53,'Energy Use &amp; Sector Output'!$D$6:$D$394,0)))</f>
        <v>0</v>
      </c>
      <c r="L53" s="225" t="s">
        <v>5</v>
      </c>
      <c r="M53" s="225"/>
      <c r="N53" s="243"/>
      <c r="O53" s="225"/>
      <c r="P53" s="225"/>
      <c r="Q53" s="225"/>
      <c r="R53" s="244">
        <v>3</v>
      </c>
      <c r="S53" s="244">
        <v>1</v>
      </c>
      <c r="T53" s="244">
        <v>1</v>
      </c>
      <c r="U53" s="244">
        <v>1</v>
      </c>
      <c r="V53" s="244">
        <v>1</v>
      </c>
      <c r="W53" s="225">
        <v>2014</v>
      </c>
      <c r="X53" s="225" t="str">
        <f>'Energy Use Compiled'!B$33</f>
        <v>Primary energy - biomass</v>
      </c>
      <c r="Y53" s="225" t="s">
        <v>1344</v>
      </c>
      <c r="Z53" s="225"/>
    </row>
    <row r="54" spans="2:26" x14ac:dyDescent="0.2">
      <c r="B54" s="225" t="str">
        <f>INDEX(Corr_ElemFlows_Energy_to_EPA!C$5:C$14,MATCH('Energy Use Compiled'!B$33,Corr_ElemFlows_Energy_to_EPA!$B$5:$B$14,0))</f>
        <v>Energy, biomass</v>
      </c>
      <c r="C54" s="225"/>
      <c r="D54" s="225" t="str">
        <f>INDEX(Corr_ElemFlows_Energy_to_EPA!E$5:E$14,MATCH('Energy Use Compiled'!B$33,Corr_ElemFlows_Energy_to_EPA!$B$5:$B$14,0))</f>
        <v>resource</v>
      </c>
      <c r="E54" s="225" t="str">
        <f>INDEX(Corr_ElemFlows_Energy_to_EPA!F$5:F$14,MATCH('Energy Use Compiled'!B$33,Corr_ElemFlows_Energy_to_EPA!$B$5:$B$14,0))</f>
        <v/>
      </c>
      <c r="F54" s="225" t="str">
        <f>INDEX(Corr_ElemFlows_Energy_to_EPA!H$5:H$14,MATCH('Energy Use Compiled'!B$33,Corr_ElemFlows_Energy_to_EPA!$B$5:$B$14,0))</f>
        <v>09c4e177-a9a2-333b-b872-0eb23e9e9604</v>
      </c>
      <c r="G54" s="226" t="s">
        <v>130</v>
      </c>
      <c r="H54" s="225" t="str">
        <f>INDEX(Activities!$B$5:$C$393,MATCH(I54,Activities!$C$5:$C$393,0),1)</f>
        <v>Management of companies and enterprises</v>
      </c>
      <c r="I54" s="225">
        <f>'Energy Use Compiled'!B148</f>
        <v>550000</v>
      </c>
      <c r="J54" s="225" t="s">
        <v>130</v>
      </c>
      <c r="K54" s="233">
        <f>'Energy Use Compiled'!C148/(1000000*INDEX('Energy Use &amp; Sector Output'!$O$6:$O$394,MATCH("_"&amp;$I54,'Energy Use &amp; Sector Output'!$D$6:$D$394,0)))</f>
        <v>0</v>
      </c>
      <c r="L54" s="225" t="s">
        <v>5</v>
      </c>
      <c r="M54" s="225"/>
      <c r="N54" s="243"/>
      <c r="O54" s="225"/>
      <c r="P54" s="225"/>
      <c r="Q54" s="225"/>
      <c r="R54" s="244">
        <v>3</v>
      </c>
      <c r="S54" s="244">
        <v>1</v>
      </c>
      <c r="T54" s="244">
        <v>1</v>
      </c>
      <c r="U54" s="244">
        <v>1</v>
      </c>
      <c r="V54" s="244">
        <v>1</v>
      </c>
      <c r="W54" s="225">
        <v>2014</v>
      </c>
      <c r="X54" s="225" t="str">
        <f>'Energy Use Compiled'!B$33</f>
        <v>Primary energy - biomass</v>
      </c>
      <c r="Y54" s="225" t="s">
        <v>1344</v>
      </c>
      <c r="Z54" s="225"/>
    </row>
    <row r="55" spans="2:26" x14ac:dyDescent="0.2">
      <c r="B55" s="225" t="str">
        <f>INDEX(Corr_ElemFlows_Energy_to_EPA!C$5:C$14,MATCH('Energy Use Compiled'!B$33,Corr_ElemFlows_Energy_to_EPA!$B$5:$B$14,0))</f>
        <v>Energy, biomass</v>
      </c>
      <c r="C55" s="225"/>
      <c r="D55" s="225" t="str">
        <f>INDEX(Corr_ElemFlows_Energy_to_EPA!E$5:E$14,MATCH('Energy Use Compiled'!B$33,Corr_ElemFlows_Energy_to_EPA!$B$5:$B$14,0))</f>
        <v>resource</v>
      </c>
      <c r="E55" s="225" t="str">
        <f>INDEX(Corr_ElemFlows_Energy_to_EPA!F$5:F$14,MATCH('Energy Use Compiled'!B$33,Corr_ElemFlows_Energy_to_EPA!$B$5:$B$14,0))</f>
        <v/>
      </c>
      <c r="F55" s="225" t="str">
        <f>INDEX(Corr_ElemFlows_Energy_to_EPA!H$5:H$14,MATCH('Energy Use Compiled'!B$33,Corr_ElemFlows_Energy_to_EPA!$B$5:$B$14,0))</f>
        <v>09c4e177-a9a2-333b-b872-0eb23e9e9604</v>
      </c>
      <c r="G55" s="226" t="s">
        <v>130</v>
      </c>
      <c r="H55" s="225" t="str">
        <f>INDEX(Activities!$B$5:$C$393,MATCH(I55,Activities!$C$5:$C$393,0),1)</f>
        <v>Other support services</v>
      </c>
      <c r="I55" s="225">
        <f>'Energy Use Compiled'!B149</f>
        <v>561900</v>
      </c>
      <c r="J55" s="225" t="s">
        <v>130</v>
      </c>
      <c r="K55" s="233">
        <f>'Energy Use Compiled'!C149/(1000000*INDEX('Energy Use &amp; Sector Output'!$O$6:$O$394,MATCH("_"&amp;$I55,'Energy Use &amp; Sector Output'!$D$6:$D$394,0)))</f>
        <v>0</v>
      </c>
      <c r="L55" s="225" t="s">
        <v>5</v>
      </c>
      <c r="M55" s="225"/>
      <c r="N55" s="243"/>
      <c r="O55" s="225"/>
      <c r="P55" s="225"/>
      <c r="Q55" s="225"/>
      <c r="R55" s="244">
        <v>3</v>
      </c>
      <c r="S55" s="244">
        <v>1</v>
      </c>
      <c r="T55" s="244">
        <v>1</v>
      </c>
      <c r="U55" s="244">
        <v>1</v>
      </c>
      <c r="V55" s="244">
        <v>1</v>
      </c>
      <c r="W55" s="225">
        <v>2014</v>
      </c>
      <c r="X55" s="225" t="str">
        <f>'Energy Use Compiled'!B$33</f>
        <v>Primary energy - biomass</v>
      </c>
      <c r="Y55" s="225" t="s">
        <v>1344</v>
      </c>
      <c r="Z55" s="225"/>
    </row>
    <row r="56" spans="2:26" x14ac:dyDescent="0.2">
      <c r="B56" s="225" t="str">
        <f>INDEX(Corr_ElemFlows_Energy_to_EPA!C$5:C$14,MATCH('Energy Use Compiled'!B$33,Corr_ElemFlows_Energy_to_EPA!$B$5:$B$14,0))</f>
        <v>Energy, biomass</v>
      </c>
      <c r="C56" s="225"/>
      <c r="D56" s="225" t="str">
        <f>INDEX(Corr_ElemFlows_Energy_to_EPA!E$5:E$14,MATCH('Energy Use Compiled'!B$33,Corr_ElemFlows_Energy_to_EPA!$B$5:$B$14,0))</f>
        <v>resource</v>
      </c>
      <c r="E56" s="225" t="str">
        <f>INDEX(Corr_ElemFlows_Energy_to_EPA!F$5:F$14,MATCH('Energy Use Compiled'!B$33,Corr_ElemFlows_Energy_to_EPA!$B$5:$B$14,0))</f>
        <v/>
      </c>
      <c r="F56" s="225" t="str">
        <f>INDEX(Corr_ElemFlows_Energy_to_EPA!H$5:H$14,MATCH('Energy Use Compiled'!B$33,Corr_ElemFlows_Energy_to_EPA!$B$5:$B$14,0))</f>
        <v>09c4e177-a9a2-333b-b872-0eb23e9e9604</v>
      </c>
      <c r="G56" s="226" t="s">
        <v>130</v>
      </c>
      <c r="H56" s="225" t="str">
        <f>INDEX(Activities!$B$5:$C$393,MATCH(I56,Activities!$C$5:$C$393,0),1)</f>
        <v>Waste management and remediation services</v>
      </c>
      <c r="I56" s="225">
        <f>'Energy Use Compiled'!B150</f>
        <v>562000</v>
      </c>
      <c r="J56" s="225" t="s">
        <v>130</v>
      </c>
      <c r="K56" s="233">
        <f>'Energy Use Compiled'!C150/(1000000*INDEX('Energy Use &amp; Sector Output'!$O$6:$O$394,MATCH("_"&amp;$I56,'Energy Use &amp; Sector Output'!$D$6:$D$394,0)))</f>
        <v>5.8507323605714642E-3</v>
      </c>
      <c r="L56" s="225" t="s">
        <v>5</v>
      </c>
      <c r="M56" s="225"/>
      <c r="N56" s="243"/>
      <c r="O56" s="225"/>
      <c r="P56" s="225"/>
      <c r="Q56" s="225"/>
      <c r="R56" s="244">
        <v>3</v>
      </c>
      <c r="S56" s="244">
        <v>1</v>
      </c>
      <c r="T56" s="244">
        <v>1</v>
      </c>
      <c r="U56" s="244">
        <v>1</v>
      </c>
      <c r="V56" s="244">
        <v>1</v>
      </c>
      <c r="W56" s="225">
        <v>2014</v>
      </c>
      <c r="X56" s="225" t="str">
        <f>'Energy Use Compiled'!B$33</f>
        <v>Primary energy - biomass</v>
      </c>
      <c r="Y56" s="225" t="s">
        <v>1344</v>
      </c>
      <c r="Z56" s="225"/>
    </row>
    <row r="57" spans="2:26" x14ac:dyDescent="0.2">
      <c r="B57" s="225" t="str">
        <f>INDEX(Corr_ElemFlows_Energy_to_EPA!C$5:C$14,MATCH('Energy Use Compiled'!B$33,Corr_ElemFlows_Energy_to_EPA!$B$5:$B$14,0))</f>
        <v>Energy, biomass</v>
      </c>
      <c r="C57" s="225"/>
      <c r="D57" s="225" t="str">
        <f>INDEX(Corr_ElemFlows_Energy_to_EPA!E$5:E$14,MATCH('Energy Use Compiled'!B$33,Corr_ElemFlows_Energy_to_EPA!$B$5:$B$14,0))</f>
        <v>resource</v>
      </c>
      <c r="E57" s="225" t="str">
        <f>INDEX(Corr_ElemFlows_Energy_to_EPA!F$5:F$14,MATCH('Energy Use Compiled'!B$33,Corr_ElemFlows_Energy_to_EPA!$B$5:$B$14,0))</f>
        <v/>
      </c>
      <c r="F57" s="225" t="str">
        <f>INDEX(Corr_ElemFlows_Energy_to_EPA!H$5:H$14,MATCH('Energy Use Compiled'!B$33,Corr_ElemFlows_Energy_to_EPA!$B$5:$B$14,0))</f>
        <v>09c4e177-a9a2-333b-b872-0eb23e9e9604</v>
      </c>
      <c r="G57" s="226" t="s">
        <v>130</v>
      </c>
      <c r="H57" s="225" t="str">
        <f>INDEX(Activities!$B$5:$C$393,MATCH(I57,Activities!$C$5:$C$393,0),1)</f>
        <v>Elementary and secondary schools</v>
      </c>
      <c r="I57" s="225">
        <f>'Energy Use Compiled'!B151</f>
        <v>611100</v>
      </c>
      <c r="J57" s="225" t="s">
        <v>130</v>
      </c>
      <c r="K57" s="233">
        <f>'Energy Use Compiled'!C151/(1000000*INDEX('Energy Use &amp; Sector Output'!$O$6:$O$394,MATCH("_"&amp;$I57,'Energy Use &amp; Sector Output'!$D$6:$D$394,0)))</f>
        <v>0</v>
      </c>
      <c r="L57" s="225" t="s">
        <v>5</v>
      </c>
      <c r="M57" s="225"/>
      <c r="N57" s="243"/>
      <c r="O57" s="225"/>
      <c r="P57" s="225"/>
      <c r="Q57" s="225"/>
      <c r="R57" s="244">
        <v>3</v>
      </c>
      <c r="S57" s="244">
        <v>1</v>
      </c>
      <c r="T57" s="244">
        <v>1</v>
      </c>
      <c r="U57" s="244">
        <v>1</v>
      </c>
      <c r="V57" s="244">
        <v>1</v>
      </c>
      <c r="W57" s="225">
        <v>2014</v>
      </c>
      <c r="X57" s="225" t="str">
        <f>'Energy Use Compiled'!B$33</f>
        <v>Primary energy - biomass</v>
      </c>
      <c r="Y57" s="225" t="s">
        <v>1344</v>
      </c>
      <c r="Z57" s="225"/>
    </row>
    <row r="58" spans="2:26" x14ac:dyDescent="0.2">
      <c r="B58" s="225" t="str">
        <f>INDEX(Corr_ElemFlows_Energy_to_EPA!C$5:C$14,MATCH('Energy Use Compiled'!B$33,Corr_ElemFlows_Energy_to_EPA!$B$5:$B$14,0))</f>
        <v>Energy, biomass</v>
      </c>
      <c r="C58" s="225"/>
      <c r="D58" s="225" t="str">
        <f>INDEX(Corr_ElemFlows_Energy_to_EPA!E$5:E$14,MATCH('Energy Use Compiled'!B$33,Corr_ElemFlows_Energy_to_EPA!$B$5:$B$14,0))</f>
        <v>resource</v>
      </c>
      <c r="E58" s="225" t="str">
        <f>INDEX(Corr_ElemFlows_Energy_to_EPA!F$5:F$14,MATCH('Energy Use Compiled'!B$33,Corr_ElemFlows_Energy_to_EPA!$B$5:$B$14,0))</f>
        <v/>
      </c>
      <c r="F58" s="225" t="str">
        <f>INDEX(Corr_ElemFlows_Energy_to_EPA!H$5:H$14,MATCH('Energy Use Compiled'!B$33,Corr_ElemFlows_Energy_to_EPA!$B$5:$B$14,0))</f>
        <v>09c4e177-a9a2-333b-b872-0eb23e9e9604</v>
      </c>
      <c r="G58" s="226" t="s">
        <v>130</v>
      </c>
      <c r="H58" s="225" t="str">
        <f>INDEX(Activities!$B$5:$C$393,MATCH(I58,Activities!$C$5:$C$393,0),1)</f>
        <v>Other ambulatory health care services</v>
      </c>
      <c r="I58" s="225">
        <f>'Energy Use Compiled'!B152</f>
        <v>621900</v>
      </c>
      <c r="J58" s="225" t="s">
        <v>130</v>
      </c>
      <c r="K58" s="233">
        <f>'Energy Use Compiled'!C152/(1000000*INDEX('Energy Use &amp; Sector Output'!$O$6:$O$394,MATCH("_"&amp;$I58,'Energy Use &amp; Sector Output'!$D$6:$D$394,0)))</f>
        <v>0</v>
      </c>
      <c r="L58" s="225" t="s">
        <v>5</v>
      </c>
      <c r="M58" s="225"/>
      <c r="N58" s="243"/>
      <c r="O58" s="225"/>
      <c r="P58" s="225"/>
      <c r="Q58" s="225"/>
      <c r="R58" s="244">
        <v>3</v>
      </c>
      <c r="S58" s="244">
        <v>1</v>
      </c>
      <c r="T58" s="244">
        <v>1</v>
      </c>
      <c r="U58" s="244">
        <v>1</v>
      </c>
      <c r="V58" s="244">
        <v>1</v>
      </c>
      <c r="W58" s="225">
        <v>2014</v>
      </c>
      <c r="X58" s="225" t="str">
        <f>'Energy Use Compiled'!B$33</f>
        <v>Primary energy - biomass</v>
      </c>
      <c r="Y58" s="225" t="s">
        <v>1344</v>
      </c>
      <c r="Z58" s="225"/>
    </row>
    <row r="59" spans="2:26" x14ac:dyDescent="0.2">
      <c r="B59" s="225" t="str">
        <f>INDEX(Corr_ElemFlows_Energy_to_EPA!C$5:C$14,MATCH('Energy Use Compiled'!B$33,Corr_ElemFlows_Energy_to_EPA!$B$5:$B$14,0))</f>
        <v>Energy, biomass</v>
      </c>
      <c r="C59" s="225"/>
      <c r="D59" s="225" t="str">
        <f>INDEX(Corr_ElemFlows_Energy_to_EPA!E$5:E$14,MATCH('Energy Use Compiled'!B$33,Corr_ElemFlows_Energy_to_EPA!$B$5:$B$14,0))</f>
        <v>resource</v>
      </c>
      <c r="E59" s="225" t="str">
        <f>INDEX(Corr_ElemFlows_Energy_to_EPA!F$5:F$14,MATCH('Energy Use Compiled'!B$33,Corr_ElemFlows_Energy_to_EPA!$B$5:$B$14,0))</f>
        <v/>
      </c>
      <c r="F59" s="225" t="str">
        <f>INDEX(Corr_ElemFlows_Energy_to_EPA!H$5:H$14,MATCH('Energy Use Compiled'!B$33,Corr_ElemFlows_Energy_to_EPA!$B$5:$B$14,0))</f>
        <v>09c4e177-a9a2-333b-b872-0eb23e9e9604</v>
      </c>
      <c r="G59" s="226" t="s">
        <v>130</v>
      </c>
      <c r="H59" s="225" t="str">
        <f>INDEX(Activities!$B$5:$C$393,MATCH(I59,Activities!$C$5:$C$393,0),1)</f>
        <v>Hospitals</v>
      </c>
      <c r="I59" s="225">
        <f>'Energy Use Compiled'!B153</f>
        <v>622000</v>
      </c>
      <c r="J59" s="225" t="s">
        <v>130</v>
      </c>
      <c r="K59" s="233">
        <f>'Energy Use Compiled'!C153/(1000000*INDEX('Energy Use &amp; Sector Output'!$O$6:$O$394,MATCH("_"&amp;$I59,'Energy Use &amp; Sector Output'!$D$6:$D$394,0)))</f>
        <v>0</v>
      </c>
      <c r="L59" s="225" t="s">
        <v>5</v>
      </c>
      <c r="M59" s="225"/>
      <c r="N59" s="243"/>
      <c r="O59" s="225"/>
      <c r="P59" s="225"/>
      <c r="Q59" s="225"/>
      <c r="R59" s="244">
        <v>3</v>
      </c>
      <c r="S59" s="244">
        <v>1</v>
      </c>
      <c r="T59" s="244">
        <v>1</v>
      </c>
      <c r="U59" s="244">
        <v>1</v>
      </c>
      <c r="V59" s="244">
        <v>1</v>
      </c>
      <c r="W59" s="225">
        <v>2014</v>
      </c>
      <c r="X59" s="225" t="str">
        <f>'Energy Use Compiled'!B$33</f>
        <v>Primary energy - biomass</v>
      </c>
      <c r="Y59" s="225" t="s">
        <v>1344</v>
      </c>
      <c r="Z59" s="225"/>
    </row>
    <row r="60" spans="2:26" x14ac:dyDescent="0.2">
      <c r="B60" s="225" t="str">
        <f>INDEX(Corr_ElemFlows_Energy_to_EPA!C$5:C$14,MATCH('Energy Use Compiled'!B$33,Corr_ElemFlows_Energy_to_EPA!$B$5:$B$14,0))</f>
        <v>Energy, biomass</v>
      </c>
      <c r="C60" s="225"/>
      <c r="D60" s="225" t="str">
        <f>INDEX(Corr_ElemFlows_Energy_to_EPA!E$5:E$14,MATCH('Energy Use Compiled'!B$33,Corr_ElemFlows_Energy_to_EPA!$B$5:$B$14,0))</f>
        <v>resource</v>
      </c>
      <c r="E60" s="225" t="str">
        <f>INDEX(Corr_ElemFlows_Energy_to_EPA!F$5:F$14,MATCH('Energy Use Compiled'!B$33,Corr_ElemFlows_Energy_to_EPA!$B$5:$B$14,0))</f>
        <v/>
      </c>
      <c r="F60" s="225" t="str">
        <f>INDEX(Corr_ElemFlows_Energy_to_EPA!H$5:H$14,MATCH('Energy Use Compiled'!B$33,Corr_ElemFlows_Energy_to_EPA!$B$5:$B$14,0))</f>
        <v>09c4e177-a9a2-333b-b872-0eb23e9e9604</v>
      </c>
      <c r="G60" s="226" t="s">
        <v>130</v>
      </c>
      <c r="H60" s="225" t="str">
        <f>INDEX(Activities!$B$5:$C$393,MATCH(I60,Activities!$C$5:$C$393,0),1)</f>
        <v>Spectator sports</v>
      </c>
      <c r="I60" s="225">
        <f>'Energy Use Compiled'!B154</f>
        <v>711200</v>
      </c>
      <c r="J60" s="225" t="s">
        <v>130</v>
      </c>
      <c r="K60" s="233">
        <f>'Energy Use Compiled'!C154/(1000000*INDEX('Energy Use &amp; Sector Output'!$O$6:$O$394,MATCH("_"&amp;$I60,'Energy Use &amp; Sector Output'!$D$6:$D$394,0)))</f>
        <v>0</v>
      </c>
      <c r="L60" s="225" t="s">
        <v>5</v>
      </c>
      <c r="M60" s="225"/>
      <c r="N60" s="243"/>
      <c r="O60" s="225"/>
      <c r="P60" s="225"/>
      <c r="Q60" s="225"/>
      <c r="R60" s="244">
        <v>3</v>
      </c>
      <c r="S60" s="244">
        <v>1</v>
      </c>
      <c r="T60" s="244">
        <v>1</v>
      </c>
      <c r="U60" s="244">
        <v>1</v>
      </c>
      <c r="V60" s="244">
        <v>1</v>
      </c>
      <c r="W60" s="225">
        <v>2014</v>
      </c>
      <c r="X60" s="225" t="str">
        <f>'Energy Use Compiled'!B$33</f>
        <v>Primary energy - biomass</v>
      </c>
      <c r="Y60" s="225" t="s">
        <v>1344</v>
      </c>
      <c r="Z60" s="225"/>
    </row>
    <row r="61" spans="2:26" x14ac:dyDescent="0.2">
      <c r="B61" s="225" t="str">
        <f>INDEX(Corr_ElemFlows_Energy_to_EPA!C$5:C$14,MATCH('Energy Use Compiled'!B$33,Corr_ElemFlows_Energy_to_EPA!$B$5:$B$14,0))</f>
        <v>Energy, biomass</v>
      </c>
      <c r="C61" s="225"/>
      <c r="D61" s="225" t="str">
        <f>INDEX(Corr_ElemFlows_Energy_to_EPA!E$5:E$14,MATCH('Energy Use Compiled'!B$33,Corr_ElemFlows_Energy_to_EPA!$B$5:$B$14,0))</f>
        <v>resource</v>
      </c>
      <c r="E61" s="225" t="str">
        <f>INDEX(Corr_ElemFlows_Energy_to_EPA!F$5:F$14,MATCH('Energy Use Compiled'!B$33,Corr_ElemFlows_Energy_to_EPA!$B$5:$B$14,0))</f>
        <v/>
      </c>
      <c r="F61" s="225" t="str">
        <f>INDEX(Corr_ElemFlows_Energy_to_EPA!H$5:H$14,MATCH('Energy Use Compiled'!B$33,Corr_ElemFlows_Energy_to_EPA!$B$5:$B$14,0))</f>
        <v>09c4e177-a9a2-333b-b872-0eb23e9e9604</v>
      </c>
      <c r="G61" s="226" t="s">
        <v>130</v>
      </c>
      <c r="H61" s="225" t="str">
        <f>INDEX(Activities!$B$5:$C$393,MATCH(I61,Activities!$C$5:$C$393,0),1)</f>
        <v>Gambling industries (except casino hotels)</v>
      </c>
      <c r="I61" s="225">
        <f>'Energy Use Compiled'!B155</f>
        <v>713200</v>
      </c>
      <c r="J61" s="225" t="s">
        <v>130</v>
      </c>
      <c r="K61" s="233">
        <f>'Energy Use Compiled'!C155/(1000000*INDEX('Energy Use &amp; Sector Output'!$O$6:$O$394,MATCH("_"&amp;$I61,'Energy Use &amp; Sector Output'!$D$6:$D$394,0)))</f>
        <v>0</v>
      </c>
      <c r="L61" s="225" t="s">
        <v>5</v>
      </c>
      <c r="M61" s="225"/>
      <c r="N61" s="243"/>
      <c r="O61" s="225"/>
      <c r="P61" s="225"/>
      <c r="Q61" s="225"/>
      <c r="R61" s="244">
        <v>3</v>
      </c>
      <c r="S61" s="244">
        <v>1</v>
      </c>
      <c r="T61" s="244">
        <v>1</v>
      </c>
      <c r="U61" s="244">
        <v>1</v>
      </c>
      <c r="V61" s="244">
        <v>1</v>
      </c>
      <c r="W61" s="225">
        <v>2014</v>
      </c>
      <c r="X61" s="225" t="str">
        <f>'Energy Use Compiled'!B$33</f>
        <v>Primary energy - biomass</v>
      </c>
      <c r="Y61" s="225" t="s">
        <v>1344</v>
      </c>
      <c r="Z61" s="225"/>
    </row>
    <row r="62" spans="2:26" x14ac:dyDescent="0.2">
      <c r="B62" s="225" t="str">
        <f>INDEX(Corr_ElemFlows_Energy_to_EPA!C$5:C$14,MATCH('Energy Use Compiled'!B$33,Corr_ElemFlows_Energy_to_EPA!$B$5:$B$14,0))</f>
        <v>Energy, biomass</v>
      </c>
      <c r="C62" s="225"/>
      <c r="D62" s="225" t="str">
        <f>INDEX(Corr_ElemFlows_Energy_to_EPA!E$5:E$14,MATCH('Energy Use Compiled'!B$33,Corr_ElemFlows_Energy_to_EPA!$B$5:$B$14,0))</f>
        <v>resource</v>
      </c>
      <c r="E62" s="225" t="str">
        <f>INDEX(Corr_ElemFlows_Energy_to_EPA!F$5:F$14,MATCH('Energy Use Compiled'!B$33,Corr_ElemFlows_Energy_to_EPA!$B$5:$B$14,0))</f>
        <v/>
      </c>
      <c r="F62" s="225" t="str">
        <f>INDEX(Corr_ElemFlows_Energy_to_EPA!H$5:H$14,MATCH('Energy Use Compiled'!B$33,Corr_ElemFlows_Energy_to_EPA!$B$5:$B$14,0))</f>
        <v>09c4e177-a9a2-333b-b872-0eb23e9e9604</v>
      </c>
      <c r="G62" s="226" t="s">
        <v>130</v>
      </c>
      <c r="H62" s="225" t="str">
        <f>INDEX(Activities!$B$5:$C$393,MATCH(I62,Activities!$C$5:$C$393,0),1)</f>
        <v>Other amusement and recreation industries</v>
      </c>
      <c r="I62" s="225">
        <f>'Energy Use Compiled'!B156</f>
        <v>713900</v>
      </c>
      <c r="J62" s="225" t="s">
        <v>130</v>
      </c>
      <c r="K62" s="233">
        <f>'Energy Use Compiled'!C156/(1000000*INDEX('Energy Use &amp; Sector Output'!$O$6:$O$394,MATCH("_"&amp;$I62,'Energy Use &amp; Sector Output'!$D$6:$D$394,0)))</f>
        <v>0</v>
      </c>
      <c r="L62" s="225" t="s">
        <v>5</v>
      </c>
      <c r="M62" s="225"/>
      <c r="N62" s="243"/>
      <c r="O62" s="225"/>
      <c r="P62" s="225"/>
      <c r="Q62" s="225"/>
      <c r="R62" s="244">
        <v>3</v>
      </c>
      <c r="S62" s="244">
        <v>1</v>
      </c>
      <c r="T62" s="244">
        <v>1</v>
      </c>
      <c r="U62" s="244">
        <v>1</v>
      </c>
      <c r="V62" s="244">
        <v>1</v>
      </c>
      <c r="W62" s="225">
        <v>2014</v>
      </c>
      <c r="X62" s="225" t="str">
        <f>'Energy Use Compiled'!B$33</f>
        <v>Primary energy - biomass</v>
      </c>
      <c r="Y62" s="225" t="s">
        <v>1344</v>
      </c>
      <c r="Z62" s="225"/>
    </row>
    <row r="63" spans="2:26" x14ac:dyDescent="0.2">
      <c r="B63" s="225" t="str">
        <f>INDEX(Corr_ElemFlows_Energy_to_EPA!C$5:C$14,MATCH('Energy Use Compiled'!B$33,Corr_ElemFlows_Energy_to_EPA!$B$5:$B$14,0))</f>
        <v>Energy, biomass</v>
      </c>
      <c r="C63" s="225"/>
      <c r="D63" s="225" t="str">
        <f>INDEX(Corr_ElemFlows_Energy_to_EPA!E$5:E$14,MATCH('Energy Use Compiled'!B$33,Corr_ElemFlows_Energy_to_EPA!$B$5:$B$14,0))</f>
        <v>resource</v>
      </c>
      <c r="E63" s="225" t="str">
        <f>INDEX(Corr_ElemFlows_Energy_to_EPA!F$5:F$14,MATCH('Energy Use Compiled'!B$33,Corr_ElemFlows_Energy_to_EPA!$B$5:$B$14,0))</f>
        <v/>
      </c>
      <c r="F63" s="225" t="str">
        <f>INDEX(Corr_ElemFlows_Energy_to_EPA!H$5:H$14,MATCH('Energy Use Compiled'!B$33,Corr_ElemFlows_Energy_to_EPA!$B$5:$B$14,0))</f>
        <v>09c4e177-a9a2-333b-b872-0eb23e9e9604</v>
      </c>
      <c r="G63" s="226" t="s">
        <v>130</v>
      </c>
      <c r="H63" s="225" t="str">
        <f>INDEX(Activities!$B$5:$C$393,MATCH(I63,Activities!$C$5:$C$393,0),1)</f>
        <v>Iron, gold, silver, and other metal ore mining</v>
      </c>
      <c r="I63" s="225" t="str">
        <f>'Energy Use Compiled'!B157</f>
        <v>2122A0</v>
      </c>
      <c r="J63" s="225" t="s">
        <v>130</v>
      </c>
      <c r="K63" s="233">
        <f>'Energy Use Compiled'!C157/(1000000*INDEX('Energy Use &amp; Sector Output'!$O$6:$O$394,MATCH("_"&amp;$I63,'Energy Use &amp; Sector Output'!$D$6:$D$394,0)))</f>
        <v>0</v>
      </c>
      <c r="L63" s="225" t="s">
        <v>5</v>
      </c>
      <c r="M63" s="225"/>
      <c r="N63" s="243"/>
      <c r="O63" s="225"/>
      <c r="P63" s="225"/>
      <c r="Q63" s="225"/>
      <c r="R63" s="244">
        <v>3</v>
      </c>
      <c r="S63" s="244">
        <v>1</v>
      </c>
      <c r="T63" s="244">
        <v>1</v>
      </c>
      <c r="U63" s="244">
        <v>1</v>
      </c>
      <c r="V63" s="244">
        <v>1</v>
      </c>
      <c r="W63" s="225">
        <v>2014</v>
      </c>
      <c r="X63" s="225" t="str">
        <f>'Energy Use Compiled'!B$33</f>
        <v>Primary energy - biomass</v>
      </c>
      <c r="Y63" s="225" t="s">
        <v>1344</v>
      </c>
      <c r="Z63" s="225"/>
    </row>
    <row r="64" spans="2:26" x14ac:dyDescent="0.2">
      <c r="B64" s="225" t="str">
        <f>INDEX(Corr_ElemFlows_Energy_to_EPA!C$5:C$14,MATCH('Energy Use Compiled'!B$33,Corr_ElemFlows_Energy_to_EPA!$B$5:$B$14,0))</f>
        <v>Energy, biomass</v>
      </c>
      <c r="C64" s="225"/>
      <c r="D64" s="225" t="str">
        <f>INDEX(Corr_ElemFlows_Energy_to_EPA!E$5:E$14,MATCH('Energy Use Compiled'!B$33,Corr_ElemFlows_Energy_to_EPA!$B$5:$B$14,0))</f>
        <v>resource</v>
      </c>
      <c r="E64" s="225" t="str">
        <f>INDEX(Corr_ElemFlows_Energy_to_EPA!F$5:F$14,MATCH('Energy Use Compiled'!B$33,Corr_ElemFlows_Energy_to_EPA!$B$5:$B$14,0))</f>
        <v/>
      </c>
      <c r="F64" s="225" t="str">
        <f>INDEX(Corr_ElemFlows_Energy_to_EPA!H$5:H$14,MATCH('Energy Use Compiled'!B$33,Corr_ElemFlows_Energy_to_EPA!$B$5:$B$14,0))</f>
        <v>09c4e177-a9a2-333b-b872-0eb23e9e9604</v>
      </c>
      <c r="G64" s="226" t="s">
        <v>130</v>
      </c>
      <c r="H64" s="225" t="str">
        <f>INDEX(Activities!$B$5:$C$393,MATCH(I64,Activities!$C$5:$C$393,0),1)</f>
        <v>Soybean and other oilseed processing</v>
      </c>
      <c r="I64" s="225" t="str">
        <f>'Energy Use Compiled'!B158</f>
        <v>31122A</v>
      </c>
      <c r="J64" s="225" t="s">
        <v>130</v>
      </c>
      <c r="K64" s="233">
        <f>'Energy Use Compiled'!C158/(1000000*INDEX('Energy Use &amp; Sector Output'!$O$6:$O$394,MATCH("_"&amp;$I64,'Energy Use &amp; Sector Output'!$D$6:$D$394,0)))</f>
        <v>0</v>
      </c>
      <c r="L64" s="225" t="s">
        <v>5</v>
      </c>
      <c r="M64" s="225"/>
      <c r="N64" s="243"/>
      <c r="O64" s="225"/>
      <c r="P64" s="225"/>
      <c r="Q64" s="225"/>
      <c r="R64" s="244">
        <v>3</v>
      </c>
      <c r="S64" s="244">
        <v>1</v>
      </c>
      <c r="T64" s="244">
        <v>1</v>
      </c>
      <c r="U64" s="244">
        <v>1</v>
      </c>
      <c r="V64" s="244">
        <v>1</v>
      </c>
      <c r="W64" s="225">
        <v>2014</v>
      </c>
      <c r="X64" s="225" t="str">
        <f>'Energy Use Compiled'!B$33</f>
        <v>Primary energy - biomass</v>
      </c>
      <c r="Y64" s="225" t="s">
        <v>1344</v>
      </c>
      <c r="Z64" s="225"/>
    </row>
    <row r="65" spans="2:26" x14ac:dyDescent="0.2">
      <c r="B65" s="225" t="str">
        <f>INDEX(Corr_ElemFlows_Energy_to_EPA!C$5:C$14,MATCH('Energy Use Compiled'!B$33,Corr_ElemFlows_Energy_to_EPA!$B$5:$B$14,0))</f>
        <v>Energy, biomass</v>
      </c>
      <c r="C65" s="225"/>
      <c r="D65" s="225" t="str">
        <f>INDEX(Corr_ElemFlows_Energy_to_EPA!E$5:E$14,MATCH('Energy Use Compiled'!B$33,Corr_ElemFlows_Energy_to_EPA!$B$5:$B$14,0))</f>
        <v>resource</v>
      </c>
      <c r="E65" s="225" t="str">
        <f>INDEX(Corr_ElemFlows_Energy_to_EPA!F$5:F$14,MATCH('Energy Use Compiled'!B$33,Corr_ElemFlows_Energy_to_EPA!$B$5:$B$14,0))</f>
        <v/>
      </c>
      <c r="F65" s="225" t="str">
        <f>INDEX(Corr_ElemFlows_Energy_to_EPA!H$5:H$14,MATCH('Energy Use Compiled'!B$33,Corr_ElemFlows_Energy_to_EPA!$B$5:$B$14,0))</f>
        <v>09c4e177-a9a2-333b-b872-0eb23e9e9604</v>
      </c>
      <c r="G65" s="226" t="s">
        <v>130</v>
      </c>
      <c r="H65" s="225" t="str">
        <f>INDEX(Activities!$B$5:$C$393,MATCH(I65,Activities!$C$5:$C$393,0),1)</f>
        <v>Animal (except poultry) slaughtering, rendering, and processing</v>
      </c>
      <c r="I65" s="225" t="str">
        <f>'Energy Use Compiled'!B159</f>
        <v>31161A</v>
      </c>
      <c r="J65" s="225" t="s">
        <v>130</v>
      </c>
      <c r="K65" s="233">
        <f>'Energy Use Compiled'!C159/(1000000*INDEX('Energy Use &amp; Sector Output'!$O$6:$O$394,MATCH("_"&amp;$I65,'Energy Use &amp; Sector Output'!$D$6:$D$394,0)))</f>
        <v>0</v>
      </c>
      <c r="L65" s="225" t="s">
        <v>5</v>
      </c>
      <c r="M65" s="225"/>
      <c r="N65" s="243"/>
      <c r="O65" s="225"/>
      <c r="P65" s="225"/>
      <c r="Q65" s="225"/>
      <c r="R65" s="244">
        <v>3</v>
      </c>
      <c r="S65" s="244">
        <v>1</v>
      </c>
      <c r="T65" s="244">
        <v>1</v>
      </c>
      <c r="U65" s="244">
        <v>1</v>
      </c>
      <c r="V65" s="244">
        <v>1</v>
      </c>
      <c r="W65" s="225">
        <v>2014</v>
      </c>
      <c r="X65" s="225" t="str">
        <f>'Energy Use Compiled'!B$33</f>
        <v>Primary energy - biomass</v>
      </c>
      <c r="Y65" s="225" t="s">
        <v>1344</v>
      </c>
      <c r="Z65" s="225"/>
    </row>
    <row r="66" spans="2:26" x14ac:dyDescent="0.2">
      <c r="B66" s="225" t="str">
        <f>INDEX(Corr_ElemFlows_Energy_to_EPA!C$5:C$14,MATCH('Energy Use Compiled'!B$33,Corr_ElemFlows_Energy_to_EPA!$B$5:$B$14,0))</f>
        <v>Energy, biomass</v>
      </c>
      <c r="C66" s="225"/>
      <c r="D66" s="225" t="str">
        <f>INDEX(Corr_ElemFlows_Energy_to_EPA!E$5:E$14,MATCH('Energy Use Compiled'!B$33,Corr_ElemFlows_Energy_to_EPA!$B$5:$B$14,0))</f>
        <v>resource</v>
      </c>
      <c r="E66" s="225" t="str">
        <f>INDEX(Corr_ElemFlows_Energy_to_EPA!F$5:F$14,MATCH('Energy Use Compiled'!B$33,Corr_ElemFlows_Energy_to_EPA!$B$5:$B$14,0))</f>
        <v/>
      </c>
      <c r="F66" s="225" t="str">
        <f>INDEX(Corr_ElemFlows_Energy_to_EPA!H$5:H$14,MATCH('Energy Use Compiled'!B$33,Corr_ElemFlows_Energy_to_EPA!$B$5:$B$14,0))</f>
        <v>09c4e177-a9a2-333b-b872-0eb23e9e9604</v>
      </c>
      <c r="G66" s="226" t="s">
        <v>130</v>
      </c>
      <c r="H66" s="225" t="str">
        <f>INDEX(Activities!$B$5:$C$393,MATCH(I66,Activities!$C$5:$C$393,0),1)</f>
        <v>All other chemical product and preparation manufacturing</v>
      </c>
      <c r="I66" s="225" t="str">
        <f>'Energy Use Compiled'!B160</f>
        <v>3259A0</v>
      </c>
      <c r="J66" s="225" t="s">
        <v>130</v>
      </c>
      <c r="K66" s="233">
        <f>'Energy Use Compiled'!C160/(1000000*INDEX('Energy Use &amp; Sector Output'!$O$6:$O$394,MATCH("_"&amp;$I66,'Energy Use &amp; Sector Output'!$D$6:$D$394,0)))</f>
        <v>3.2869020892149797E-2</v>
      </c>
      <c r="L66" s="225" t="s">
        <v>5</v>
      </c>
      <c r="M66" s="225"/>
      <c r="N66" s="243"/>
      <c r="O66" s="225"/>
      <c r="P66" s="225"/>
      <c r="Q66" s="225"/>
      <c r="R66" s="244">
        <v>3</v>
      </c>
      <c r="S66" s="244">
        <v>1</v>
      </c>
      <c r="T66" s="244">
        <v>1</v>
      </c>
      <c r="U66" s="244">
        <v>1</v>
      </c>
      <c r="V66" s="244">
        <v>1</v>
      </c>
      <c r="W66" s="225">
        <v>2014</v>
      </c>
      <c r="X66" s="225" t="str">
        <f>'Energy Use Compiled'!B$33</f>
        <v>Primary energy - biomass</v>
      </c>
      <c r="Y66" s="225" t="s">
        <v>1344</v>
      </c>
      <c r="Z66" s="225"/>
    </row>
    <row r="67" spans="2:26" x14ac:dyDescent="0.2">
      <c r="B67" s="225" t="str">
        <f>INDEX(Corr_ElemFlows_Energy_to_EPA!C$5:C$14,MATCH('Energy Use Compiled'!B$33,Corr_ElemFlows_Energy_to_EPA!$B$5:$B$14,0))</f>
        <v>Energy, biomass</v>
      </c>
      <c r="C67" s="225"/>
      <c r="D67" s="225" t="str">
        <f>INDEX(Corr_ElemFlows_Energy_to_EPA!E$5:E$14,MATCH('Energy Use Compiled'!B$33,Corr_ElemFlows_Energy_to_EPA!$B$5:$B$14,0))</f>
        <v>resource</v>
      </c>
      <c r="E67" s="225" t="str">
        <f>INDEX(Corr_ElemFlows_Energy_to_EPA!F$5:F$14,MATCH('Energy Use Compiled'!B$33,Corr_ElemFlows_Energy_to_EPA!$B$5:$B$14,0))</f>
        <v/>
      </c>
      <c r="F67" s="225" t="str">
        <f>INDEX(Corr_ElemFlows_Energy_to_EPA!H$5:H$14,MATCH('Energy Use Compiled'!B$33,Corr_ElemFlows_Energy_to_EPA!$B$5:$B$14,0))</f>
        <v>09c4e177-a9a2-333b-b872-0eb23e9e9604</v>
      </c>
      <c r="G67" s="226" t="s">
        <v>130</v>
      </c>
      <c r="H67" s="225" t="str">
        <f>INDEX(Activities!$B$5:$C$393,MATCH(I67,Activities!$C$5:$C$393,0),1)</f>
        <v>All other forging, stamping, and sintering</v>
      </c>
      <c r="I67" s="225" t="str">
        <f>'Energy Use Compiled'!B161</f>
        <v>33211A</v>
      </c>
      <c r="J67" s="225" t="s">
        <v>130</v>
      </c>
      <c r="K67" s="233">
        <f>'Energy Use Compiled'!C161/(1000000*INDEX('Energy Use &amp; Sector Output'!$O$6:$O$394,MATCH("_"&amp;$I67,'Energy Use &amp; Sector Output'!$D$6:$D$394,0)))</f>
        <v>0</v>
      </c>
      <c r="L67" s="225" t="s">
        <v>5</v>
      </c>
      <c r="M67" s="225"/>
      <c r="N67" s="243"/>
      <c r="O67" s="225"/>
      <c r="P67" s="225"/>
      <c r="Q67" s="225"/>
      <c r="R67" s="244">
        <v>3</v>
      </c>
      <c r="S67" s="244">
        <v>1</v>
      </c>
      <c r="T67" s="244">
        <v>1</v>
      </c>
      <c r="U67" s="244">
        <v>1</v>
      </c>
      <c r="V67" s="244">
        <v>1</v>
      </c>
      <c r="W67" s="225">
        <v>2014</v>
      </c>
      <c r="X67" s="225" t="str">
        <f>'Energy Use Compiled'!B$33</f>
        <v>Primary energy - biomass</v>
      </c>
      <c r="Y67" s="225" t="s">
        <v>1344</v>
      </c>
      <c r="Z67" s="225"/>
    </row>
    <row r="68" spans="2:26" x14ac:dyDescent="0.2">
      <c r="B68" s="225" t="str">
        <f>INDEX(Corr_ElemFlows_Energy_to_EPA!C$5:C$14,MATCH('Energy Use Compiled'!B$33,Corr_ElemFlows_Energy_to_EPA!$B$5:$B$14,0))</f>
        <v>Energy, biomass</v>
      </c>
      <c r="C68" s="225"/>
      <c r="D68" s="225" t="str">
        <f>INDEX(Corr_ElemFlows_Energy_to_EPA!E$5:E$14,MATCH('Energy Use Compiled'!B$33,Corr_ElemFlows_Energy_to_EPA!$B$5:$B$14,0))</f>
        <v>resource</v>
      </c>
      <c r="E68" s="225" t="str">
        <f>INDEX(Corr_ElemFlows_Energy_to_EPA!F$5:F$14,MATCH('Energy Use Compiled'!B$33,Corr_ElemFlows_Energy_to_EPA!$B$5:$B$14,0))</f>
        <v/>
      </c>
      <c r="F68" s="225" t="str">
        <f>INDEX(Corr_ElemFlows_Energy_to_EPA!H$5:H$14,MATCH('Energy Use Compiled'!B$33,Corr_ElemFlows_Energy_to_EPA!$B$5:$B$14,0))</f>
        <v>09c4e177-a9a2-333b-b872-0eb23e9e9604</v>
      </c>
      <c r="G68" s="226" t="s">
        <v>130</v>
      </c>
      <c r="H68" s="225" t="str">
        <f>INDEX(Activities!$B$5:$C$393,MATCH(I68,Activities!$C$5:$C$393,0),1)</f>
        <v>Other retail</v>
      </c>
      <c r="I68" s="225" t="str">
        <f>'Energy Use Compiled'!B162</f>
        <v>4A0000</v>
      </c>
      <c r="J68" s="225" t="s">
        <v>130</v>
      </c>
      <c r="K68" s="233">
        <f>'Energy Use Compiled'!C162/(1000000*INDEX('Energy Use &amp; Sector Output'!$O$6:$O$394,MATCH("_"&amp;$I68,'Energy Use &amp; Sector Output'!$D$6:$D$394,0)))</f>
        <v>0</v>
      </c>
      <c r="L68" s="225" t="s">
        <v>5</v>
      </c>
      <c r="M68" s="225"/>
      <c r="N68" s="243"/>
      <c r="O68" s="225"/>
      <c r="P68" s="225"/>
      <c r="Q68" s="225"/>
      <c r="R68" s="244">
        <v>3</v>
      </c>
      <c r="S68" s="244">
        <v>1</v>
      </c>
      <c r="T68" s="244">
        <v>1</v>
      </c>
      <c r="U68" s="244">
        <v>1</v>
      </c>
      <c r="V68" s="244">
        <v>1</v>
      </c>
      <c r="W68" s="225">
        <v>2014</v>
      </c>
      <c r="X68" s="225" t="str">
        <f>'Energy Use Compiled'!B$33</f>
        <v>Primary energy - biomass</v>
      </c>
      <c r="Y68" s="225" t="s">
        <v>1344</v>
      </c>
      <c r="Z68" s="225"/>
    </row>
    <row r="69" spans="2:26" x14ac:dyDescent="0.2">
      <c r="B69" s="225" t="str">
        <f>INDEX(Corr_ElemFlows_Energy_to_EPA!C$5:C$14,MATCH('Energy Use Compiled'!B$33,Corr_ElemFlows_Energy_to_EPA!$B$5:$B$14,0))</f>
        <v>Energy, biomass</v>
      </c>
      <c r="C69" s="225"/>
      <c r="D69" s="225" t="str">
        <f>INDEX(Corr_ElemFlows_Energy_to_EPA!E$5:E$14,MATCH('Energy Use Compiled'!B$33,Corr_ElemFlows_Energy_to_EPA!$B$5:$B$14,0))</f>
        <v>resource</v>
      </c>
      <c r="E69" s="225" t="str">
        <f>INDEX(Corr_ElemFlows_Energy_to_EPA!F$5:F$14,MATCH('Energy Use Compiled'!B$33,Corr_ElemFlows_Energy_to_EPA!$B$5:$B$14,0))</f>
        <v/>
      </c>
      <c r="F69" s="225" t="str">
        <f>INDEX(Corr_ElemFlows_Energy_to_EPA!H$5:H$14,MATCH('Energy Use Compiled'!B$33,Corr_ElemFlows_Energy_to_EPA!$B$5:$B$14,0))</f>
        <v>09c4e177-a9a2-333b-b872-0eb23e9e9604</v>
      </c>
      <c r="G69" s="226" t="s">
        <v>130</v>
      </c>
      <c r="H69" s="225" t="str">
        <f>INDEX(Activities!$B$5:$C$393,MATCH(I69,Activities!$C$5:$C$393,0),1)</f>
        <v>Consumer goods and general rental centers</v>
      </c>
      <c r="I69" s="225" t="str">
        <f>'Energy Use Compiled'!B163</f>
        <v>532A00</v>
      </c>
      <c r="J69" s="225" t="s">
        <v>130</v>
      </c>
      <c r="K69" s="233">
        <f>'Energy Use Compiled'!C163/(1000000*INDEX('Energy Use &amp; Sector Output'!$O$6:$O$394,MATCH("_"&amp;$I69,'Energy Use &amp; Sector Output'!$D$6:$D$394,0)))</f>
        <v>0</v>
      </c>
      <c r="L69" s="225" t="s">
        <v>5</v>
      </c>
      <c r="M69" s="225"/>
      <c r="N69" s="243"/>
      <c r="O69" s="225"/>
      <c r="P69" s="225"/>
      <c r="Q69" s="225"/>
      <c r="R69" s="244">
        <v>3</v>
      </c>
      <c r="S69" s="244">
        <v>1</v>
      </c>
      <c r="T69" s="244">
        <v>1</v>
      </c>
      <c r="U69" s="244">
        <v>1</v>
      </c>
      <c r="V69" s="244">
        <v>1</v>
      </c>
      <c r="W69" s="225">
        <v>2014</v>
      </c>
      <c r="X69" s="225" t="str">
        <f>'Energy Use Compiled'!B$33</f>
        <v>Primary energy - biomass</v>
      </c>
      <c r="Y69" s="225" t="s">
        <v>1344</v>
      </c>
      <c r="Z69" s="225"/>
    </row>
    <row r="70" spans="2:26" x14ac:dyDescent="0.2">
      <c r="B70" s="225" t="str">
        <f>INDEX(Corr_ElemFlows_Energy_to_EPA!C$5:C$14,MATCH('Energy Use Compiled'!B$33,Corr_ElemFlows_Energy_to_EPA!$B$5:$B$14,0))</f>
        <v>Energy, biomass</v>
      </c>
      <c r="C70" s="225"/>
      <c r="D70" s="225" t="str">
        <f>INDEX(Corr_ElemFlows_Energy_to_EPA!E$5:E$14,MATCH('Energy Use Compiled'!B$33,Corr_ElemFlows_Energy_to_EPA!$B$5:$B$14,0))</f>
        <v>resource</v>
      </c>
      <c r="E70" s="225" t="str">
        <f>INDEX(Corr_ElemFlows_Energy_to_EPA!F$5:F$14,MATCH('Energy Use Compiled'!B$33,Corr_ElemFlows_Energy_to_EPA!$B$5:$B$14,0))</f>
        <v/>
      </c>
      <c r="F70" s="225" t="str">
        <f>INDEX(Corr_ElemFlows_Energy_to_EPA!H$5:H$14,MATCH('Energy Use Compiled'!B$33,Corr_ElemFlows_Energy_to_EPA!$B$5:$B$14,0))</f>
        <v>09c4e177-a9a2-333b-b872-0eb23e9e9604</v>
      </c>
      <c r="G70" s="226" t="s">
        <v>130</v>
      </c>
      <c r="H70" s="225" t="str">
        <f>INDEX(Activities!$B$5:$C$393,MATCH(I70,Activities!$C$5:$C$393,0),1)</f>
        <v>Junior colleges, colleges, universities, and professional schools</v>
      </c>
      <c r="I70" s="225" t="str">
        <f>'Energy Use Compiled'!B164</f>
        <v>611A00</v>
      </c>
      <c r="J70" s="225" t="s">
        <v>130</v>
      </c>
      <c r="K70" s="233">
        <f>'Energy Use Compiled'!C164/(1000000*INDEX('Energy Use &amp; Sector Output'!$O$6:$O$394,MATCH("_"&amp;$I70,'Energy Use &amp; Sector Output'!$D$6:$D$394,0)))</f>
        <v>2.5320402402707824E-2</v>
      </c>
      <c r="L70" s="225" t="s">
        <v>5</v>
      </c>
      <c r="M70" s="225"/>
      <c r="N70" s="243"/>
      <c r="O70" s="225"/>
      <c r="P70" s="225"/>
      <c r="Q70" s="225"/>
      <c r="R70" s="244">
        <v>3</v>
      </c>
      <c r="S70" s="244">
        <v>1</v>
      </c>
      <c r="T70" s="244">
        <v>1</v>
      </c>
      <c r="U70" s="244">
        <v>1</v>
      </c>
      <c r="V70" s="244">
        <v>1</v>
      </c>
      <c r="W70" s="225">
        <v>2014</v>
      </c>
      <c r="X70" s="225" t="str">
        <f>'Energy Use Compiled'!B$33</f>
        <v>Primary energy - biomass</v>
      </c>
      <c r="Y70" s="225" t="s">
        <v>1344</v>
      </c>
      <c r="Z70" s="225"/>
    </row>
    <row r="71" spans="2:26" x14ac:dyDescent="0.2">
      <c r="B71" s="225" t="str">
        <f>INDEX(Corr_ElemFlows_Energy_to_EPA!C$5:C$14,MATCH('Energy Use Compiled'!B$33,Corr_ElemFlows_Energy_to_EPA!$B$5:$B$14,0))</f>
        <v>Energy, biomass</v>
      </c>
      <c r="C71" s="225"/>
      <c r="D71" s="225" t="str">
        <f>INDEX(Corr_ElemFlows_Energy_to_EPA!E$5:E$14,MATCH('Energy Use Compiled'!B$33,Corr_ElemFlows_Energy_to_EPA!$B$5:$B$14,0))</f>
        <v>resource</v>
      </c>
      <c r="E71" s="225" t="str">
        <f>INDEX(Corr_ElemFlows_Energy_to_EPA!F$5:F$14,MATCH('Energy Use Compiled'!B$33,Corr_ElemFlows_Energy_to_EPA!$B$5:$B$14,0))</f>
        <v/>
      </c>
      <c r="F71" s="225" t="str">
        <f>INDEX(Corr_ElemFlows_Energy_to_EPA!H$5:H$14,MATCH('Energy Use Compiled'!B$33,Corr_ElemFlows_Energy_to_EPA!$B$5:$B$14,0))</f>
        <v>09c4e177-a9a2-333b-b872-0eb23e9e9604</v>
      </c>
      <c r="G71" s="226" t="s">
        <v>130</v>
      </c>
      <c r="H71" s="225" t="str">
        <f>INDEX(Activities!$B$5:$C$393,MATCH(I71,Activities!$C$5:$C$393,0),1)</f>
        <v>Other state and local government enterprises</v>
      </c>
      <c r="I71" s="225" t="str">
        <f>'Energy Use Compiled'!B165</f>
        <v>S00203</v>
      </c>
      <c r="J71" s="225" t="s">
        <v>130</v>
      </c>
      <c r="K71" s="233">
        <f>'Energy Use Compiled'!C165/(1000000*INDEX('Energy Use &amp; Sector Output'!$O$6:$O$394,MATCH("_"&amp;$I71,'Energy Use &amp; Sector Output'!$D$6:$D$394,0)))</f>
        <v>0</v>
      </c>
      <c r="L71" s="225" t="s">
        <v>5</v>
      </c>
      <c r="M71" s="225"/>
      <c r="N71" s="243"/>
      <c r="O71" s="225"/>
      <c r="P71" s="225"/>
      <c r="Q71" s="225"/>
      <c r="R71" s="244">
        <v>3</v>
      </c>
      <c r="S71" s="244">
        <v>1</v>
      </c>
      <c r="T71" s="244">
        <v>1</v>
      </c>
      <c r="U71" s="244">
        <v>1</v>
      </c>
      <c r="V71" s="244">
        <v>1</v>
      </c>
      <c r="W71" s="225">
        <v>2014</v>
      </c>
      <c r="X71" s="225" t="str">
        <f>'Energy Use Compiled'!B$33</f>
        <v>Primary energy - biomass</v>
      </c>
      <c r="Y71" s="225" t="s">
        <v>1344</v>
      </c>
      <c r="Z71" s="225"/>
    </row>
    <row r="72" spans="2:26" x14ac:dyDescent="0.2">
      <c r="B72" s="225" t="str">
        <f>INDEX(Corr_ElemFlows_Energy_to_EPA!C$5:C$14,MATCH('Energy Use Compiled'!B$33,Corr_ElemFlows_Energy_to_EPA!$B$5:$B$14,0))</f>
        <v>Energy, biomass</v>
      </c>
      <c r="C72" s="225"/>
      <c r="D72" s="225" t="str">
        <f>INDEX(Corr_ElemFlows_Energy_to_EPA!E$5:E$14,MATCH('Energy Use Compiled'!B$33,Corr_ElemFlows_Energy_to_EPA!$B$5:$B$14,0))</f>
        <v>resource</v>
      </c>
      <c r="E72" s="225" t="str">
        <f>INDEX(Corr_ElemFlows_Energy_to_EPA!F$5:F$14,MATCH('Energy Use Compiled'!B$33,Corr_ElemFlows_Energy_to_EPA!$B$5:$B$14,0))</f>
        <v/>
      </c>
      <c r="F72" s="225" t="str">
        <f>INDEX(Corr_ElemFlows_Energy_to_EPA!H$5:H$14,MATCH('Energy Use Compiled'!B$33,Corr_ElemFlows_Energy_to_EPA!$B$5:$B$14,0))</f>
        <v>09c4e177-a9a2-333b-b872-0eb23e9e9604</v>
      </c>
      <c r="G72" s="226" t="s">
        <v>130</v>
      </c>
      <c r="H72" s="225" t="str">
        <f>INDEX(Activities!$B$5:$C$393,MATCH(I72,Activities!$C$5:$C$393,0),1)</f>
        <v>Federal general government (defense)</v>
      </c>
      <c r="I72" s="225" t="str">
        <f>'Energy Use Compiled'!B166</f>
        <v>S00500</v>
      </c>
      <c r="J72" s="225" t="s">
        <v>130</v>
      </c>
      <c r="K72" s="233">
        <f>'Energy Use Compiled'!C166/(1000000*INDEX('Energy Use &amp; Sector Output'!$O$6:$O$394,MATCH("_"&amp;$I72,'Energy Use &amp; Sector Output'!$D$6:$D$394,0)))</f>
        <v>0</v>
      </c>
      <c r="L72" s="225" t="s">
        <v>5</v>
      </c>
      <c r="M72" s="225"/>
      <c r="N72" s="243"/>
      <c r="O72" s="225"/>
      <c r="P72" s="225"/>
      <c r="Q72" s="225"/>
      <c r="R72" s="244">
        <v>3</v>
      </c>
      <c r="S72" s="244">
        <v>1</v>
      </c>
      <c r="T72" s="244">
        <v>1</v>
      </c>
      <c r="U72" s="244">
        <v>1</v>
      </c>
      <c r="V72" s="244">
        <v>1</v>
      </c>
      <c r="W72" s="225">
        <v>2014</v>
      </c>
      <c r="X72" s="225" t="str">
        <f>'Energy Use Compiled'!B$33</f>
        <v>Primary energy - biomass</v>
      </c>
      <c r="Y72" s="225" t="s">
        <v>1344</v>
      </c>
      <c r="Z72" s="225"/>
    </row>
    <row r="73" spans="2:26" x14ac:dyDescent="0.2">
      <c r="B73" s="225" t="str">
        <f>INDEX(Corr_ElemFlows_Energy_to_EPA!C$5:C$14,MATCH('Energy Use Compiled'!B$33,Corr_ElemFlows_Energy_to_EPA!$B$5:$B$14,0))</f>
        <v>Energy, biomass</v>
      </c>
      <c r="C73" s="225"/>
      <c r="D73" s="225" t="str">
        <f>INDEX(Corr_ElemFlows_Energy_to_EPA!E$5:E$14,MATCH('Energy Use Compiled'!B$33,Corr_ElemFlows_Energy_to_EPA!$B$5:$B$14,0))</f>
        <v>resource</v>
      </c>
      <c r="E73" s="225" t="str">
        <f>INDEX(Corr_ElemFlows_Energy_to_EPA!F$5:F$14,MATCH('Energy Use Compiled'!B$33,Corr_ElemFlows_Energy_to_EPA!$B$5:$B$14,0))</f>
        <v/>
      </c>
      <c r="F73" s="225" t="str">
        <f>INDEX(Corr_ElemFlows_Energy_to_EPA!H$5:H$14,MATCH('Energy Use Compiled'!B$33,Corr_ElemFlows_Energy_to_EPA!$B$5:$B$14,0))</f>
        <v>09c4e177-a9a2-333b-b872-0eb23e9e9604</v>
      </c>
      <c r="G73" s="226" t="s">
        <v>130</v>
      </c>
      <c r="H73" s="225" t="str">
        <f>INDEX(Activities!$B$5:$C$393,MATCH(I73,Activities!$C$5:$C$393,0),1)</f>
        <v>State and local general government</v>
      </c>
      <c r="I73" s="225" t="str">
        <f>'Energy Use Compiled'!B167</f>
        <v>S00700</v>
      </c>
      <c r="J73" s="225" t="s">
        <v>130</v>
      </c>
      <c r="K73" s="233">
        <f>'Energy Use Compiled'!C167/(1000000*INDEX('Energy Use &amp; Sector Output'!$O$6:$O$394,MATCH("_"&amp;$I73,'Energy Use &amp; Sector Output'!$D$6:$D$394,0)))</f>
        <v>6.81287321898481E-4</v>
      </c>
      <c r="L73" s="225" t="s">
        <v>5</v>
      </c>
      <c r="M73" s="225"/>
      <c r="N73" s="243"/>
      <c r="O73" s="225"/>
      <c r="P73" s="225"/>
      <c r="Q73" s="225"/>
      <c r="R73" s="244">
        <v>3</v>
      </c>
      <c r="S73" s="244">
        <v>1</v>
      </c>
      <c r="T73" s="244">
        <v>1</v>
      </c>
      <c r="U73" s="244">
        <v>1</v>
      </c>
      <c r="V73" s="244">
        <v>1</v>
      </c>
      <c r="W73" s="225">
        <v>2014</v>
      </c>
      <c r="X73" s="225" t="str">
        <f>'Energy Use Compiled'!B$33</f>
        <v>Primary energy - biomass</v>
      </c>
      <c r="Y73" s="225" t="s">
        <v>1344</v>
      </c>
      <c r="Z73" s="225"/>
    </row>
    <row r="74" spans="2:26" x14ac:dyDescent="0.2">
      <c r="B74" s="230" t="str">
        <f>INDEX(Corr_ElemFlows_Energy_to_EPA!C$5:C$14,MATCH('Energy Use Compiled'!B$34,Corr_ElemFlows_Energy_to_EPA!$B$5:$B$14,0))</f>
        <v>Energy, hydraulic potential</v>
      </c>
      <c r="C74" s="230"/>
      <c r="D74" s="230" t="str">
        <f>INDEX(Corr_ElemFlows_Energy_to_EPA!E$5:E$14,MATCH('Energy Use Compiled'!B$34,Corr_ElemFlows_Energy_to_EPA!$B$5:$B$14,0))</f>
        <v>resource</v>
      </c>
      <c r="E74" s="230" t="str">
        <f>INDEX(Corr_ElemFlows_Energy_to_EPA!F$5:F$14,MATCH('Energy Use Compiled'!B$34,Corr_ElemFlows_Energy_to_EPA!$B$5:$B$14,0))</f>
        <v>in water</v>
      </c>
      <c r="F74" s="230" t="str">
        <f>INDEX(Corr_ElemFlows_Energy_to_EPA!H$5:H$14,MATCH('Energy Use Compiled'!B$34,Corr_ElemFlows_Energy_to_EPA!$B$5:$B$14,0))</f>
        <v>f14f4491-9995-30c8-9be7-0dacc2bbfce5</v>
      </c>
      <c r="G74" s="231" t="s">
        <v>130</v>
      </c>
      <c r="H74" s="230" t="str">
        <f>INDEX(Activities!$B$5:$C$393,MATCH(I74,Activities!$C$5:$C$393,0),1)</f>
        <v>Vegetable and melon farming</v>
      </c>
      <c r="I74" s="230">
        <f>'Energy Use Compiled'!B106</f>
        <v>111200</v>
      </c>
      <c r="J74" s="230" t="s">
        <v>130</v>
      </c>
      <c r="K74" s="232">
        <f>'Energy Use Compiled'!D106/(1000000*INDEX('Energy Use &amp; Sector Output'!$O$6:$O$394,MATCH("_"&amp;$I74,'Energy Use &amp; Sector Output'!$D$6:$D$394,0)))</f>
        <v>0</v>
      </c>
      <c r="L74" s="230" t="s">
        <v>5</v>
      </c>
      <c r="M74" s="230"/>
      <c r="N74" s="239"/>
      <c r="O74" s="230"/>
      <c r="P74" s="230"/>
      <c r="Q74" s="230"/>
      <c r="R74" s="240">
        <v>3</v>
      </c>
      <c r="S74" s="240">
        <v>1</v>
      </c>
      <c r="T74" s="240">
        <v>1</v>
      </c>
      <c r="U74" s="240">
        <v>1</v>
      </c>
      <c r="V74" s="240">
        <v>1</v>
      </c>
      <c r="W74" s="230">
        <v>2014</v>
      </c>
      <c r="X74" s="230" t="str">
        <f>'Energy Use Compiled'!B$34</f>
        <v>Primary energy - hydro</v>
      </c>
      <c r="Y74" s="230" t="s">
        <v>1344</v>
      </c>
      <c r="Z74" s="230"/>
    </row>
    <row r="75" spans="2:26" x14ac:dyDescent="0.2">
      <c r="B75" s="230" t="str">
        <f>INDEX(Corr_ElemFlows_Energy_to_EPA!C$5:C$14,MATCH('Energy Use Compiled'!B$34,Corr_ElemFlows_Energy_to_EPA!$B$5:$B$14,0))</f>
        <v>Energy, hydraulic potential</v>
      </c>
      <c r="C75" s="230"/>
      <c r="D75" s="230" t="str">
        <f>INDEX(Corr_ElemFlows_Energy_to_EPA!E$5:E$14,MATCH('Energy Use Compiled'!B$34,Corr_ElemFlows_Energy_to_EPA!$B$5:$B$14,0))</f>
        <v>resource</v>
      </c>
      <c r="E75" s="230" t="str">
        <f>INDEX(Corr_ElemFlows_Energy_to_EPA!F$5:F$14,MATCH('Energy Use Compiled'!B$34,Corr_ElemFlows_Energy_to_EPA!$B$5:$B$14,0))</f>
        <v>in water</v>
      </c>
      <c r="F75" s="230" t="str">
        <f>INDEX(Corr_ElemFlows_Energy_to_EPA!H$5:H$14,MATCH('Energy Use Compiled'!B$34,Corr_ElemFlows_Energy_to_EPA!$B$5:$B$14,0))</f>
        <v>f14f4491-9995-30c8-9be7-0dacc2bbfce5</v>
      </c>
      <c r="G75" s="231" t="s">
        <v>130</v>
      </c>
      <c r="H75" s="230" t="str">
        <f>INDEX(Activities!$B$5:$C$393,MATCH(I75,Activities!$C$5:$C$393,0),1)</f>
        <v>Other crop farming</v>
      </c>
      <c r="I75" s="230">
        <f>'Energy Use Compiled'!B107</f>
        <v>111900</v>
      </c>
      <c r="J75" s="230" t="s">
        <v>130</v>
      </c>
      <c r="K75" s="232">
        <f>'Energy Use Compiled'!D107/(1000000*INDEX('Energy Use &amp; Sector Output'!$O$6:$O$394,MATCH("_"&amp;$I75,'Energy Use &amp; Sector Output'!$D$6:$D$394,0)))</f>
        <v>5.8686873633514176E-3</v>
      </c>
      <c r="L75" s="230" t="s">
        <v>5</v>
      </c>
      <c r="M75" s="230"/>
      <c r="N75" s="239"/>
      <c r="O75" s="230"/>
      <c r="P75" s="230"/>
      <c r="Q75" s="230"/>
      <c r="R75" s="240">
        <v>3</v>
      </c>
      <c r="S75" s="240">
        <v>1</v>
      </c>
      <c r="T75" s="240">
        <v>1</v>
      </c>
      <c r="U75" s="240">
        <v>1</v>
      </c>
      <c r="V75" s="240">
        <v>1</v>
      </c>
      <c r="W75" s="230">
        <v>2014</v>
      </c>
      <c r="X75" s="230" t="str">
        <f>'Energy Use Compiled'!B$34</f>
        <v>Primary energy - hydro</v>
      </c>
      <c r="Y75" s="230" t="s">
        <v>1344</v>
      </c>
      <c r="Z75" s="230"/>
    </row>
    <row r="76" spans="2:26" x14ac:dyDescent="0.2">
      <c r="B76" s="230" t="str">
        <f>INDEX(Corr_ElemFlows_Energy_to_EPA!C$5:C$14,MATCH('Energy Use Compiled'!B$34,Corr_ElemFlows_Energy_to_EPA!$B$5:$B$14,0))</f>
        <v>Energy, hydraulic potential</v>
      </c>
      <c r="C76" s="230"/>
      <c r="D76" s="230" t="str">
        <f>INDEX(Corr_ElemFlows_Energy_to_EPA!E$5:E$14,MATCH('Energy Use Compiled'!B$34,Corr_ElemFlows_Energy_to_EPA!$B$5:$B$14,0))</f>
        <v>resource</v>
      </c>
      <c r="E76" s="230" t="str">
        <f>INDEX(Corr_ElemFlows_Energy_to_EPA!F$5:F$14,MATCH('Energy Use Compiled'!B$34,Corr_ElemFlows_Energy_to_EPA!$B$5:$B$14,0))</f>
        <v>in water</v>
      </c>
      <c r="F76" s="230" t="str">
        <f>INDEX(Corr_ElemFlows_Energy_to_EPA!H$5:H$14,MATCH('Energy Use Compiled'!B$34,Corr_ElemFlows_Energy_to_EPA!$B$5:$B$14,0))</f>
        <v>f14f4491-9995-30c8-9be7-0dacc2bbfce5</v>
      </c>
      <c r="G76" s="231" t="s">
        <v>130</v>
      </c>
      <c r="H76" s="230" t="str">
        <f>INDEX(Activities!$B$5:$C$393,MATCH(I76,Activities!$C$5:$C$393,0),1)</f>
        <v>Support activities for agriculture and forestry</v>
      </c>
      <c r="I76" s="230">
        <f>'Energy Use Compiled'!B108</f>
        <v>115000</v>
      </c>
      <c r="J76" s="230" t="s">
        <v>130</v>
      </c>
      <c r="K76" s="232">
        <f>'Energy Use Compiled'!D108/(1000000*INDEX('Energy Use &amp; Sector Output'!$O$6:$O$394,MATCH("_"&amp;$I76,'Energy Use &amp; Sector Output'!$D$6:$D$394,0)))</f>
        <v>9.2207938570067736E-4</v>
      </c>
      <c r="L76" s="230" t="s">
        <v>5</v>
      </c>
      <c r="M76" s="230"/>
      <c r="N76" s="239"/>
      <c r="O76" s="230"/>
      <c r="P76" s="230"/>
      <c r="Q76" s="230"/>
      <c r="R76" s="240">
        <v>3</v>
      </c>
      <c r="S76" s="240">
        <v>1</v>
      </c>
      <c r="T76" s="240">
        <v>1</v>
      </c>
      <c r="U76" s="240">
        <v>1</v>
      </c>
      <c r="V76" s="240">
        <v>1</v>
      </c>
      <c r="W76" s="230">
        <v>2014</v>
      </c>
      <c r="X76" s="230" t="str">
        <f>'Energy Use Compiled'!B$34</f>
        <v>Primary energy - hydro</v>
      </c>
      <c r="Y76" s="230" t="s">
        <v>1344</v>
      </c>
      <c r="Z76" s="230"/>
    </row>
    <row r="77" spans="2:26" x14ac:dyDescent="0.2">
      <c r="B77" s="230" t="str">
        <f>INDEX(Corr_ElemFlows_Energy_to_EPA!C$5:C$14,MATCH('Energy Use Compiled'!B$34,Corr_ElemFlows_Energy_to_EPA!$B$5:$B$14,0))</f>
        <v>Energy, hydraulic potential</v>
      </c>
      <c r="C77" s="230"/>
      <c r="D77" s="230" t="str">
        <f>INDEX(Corr_ElemFlows_Energy_to_EPA!E$5:E$14,MATCH('Energy Use Compiled'!B$34,Corr_ElemFlows_Energy_to_EPA!$B$5:$B$14,0))</f>
        <v>resource</v>
      </c>
      <c r="E77" s="230" t="str">
        <f>INDEX(Corr_ElemFlows_Energy_to_EPA!F$5:F$14,MATCH('Energy Use Compiled'!B$34,Corr_ElemFlows_Energy_to_EPA!$B$5:$B$14,0))</f>
        <v>in water</v>
      </c>
      <c r="F77" s="230" t="str">
        <f>INDEX(Corr_ElemFlows_Energy_to_EPA!H$5:H$14,MATCH('Energy Use Compiled'!B$34,Corr_ElemFlows_Energy_to_EPA!$B$5:$B$14,0))</f>
        <v>f14f4491-9995-30c8-9be7-0dacc2bbfce5</v>
      </c>
      <c r="G77" s="231" t="s">
        <v>130</v>
      </c>
      <c r="H77" s="230" t="str">
        <f>INDEX(Activities!$B$5:$C$393,MATCH(I77,Activities!$C$5:$C$393,0),1)</f>
        <v>Electric power generation, transmission, and distribution</v>
      </c>
      <c r="I77" s="230">
        <f>'Energy Use Compiled'!B109</f>
        <v>221100</v>
      </c>
      <c r="J77" s="230" t="s">
        <v>130</v>
      </c>
      <c r="K77" s="232">
        <f>'Energy Use Compiled'!D109/(1000000*INDEX('Energy Use &amp; Sector Output'!$O$6:$O$394,MATCH("_"&amp;$I77,'Energy Use &amp; Sector Output'!$D$6:$D$394,0)))</f>
        <v>3.5120112938476065</v>
      </c>
      <c r="L77" s="230" t="s">
        <v>5</v>
      </c>
      <c r="M77" s="230"/>
      <c r="N77" s="239"/>
      <c r="O77" s="230"/>
      <c r="P77" s="230"/>
      <c r="Q77" s="230"/>
      <c r="R77" s="240">
        <v>3</v>
      </c>
      <c r="S77" s="240">
        <v>1</v>
      </c>
      <c r="T77" s="240">
        <v>1</v>
      </c>
      <c r="U77" s="240">
        <v>1</v>
      </c>
      <c r="V77" s="240">
        <v>1</v>
      </c>
      <c r="W77" s="230">
        <v>2014</v>
      </c>
      <c r="X77" s="230" t="str">
        <f>'Energy Use Compiled'!B$34</f>
        <v>Primary energy - hydro</v>
      </c>
      <c r="Y77" s="230" t="s">
        <v>1344</v>
      </c>
      <c r="Z77" s="230"/>
    </row>
    <row r="78" spans="2:26" x14ac:dyDescent="0.2">
      <c r="B78" s="230" t="str">
        <f>INDEX(Corr_ElemFlows_Energy_to_EPA!C$5:C$14,MATCH('Energy Use Compiled'!B$34,Corr_ElemFlows_Energy_to_EPA!$B$5:$B$14,0))</f>
        <v>Energy, hydraulic potential</v>
      </c>
      <c r="C78" s="230"/>
      <c r="D78" s="230" t="str">
        <f>INDEX(Corr_ElemFlows_Energy_to_EPA!E$5:E$14,MATCH('Energy Use Compiled'!B$34,Corr_ElemFlows_Energy_to_EPA!$B$5:$B$14,0))</f>
        <v>resource</v>
      </c>
      <c r="E78" s="230" t="str">
        <f>INDEX(Corr_ElemFlows_Energy_to_EPA!F$5:F$14,MATCH('Energy Use Compiled'!B$34,Corr_ElemFlows_Energy_to_EPA!$B$5:$B$14,0))</f>
        <v>in water</v>
      </c>
      <c r="F78" s="230" t="str">
        <f>INDEX(Corr_ElemFlows_Energy_to_EPA!H$5:H$14,MATCH('Energy Use Compiled'!B$34,Corr_ElemFlows_Energy_to_EPA!$B$5:$B$14,0))</f>
        <v>f14f4491-9995-30c8-9be7-0dacc2bbfce5</v>
      </c>
      <c r="G78" s="231" t="s">
        <v>130</v>
      </c>
      <c r="H78" s="230" t="str">
        <f>INDEX(Activities!$B$5:$C$393,MATCH(I78,Activities!$C$5:$C$393,0),1)</f>
        <v>Water, sewage and other systems</v>
      </c>
      <c r="I78" s="230">
        <f>'Energy Use Compiled'!B110</f>
        <v>221300</v>
      </c>
      <c r="J78" s="230" t="s">
        <v>130</v>
      </c>
      <c r="K78" s="232">
        <f>'Energy Use Compiled'!D110/(1000000*INDEX('Energy Use &amp; Sector Output'!$O$6:$O$394,MATCH("_"&amp;$I78,'Energy Use &amp; Sector Output'!$D$6:$D$394,0)))</f>
        <v>8.5770031037977271E-3</v>
      </c>
      <c r="L78" s="230" t="s">
        <v>5</v>
      </c>
      <c r="M78" s="230"/>
      <c r="N78" s="239"/>
      <c r="O78" s="230"/>
      <c r="P78" s="230"/>
      <c r="Q78" s="230"/>
      <c r="R78" s="240">
        <v>3</v>
      </c>
      <c r="S78" s="240">
        <v>1</v>
      </c>
      <c r="T78" s="240">
        <v>1</v>
      </c>
      <c r="U78" s="240">
        <v>1</v>
      </c>
      <c r="V78" s="240">
        <v>1</v>
      </c>
      <c r="W78" s="230">
        <v>2014</v>
      </c>
      <c r="X78" s="230" t="str">
        <f>'Energy Use Compiled'!B$34</f>
        <v>Primary energy - hydro</v>
      </c>
      <c r="Y78" s="230" t="s">
        <v>1344</v>
      </c>
      <c r="Z78" s="230"/>
    </row>
    <row r="79" spans="2:26" x14ac:dyDescent="0.2">
      <c r="B79" s="230" t="str">
        <f>INDEX(Corr_ElemFlows_Energy_to_EPA!C$5:C$14,MATCH('Energy Use Compiled'!B$34,Corr_ElemFlows_Energy_to_EPA!$B$5:$B$14,0))</f>
        <v>Energy, hydraulic potential</v>
      </c>
      <c r="C79" s="230"/>
      <c r="D79" s="230" t="str">
        <f>INDEX(Corr_ElemFlows_Energy_to_EPA!E$5:E$14,MATCH('Energy Use Compiled'!B$34,Corr_ElemFlows_Energy_to_EPA!$B$5:$B$14,0))</f>
        <v>resource</v>
      </c>
      <c r="E79" s="230" t="str">
        <f>INDEX(Corr_ElemFlows_Energy_to_EPA!F$5:F$14,MATCH('Energy Use Compiled'!B$34,Corr_ElemFlows_Energy_to_EPA!$B$5:$B$14,0))</f>
        <v>in water</v>
      </c>
      <c r="F79" s="230" t="str">
        <f>INDEX(Corr_ElemFlows_Energy_to_EPA!H$5:H$14,MATCH('Energy Use Compiled'!B$34,Corr_ElemFlows_Energy_to_EPA!$B$5:$B$14,0))</f>
        <v>f14f4491-9995-30c8-9be7-0dacc2bbfce5</v>
      </c>
      <c r="G79" s="231" t="s">
        <v>130</v>
      </c>
      <c r="H79" s="230" t="str">
        <f>INDEX(Activities!$B$5:$C$393,MATCH(I79,Activities!$C$5:$C$393,0),1)</f>
        <v>Wet corn milling</v>
      </c>
      <c r="I79" s="230">
        <f>'Energy Use Compiled'!B111</f>
        <v>311221</v>
      </c>
      <c r="J79" s="230" t="s">
        <v>130</v>
      </c>
      <c r="K79" s="232">
        <f>'Energy Use Compiled'!D111/(1000000*INDEX('Energy Use &amp; Sector Output'!$O$6:$O$394,MATCH("_"&amp;$I79,'Energy Use &amp; Sector Output'!$D$6:$D$394,0)))</f>
        <v>0</v>
      </c>
      <c r="L79" s="230" t="s">
        <v>5</v>
      </c>
      <c r="M79" s="230"/>
      <c r="N79" s="239"/>
      <c r="O79" s="230"/>
      <c r="P79" s="230"/>
      <c r="Q79" s="230"/>
      <c r="R79" s="240">
        <v>3</v>
      </c>
      <c r="S79" s="240">
        <v>1</v>
      </c>
      <c r="T79" s="240">
        <v>1</v>
      </c>
      <c r="U79" s="240">
        <v>1</v>
      </c>
      <c r="V79" s="240">
        <v>1</v>
      </c>
      <c r="W79" s="230">
        <v>2014</v>
      </c>
      <c r="X79" s="230" t="str">
        <f>'Energy Use Compiled'!B$34</f>
        <v>Primary energy - hydro</v>
      </c>
      <c r="Y79" s="230" t="s">
        <v>1344</v>
      </c>
      <c r="Z79" s="230"/>
    </row>
    <row r="80" spans="2:26" x14ac:dyDescent="0.2">
      <c r="B80" s="230" t="str">
        <f>INDEX(Corr_ElemFlows_Energy_to_EPA!C$5:C$14,MATCH('Energy Use Compiled'!B$34,Corr_ElemFlows_Energy_to_EPA!$B$5:$B$14,0))</f>
        <v>Energy, hydraulic potential</v>
      </c>
      <c r="C80" s="230"/>
      <c r="D80" s="230" t="str">
        <f>INDEX(Corr_ElemFlows_Energy_to_EPA!E$5:E$14,MATCH('Energy Use Compiled'!B$34,Corr_ElemFlows_Energy_to_EPA!$B$5:$B$14,0))</f>
        <v>resource</v>
      </c>
      <c r="E80" s="230" t="str">
        <f>INDEX(Corr_ElemFlows_Energy_to_EPA!F$5:F$14,MATCH('Energy Use Compiled'!B$34,Corr_ElemFlows_Energy_to_EPA!$B$5:$B$14,0))</f>
        <v>in water</v>
      </c>
      <c r="F80" s="230" t="str">
        <f>INDEX(Corr_ElemFlows_Energy_to_EPA!H$5:H$14,MATCH('Energy Use Compiled'!B$34,Corr_ElemFlows_Energy_to_EPA!$B$5:$B$14,0))</f>
        <v>f14f4491-9995-30c8-9be7-0dacc2bbfce5</v>
      </c>
      <c r="G80" s="231" t="s">
        <v>130</v>
      </c>
      <c r="H80" s="230" t="str">
        <f>INDEX(Activities!$B$5:$C$393,MATCH(I80,Activities!$C$5:$C$393,0),1)</f>
        <v>Sugar and confectionery product manufacturing</v>
      </c>
      <c r="I80" s="230">
        <f>'Energy Use Compiled'!B112</f>
        <v>311300</v>
      </c>
      <c r="J80" s="230" t="s">
        <v>130</v>
      </c>
      <c r="K80" s="232">
        <f>'Energy Use Compiled'!D112/(1000000*INDEX('Energy Use &amp; Sector Output'!$O$6:$O$394,MATCH("_"&amp;$I80,'Energy Use &amp; Sector Output'!$D$6:$D$394,0)))</f>
        <v>0</v>
      </c>
      <c r="L80" s="230" t="s">
        <v>5</v>
      </c>
      <c r="M80" s="230"/>
      <c r="N80" s="239"/>
      <c r="O80" s="230"/>
      <c r="P80" s="230"/>
      <c r="Q80" s="230"/>
      <c r="R80" s="240">
        <v>3</v>
      </c>
      <c r="S80" s="240">
        <v>1</v>
      </c>
      <c r="T80" s="240">
        <v>1</v>
      </c>
      <c r="U80" s="240">
        <v>1</v>
      </c>
      <c r="V80" s="240">
        <v>1</v>
      </c>
      <c r="W80" s="230">
        <v>2014</v>
      </c>
      <c r="X80" s="230" t="str">
        <f>'Energy Use Compiled'!B$34</f>
        <v>Primary energy - hydro</v>
      </c>
      <c r="Y80" s="230" t="s">
        <v>1344</v>
      </c>
      <c r="Z80" s="230"/>
    </row>
    <row r="81" spans="2:26" x14ac:dyDescent="0.2">
      <c r="B81" s="230" t="str">
        <f>INDEX(Corr_ElemFlows_Energy_to_EPA!C$5:C$14,MATCH('Energy Use Compiled'!B$34,Corr_ElemFlows_Energy_to_EPA!$B$5:$B$14,0))</f>
        <v>Energy, hydraulic potential</v>
      </c>
      <c r="C81" s="230"/>
      <c r="D81" s="230" t="str">
        <f>INDEX(Corr_ElemFlows_Energy_to_EPA!E$5:E$14,MATCH('Energy Use Compiled'!B$34,Corr_ElemFlows_Energy_to_EPA!$B$5:$B$14,0))</f>
        <v>resource</v>
      </c>
      <c r="E81" s="230" t="str">
        <f>INDEX(Corr_ElemFlows_Energy_to_EPA!F$5:F$14,MATCH('Energy Use Compiled'!B$34,Corr_ElemFlows_Energy_to_EPA!$B$5:$B$14,0))</f>
        <v>in water</v>
      </c>
      <c r="F81" s="230" t="str">
        <f>INDEX(Corr_ElemFlows_Energy_to_EPA!H$5:H$14,MATCH('Energy Use Compiled'!B$34,Corr_ElemFlows_Energy_to_EPA!$B$5:$B$14,0))</f>
        <v>f14f4491-9995-30c8-9be7-0dacc2bbfce5</v>
      </c>
      <c r="G81" s="231" t="s">
        <v>130</v>
      </c>
      <c r="H81" s="230" t="str">
        <f>INDEX(Activities!$B$5:$C$393,MATCH(I81,Activities!$C$5:$C$393,0),1)</f>
        <v>Fruit and vegetable canning, pickling, and drying</v>
      </c>
      <c r="I81" s="230">
        <f>'Energy Use Compiled'!B113</f>
        <v>311420</v>
      </c>
      <c r="J81" s="230" t="s">
        <v>130</v>
      </c>
      <c r="K81" s="232">
        <f>'Energy Use Compiled'!D113/(1000000*INDEX('Energy Use &amp; Sector Output'!$O$6:$O$394,MATCH("_"&amp;$I81,'Energy Use &amp; Sector Output'!$D$6:$D$394,0)))</f>
        <v>0</v>
      </c>
      <c r="L81" s="230" t="s">
        <v>5</v>
      </c>
      <c r="M81" s="230"/>
      <c r="N81" s="239"/>
      <c r="O81" s="230"/>
      <c r="P81" s="230"/>
      <c r="Q81" s="230"/>
      <c r="R81" s="240">
        <v>3</v>
      </c>
      <c r="S81" s="240">
        <v>1</v>
      </c>
      <c r="T81" s="240">
        <v>1</v>
      </c>
      <c r="U81" s="240">
        <v>1</v>
      </c>
      <c r="V81" s="240">
        <v>1</v>
      </c>
      <c r="W81" s="230">
        <v>2014</v>
      </c>
      <c r="X81" s="230" t="str">
        <f>'Energy Use Compiled'!B$34</f>
        <v>Primary energy - hydro</v>
      </c>
      <c r="Y81" s="230" t="s">
        <v>1344</v>
      </c>
      <c r="Z81" s="230"/>
    </row>
    <row r="82" spans="2:26" x14ac:dyDescent="0.2">
      <c r="B82" s="230" t="str">
        <f>INDEX(Corr_ElemFlows_Energy_to_EPA!C$5:C$14,MATCH('Energy Use Compiled'!B$34,Corr_ElemFlows_Energy_to_EPA!$B$5:$B$14,0))</f>
        <v>Energy, hydraulic potential</v>
      </c>
      <c r="C82" s="230"/>
      <c r="D82" s="230" t="str">
        <f>INDEX(Corr_ElemFlows_Energy_to_EPA!E$5:E$14,MATCH('Energy Use Compiled'!B$34,Corr_ElemFlows_Energy_to_EPA!$B$5:$B$14,0))</f>
        <v>resource</v>
      </c>
      <c r="E82" s="230" t="str">
        <f>INDEX(Corr_ElemFlows_Energy_to_EPA!F$5:F$14,MATCH('Energy Use Compiled'!B$34,Corr_ElemFlows_Energy_to_EPA!$B$5:$B$14,0))</f>
        <v>in water</v>
      </c>
      <c r="F82" s="230" t="str">
        <f>INDEX(Corr_ElemFlows_Energy_to_EPA!H$5:H$14,MATCH('Energy Use Compiled'!B$34,Corr_ElemFlows_Energy_to_EPA!$B$5:$B$14,0))</f>
        <v>f14f4491-9995-30c8-9be7-0dacc2bbfce5</v>
      </c>
      <c r="G82" s="231" t="s">
        <v>130</v>
      </c>
      <c r="H82" s="230" t="str">
        <f>INDEX(Activities!$B$5:$C$393,MATCH(I82,Activities!$C$5:$C$393,0),1)</f>
        <v>Poultry processing</v>
      </c>
      <c r="I82" s="230">
        <f>'Energy Use Compiled'!B114</f>
        <v>311615</v>
      </c>
      <c r="J82" s="230" t="s">
        <v>130</v>
      </c>
      <c r="K82" s="232">
        <f>'Energy Use Compiled'!D114/(1000000*INDEX('Energy Use &amp; Sector Output'!$O$6:$O$394,MATCH("_"&amp;$I82,'Energy Use &amp; Sector Output'!$D$6:$D$394,0)))</f>
        <v>0</v>
      </c>
      <c r="L82" s="230" t="s">
        <v>5</v>
      </c>
      <c r="M82" s="230"/>
      <c r="N82" s="239"/>
      <c r="O82" s="230"/>
      <c r="P82" s="230"/>
      <c r="Q82" s="230"/>
      <c r="R82" s="240">
        <v>3</v>
      </c>
      <c r="S82" s="240">
        <v>1</v>
      </c>
      <c r="T82" s="240">
        <v>1</v>
      </c>
      <c r="U82" s="240">
        <v>1</v>
      </c>
      <c r="V82" s="240">
        <v>1</v>
      </c>
      <c r="W82" s="230">
        <v>2014</v>
      </c>
      <c r="X82" s="230" t="str">
        <f>'Energy Use Compiled'!B$34</f>
        <v>Primary energy - hydro</v>
      </c>
      <c r="Y82" s="230" t="s">
        <v>1344</v>
      </c>
      <c r="Z82" s="230"/>
    </row>
    <row r="83" spans="2:26" x14ac:dyDescent="0.2">
      <c r="B83" s="230" t="str">
        <f>INDEX(Corr_ElemFlows_Energy_to_EPA!C$5:C$14,MATCH('Energy Use Compiled'!B$34,Corr_ElemFlows_Energy_to_EPA!$B$5:$B$14,0))</f>
        <v>Energy, hydraulic potential</v>
      </c>
      <c r="C83" s="230"/>
      <c r="D83" s="230" t="str">
        <f>INDEX(Corr_ElemFlows_Energy_to_EPA!E$5:E$14,MATCH('Energy Use Compiled'!B$34,Corr_ElemFlows_Energy_to_EPA!$B$5:$B$14,0))</f>
        <v>resource</v>
      </c>
      <c r="E83" s="230" t="str">
        <f>INDEX(Corr_ElemFlows_Energy_to_EPA!F$5:F$14,MATCH('Energy Use Compiled'!B$34,Corr_ElemFlows_Energy_to_EPA!$B$5:$B$14,0))</f>
        <v>in water</v>
      </c>
      <c r="F83" s="230" t="str">
        <f>INDEX(Corr_ElemFlows_Energy_to_EPA!H$5:H$14,MATCH('Energy Use Compiled'!B$34,Corr_ElemFlows_Energy_to_EPA!$B$5:$B$14,0))</f>
        <v>f14f4491-9995-30c8-9be7-0dacc2bbfce5</v>
      </c>
      <c r="G83" s="231" t="s">
        <v>130</v>
      </c>
      <c r="H83" s="230" t="str">
        <f>INDEX(Activities!$B$5:$C$393,MATCH(I83,Activities!$C$5:$C$393,0),1)</f>
        <v>All other food manufacturing</v>
      </c>
      <c r="I83" s="230">
        <f>'Energy Use Compiled'!B115</f>
        <v>311990</v>
      </c>
      <c r="J83" s="230" t="s">
        <v>130</v>
      </c>
      <c r="K83" s="232">
        <f>'Energy Use Compiled'!D115/(1000000*INDEX('Energy Use &amp; Sector Output'!$O$6:$O$394,MATCH("_"&amp;$I83,'Energy Use &amp; Sector Output'!$D$6:$D$394,0)))</f>
        <v>0</v>
      </c>
      <c r="L83" s="230" t="s">
        <v>5</v>
      </c>
      <c r="M83" s="230"/>
      <c r="N83" s="239"/>
      <c r="O83" s="230"/>
      <c r="P83" s="230"/>
      <c r="Q83" s="230"/>
      <c r="R83" s="240">
        <v>3</v>
      </c>
      <c r="S83" s="240">
        <v>1</v>
      </c>
      <c r="T83" s="240">
        <v>1</v>
      </c>
      <c r="U83" s="240">
        <v>1</v>
      </c>
      <c r="V83" s="240">
        <v>1</v>
      </c>
      <c r="W83" s="230">
        <v>2014</v>
      </c>
      <c r="X83" s="230" t="str">
        <f>'Energy Use Compiled'!B$34</f>
        <v>Primary energy - hydro</v>
      </c>
      <c r="Y83" s="230" t="s">
        <v>1344</v>
      </c>
      <c r="Z83" s="230"/>
    </row>
    <row r="84" spans="2:26" x14ac:dyDescent="0.2">
      <c r="B84" s="230" t="str">
        <f>INDEX(Corr_ElemFlows_Energy_to_EPA!C$5:C$14,MATCH('Energy Use Compiled'!B$34,Corr_ElemFlows_Energy_to_EPA!$B$5:$B$14,0))</f>
        <v>Energy, hydraulic potential</v>
      </c>
      <c r="C84" s="230"/>
      <c r="D84" s="230" t="str">
        <f>INDEX(Corr_ElemFlows_Energy_to_EPA!E$5:E$14,MATCH('Energy Use Compiled'!B$34,Corr_ElemFlows_Energy_to_EPA!$B$5:$B$14,0))</f>
        <v>resource</v>
      </c>
      <c r="E84" s="230" t="str">
        <f>INDEX(Corr_ElemFlows_Energy_to_EPA!F$5:F$14,MATCH('Energy Use Compiled'!B$34,Corr_ElemFlows_Energy_to_EPA!$B$5:$B$14,0))</f>
        <v>in water</v>
      </c>
      <c r="F84" s="230" t="str">
        <f>INDEX(Corr_ElemFlows_Energy_to_EPA!H$5:H$14,MATCH('Energy Use Compiled'!B$34,Corr_ElemFlows_Energy_to_EPA!$B$5:$B$14,0))</f>
        <v>f14f4491-9995-30c8-9be7-0dacc2bbfce5</v>
      </c>
      <c r="G84" s="231" t="s">
        <v>130</v>
      </c>
      <c r="H84" s="230" t="str">
        <f>INDEX(Activities!$B$5:$C$393,MATCH(I84,Activities!$C$5:$C$393,0),1)</f>
        <v>Breweries</v>
      </c>
      <c r="I84" s="230">
        <f>'Energy Use Compiled'!B116</f>
        <v>312120</v>
      </c>
      <c r="J84" s="230" t="s">
        <v>130</v>
      </c>
      <c r="K84" s="232">
        <f>'Energy Use Compiled'!D116/(1000000*INDEX('Energy Use &amp; Sector Output'!$O$6:$O$394,MATCH("_"&amp;$I84,'Energy Use &amp; Sector Output'!$D$6:$D$394,0)))</f>
        <v>0</v>
      </c>
      <c r="L84" s="230" t="s">
        <v>5</v>
      </c>
      <c r="M84" s="230"/>
      <c r="N84" s="239"/>
      <c r="O84" s="230"/>
      <c r="P84" s="230"/>
      <c r="Q84" s="230"/>
      <c r="R84" s="240">
        <v>3</v>
      </c>
      <c r="S84" s="240">
        <v>1</v>
      </c>
      <c r="T84" s="240">
        <v>1</v>
      </c>
      <c r="U84" s="240">
        <v>1</v>
      </c>
      <c r="V84" s="240">
        <v>1</v>
      </c>
      <c r="W84" s="230">
        <v>2014</v>
      </c>
      <c r="X84" s="230" t="str">
        <f>'Energy Use Compiled'!B$34</f>
        <v>Primary energy - hydro</v>
      </c>
      <c r="Y84" s="230" t="s">
        <v>1344</v>
      </c>
      <c r="Z84" s="230"/>
    </row>
    <row r="85" spans="2:26" x14ac:dyDescent="0.2">
      <c r="B85" s="230" t="str">
        <f>INDEX(Corr_ElemFlows_Energy_to_EPA!C$5:C$14,MATCH('Energy Use Compiled'!B$34,Corr_ElemFlows_Energy_to_EPA!$B$5:$B$14,0))</f>
        <v>Energy, hydraulic potential</v>
      </c>
      <c r="C85" s="230"/>
      <c r="D85" s="230" t="str">
        <f>INDEX(Corr_ElemFlows_Energy_to_EPA!E$5:E$14,MATCH('Energy Use Compiled'!B$34,Corr_ElemFlows_Energy_to_EPA!$B$5:$B$14,0))</f>
        <v>resource</v>
      </c>
      <c r="E85" s="230" t="str">
        <f>INDEX(Corr_ElemFlows_Energy_to_EPA!F$5:F$14,MATCH('Energy Use Compiled'!B$34,Corr_ElemFlows_Energy_to_EPA!$B$5:$B$14,0))</f>
        <v>in water</v>
      </c>
      <c r="F85" s="230" t="str">
        <f>INDEX(Corr_ElemFlows_Energy_to_EPA!H$5:H$14,MATCH('Energy Use Compiled'!B$34,Corr_ElemFlows_Energy_to_EPA!$B$5:$B$14,0))</f>
        <v>f14f4491-9995-30c8-9be7-0dacc2bbfce5</v>
      </c>
      <c r="G85" s="231" t="s">
        <v>130</v>
      </c>
      <c r="H85" s="230" t="str">
        <f>INDEX(Activities!$B$5:$C$393,MATCH(I85,Activities!$C$5:$C$393,0),1)</f>
        <v>Fiber, yarn, and thread mills</v>
      </c>
      <c r="I85" s="230">
        <f>'Energy Use Compiled'!B117</f>
        <v>313100</v>
      </c>
      <c r="J85" s="230" t="s">
        <v>130</v>
      </c>
      <c r="K85" s="232">
        <f>'Energy Use Compiled'!D117/(1000000*INDEX('Energy Use &amp; Sector Output'!$O$6:$O$394,MATCH("_"&amp;$I85,'Energy Use &amp; Sector Output'!$D$6:$D$394,0)))</f>
        <v>0</v>
      </c>
      <c r="L85" s="230" t="s">
        <v>5</v>
      </c>
      <c r="M85" s="230"/>
      <c r="N85" s="239"/>
      <c r="O85" s="230"/>
      <c r="P85" s="230"/>
      <c r="Q85" s="230"/>
      <c r="R85" s="240">
        <v>3</v>
      </c>
      <c r="S85" s="240">
        <v>1</v>
      </c>
      <c r="T85" s="240">
        <v>1</v>
      </c>
      <c r="U85" s="240">
        <v>1</v>
      </c>
      <c r="V85" s="240">
        <v>1</v>
      </c>
      <c r="W85" s="230">
        <v>2014</v>
      </c>
      <c r="X85" s="230" t="str">
        <f>'Energy Use Compiled'!B$34</f>
        <v>Primary energy - hydro</v>
      </c>
      <c r="Y85" s="230" t="s">
        <v>1344</v>
      </c>
      <c r="Z85" s="230"/>
    </row>
    <row r="86" spans="2:26" x14ac:dyDescent="0.2">
      <c r="B86" s="230" t="str">
        <f>INDEX(Corr_ElemFlows_Energy_to_EPA!C$5:C$14,MATCH('Energy Use Compiled'!B$34,Corr_ElemFlows_Energy_to_EPA!$B$5:$B$14,0))</f>
        <v>Energy, hydraulic potential</v>
      </c>
      <c r="C86" s="230"/>
      <c r="D86" s="230" t="str">
        <f>INDEX(Corr_ElemFlows_Energy_to_EPA!E$5:E$14,MATCH('Energy Use Compiled'!B$34,Corr_ElemFlows_Energy_to_EPA!$B$5:$B$14,0))</f>
        <v>resource</v>
      </c>
      <c r="E86" s="230" t="str">
        <f>INDEX(Corr_ElemFlows_Energy_to_EPA!F$5:F$14,MATCH('Energy Use Compiled'!B$34,Corr_ElemFlows_Energy_to_EPA!$B$5:$B$14,0))</f>
        <v>in water</v>
      </c>
      <c r="F86" s="230" t="str">
        <f>INDEX(Corr_ElemFlows_Energy_to_EPA!H$5:H$14,MATCH('Energy Use Compiled'!B$34,Corr_ElemFlows_Energy_to_EPA!$B$5:$B$14,0))</f>
        <v>f14f4491-9995-30c8-9be7-0dacc2bbfce5</v>
      </c>
      <c r="G86" s="231" t="s">
        <v>130</v>
      </c>
      <c r="H86" s="230" t="str">
        <f>INDEX(Activities!$B$5:$C$393,MATCH(I86,Activities!$C$5:$C$393,0),1)</f>
        <v>Other textile product mills</v>
      </c>
      <c r="I86" s="230">
        <f>'Energy Use Compiled'!B118</f>
        <v>314900</v>
      </c>
      <c r="J86" s="230" t="s">
        <v>130</v>
      </c>
      <c r="K86" s="232">
        <f>'Energy Use Compiled'!D118/(1000000*INDEX('Energy Use &amp; Sector Output'!$O$6:$O$394,MATCH("_"&amp;$I86,'Energy Use &amp; Sector Output'!$D$6:$D$394,0)))</f>
        <v>7.0241816627450038E-3</v>
      </c>
      <c r="L86" s="230" t="s">
        <v>5</v>
      </c>
      <c r="M86" s="230"/>
      <c r="N86" s="239"/>
      <c r="O86" s="230"/>
      <c r="P86" s="230"/>
      <c r="Q86" s="230"/>
      <c r="R86" s="240">
        <v>3</v>
      </c>
      <c r="S86" s="240">
        <v>1</v>
      </c>
      <c r="T86" s="240">
        <v>1</v>
      </c>
      <c r="U86" s="240">
        <v>1</v>
      </c>
      <c r="V86" s="240">
        <v>1</v>
      </c>
      <c r="W86" s="230">
        <v>2014</v>
      </c>
      <c r="X86" s="230" t="str">
        <f>'Energy Use Compiled'!B$34</f>
        <v>Primary energy - hydro</v>
      </c>
      <c r="Y86" s="230" t="s">
        <v>1344</v>
      </c>
      <c r="Z86" s="230"/>
    </row>
    <row r="87" spans="2:26" x14ac:dyDescent="0.2">
      <c r="B87" s="230" t="str">
        <f>INDEX(Corr_ElemFlows_Energy_to_EPA!C$5:C$14,MATCH('Energy Use Compiled'!B$34,Corr_ElemFlows_Energy_to_EPA!$B$5:$B$14,0))</f>
        <v>Energy, hydraulic potential</v>
      </c>
      <c r="C87" s="230"/>
      <c r="D87" s="230" t="str">
        <f>INDEX(Corr_ElemFlows_Energy_to_EPA!E$5:E$14,MATCH('Energy Use Compiled'!B$34,Corr_ElemFlows_Energy_to_EPA!$B$5:$B$14,0))</f>
        <v>resource</v>
      </c>
      <c r="E87" s="230" t="str">
        <f>INDEX(Corr_ElemFlows_Energy_to_EPA!F$5:F$14,MATCH('Energy Use Compiled'!B$34,Corr_ElemFlows_Energy_to_EPA!$B$5:$B$14,0))</f>
        <v>in water</v>
      </c>
      <c r="F87" s="230" t="str">
        <f>INDEX(Corr_ElemFlows_Energy_to_EPA!H$5:H$14,MATCH('Energy Use Compiled'!B$34,Corr_ElemFlows_Energy_to_EPA!$B$5:$B$14,0))</f>
        <v>f14f4491-9995-30c8-9be7-0dacc2bbfce5</v>
      </c>
      <c r="G87" s="231" t="s">
        <v>130</v>
      </c>
      <c r="H87" s="230" t="str">
        <f>INDEX(Activities!$B$5:$C$393,MATCH(I87,Activities!$C$5:$C$393,0),1)</f>
        <v>Sawmills and wood preservation</v>
      </c>
      <c r="I87" s="230">
        <f>'Energy Use Compiled'!B119</f>
        <v>321100</v>
      </c>
      <c r="J87" s="230" t="s">
        <v>130</v>
      </c>
      <c r="K87" s="232">
        <f>'Energy Use Compiled'!D119/(1000000*INDEX('Energy Use &amp; Sector Output'!$O$6:$O$394,MATCH("_"&amp;$I87,'Energy Use &amp; Sector Output'!$D$6:$D$394,0)))</f>
        <v>0</v>
      </c>
      <c r="L87" s="230" t="s">
        <v>5</v>
      </c>
      <c r="M87" s="230"/>
      <c r="N87" s="239"/>
      <c r="O87" s="230"/>
      <c r="P87" s="230"/>
      <c r="Q87" s="230"/>
      <c r="R87" s="240">
        <v>3</v>
      </c>
      <c r="S87" s="240">
        <v>1</v>
      </c>
      <c r="T87" s="240">
        <v>1</v>
      </c>
      <c r="U87" s="240">
        <v>1</v>
      </c>
      <c r="V87" s="240">
        <v>1</v>
      </c>
      <c r="W87" s="230">
        <v>2014</v>
      </c>
      <c r="X87" s="230" t="str">
        <f>'Energy Use Compiled'!B$34</f>
        <v>Primary energy - hydro</v>
      </c>
      <c r="Y87" s="230" t="s">
        <v>1344</v>
      </c>
      <c r="Z87" s="230"/>
    </row>
    <row r="88" spans="2:26" x14ac:dyDescent="0.2">
      <c r="B88" s="230" t="str">
        <f>INDEX(Corr_ElemFlows_Energy_to_EPA!C$5:C$14,MATCH('Energy Use Compiled'!B$34,Corr_ElemFlows_Energy_to_EPA!$B$5:$B$14,0))</f>
        <v>Energy, hydraulic potential</v>
      </c>
      <c r="C88" s="230"/>
      <c r="D88" s="230" t="str">
        <f>INDEX(Corr_ElemFlows_Energy_to_EPA!E$5:E$14,MATCH('Energy Use Compiled'!B$34,Corr_ElemFlows_Energy_to_EPA!$B$5:$B$14,0))</f>
        <v>resource</v>
      </c>
      <c r="E88" s="230" t="str">
        <f>INDEX(Corr_ElemFlows_Energy_to_EPA!F$5:F$14,MATCH('Energy Use Compiled'!B$34,Corr_ElemFlows_Energy_to_EPA!$B$5:$B$14,0))</f>
        <v>in water</v>
      </c>
      <c r="F88" s="230" t="str">
        <f>INDEX(Corr_ElemFlows_Energy_to_EPA!H$5:H$14,MATCH('Energy Use Compiled'!B$34,Corr_ElemFlows_Energy_to_EPA!$B$5:$B$14,0))</f>
        <v>f14f4491-9995-30c8-9be7-0dacc2bbfce5</v>
      </c>
      <c r="G88" s="231" t="s">
        <v>130</v>
      </c>
      <c r="H88" s="230" t="str">
        <f>INDEX(Activities!$B$5:$C$393,MATCH(I88,Activities!$C$5:$C$393,0),1)</f>
        <v>Veneer, plywood, and engineered wood product manufacturing</v>
      </c>
      <c r="I88" s="230">
        <f>'Energy Use Compiled'!B120</f>
        <v>321200</v>
      </c>
      <c r="J88" s="230" t="s">
        <v>130</v>
      </c>
      <c r="K88" s="232">
        <f>'Energy Use Compiled'!D120/(1000000*INDEX('Energy Use &amp; Sector Output'!$O$6:$O$394,MATCH("_"&amp;$I88,'Energy Use &amp; Sector Output'!$D$6:$D$394,0)))</f>
        <v>0</v>
      </c>
      <c r="L88" s="230" t="s">
        <v>5</v>
      </c>
      <c r="M88" s="230"/>
      <c r="N88" s="239"/>
      <c r="O88" s="230"/>
      <c r="P88" s="230"/>
      <c r="Q88" s="230"/>
      <c r="R88" s="240">
        <v>3</v>
      </c>
      <c r="S88" s="240">
        <v>1</v>
      </c>
      <c r="T88" s="240">
        <v>1</v>
      </c>
      <c r="U88" s="240">
        <v>1</v>
      </c>
      <c r="V88" s="240">
        <v>1</v>
      </c>
      <c r="W88" s="230">
        <v>2014</v>
      </c>
      <c r="X88" s="230" t="str">
        <f>'Energy Use Compiled'!B$34</f>
        <v>Primary energy - hydro</v>
      </c>
      <c r="Y88" s="230" t="s">
        <v>1344</v>
      </c>
      <c r="Z88" s="230"/>
    </row>
    <row r="89" spans="2:26" x14ac:dyDescent="0.2">
      <c r="B89" s="230" t="str">
        <f>INDEX(Corr_ElemFlows_Energy_to_EPA!C$5:C$14,MATCH('Energy Use Compiled'!B$34,Corr_ElemFlows_Energy_to_EPA!$B$5:$B$14,0))</f>
        <v>Energy, hydraulic potential</v>
      </c>
      <c r="C89" s="230"/>
      <c r="D89" s="230" t="str">
        <f>INDEX(Corr_ElemFlows_Energy_to_EPA!E$5:E$14,MATCH('Energy Use Compiled'!B$34,Corr_ElemFlows_Energy_to_EPA!$B$5:$B$14,0))</f>
        <v>resource</v>
      </c>
      <c r="E89" s="230" t="str">
        <f>INDEX(Corr_ElemFlows_Energy_to_EPA!F$5:F$14,MATCH('Energy Use Compiled'!B$34,Corr_ElemFlows_Energy_to_EPA!$B$5:$B$14,0))</f>
        <v>in water</v>
      </c>
      <c r="F89" s="230" t="str">
        <f>INDEX(Corr_ElemFlows_Energy_to_EPA!H$5:H$14,MATCH('Energy Use Compiled'!B$34,Corr_ElemFlows_Energy_to_EPA!$B$5:$B$14,0))</f>
        <v>f14f4491-9995-30c8-9be7-0dacc2bbfce5</v>
      </c>
      <c r="G89" s="231" t="s">
        <v>130</v>
      </c>
      <c r="H89" s="230" t="str">
        <f>INDEX(Activities!$B$5:$C$393,MATCH(I89,Activities!$C$5:$C$393,0),1)</f>
        <v>Millwork</v>
      </c>
      <c r="I89" s="230">
        <f>'Energy Use Compiled'!B121</f>
        <v>321910</v>
      </c>
      <c r="J89" s="230" t="s">
        <v>130</v>
      </c>
      <c r="K89" s="232">
        <f>'Energy Use Compiled'!D121/(1000000*INDEX('Energy Use &amp; Sector Output'!$O$6:$O$394,MATCH("_"&amp;$I89,'Energy Use &amp; Sector Output'!$D$6:$D$394,0)))</f>
        <v>0</v>
      </c>
      <c r="L89" s="230" t="s">
        <v>5</v>
      </c>
      <c r="M89" s="230"/>
      <c r="N89" s="239"/>
      <c r="O89" s="230"/>
      <c r="P89" s="230"/>
      <c r="Q89" s="230"/>
      <c r="R89" s="240">
        <v>3</v>
      </c>
      <c r="S89" s="240">
        <v>1</v>
      </c>
      <c r="T89" s="240">
        <v>1</v>
      </c>
      <c r="U89" s="240">
        <v>1</v>
      </c>
      <c r="V89" s="240">
        <v>1</v>
      </c>
      <c r="W89" s="230">
        <v>2014</v>
      </c>
      <c r="X89" s="230" t="str">
        <f>'Energy Use Compiled'!B$34</f>
        <v>Primary energy - hydro</v>
      </c>
      <c r="Y89" s="230" t="s">
        <v>1344</v>
      </c>
      <c r="Z89" s="230"/>
    </row>
    <row r="90" spans="2:26" x14ac:dyDescent="0.2">
      <c r="B90" s="230" t="str">
        <f>INDEX(Corr_ElemFlows_Energy_to_EPA!C$5:C$14,MATCH('Energy Use Compiled'!B$34,Corr_ElemFlows_Energy_to_EPA!$B$5:$B$14,0))</f>
        <v>Energy, hydraulic potential</v>
      </c>
      <c r="C90" s="230"/>
      <c r="D90" s="230" t="str">
        <f>INDEX(Corr_ElemFlows_Energy_to_EPA!E$5:E$14,MATCH('Energy Use Compiled'!B$34,Corr_ElemFlows_Energy_to_EPA!$B$5:$B$14,0))</f>
        <v>resource</v>
      </c>
      <c r="E90" s="230" t="str">
        <f>INDEX(Corr_ElemFlows_Energy_to_EPA!F$5:F$14,MATCH('Energy Use Compiled'!B$34,Corr_ElemFlows_Energy_to_EPA!$B$5:$B$14,0))</f>
        <v>in water</v>
      </c>
      <c r="F90" s="230" t="str">
        <f>INDEX(Corr_ElemFlows_Energy_to_EPA!H$5:H$14,MATCH('Energy Use Compiled'!B$34,Corr_ElemFlows_Energy_to_EPA!$B$5:$B$14,0))</f>
        <v>f14f4491-9995-30c8-9be7-0dacc2bbfce5</v>
      </c>
      <c r="G90" s="231" t="s">
        <v>130</v>
      </c>
      <c r="H90" s="230" t="str">
        <f>INDEX(Activities!$B$5:$C$393,MATCH(I90,Activities!$C$5:$C$393,0),1)</f>
        <v>Pulp mills</v>
      </c>
      <c r="I90" s="230">
        <f>'Energy Use Compiled'!B122</f>
        <v>322110</v>
      </c>
      <c r="J90" s="230" t="s">
        <v>130</v>
      </c>
      <c r="K90" s="232">
        <f>'Energy Use Compiled'!D122/(1000000*INDEX('Energy Use &amp; Sector Output'!$O$6:$O$394,MATCH("_"&amp;$I90,'Energy Use &amp; Sector Output'!$D$6:$D$394,0)))</f>
        <v>2.1098576662134577E-2</v>
      </c>
      <c r="L90" s="230" t="s">
        <v>5</v>
      </c>
      <c r="M90" s="230"/>
      <c r="N90" s="239"/>
      <c r="O90" s="230"/>
      <c r="P90" s="230"/>
      <c r="Q90" s="230"/>
      <c r="R90" s="240">
        <v>3</v>
      </c>
      <c r="S90" s="240">
        <v>1</v>
      </c>
      <c r="T90" s="240">
        <v>1</v>
      </c>
      <c r="U90" s="240">
        <v>1</v>
      </c>
      <c r="V90" s="240">
        <v>1</v>
      </c>
      <c r="W90" s="230">
        <v>2014</v>
      </c>
      <c r="X90" s="230" t="str">
        <f>'Energy Use Compiled'!B$34</f>
        <v>Primary energy - hydro</v>
      </c>
      <c r="Y90" s="230" t="s">
        <v>1344</v>
      </c>
      <c r="Z90" s="230"/>
    </row>
    <row r="91" spans="2:26" x14ac:dyDescent="0.2">
      <c r="B91" s="230" t="str">
        <f>INDEX(Corr_ElemFlows_Energy_to_EPA!C$5:C$14,MATCH('Energy Use Compiled'!B$34,Corr_ElemFlows_Energy_to_EPA!$B$5:$B$14,0))</f>
        <v>Energy, hydraulic potential</v>
      </c>
      <c r="C91" s="230"/>
      <c r="D91" s="230" t="str">
        <f>INDEX(Corr_ElemFlows_Energy_to_EPA!E$5:E$14,MATCH('Energy Use Compiled'!B$34,Corr_ElemFlows_Energy_to_EPA!$B$5:$B$14,0))</f>
        <v>resource</v>
      </c>
      <c r="E91" s="230" t="str">
        <f>INDEX(Corr_ElemFlows_Energy_to_EPA!F$5:F$14,MATCH('Energy Use Compiled'!B$34,Corr_ElemFlows_Energy_to_EPA!$B$5:$B$14,0))</f>
        <v>in water</v>
      </c>
      <c r="F91" s="230" t="str">
        <f>INDEX(Corr_ElemFlows_Energy_to_EPA!H$5:H$14,MATCH('Energy Use Compiled'!B$34,Corr_ElemFlows_Energy_to_EPA!$B$5:$B$14,0))</f>
        <v>f14f4491-9995-30c8-9be7-0dacc2bbfce5</v>
      </c>
      <c r="G91" s="231" t="s">
        <v>130</v>
      </c>
      <c r="H91" s="230" t="str">
        <f>INDEX(Activities!$B$5:$C$393,MATCH(I91,Activities!$C$5:$C$393,0),1)</f>
        <v>Paper mills</v>
      </c>
      <c r="I91" s="230">
        <f>'Energy Use Compiled'!B123</f>
        <v>322120</v>
      </c>
      <c r="J91" s="230" t="s">
        <v>130</v>
      </c>
      <c r="K91" s="232">
        <f>'Energy Use Compiled'!D123/(1000000*INDEX('Energy Use &amp; Sector Output'!$O$6:$O$394,MATCH("_"&amp;$I91,'Energy Use &amp; Sector Output'!$D$6:$D$394,0)))</f>
        <v>5.5237693422010903E-2</v>
      </c>
      <c r="L91" s="230" t="s">
        <v>5</v>
      </c>
      <c r="M91" s="230"/>
      <c r="N91" s="239"/>
      <c r="O91" s="230"/>
      <c r="P91" s="230"/>
      <c r="Q91" s="230"/>
      <c r="R91" s="240">
        <v>3</v>
      </c>
      <c r="S91" s="240">
        <v>1</v>
      </c>
      <c r="T91" s="240">
        <v>1</v>
      </c>
      <c r="U91" s="240">
        <v>1</v>
      </c>
      <c r="V91" s="240">
        <v>1</v>
      </c>
      <c r="W91" s="230">
        <v>2014</v>
      </c>
      <c r="X91" s="230" t="str">
        <f>'Energy Use Compiled'!B$34</f>
        <v>Primary energy - hydro</v>
      </c>
      <c r="Y91" s="230" t="s">
        <v>1344</v>
      </c>
      <c r="Z91" s="230"/>
    </row>
    <row r="92" spans="2:26" x14ac:dyDescent="0.2">
      <c r="B92" s="230" t="str">
        <f>INDEX(Corr_ElemFlows_Energy_to_EPA!C$5:C$14,MATCH('Energy Use Compiled'!B$34,Corr_ElemFlows_Energy_to_EPA!$B$5:$B$14,0))</f>
        <v>Energy, hydraulic potential</v>
      </c>
      <c r="C92" s="230"/>
      <c r="D92" s="230" t="str">
        <f>INDEX(Corr_ElemFlows_Energy_to_EPA!E$5:E$14,MATCH('Energy Use Compiled'!B$34,Corr_ElemFlows_Energy_to_EPA!$B$5:$B$14,0))</f>
        <v>resource</v>
      </c>
      <c r="E92" s="230" t="str">
        <f>INDEX(Corr_ElemFlows_Energy_to_EPA!F$5:F$14,MATCH('Energy Use Compiled'!B$34,Corr_ElemFlows_Energy_to_EPA!$B$5:$B$14,0))</f>
        <v>in water</v>
      </c>
      <c r="F92" s="230" t="str">
        <f>INDEX(Corr_ElemFlows_Energy_to_EPA!H$5:H$14,MATCH('Energy Use Compiled'!B$34,Corr_ElemFlows_Energy_to_EPA!$B$5:$B$14,0))</f>
        <v>f14f4491-9995-30c8-9be7-0dacc2bbfce5</v>
      </c>
      <c r="G92" s="231" t="s">
        <v>130</v>
      </c>
      <c r="H92" s="230" t="str">
        <f>INDEX(Activities!$B$5:$C$393,MATCH(I92,Activities!$C$5:$C$393,0),1)</f>
        <v>Paperboard mills</v>
      </c>
      <c r="I92" s="230">
        <f>'Energy Use Compiled'!B124</f>
        <v>322130</v>
      </c>
      <c r="J92" s="230" t="s">
        <v>130</v>
      </c>
      <c r="K92" s="232">
        <f>'Energy Use Compiled'!D124/(1000000*INDEX('Energy Use &amp; Sector Output'!$O$6:$O$394,MATCH("_"&amp;$I92,'Energy Use &amp; Sector Output'!$D$6:$D$394,0)))</f>
        <v>0</v>
      </c>
      <c r="L92" s="230" t="s">
        <v>5</v>
      </c>
      <c r="M92" s="230"/>
      <c r="N92" s="239"/>
      <c r="O92" s="230"/>
      <c r="P92" s="230"/>
      <c r="Q92" s="230"/>
      <c r="R92" s="240">
        <v>3</v>
      </c>
      <c r="S92" s="240">
        <v>1</v>
      </c>
      <c r="T92" s="240">
        <v>1</v>
      </c>
      <c r="U92" s="240">
        <v>1</v>
      </c>
      <c r="V92" s="240">
        <v>1</v>
      </c>
      <c r="W92" s="230">
        <v>2014</v>
      </c>
      <c r="X92" s="230" t="str">
        <f>'Energy Use Compiled'!B$34</f>
        <v>Primary energy - hydro</v>
      </c>
      <c r="Y92" s="230" t="s">
        <v>1344</v>
      </c>
      <c r="Z92" s="230"/>
    </row>
    <row r="93" spans="2:26" x14ac:dyDescent="0.2">
      <c r="B93" s="230" t="str">
        <f>INDEX(Corr_ElemFlows_Energy_to_EPA!C$5:C$14,MATCH('Energy Use Compiled'!B$34,Corr_ElemFlows_Energy_to_EPA!$B$5:$B$14,0))</f>
        <v>Energy, hydraulic potential</v>
      </c>
      <c r="C93" s="230"/>
      <c r="D93" s="230" t="str">
        <f>INDEX(Corr_ElemFlows_Energy_to_EPA!E$5:E$14,MATCH('Energy Use Compiled'!B$34,Corr_ElemFlows_Energy_to_EPA!$B$5:$B$14,0))</f>
        <v>resource</v>
      </c>
      <c r="E93" s="230" t="str">
        <f>INDEX(Corr_ElemFlows_Energy_to_EPA!F$5:F$14,MATCH('Energy Use Compiled'!B$34,Corr_ElemFlows_Energy_to_EPA!$B$5:$B$14,0))</f>
        <v>in water</v>
      </c>
      <c r="F93" s="230" t="str">
        <f>INDEX(Corr_ElemFlows_Energy_to_EPA!H$5:H$14,MATCH('Energy Use Compiled'!B$34,Corr_ElemFlows_Energy_to_EPA!$B$5:$B$14,0))</f>
        <v>f14f4491-9995-30c8-9be7-0dacc2bbfce5</v>
      </c>
      <c r="G93" s="231" t="s">
        <v>130</v>
      </c>
      <c r="H93" s="230" t="str">
        <f>INDEX(Activities!$B$5:$C$393,MATCH(I93,Activities!$C$5:$C$393,0),1)</f>
        <v>Paperboard container manufacturing</v>
      </c>
      <c r="I93" s="230">
        <f>'Energy Use Compiled'!B125</f>
        <v>322210</v>
      </c>
      <c r="J93" s="230" t="s">
        <v>130</v>
      </c>
      <c r="K93" s="232">
        <f>'Energy Use Compiled'!D125/(1000000*INDEX('Energy Use &amp; Sector Output'!$O$6:$O$394,MATCH("_"&amp;$I93,'Energy Use &amp; Sector Output'!$D$6:$D$394,0)))</f>
        <v>7.4128978167195753E-4</v>
      </c>
      <c r="L93" s="230" t="s">
        <v>5</v>
      </c>
      <c r="M93" s="230"/>
      <c r="N93" s="239"/>
      <c r="O93" s="230"/>
      <c r="P93" s="230"/>
      <c r="Q93" s="230"/>
      <c r="R93" s="240">
        <v>3</v>
      </c>
      <c r="S93" s="240">
        <v>1</v>
      </c>
      <c r="T93" s="240">
        <v>1</v>
      </c>
      <c r="U93" s="240">
        <v>1</v>
      </c>
      <c r="V93" s="240">
        <v>1</v>
      </c>
      <c r="W93" s="230">
        <v>2014</v>
      </c>
      <c r="X93" s="230" t="str">
        <f>'Energy Use Compiled'!B$34</f>
        <v>Primary energy - hydro</v>
      </c>
      <c r="Y93" s="230" t="s">
        <v>1344</v>
      </c>
      <c r="Z93" s="230"/>
    </row>
    <row r="94" spans="2:26" x14ac:dyDescent="0.2">
      <c r="B94" s="230" t="str">
        <f>INDEX(Corr_ElemFlows_Energy_to_EPA!C$5:C$14,MATCH('Energy Use Compiled'!B$34,Corr_ElemFlows_Energy_to_EPA!$B$5:$B$14,0))</f>
        <v>Energy, hydraulic potential</v>
      </c>
      <c r="C94" s="230"/>
      <c r="D94" s="230" t="str">
        <f>INDEX(Corr_ElemFlows_Energy_to_EPA!E$5:E$14,MATCH('Energy Use Compiled'!B$34,Corr_ElemFlows_Energy_to_EPA!$B$5:$B$14,0))</f>
        <v>resource</v>
      </c>
      <c r="E94" s="230" t="str">
        <f>INDEX(Corr_ElemFlows_Energy_to_EPA!F$5:F$14,MATCH('Energy Use Compiled'!B$34,Corr_ElemFlows_Energy_to_EPA!$B$5:$B$14,0))</f>
        <v>in water</v>
      </c>
      <c r="F94" s="230" t="str">
        <f>INDEX(Corr_ElemFlows_Energy_to_EPA!H$5:H$14,MATCH('Energy Use Compiled'!B$34,Corr_ElemFlows_Energy_to_EPA!$B$5:$B$14,0))</f>
        <v>f14f4491-9995-30c8-9be7-0dacc2bbfce5</v>
      </c>
      <c r="G94" s="231" t="s">
        <v>130</v>
      </c>
      <c r="H94" s="230" t="str">
        <f>INDEX(Activities!$B$5:$C$393,MATCH(I94,Activities!$C$5:$C$393,0),1)</f>
        <v>All other converted paper product manufacturing</v>
      </c>
      <c r="I94" s="230">
        <f>'Energy Use Compiled'!B126</f>
        <v>322299</v>
      </c>
      <c r="J94" s="230" t="s">
        <v>130</v>
      </c>
      <c r="K94" s="232">
        <f>'Energy Use Compiled'!D126/(1000000*INDEX('Energy Use &amp; Sector Output'!$O$6:$O$394,MATCH("_"&amp;$I94,'Energy Use &amp; Sector Output'!$D$6:$D$394,0)))</f>
        <v>1.7255795785403928E-3</v>
      </c>
      <c r="L94" s="230" t="s">
        <v>5</v>
      </c>
      <c r="M94" s="230"/>
      <c r="N94" s="239"/>
      <c r="O94" s="230"/>
      <c r="P94" s="230"/>
      <c r="Q94" s="230"/>
      <c r="R94" s="240">
        <v>3</v>
      </c>
      <c r="S94" s="240">
        <v>1</v>
      </c>
      <c r="T94" s="240">
        <v>1</v>
      </c>
      <c r="U94" s="240">
        <v>1</v>
      </c>
      <c r="V94" s="240">
        <v>1</v>
      </c>
      <c r="W94" s="230">
        <v>2014</v>
      </c>
      <c r="X94" s="230" t="str">
        <f>'Energy Use Compiled'!B$34</f>
        <v>Primary energy - hydro</v>
      </c>
      <c r="Y94" s="230" t="s">
        <v>1344</v>
      </c>
      <c r="Z94" s="230"/>
    </row>
    <row r="95" spans="2:26" x14ac:dyDescent="0.2">
      <c r="B95" s="230" t="str">
        <f>INDEX(Corr_ElemFlows_Energy_to_EPA!C$5:C$14,MATCH('Energy Use Compiled'!B$34,Corr_ElemFlows_Energy_to_EPA!$B$5:$B$14,0))</f>
        <v>Energy, hydraulic potential</v>
      </c>
      <c r="C95" s="230"/>
      <c r="D95" s="230" t="str">
        <f>INDEX(Corr_ElemFlows_Energy_to_EPA!E$5:E$14,MATCH('Energy Use Compiled'!B$34,Corr_ElemFlows_Energy_to_EPA!$B$5:$B$14,0))</f>
        <v>resource</v>
      </c>
      <c r="E95" s="230" t="str">
        <f>INDEX(Corr_ElemFlows_Energy_to_EPA!F$5:F$14,MATCH('Energy Use Compiled'!B$34,Corr_ElemFlows_Energy_to_EPA!$B$5:$B$14,0))</f>
        <v>in water</v>
      </c>
      <c r="F95" s="230" t="str">
        <f>INDEX(Corr_ElemFlows_Energy_to_EPA!H$5:H$14,MATCH('Energy Use Compiled'!B$34,Corr_ElemFlows_Energy_to_EPA!$B$5:$B$14,0))</f>
        <v>f14f4491-9995-30c8-9be7-0dacc2bbfce5</v>
      </c>
      <c r="G95" s="231" t="s">
        <v>130</v>
      </c>
      <c r="H95" s="230" t="str">
        <f>INDEX(Activities!$B$5:$C$393,MATCH(I95,Activities!$C$5:$C$393,0),1)</f>
        <v>Industrial gas manufacturing</v>
      </c>
      <c r="I95" s="230">
        <f>'Energy Use Compiled'!B127</f>
        <v>325120</v>
      </c>
      <c r="J95" s="230" t="s">
        <v>130</v>
      </c>
      <c r="K95" s="232">
        <f>'Energy Use Compiled'!D127/(1000000*INDEX('Energy Use &amp; Sector Output'!$O$6:$O$394,MATCH("_"&amp;$I95,'Energy Use &amp; Sector Output'!$D$6:$D$394,0)))</f>
        <v>0</v>
      </c>
      <c r="L95" s="230" t="s">
        <v>5</v>
      </c>
      <c r="M95" s="230"/>
      <c r="N95" s="239"/>
      <c r="O95" s="230"/>
      <c r="P95" s="230"/>
      <c r="Q95" s="230"/>
      <c r="R95" s="240">
        <v>3</v>
      </c>
      <c r="S95" s="240">
        <v>1</v>
      </c>
      <c r="T95" s="240">
        <v>1</v>
      </c>
      <c r="U95" s="240">
        <v>1</v>
      </c>
      <c r="V95" s="240">
        <v>1</v>
      </c>
      <c r="W95" s="230">
        <v>2014</v>
      </c>
      <c r="X95" s="230" t="str">
        <f>'Energy Use Compiled'!B$34</f>
        <v>Primary energy - hydro</v>
      </c>
      <c r="Y95" s="230" t="s">
        <v>1344</v>
      </c>
      <c r="Z95" s="230"/>
    </row>
    <row r="96" spans="2:26" x14ac:dyDescent="0.2">
      <c r="B96" s="230" t="str">
        <f>INDEX(Corr_ElemFlows_Energy_to_EPA!C$5:C$14,MATCH('Energy Use Compiled'!B$34,Corr_ElemFlows_Energy_to_EPA!$B$5:$B$14,0))</f>
        <v>Energy, hydraulic potential</v>
      </c>
      <c r="C96" s="230"/>
      <c r="D96" s="230" t="str">
        <f>INDEX(Corr_ElemFlows_Energy_to_EPA!E$5:E$14,MATCH('Energy Use Compiled'!B$34,Corr_ElemFlows_Energy_to_EPA!$B$5:$B$14,0))</f>
        <v>resource</v>
      </c>
      <c r="E96" s="230" t="str">
        <f>INDEX(Corr_ElemFlows_Energy_to_EPA!F$5:F$14,MATCH('Energy Use Compiled'!B$34,Corr_ElemFlows_Energy_to_EPA!$B$5:$B$14,0))</f>
        <v>in water</v>
      </c>
      <c r="F96" s="230" t="str">
        <f>INDEX(Corr_ElemFlows_Energy_to_EPA!H$5:H$14,MATCH('Energy Use Compiled'!B$34,Corr_ElemFlows_Energy_to_EPA!$B$5:$B$14,0))</f>
        <v>f14f4491-9995-30c8-9be7-0dacc2bbfce5</v>
      </c>
      <c r="G96" s="231" t="s">
        <v>130</v>
      </c>
      <c r="H96" s="230" t="str">
        <f>INDEX(Activities!$B$5:$C$393,MATCH(I96,Activities!$C$5:$C$393,0),1)</f>
        <v>Plastics material and resin manufacturing</v>
      </c>
      <c r="I96" s="230">
        <f>'Energy Use Compiled'!B128</f>
        <v>325211</v>
      </c>
      <c r="J96" s="230" t="s">
        <v>130</v>
      </c>
      <c r="K96" s="232">
        <f>'Energy Use Compiled'!D128/(1000000*INDEX('Energy Use &amp; Sector Output'!$O$6:$O$394,MATCH("_"&amp;$I96,'Energy Use &amp; Sector Output'!$D$6:$D$394,0)))</f>
        <v>0</v>
      </c>
      <c r="L96" s="230" t="s">
        <v>5</v>
      </c>
      <c r="M96" s="230"/>
      <c r="N96" s="239"/>
      <c r="O96" s="230"/>
      <c r="P96" s="230"/>
      <c r="Q96" s="230"/>
      <c r="R96" s="240">
        <v>3</v>
      </c>
      <c r="S96" s="240">
        <v>1</v>
      </c>
      <c r="T96" s="240">
        <v>1</v>
      </c>
      <c r="U96" s="240">
        <v>1</v>
      </c>
      <c r="V96" s="240">
        <v>1</v>
      </c>
      <c r="W96" s="230">
        <v>2014</v>
      </c>
      <c r="X96" s="230" t="str">
        <f>'Energy Use Compiled'!B$34</f>
        <v>Primary energy - hydro</v>
      </c>
      <c r="Y96" s="230" t="s">
        <v>1344</v>
      </c>
      <c r="Z96" s="230"/>
    </row>
    <row r="97" spans="2:26" x14ac:dyDescent="0.2">
      <c r="B97" s="230" t="str">
        <f>INDEX(Corr_ElemFlows_Energy_to_EPA!C$5:C$14,MATCH('Energy Use Compiled'!B$34,Corr_ElemFlows_Energy_to_EPA!$B$5:$B$14,0))</f>
        <v>Energy, hydraulic potential</v>
      </c>
      <c r="C97" s="230"/>
      <c r="D97" s="230" t="str">
        <f>INDEX(Corr_ElemFlows_Energy_to_EPA!E$5:E$14,MATCH('Energy Use Compiled'!B$34,Corr_ElemFlows_Energy_to_EPA!$B$5:$B$14,0))</f>
        <v>resource</v>
      </c>
      <c r="E97" s="230" t="str">
        <f>INDEX(Corr_ElemFlows_Energy_to_EPA!F$5:F$14,MATCH('Energy Use Compiled'!B$34,Corr_ElemFlows_Energy_to_EPA!$B$5:$B$14,0))</f>
        <v>in water</v>
      </c>
      <c r="F97" s="230" t="str">
        <f>INDEX(Corr_ElemFlows_Energy_to_EPA!H$5:H$14,MATCH('Energy Use Compiled'!B$34,Corr_ElemFlows_Energy_to_EPA!$B$5:$B$14,0))</f>
        <v>f14f4491-9995-30c8-9be7-0dacc2bbfce5</v>
      </c>
      <c r="G97" s="231" t="s">
        <v>130</v>
      </c>
      <c r="H97" s="230" t="str">
        <f>INDEX(Activities!$B$5:$C$393,MATCH(I97,Activities!$C$5:$C$393,0),1)</f>
        <v>Pharmaceutical preparation manufacturing</v>
      </c>
      <c r="I97" s="230">
        <f>'Energy Use Compiled'!B129</f>
        <v>325412</v>
      </c>
      <c r="J97" s="230" t="s">
        <v>130</v>
      </c>
      <c r="K97" s="232">
        <f>'Energy Use Compiled'!D129/(1000000*INDEX('Energy Use &amp; Sector Output'!$O$6:$O$394,MATCH("_"&amp;$I97,'Energy Use &amp; Sector Output'!$D$6:$D$394,0)))</f>
        <v>0</v>
      </c>
      <c r="L97" s="230" t="s">
        <v>5</v>
      </c>
      <c r="M97" s="230"/>
      <c r="N97" s="239"/>
      <c r="O97" s="230"/>
      <c r="P97" s="230"/>
      <c r="Q97" s="230"/>
      <c r="R97" s="240">
        <v>3</v>
      </c>
      <c r="S97" s="240">
        <v>1</v>
      </c>
      <c r="T97" s="240">
        <v>1</v>
      </c>
      <c r="U97" s="240">
        <v>1</v>
      </c>
      <c r="V97" s="240">
        <v>1</v>
      </c>
      <c r="W97" s="230">
        <v>2014</v>
      </c>
      <c r="X97" s="230" t="str">
        <f>'Energy Use Compiled'!B$34</f>
        <v>Primary energy - hydro</v>
      </c>
      <c r="Y97" s="230" t="s">
        <v>1344</v>
      </c>
      <c r="Z97" s="230"/>
    </row>
    <row r="98" spans="2:26" x14ac:dyDescent="0.2">
      <c r="B98" s="230" t="str">
        <f>INDEX(Corr_ElemFlows_Energy_to_EPA!C$5:C$14,MATCH('Energy Use Compiled'!B$34,Corr_ElemFlows_Energy_to_EPA!$B$5:$B$14,0))</f>
        <v>Energy, hydraulic potential</v>
      </c>
      <c r="C98" s="230"/>
      <c r="D98" s="230" t="str">
        <f>INDEX(Corr_ElemFlows_Energy_to_EPA!E$5:E$14,MATCH('Energy Use Compiled'!B$34,Corr_ElemFlows_Energy_to_EPA!$B$5:$B$14,0))</f>
        <v>resource</v>
      </c>
      <c r="E98" s="230" t="str">
        <f>INDEX(Corr_ElemFlows_Energy_to_EPA!F$5:F$14,MATCH('Energy Use Compiled'!B$34,Corr_ElemFlows_Energy_to_EPA!$B$5:$B$14,0))</f>
        <v>in water</v>
      </c>
      <c r="F98" s="230" t="str">
        <f>INDEX(Corr_ElemFlows_Energy_to_EPA!H$5:H$14,MATCH('Energy Use Compiled'!B$34,Corr_ElemFlows_Energy_to_EPA!$B$5:$B$14,0))</f>
        <v>f14f4491-9995-30c8-9be7-0dacc2bbfce5</v>
      </c>
      <c r="G98" s="231" t="s">
        <v>130</v>
      </c>
      <c r="H98" s="230" t="str">
        <f>INDEX(Activities!$B$5:$C$393,MATCH(I98,Activities!$C$5:$C$393,0),1)</f>
        <v>Other plastics product manufacturing</v>
      </c>
      <c r="I98" s="230">
        <f>'Energy Use Compiled'!B130</f>
        <v>326190</v>
      </c>
      <c r="J98" s="230" t="s">
        <v>130</v>
      </c>
      <c r="K98" s="232">
        <f>'Energy Use Compiled'!D130/(1000000*INDEX('Energy Use &amp; Sector Output'!$O$6:$O$394,MATCH("_"&amp;$I98,'Energy Use &amp; Sector Output'!$D$6:$D$394,0)))</f>
        <v>0</v>
      </c>
      <c r="L98" s="230" t="s">
        <v>5</v>
      </c>
      <c r="M98" s="230"/>
      <c r="N98" s="239"/>
      <c r="O98" s="230"/>
      <c r="P98" s="230"/>
      <c r="Q98" s="230"/>
      <c r="R98" s="240">
        <v>3</v>
      </c>
      <c r="S98" s="240">
        <v>1</v>
      </c>
      <c r="T98" s="240">
        <v>1</v>
      </c>
      <c r="U98" s="240">
        <v>1</v>
      </c>
      <c r="V98" s="240">
        <v>1</v>
      </c>
      <c r="W98" s="230">
        <v>2014</v>
      </c>
      <c r="X98" s="230" t="str">
        <f>'Energy Use Compiled'!B$34</f>
        <v>Primary energy - hydro</v>
      </c>
      <c r="Y98" s="230" t="s">
        <v>1344</v>
      </c>
      <c r="Z98" s="230"/>
    </row>
    <row r="99" spans="2:26" x14ac:dyDescent="0.2">
      <c r="B99" s="230" t="str">
        <f>INDEX(Corr_ElemFlows_Energy_to_EPA!C$5:C$14,MATCH('Energy Use Compiled'!B$34,Corr_ElemFlows_Energy_to_EPA!$B$5:$B$14,0))</f>
        <v>Energy, hydraulic potential</v>
      </c>
      <c r="C99" s="230"/>
      <c r="D99" s="230" t="str">
        <f>INDEX(Corr_ElemFlows_Energy_to_EPA!E$5:E$14,MATCH('Energy Use Compiled'!B$34,Corr_ElemFlows_Energy_to_EPA!$B$5:$B$14,0))</f>
        <v>resource</v>
      </c>
      <c r="E99" s="230" t="str">
        <f>INDEX(Corr_ElemFlows_Energy_to_EPA!F$5:F$14,MATCH('Energy Use Compiled'!B$34,Corr_ElemFlows_Energy_to_EPA!$B$5:$B$14,0))</f>
        <v>in water</v>
      </c>
      <c r="F99" s="230" t="str">
        <f>INDEX(Corr_ElemFlows_Energy_to_EPA!H$5:H$14,MATCH('Energy Use Compiled'!B$34,Corr_ElemFlows_Energy_to_EPA!$B$5:$B$14,0))</f>
        <v>f14f4491-9995-30c8-9be7-0dacc2bbfce5</v>
      </c>
      <c r="G99" s="231" t="s">
        <v>130</v>
      </c>
      <c r="H99" s="230" t="str">
        <f>INDEX(Activities!$B$5:$C$393,MATCH(I99,Activities!$C$5:$C$393,0),1)</f>
        <v>Cement manufacturing</v>
      </c>
      <c r="I99" s="230">
        <f>'Energy Use Compiled'!B131</f>
        <v>327310</v>
      </c>
      <c r="J99" s="230" t="s">
        <v>130</v>
      </c>
      <c r="K99" s="232">
        <f>'Energy Use Compiled'!D131/(1000000*INDEX('Energy Use &amp; Sector Output'!$O$6:$O$394,MATCH("_"&amp;$I99,'Energy Use &amp; Sector Output'!$D$6:$D$394,0)))</f>
        <v>0</v>
      </c>
      <c r="L99" s="230" t="s">
        <v>5</v>
      </c>
      <c r="M99" s="230"/>
      <c r="N99" s="239"/>
      <c r="O99" s="230"/>
      <c r="P99" s="230"/>
      <c r="Q99" s="230"/>
      <c r="R99" s="240">
        <v>3</v>
      </c>
      <c r="S99" s="240">
        <v>1</v>
      </c>
      <c r="T99" s="240">
        <v>1</v>
      </c>
      <c r="U99" s="240">
        <v>1</v>
      </c>
      <c r="V99" s="240">
        <v>1</v>
      </c>
      <c r="W99" s="230">
        <v>2014</v>
      </c>
      <c r="X99" s="230" t="str">
        <f>'Energy Use Compiled'!B$34</f>
        <v>Primary energy - hydro</v>
      </c>
      <c r="Y99" s="230" t="s">
        <v>1344</v>
      </c>
      <c r="Z99" s="230"/>
    </row>
    <row r="100" spans="2:26" x14ac:dyDescent="0.2">
      <c r="B100" s="230" t="str">
        <f>INDEX(Corr_ElemFlows_Energy_to_EPA!C$5:C$14,MATCH('Energy Use Compiled'!B$34,Corr_ElemFlows_Energy_to_EPA!$B$5:$B$14,0))</f>
        <v>Energy, hydraulic potential</v>
      </c>
      <c r="C100" s="230"/>
      <c r="D100" s="230" t="str">
        <f>INDEX(Corr_ElemFlows_Energy_to_EPA!E$5:E$14,MATCH('Energy Use Compiled'!B$34,Corr_ElemFlows_Energy_to_EPA!$B$5:$B$14,0))</f>
        <v>resource</v>
      </c>
      <c r="E100" s="230" t="str">
        <f>INDEX(Corr_ElemFlows_Energy_to_EPA!F$5:F$14,MATCH('Energy Use Compiled'!B$34,Corr_ElemFlows_Energy_to_EPA!$B$5:$B$14,0))</f>
        <v>in water</v>
      </c>
      <c r="F100" s="230" t="str">
        <f>INDEX(Corr_ElemFlows_Energy_to_EPA!H$5:H$14,MATCH('Energy Use Compiled'!B$34,Corr_ElemFlows_Energy_to_EPA!$B$5:$B$14,0))</f>
        <v>f14f4491-9995-30c8-9be7-0dacc2bbfce5</v>
      </c>
      <c r="G100" s="231" t="s">
        <v>130</v>
      </c>
      <c r="H100" s="230" t="str">
        <f>INDEX(Activities!$B$5:$C$393,MATCH(I100,Activities!$C$5:$C$393,0),1)</f>
        <v>Other engine equipment manufacturing</v>
      </c>
      <c r="I100" s="230">
        <f>'Energy Use Compiled'!B132</f>
        <v>333618</v>
      </c>
      <c r="J100" s="230" t="s">
        <v>130</v>
      </c>
      <c r="K100" s="232">
        <f>'Energy Use Compiled'!D132/(1000000*INDEX('Energy Use &amp; Sector Output'!$O$6:$O$394,MATCH("_"&amp;$I100,'Energy Use &amp; Sector Output'!$D$6:$D$394,0)))</f>
        <v>0</v>
      </c>
      <c r="L100" s="230" t="s">
        <v>5</v>
      </c>
      <c r="M100" s="230"/>
      <c r="N100" s="239"/>
      <c r="O100" s="230"/>
      <c r="P100" s="230"/>
      <c r="Q100" s="230"/>
      <c r="R100" s="240">
        <v>3</v>
      </c>
      <c r="S100" s="240">
        <v>1</v>
      </c>
      <c r="T100" s="240">
        <v>1</v>
      </c>
      <c r="U100" s="240">
        <v>1</v>
      </c>
      <c r="V100" s="240">
        <v>1</v>
      </c>
      <c r="W100" s="230">
        <v>2014</v>
      </c>
      <c r="X100" s="230" t="str">
        <f>'Energy Use Compiled'!B$34</f>
        <v>Primary energy - hydro</v>
      </c>
      <c r="Y100" s="230" t="s">
        <v>1344</v>
      </c>
      <c r="Z100" s="230"/>
    </row>
    <row r="101" spans="2:26" x14ac:dyDescent="0.2">
      <c r="B101" s="230" t="str">
        <f>INDEX(Corr_ElemFlows_Energy_to_EPA!C$5:C$14,MATCH('Energy Use Compiled'!B$34,Corr_ElemFlows_Energy_to_EPA!$B$5:$B$14,0))</f>
        <v>Energy, hydraulic potential</v>
      </c>
      <c r="C101" s="230"/>
      <c r="D101" s="230" t="str">
        <f>INDEX(Corr_ElemFlows_Energy_to_EPA!E$5:E$14,MATCH('Energy Use Compiled'!B$34,Corr_ElemFlows_Energy_to_EPA!$B$5:$B$14,0))</f>
        <v>resource</v>
      </c>
      <c r="E101" s="230" t="str">
        <f>INDEX(Corr_ElemFlows_Energy_to_EPA!F$5:F$14,MATCH('Energy Use Compiled'!B$34,Corr_ElemFlows_Energy_to_EPA!$B$5:$B$14,0))</f>
        <v>in water</v>
      </c>
      <c r="F101" s="230" t="str">
        <f>INDEX(Corr_ElemFlows_Energy_to_EPA!H$5:H$14,MATCH('Energy Use Compiled'!B$34,Corr_ElemFlows_Energy_to_EPA!$B$5:$B$14,0))</f>
        <v>f14f4491-9995-30c8-9be7-0dacc2bbfce5</v>
      </c>
      <c r="G101" s="231" t="s">
        <v>130</v>
      </c>
      <c r="H101" s="230" t="str">
        <f>INDEX(Activities!$B$5:$C$393,MATCH(I101,Activities!$C$5:$C$393,0),1)</f>
        <v>Lighting fixture manufacturing</v>
      </c>
      <c r="I101" s="230">
        <f>'Energy Use Compiled'!B133</f>
        <v>335120</v>
      </c>
      <c r="J101" s="230" t="s">
        <v>130</v>
      </c>
      <c r="K101" s="232">
        <f>'Energy Use Compiled'!D133/(1000000*INDEX('Energy Use &amp; Sector Output'!$O$6:$O$394,MATCH("_"&amp;$I101,'Energy Use &amp; Sector Output'!$D$6:$D$394,0)))</f>
        <v>0</v>
      </c>
      <c r="L101" s="230" t="s">
        <v>5</v>
      </c>
      <c r="M101" s="230"/>
      <c r="N101" s="239"/>
      <c r="O101" s="230"/>
      <c r="P101" s="230"/>
      <c r="Q101" s="230"/>
      <c r="R101" s="240">
        <v>3</v>
      </c>
      <c r="S101" s="240">
        <v>1</v>
      </c>
      <c r="T101" s="240">
        <v>1</v>
      </c>
      <c r="U101" s="240">
        <v>1</v>
      </c>
      <c r="V101" s="240">
        <v>1</v>
      </c>
      <c r="W101" s="230">
        <v>2014</v>
      </c>
      <c r="X101" s="230" t="str">
        <f>'Energy Use Compiled'!B$34</f>
        <v>Primary energy - hydro</v>
      </c>
      <c r="Y101" s="230" t="s">
        <v>1344</v>
      </c>
      <c r="Z101" s="230"/>
    </row>
    <row r="102" spans="2:26" x14ac:dyDescent="0.2">
      <c r="B102" s="230" t="str">
        <f>INDEX(Corr_ElemFlows_Energy_to_EPA!C$5:C$14,MATCH('Energy Use Compiled'!B$34,Corr_ElemFlows_Energy_to_EPA!$B$5:$B$14,0))</f>
        <v>Energy, hydraulic potential</v>
      </c>
      <c r="C102" s="230"/>
      <c r="D102" s="230" t="str">
        <f>INDEX(Corr_ElemFlows_Energy_to_EPA!E$5:E$14,MATCH('Energy Use Compiled'!B$34,Corr_ElemFlows_Energy_to_EPA!$B$5:$B$14,0))</f>
        <v>resource</v>
      </c>
      <c r="E102" s="230" t="str">
        <f>INDEX(Corr_ElemFlows_Energy_to_EPA!F$5:F$14,MATCH('Energy Use Compiled'!B$34,Corr_ElemFlows_Energy_to_EPA!$B$5:$B$14,0))</f>
        <v>in water</v>
      </c>
      <c r="F102" s="230" t="str">
        <f>INDEX(Corr_ElemFlows_Energy_to_EPA!H$5:H$14,MATCH('Energy Use Compiled'!B$34,Corr_ElemFlows_Energy_to_EPA!$B$5:$B$14,0))</f>
        <v>f14f4491-9995-30c8-9be7-0dacc2bbfce5</v>
      </c>
      <c r="G102" s="231" t="s">
        <v>130</v>
      </c>
      <c r="H102" s="230" t="str">
        <f>INDEX(Activities!$B$5:$C$393,MATCH(I102,Activities!$C$5:$C$393,0),1)</f>
        <v>Switchgear and switchboard apparatus manufacturing</v>
      </c>
      <c r="I102" s="230">
        <f>'Energy Use Compiled'!B134</f>
        <v>335313</v>
      </c>
      <c r="J102" s="230" t="s">
        <v>130</v>
      </c>
      <c r="K102" s="232">
        <f>'Energy Use Compiled'!D134/(1000000*INDEX('Energy Use &amp; Sector Output'!$O$6:$O$394,MATCH("_"&amp;$I102,'Energy Use &amp; Sector Output'!$D$6:$D$394,0)))</f>
        <v>0</v>
      </c>
      <c r="L102" s="230" t="s">
        <v>5</v>
      </c>
      <c r="M102" s="230"/>
      <c r="N102" s="239"/>
      <c r="O102" s="230"/>
      <c r="P102" s="230"/>
      <c r="Q102" s="230"/>
      <c r="R102" s="240">
        <v>3</v>
      </c>
      <c r="S102" s="240">
        <v>1</v>
      </c>
      <c r="T102" s="240">
        <v>1</v>
      </c>
      <c r="U102" s="240">
        <v>1</v>
      </c>
      <c r="V102" s="240">
        <v>1</v>
      </c>
      <c r="W102" s="230">
        <v>2014</v>
      </c>
      <c r="X102" s="230" t="str">
        <f>'Energy Use Compiled'!B$34</f>
        <v>Primary energy - hydro</v>
      </c>
      <c r="Y102" s="230" t="s">
        <v>1344</v>
      </c>
      <c r="Z102" s="230"/>
    </row>
    <row r="103" spans="2:26" x14ac:dyDescent="0.2">
      <c r="B103" s="230" t="str">
        <f>INDEX(Corr_ElemFlows_Energy_to_EPA!C$5:C$14,MATCH('Energy Use Compiled'!B$34,Corr_ElemFlows_Energy_to_EPA!$B$5:$B$14,0))</f>
        <v>Energy, hydraulic potential</v>
      </c>
      <c r="C103" s="230"/>
      <c r="D103" s="230" t="str">
        <f>INDEX(Corr_ElemFlows_Energy_to_EPA!E$5:E$14,MATCH('Energy Use Compiled'!B$34,Corr_ElemFlows_Energy_to_EPA!$B$5:$B$14,0))</f>
        <v>resource</v>
      </c>
      <c r="E103" s="230" t="str">
        <f>INDEX(Corr_ElemFlows_Energy_to_EPA!F$5:F$14,MATCH('Energy Use Compiled'!B$34,Corr_ElemFlows_Energy_to_EPA!$B$5:$B$14,0))</f>
        <v>in water</v>
      </c>
      <c r="F103" s="230" t="str">
        <f>INDEX(Corr_ElemFlows_Energy_to_EPA!H$5:H$14,MATCH('Energy Use Compiled'!B$34,Corr_ElemFlows_Energy_to_EPA!$B$5:$B$14,0))</f>
        <v>f14f4491-9995-30c8-9be7-0dacc2bbfce5</v>
      </c>
      <c r="G103" s="231" t="s">
        <v>130</v>
      </c>
      <c r="H103" s="230" t="str">
        <f>INDEX(Activities!$B$5:$C$393,MATCH(I103,Activities!$C$5:$C$393,0),1)</f>
        <v>All other miscellaneous manufacturing</v>
      </c>
      <c r="I103" s="230">
        <f>'Energy Use Compiled'!B135</f>
        <v>339990</v>
      </c>
      <c r="J103" s="230" t="s">
        <v>130</v>
      </c>
      <c r="K103" s="232">
        <f>'Energy Use Compiled'!D135/(1000000*INDEX('Energy Use &amp; Sector Output'!$O$6:$O$394,MATCH("_"&amp;$I103,'Energy Use &amp; Sector Output'!$D$6:$D$394,0)))</f>
        <v>0</v>
      </c>
      <c r="L103" s="230" t="s">
        <v>5</v>
      </c>
      <c r="M103" s="230"/>
      <c r="N103" s="239"/>
      <c r="O103" s="230"/>
      <c r="P103" s="230"/>
      <c r="Q103" s="230"/>
      <c r="R103" s="240">
        <v>3</v>
      </c>
      <c r="S103" s="240">
        <v>1</v>
      </c>
      <c r="T103" s="240">
        <v>1</v>
      </c>
      <c r="U103" s="240">
        <v>1</v>
      </c>
      <c r="V103" s="240">
        <v>1</v>
      </c>
      <c r="W103" s="230">
        <v>2014</v>
      </c>
      <c r="X103" s="230" t="str">
        <f>'Energy Use Compiled'!B$34</f>
        <v>Primary energy - hydro</v>
      </c>
      <c r="Y103" s="230" t="s">
        <v>1344</v>
      </c>
      <c r="Z103" s="230"/>
    </row>
    <row r="104" spans="2:26" x14ac:dyDescent="0.2">
      <c r="B104" s="230" t="str">
        <f>INDEX(Corr_ElemFlows_Energy_to_EPA!C$5:C$14,MATCH('Energy Use Compiled'!B$34,Corr_ElemFlows_Energy_to_EPA!$B$5:$B$14,0))</f>
        <v>Energy, hydraulic potential</v>
      </c>
      <c r="C104" s="230"/>
      <c r="D104" s="230" t="str">
        <f>INDEX(Corr_ElemFlows_Energy_to_EPA!E$5:E$14,MATCH('Energy Use Compiled'!B$34,Corr_ElemFlows_Energy_to_EPA!$B$5:$B$14,0))</f>
        <v>resource</v>
      </c>
      <c r="E104" s="230" t="str">
        <f>INDEX(Corr_ElemFlows_Energy_to_EPA!F$5:F$14,MATCH('Energy Use Compiled'!B$34,Corr_ElemFlows_Energy_to_EPA!$B$5:$B$14,0))</f>
        <v>in water</v>
      </c>
      <c r="F104" s="230" t="str">
        <f>INDEX(Corr_ElemFlows_Energy_to_EPA!H$5:H$14,MATCH('Energy Use Compiled'!B$34,Corr_ElemFlows_Energy_to_EPA!$B$5:$B$14,0))</f>
        <v>f14f4491-9995-30c8-9be7-0dacc2bbfce5</v>
      </c>
      <c r="G104" s="231" t="s">
        <v>130</v>
      </c>
      <c r="H104" s="230" t="str">
        <f>INDEX(Activities!$B$5:$C$393,MATCH(I104,Activities!$C$5:$C$393,0),1)</f>
        <v>Wholesale trade</v>
      </c>
      <c r="I104" s="230">
        <f>'Energy Use Compiled'!B136</f>
        <v>420000</v>
      </c>
      <c r="J104" s="230" t="s">
        <v>130</v>
      </c>
      <c r="K104" s="232">
        <f>'Energy Use Compiled'!D136/(1000000*INDEX('Energy Use &amp; Sector Output'!$O$6:$O$394,MATCH("_"&amp;$I104,'Energy Use &amp; Sector Output'!$D$6:$D$394,0)))</f>
        <v>0</v>
      </c>
      <c r="L104" s="230" t="s">
        <v>5</v>
      </c>
      <c r="M104" s="230"/>
      <c r="N104" s="239"/>
      <c r="O104" s="230"/>
      <c r="P104" s="230"/>
      <c r="Q104" s="230"/>
      <c r="R104" s="240">
        <v>3</v>
      </c>
      <c r="S104" s="240">
        <v>1</v>
      </c>
      <c r="T104" s="240">
        <v>1</v>
      </c>
      <c r="U104" s="240">
        <v>1</v>
      </c>
      <c r="V104" s="240">
        <v>1</v>
      </c>
      <c r="W104" s="230">
        <v>2014</v>
      </c>
      <c r="X104" s="230" t="str">
        <f>'Energy Use Compiled'!B$34</f>
        <v>Primary energy - hydro</v>
      </c>
      <c r="Y104" s="230" t="s">
        <v>1344</v>
      </c>
      <c r="Z104" s="230"/>
    </row>
    <row r="105" spans="2:26" x14ac:dyDescent="0.2">
      <c r="B105" s="230" t="str">
        <f>INDEX(Corr_ElemFlows_Energy_to_EPA!C$5:C$14,MATCH('Energy Use Compiled'!B$34,Corr_ElemFlows_Energy_to_EPA!$B$5:$B$14,0))</f>
        <v>Energy, hydraulic potential</v>
      </c>
      <c r="C105" s="230"/>
      <c r="D105" s="230" t="str">
        <f>INDEX(Corr_ElemFlows_Energy_to_EPA!E$5:E$14,MATCH('Energy Use Compiled'!B$34,Corr_ElemFlows_Energy_to_EPA!$B$5:$B$14,0))</f>
        <v>resource</v>
      </c>
      <c r="E105" s="230" t="str">
        <f>INDEX(Corr_ElemFlows_Energy_to_EPA!F$5:F$14,MATCH('Energy Use Compiled'!B$34,Corr_ElemFlows_Energy_to_EPA!$B$5:$B$14,0))</f>
        <v>in water</v>
      </c>
      <c r="F105" s="230" t="str">
        <f>INDEX(Corr_ElemFlows_Energy_to_EPA!H$5:H$14,MATCH('Energy Use Compiled'!B$34,Corr_ElemFlows_Energy_to_EPA!$B$5:$B$14,0))</f>
        <v>f14f4491-9995-30c8-9be7-0dacc2bbfce5</v>
      </c>
      <c r="G105" s="231" t="s">
        <v>130</v>
      </c>
      <c r="H105" s="230" t="str">
        <f>INDEX(Activities!$B$5:$C$393,MATCH(I105,Activities!$C$5:$C$393,0),1)</f>
        <v>Air transportation</v>
      </c>
      <c r="I105" s="230">
        <f>'Energy Use Compiled'!B137</f>
        <v>481000</v>
      </c>
      <c r="J105" s="230" t="s">
        <v>130</v>
      </c>
      <c r="K105" s="232">
        <f>'Energy Use Compiled'!D137/(1000000*INDEX('Energy Use &amp; Sector Output'!$O$6:$O$394,MATCH("_"&amp;$I105,'Energy Use &amp; Sector Output'!$D$6:$D$394,0)))</f>
        <v>0</v>
      </c>
      <c r="L105" s="230" t="s">
        <v>5</v>
      </c>
      <c r="M105" s="230"/>
      <c r="N105" s="239"/>
      <c r="O105" s="230"/>
      <c r="P105" s="230"/>
      <c r="Q105" s="230"/>
      <c r="R105" s="240">
        <v>3</v>
      </c>
      <c r="S105" s="240">
        <v>1</v>
      </c>
      <c r="T105" s="240">
        <v>1</v>
      </c>
      <c r="U105" s="240">
        <v>1</v>
      </c>
      <c r="V105" s="240">
        <v>1</v>
      </c>
      <c r="W105" s="230">
        <v>2014</v>
      </c>
      <c r="X105" s="230" t="str">
        <f>'Energy Use Compiled'!B$34</f>
        <v>Primary energy - hydro</v>
      </c>
      <c r="Y105" s="230" t="s">
        <v>1344</v>
      </c>
      <c r="Z105" s="230"/>
    </row>
    <row r="106" spans="2:26" x14ac:dyDescent="0.2">
      <c r="B106" s="230" t="str">
        <f>INDEX(Corr_ElemFlows_Energy_to_EPA!C$5:C$14,MATCH('Energy Use Compiled'!B$34,Corr_ElemFlows_Energy_to_EPA!$B$5:$B$14,0))</f>
        <v>Energy, hydraulic potential</v>
      </c>
      <c r="C106" s="230"/>
      <c r="D106" s="230" t="str">
        <f>INDEX(Corr_ElemFlows_Energy_to_EPA!E$5:E$14,MATCH('Energy Use Compiled'!B$34,Corr_ElemFlows_Energy_to_EPA!$B$5:$B$14,0))</f>
        <v>resource</v>
      </c>
      <c r="E106" s="230" t="str">
        <f>INDEX(Corr_ElemFlows_Energy_to_EPA!F$5:F$14,MATCH('Energy Use Compiled'!B$34,Corr_ElemFlows_Energy_to_EPA!$B$5:$B$14,0))</f>
        <v>in water</v>
      </c>
      <c r="F106" s="230" t="str">
        <f>INDEX(Corr_ElemFlows_Energy_to_EPA!H$5:H$14,MATCH('Energy Use Compiled'!B$34,Corr_ElemFlows_Energy_to_EPA!$B$5:$B$14,0))</f>
        <v>f14f4491-9995-30c8-9be7-0dacc2bbfce5</v>
      </c>
      <c r="G106" s="231" t="s">
        <v>130</v>
      </c>
      <c r="H106" s="230" t="str">
        <f>INDEX(Activities!$B$5:$C$393,MATCH(I106,Activities!$C$5:$C$393,0),1)</f>
        <v>Water transportation</v>
      </c>
      <c r="I106" s="230">
        <f>'Energy Use Compiled'!B138</f>
        <v>483000</v>
      </c>
      <c r="J106" s="230" t="s">
        <v>130</v>
      </c>
      <c r="K106" s="232">
        <f>'Energy Use Compiled'!D138/(1000000*INDEX('Energy Use &amp; Sector Output'!$O$6:$O$394,MATCH("_"&amp;$I106,'Energy Use &amp; Sector Output'!$D$6:$D$394,0)))</f>
        <v>1.970521730170393E-4</v>
      </c>
      <c r="L106" s="230" t="s">
        <v>5</v>
      </c>
      <c r="M106" s="230"/>
      <c r="N106" s="239"/>
      <c r="O106" s="230"/>
      <c r="P106" s="230"/>
      <c r="Q106" s="230"/>
      <c r="R106" s="240">
        <v>3</v>
      </c>
      <c r="S106" s="240">
        <v>1</v>
      </c>
      <c r="T106" s="240">
        <v>1</v>
      </c>
      <c r="U106" s="240">
        <v>1</v>
      </c>
      <c r="V106" s="240">
        <v>1</v>
      </c>
      <c r="W106" s="230">
        <v>2014</v>
      </c>
      <c r="X106" s="230" t="str">
        <f>'Energy Use Compiled'!B$34</f>
        <v>Primary energy - hydro</v>
      </c>
      <c r="Y106" s="230" t="s">
        <v>1344</v>
      </c>
      <c r="Z106" s="230"/>
    </row>
    <row r="107" spans="2:26" x14ac:dyDescent="0.2">
      <c r="B107" s="230" t="str">
        <f>INDEX(Corr_ElemFlows_Energy_to_EPA!C$5:C$14,MATCH('Energy Use Compiled'!B$34,Corr_ElemFlows_Energy_to_EPA!$B$5:$B$14,0))</f>
        <v>Energy, hydraulic potential</v>
      </c>
      <c r="C107" s="230"/>
      <c r="D107" s="230" t="str">
        <f>INDEX(Corr_ElemFlows_Energy_to_EPA!E$5:E$14,MATCH('Energy Use Compiled'!B$34,Corr_ElemFlows_Energy_to_EPA!$B$5:$B$14,0))</f>
        <v>resource</v>
      </c>
      <c r="E107" s="230" t="str">
        <f>INDEX(Corr_ElemFlows_Energy_to_EPA!F$5:F$14,MATCH('Energy Use Compiled'!B$34,Corr_ElemFlows_Energy_to_EPA!$B$5:$B$14,0))</f>
        <v>in water</v>
      </c>
      <c r="F107" s="230" t="str">
        <f>INDEX(Corr_ElemFlows_Energy_to_EPA!H$5:H$14,MATCH('Energy Use Compiled'!B$34,Corr_ElemFlows_Energy_to_EPA!$B$5:$B$14,0))</f>
        <v>f14f4491-9995-30c8-9be7-0dacc2bbfce5</v>
      </c>
      <c r="G107" s="231" t="s">
        <v>130</v>
      </c>
      <c r="H107" s="230" t="str">
        <f>INDEX(Activities!$B$5:$C$393,MATCH(I107,Activities!$C$5:$C$393,0),1)</f>
        <v>Truck transportation</v>
      </c>
      <c r="I107" s="230">
        <f>'Energy Use Compiled'!B139</f>
        <v>484000</v>
      </c>
      <c r="J107" s="230" t="s">
        <v>130</v>
      </c>
      <c r="K107" s="232">
        <f>'Energy Use Compiled'!D139/(1000000*INDEX('Energy Use &amp; Sector Output'!$O$6:$O$394,MATCH("_"&amp;$I107,'Energy Use &amp; Sector Output'!$D$6:$D$394,0)))</f>
        <v>0</v>
      </c>
      <c r="L107" s="230" t="s">
        <v>5</v>
      </c>
      <c r="M107" s="230"/>
      <c r="N107" s="239"/>
      <c r="O107" s="230"/>
      <c r="P107" s="230"/>
      <c r="Q107" s="230"/>
      <c r="R107" s="240">
        <v>3</v>
      </c>
      <c r="S107" s="240">
        <v>1</v>
      </c>
      <c r="T107" s="240">
        <v>1</v>
      </c>
      <c r="U107" s="240">
        <v>1</v>
      </c>
      <c r="V107" s="240">
        <v>1</v>
      </c>
      <c r="W107" s="230">
        <v>2014</v>
      </c>
      <c r="X107" s="230" t="str">
        <f>'Energy Use Compiled'!B$34</f>
        <v>Primary energy - hydro</v>
      </c>
      <c r="Y107" s="230" t="s">
        <v>1344</v>
      </c>
      <c r="Z107" s="230"/>
    </row>
    <row r="108" spans="2:26" x14ac:dyDescent="0.2">
      <c r="B108" s="230" t="str">
        <f>INDEX(Corr_ElemFlows_Energy_to_EPA!C$5:C$14,MATCH('Energy Use Compiled'!B$34,Corr_ElemFlows_Energy_to_EPA!$B$5:$B$14,0))</f>
        <v>Energy, hydraulic potential</v>
      </c>
      <c r="C108" s="230"/>
      <c r="D108" s="230" t="str">
        <f>INDEX(Corr_ElemFlows_Energy_to_EPA!E$5:E$14,MATCH('Energy Use Compiled'!B$34,Corr_ElemFlows_Energy_to_EPA!$B$5:$B$14,0))</f>
        <v>resource</v>
      </c>
      <c r="E108" s="230" t="str">
        <f>INDEX(Corr_ElemFlows_Energy_to_EPA!F$5:F$14,MATCH('Energy Use Compiled'!B$34,Corr_ElemFlows_Energy_to_EPA!$B$5:$B$14,0))</f>
        <v>in water</v>
      </c>
      <c r="F108" s="230" t="str">
        <f>INDEX(Corr_ElemFlows_Energy_to_EPA!H$5:H$14,MATCH('Energy Use Compiled'!B$34,Corr_ElemFlows_Energy_to_EPA!$B$5:$B$14,0))</f>
        <v>f14f4491-9995-30c8-9be7-0dacc2bbfce5</v>
      </c>
      <c r="G108" s="231" t="s">
        <v>130</v>
      </c>
      <c r="H108" s="230" t="str">
        <f>INDEX(Activities!$B$5:$C$393,MATCH(I108,Activities!$C$5:$C$393,0),1)</f>
        <v>Transit and ground passenger transportation</v>
      </c>
      <c r="I108" s="230">
        <f>'Energy Use Compiled'!B140</f>
        <v>485000</v>
      </c>
      <c r="J108" s="230" t="s">
        <v>130</v>
      </c>
      <c r="K108" s="232">
        <f>'Energy Use Compiled'!D140/(1000000*INDEX('Energy Use &amp; Sector Output'!$O$6:$O$394,MATCH("_"&amp;$I108,'Energy Use &amp; Sector Output'!$D$6:$D$394,0)))</f>
        <v>0</v>
      </c>
      <c r="L108" s="230" t="s">
        <v>5</v>
      </c>
      <c r="M108" s="230"/>
      <c r="N108" s="239"/>
      <c r="O108" s="230"/>
      <c r="P108" s="230"/>
      <c r="Q108" s="230"/>
      <c r="R108" s="240">
        <v>3</v>
      </c>
      <c r="S108" s="240">
        <v>1</v>
      </c>
      <c r="T108" s="240">
        <v>1</v>
      </c>
      <c r="U108" s="240">
        <v>1</v>
      </c>
      <c r="V108" s="240">
        <v>1</v>
      </c>
      <c r="W108" s="230">
        <v>2014</v>
      </c>
      <c r="X108" s="230" t="str">
        <f>'Energy Use Compiled'!B$34</f>
        <v>Primary energy - hydro</v>
      </c>
      <c r="Y108" s="230" t="s">
        <v>1344</v>
      </c>
      <c r="Z108" s="230"/>
    </row>
    <row r="109" spans="2:26" x14ac:dyDescent="0.2">
      <c r="B109" s="230" t="str">
        <f>INDEX(Corr_ElemFlows_Energy_to_EPA!C$5:C$14,MATCH('Energy Use Compiled'!B$34,Corr_ElemFlows_Energy_to_EPA!$B$5:$B$14,0))</f>
        <v>Energy, hydraulic potential</v>
      </c>
      <c r="C109" s="230"/>
      <c r="D109" s="230" t="str">
        <f>INDEX(Corr_ElemFlows_Energy_to_EPA!E$5:E$14,MATCH('Energy Use Compiled'!B$34,Corr_ElemFlows_Energy_to_EPA!$B$5:$B$14,0))</f>
        <v>resource</v>
      </c>
      <c r="E109" s="230" t="str">
        <f>INDEX(Corr_ElemFlows_Energy_to_EPA!F$5:F$14,MATCH('Energy Use Compiled'!B$34,Corr_ElemFlows_Energy_to_EPA!$B$5:$B$14,0))</f>
        <v>in water</v>
      </c>
      <c r="F109" s="230" t="str">
        <f>INDEX(Corr_ElemFlows_Energy_to_EPA!H$5:H$14,MATCH('Energy Use Compiled'!B$34,Corr_ElemFlows_Energy_to_EPA!$B$5:$B$14,0))</f>
        <v>f14f4491-9995-30c8-9be7-0dacc2bbfce5</v>
      </c>
      <c r="G109" s="231" t="s">
        <v>130</v>
      </c>
      <c r="H109" s="230" t="str">
        <f>INDEX(Activities!$B$5:$C$393,MATCH(I109,Activities!$C$5:$C$393,0),1)</f>
        <v>Warehousing and storage</v>
      </c>
      <c r="I109" s="230">
        <f>'Energy Use Compiled'!B141</f>
        <v>493000</v>
      </c>
      <c r="J109" s="230" t="s">
        <v>130</v>
      </c>
      <c r="K109" s="232">
        <f>'Energy Use Compiled'!D141/(1000000*INDEX('Energy Use &amp; Sector Output'!$O$6:$O$394,MATCH("_"&amp;$I109,'Energy Use &amp; Sector Output'!$D$6:$D$394,0)))</f>
        <v>0</v>
      </c>
      <c r="L109" s="230" t="s">
        <v>5</v>
      </c>
      <c r="M109" s="230"/>
      <c r="N109" s="239"/>
      <c r="O109" s="230"/>
      <c r="P109" s="230"/>
      <c r="Q109" s="230"/>
      <c r="R109" s="240">
        <v>3</v>
      </c>
      <c r="S109" s="240">
        <v>1</v>
      </c>
      <c r="T109" s="240">
        <v>1</v>
      </c>
      <c r="U109" s="240">
        <v>1</v>
      </c>
      <c r="V109" s="240">
        <v>1</v>
      </c>
      <c r="W109" s="230">
        <v>2014</v>
      </c>
      <c r="X109" s="230" t="str">
        <f>'Energy Use Compiled'!B$34</f>
        <v>Primary energy - hydro</v>
      </c>
      <c r="Y109" s="230" t="s">
        <v>1344</v>
      </c>
      <c r="Z109" s="230"/>
    </row>
    <row r="110" spans="2:26" x14ac:dyDescent="0.2">
      <c r="B110" s="230" t="str">
        <f>INDEX(Corr_ElemFlows_Energy_to_EPA!C$5:C$14,MATCH('Energy Use Compiled'!B$34,Corr_ElemFlows_Energy_to_EPA!$B$5:$B$14,0))</f>
        <v>Energy, hydraulic potential</v>
      </c>
      <c r="C110" s="230"/>
      <c r="D110" s="230" t="str">
        <f>INDEX(Corr_ElemFlows_Energy_to_EPA!E$5:E$14,MATCH('Energy Use Compiled'!B$34,Corr_ElemFlows_Energy_to_EPA!$B$5:$B$14,0))</f>
        <v>resource</v>
      </c>
      <c r="E110" s="230" t="str">
        <f>INDEX(Corr_ElemFlows_Energy_to_EPA!F$5:F$14,MATCH('Energy Use Compiled'!B$34,Corr_ElemFlows_Energy_to_EPA!$B$5:$B$14,0))</f>
        <v>in water</v>
      </c>
      <c r="F110" s="230" t="str">
        <f>INDEX(Corr_ElemFlows_Energy_to_EPA!H$5:H$14,MATCH('Energy Use Compiled'!B$34,Corr_ElemFlows_Energy_to_EPA!$B$5:$B$14,0))</f>
        <v>f14f4491-9995-30c8-9be7-0dacc2bbfce5</v>
      </c>
      <c r="G110" s="231" t="s">
        <v>130</v>
      </c>
      <c r="H110" s="230" t="str">
        <f>INDEX(Activities!$B$5:$C$393,MATCH(I110,Activities!$C$5:$C$393,0),1)</f>
        <v>Newspaper publishers</v>
      </c>
      <c r="I110" s="230">
        <f>'Energy Use Compiled'!B142</f>
        <v>511110</v>
      </c>
      <c r="J110" s="230" t="s">
        <v>130</v>
      </c>
      <c r="K110" s="232">
        <f>'Energy Use Compiled'!D142/(1000000*INDEX('Energy Use &amp; Sector Output'!$O$6:$O$394,MATCH("_"&amp;$I110,'Energy Use &amp; Sector Output'!$D$6:$D$394,0)))</f>
        <v>0</v>
      </c>
      <c r="L110" s="230" t="s">
        <v>5</v>
      </c>
      <c r="M110" s="230"/>
      <c r="N110" s="239"/>
      <c r="O110" s="230"/>
      <c r="P110" s="230"/>
      <c r="Q110" s="230"/>
      <c r="R110" s="240">
        <v>3</v>
      </c>
      <c r="S110" s="240">
        <v>1</v>
      </c>
      <c r="T110" s="240">
        <v>1</v>
      </c>
      <c r="U110" s="240">
        <v>1</v>
      </c>
      <c r="V110" s="240">
        <v>1</v>
      </c>
      <c r="W110" s="230">
        <v>2014</v>
      </c>
      <c r="X110" s="230" t="str">
        <f>'Energy Use Compiled'!B$34</f>
        <v>Primary energy - hydro</v>
      </c>
      <c r="Y110" s="230" t="s">
        <v>1344</v>
      </c>
      <c r="Z110" s="230"/>
    </row>
    <row r="111" spans="2:26" x14ac:dyDescent="0.2">
      <c r="B111" s="230" t="str">
        <f>INDEX(Corr_ElemFlows_Energy_to_EPA!C$5:C$14,MATCH('Energy Use Compiled'!B$34,Corr_ElemFlows_Energy_to_EPA!$B$5:$B$14,0))</f>
        <v>Energy, hydraulic potential</v>
      </c>
      <c r="C111" s="230"/>
      <c r="D111" s="230" t="str">
        <f>INDEX(Corr_ElemFlows_Energy_to_EPA!E$5:E$14,MATCH('Energy Use Compiled'!B$34,Corr_ElemFlows_Energy_to_EPA!$B$5:$B$14,0))</f>
        <v>resource</v>
      </c>
      <c r="E111" s="230" t="str">
        <f>INDEX(Corr_ElemFlows_Energy_to_EPA!F$5:F$14,MATCH('Energy Use Compiled'!B$34,Corr_ElemFlows_Energy_to_EPA!$B$5:$B$14,0))</f>
        <v>in water</v>
      </c>
      <c r="F111" s="230" t="str">
        <f>INDEX(Corr_ElemFlows_Energy_to_EPA!H$5:H$14,MATCH('Energy Use Compiled'!B$34,Corr_ElemFlows_Energy_to_EPA!$B$5:$B$14,0))</f>
        <v>f14f4491-9995-30c8-9be7-0dacc2bbfce5</v>
      </c>
      <c r="G111" s="231" t="s">
        <v>130</v>
      </c>
      <c r="H111" s="230" t="str">
        <f>INDEX(Activities!$B$5:$C$393,MATCH(I111,Activities!$C$5:$C$393,0),1)</f>
        <v>Radio and television broadcasting</v>
      </c>
      <c r="I111" s="230">
        <f>'Energy Use Compiled'!B143</f>
        <v>515100</v>
      </c>
      <c r="J111" s="230" t="s">
        <v>130</v>
      </c>
      <c r="K111" s="232">
        <f>'Energy Use Compiled'!D143/(1000000*INDEX('Energy Use &amp; Sector Output'!$O$6:$O$394,MATCH("_"&amp;$I111,'Energy Use &amp; Sector Output'!$D$6:$D$394,0)))</f>
        <v>0</v>
      </c>
      <c r="L111" s="230" t="s">
        <v>5</v>
      </c>
      <c r="M111" s="230"/>
      <c r="N111" s="239"/>
      <c r="O111" s="230"/>
      <c r="P111" s="230"/>
      <c r="Q111" s="230"/>
      <c r="R111" s="240">
        <v>3</v>
      </c>
      <c r="S111" s="240">
        <v>1</v>
      </c>
      <c r="T111" s="240">
        <v>1</v>
      </c>
      <c r="U111" s="240">
        <v>1</v>
      </c>
      <c r="V111" s="240">
        <v>1</v>
      </c>
      <c r="W111" s="230">
        <v>2014</v>
      </c>
      <c r="X111" s="230" t="str">
        <f>'Energy Use Compiled'!B$34</f>
        <v>Primary energy - hydro</v>
      </c>
      <c r="Y111" s="230" t="s">
        <v>1344</v>
      </c>
      <c r="Z111" s="230"/>
    </row>
    <row r="112" spans="2:26" x14ac:dyDescent="0.2">
      <c r="B112" s="230" t="str">
        <f>INDEX(Corr_ElemFlows_Energy_to_EPA!C$5:C$14,MATCH('Energy Use Compiled'!B$34,Corr_ElemFlows_Energy_to_EPA!$B$5:$B$14,0))</f>
        <v>Energy, hydraulic potential</v>
      </c>
      <c r="C112" s="230"/>
      <c r="D112" s="230" t="str">
        <f>INDEX(Corr_ElemFlows_Energy_to_EPA!E$5:E$14,MATCH('Energy Use Compiled'!B$34,Corr_ElemFlows_Energy_to_EPA!$B$5:$B$14,0))</f>
        <v>resource</v>
      </c>
      <c r="E112" s="230" t="str">
        <f>INDEX(Corr_ElemFlows_Energy_to_EPA!F$5:F$14,MATCH('Energy Use Compiled'!B$34,Corr_ElemFlows_Energy_to_EPA!$B$5:$B$14,0))</f>
        <v>in water</v>
      </c>
      <c r="F112" s="230" t="str">
        <f>INDEX(Corr_ElemFlows_Energy_to_EPA!H$5:H$14,MATCH('Energy Use Compiled'!B$34,Corr_ElemFlows_Energy_to_EPA!$B$5:$B$14,0))</f>
        <v>f14f4491-9995-30c8-9be7-0dacc2bbfce5</v>
      </c>
      <c r="G112" s="231" t="s">
        <v>130</v>
      </c>
      <c r="H112" s="230" t="str">
        <f>INDEX(Activities!$B$5:$C$393,MATCH(I112,Activities!$C$5:$C$393,0),1)</f>
        <v>Data processing, hosting, and related services</v>
      </c>
      <c r="I112" s="230">
        <f>'Energy Use Compiled'!B144</f>
        <v>518200</v>
      </c>
      <c r="J112" s="230" t="s">
        <v>130</v>
      </c>
      <c r="K112" s="232">
        <f>'Energy Use Compiled'!D144/(1000000*INDEX('Energy Use &amp; Sector Output'!$O$6:$O$394,MATCH("_"&amp;$I112,'Energy Use &amp; Sector Output'!$D$6:$D$394,0)))</f>
        <v>0</v>
      </c>
      <c r="L112" s="230" t="s">
        <v>5</v>
      </c>
      <c r="M112" s="230"/>
      <c r="N112" s="239"/>
      <c r="O112" s="230"/>
      <c r="P112" s="230"/>
      <c r="Q112" s="230"/>
      <c r="R112" s="240">
        <v>3</v>
      </c>
      <c r="S112" s="240">
        <v>1</v>
      </c>
      <c r="T112" s="240">
        <v>1</v>
      </c>
      <c r="U112" s="240">
        <v>1</v>
      </c>
      <c r="V112" s="240">
        <v>1</v>
      </c>
      <c r="W112" s="230">
        <v>2014</v>
      </c>
      <c r="X112" s="230" t="str">
        <f>'Energy Use Compiled'!B$34</f>
        <v>Primary energy - hydro</v>
      </c>
      <c r="Y112" s="230" t="s">
        <v>1344</v>
      </c>
      <c r="Z112" s="230"/>
    </row>
    <row r="113" spans="2:26" x14ac:dyDescent="0.2">
      <c r="B113" s="230" t="str">
        <f>INDEX(Corr_ElemFlows_Energy_to_EPA!C$5:C$14,MATCH('Energy Use Compiled'!B$34,Corr_ElemFlows_Energy_to_EPA!$B$5:$B$14,0))</f>
        <v>Energy, hydraulic potential</v>
      </c>
      <c r="C113" s="230"/>
      <c r="D113" s="230" t="str">
        <f>INDEX(Corr_ElemFlows_Energy_to_EPA!E$5:E$14,MATCH('Energy Use Compiled'!B$34,Corr_ElemFlows_Energy_to_EPA!$B$5:$B$14,0))</f>
        <v>resource</v>
      </c>
      <c r="E113" s="230" t="str">
        <f>INDEX(Corr_ElemFlows_Energy_to_EPA!F$5:F$14,MATCH('Energy Use Compiled'!B$34,Corr_ElemFlows_Energy_to_EPA!$B$5:$B$14,0))</f>
        <v>in water</v>
      </c>
      <c r="F113" s="230" t="str">
        <f>INDEX(Corr_ElemFlows_Energy_to_EPA!H$5:H$14,MATCH('Energy Use Compiled'!B$34,Corr_ElemFlows_Energy_to_EPA!$B$5:$B$14,0))</f>
        <v>f14f4491-9995-30c8-9be7-0dacc2bbfce5</v>
      </c>
      <c r="G113" s="231" t="s">
        <v>130</v>
      </c>
      <c r="H113" s="230" t="str">
        <f>INDEX(Activities!$B$5:$C$393,MATCH(I113,Activities!$C$5:$C$393,0),1)</f>
        <v>Insurance agencies, brokerages, and related activities</v>
      </c>
      <c r="I113" s="230">
        <f>'Energy Use Compiled'!B145</f>
        <v>524200</v>
      </c>
      <c r="J113" s="230" t="s">
        <v>130</v>
      </c>
      <c r="K113" s="232">
        <f>'Energy Use Compiled'!D145/(1000000*INDEX('Energy Use &amp; Sector Output'!$O$6:$O$394,MATCH("_"&amp;$I113,'Energy Use &amp; Sector Output'!$D$6:$D$394,0)))</f>
        <v>0</v>
      </c>
      <c r="L113" s="230" t="s">
        <v>5</v>
      </c>
      <c r="M113" s="230"/>
      <c r="N113" s="239"/>
      <c r="O113" s="230"/>
      <c r="P113" s="230"/>
      <c r="Q113" s="230"/>
      <c r="R113" s="240">
        <v>3</v>
      </c>
      <c r="S113" s="240">
        <v>1</v>
      </c>
      <c r="T113" s="240">
        <v>1</v>
      </c>
      <c r="U113" s="240">
        <v>1</v>
      </c>
      <c r="V113" s="240">
        <v>1</v>
      </c>
      <c r="W113" s="230">
        <v>2014</v>
      </c>
      <c r="X113" s="230" t="str">
        <f>'Energy Use Compiled'!B$34</f>
        <v>Primary energy - hydro</v>
      </c>
      <c r="Y113" s="230" t="s">
        <v>1344</v>
      </c>
      <c r="Z113" s="230"/>
    </row>
    <row r="114" spans="2:26" x14ac:dyDescent="0.2">
      <c r="B114" s="230" t="str">
        <f>INDEX(Corr_ElemFlows_Energy_to_EPA!C$5:C$14,MATCH('Energy Use Compiled'!B$34,Corr_ElemFlows_Energy_to_EPA!$B$5:$B$14,0))</f>
        <v>Energy, hydraulic potential</v>
      </c>
      <c r="C114" s="230"/>
      <c r="D114" s="230" t="str">
        <f>INDEX(Corr_ElemFlows_Energy_to_EPA!E$5:E$14,MATCH('Energy Use Compiled'!B$34,Corr_ElemFlows_Energy_to_EPA!$B$5:$B$14,0))</f>
        <v>resource</v>
      </c>
      <c r="E114" s="230" t="str">
        <f>INDEX(Corr_ElemFlows_Energy_to_EPA!F$5:F$14,MATCH('Energy Use Compiled'!B$34,Corr_ElemFlows_Energy_to_EPA!$B$5:$B$14,0))</f>
        <v>in water</v>
      </c>
      <c r="F114" s="230" t="str">
        <f>INDEX(Corr_ElemFlows_Energy_to_EPA!H$5:H$14,MATCH('Energy Use Compiled'!B$34,Corr_ElemFlows_Energy_to_EPA!$B$5:$B$14,0))</f>
        <v>f14f4491-9995-30c8-9be7-0dacc2bbfce5</v>
      </c>
      <c r="G114" s="231" t="s">
        <v>130</v>
      </c>
      <c r="H114" s="230" t="str">
        <f>INDEX(Activities!$B$5:$C$393,MATCH(I114,Activities!$C$5:$C$393,0),1)</f>
        <v>Automotive equipment rental and leasing</v>
      </c>
      <c r="I114" s="230">
        <f>'Energy Use Compiled'!B146</f>
        <v>532100</v>
      </c>
      <c r="J114" s="230" t="s">
        <v>130</v>
      </c>
      <c r="K114" s="232">
        <f>'Energy Use Compiled'!D146/(1000000*INDEX('Energy Use &amp; Sector Output'!$O$6:$O$394,MATCH("_"&amp;$I114,'Energy Use &amp; Sector Output'!$D$6:$D$394,0)))</f>
        <v>0</v>
      </c>
      <c r="L114" s="230" t="s">
        <v>5</v>
      </c>
      <c r="M114" s="230"/>
      <c r="N114" s="239"/>
      <c r="O114" s="230"/>
      <c r="P114" s="230"/>
      <c r="Q114" s="230"/>
      <c r="R114" s="240">
        <v>3</v>
      </c>
      <c r="S114" s="240">
        <v>1</v>
      </c>
      <c r="T114" s="240">
        <v>1</v>
      </c>
      <c r="U114" s="240">
        <v>1</v>
      </c>
      <c r="V114" s="240">
        <v>1</v>
      </c>
      <c r="W114" s="230">
        <v>2014</v>
      </c>
      <c r="X114" s="230" t="str">
        <f>'Energy Use Compiled'!B$34</f>
        <v>Primary energy - hydro</v>
      </c>
      <c r="Y114" s="230" t="s">
        <v>1344</v>
      </c>
      <c r="Z114" s="230"/>
    </row>
    <row r="115" spans="2:26" x14ac:dyDescent="0.2">
      <c r="B115" s="230" t="str">
        <f>INDEX(Corr_ElemFlows_Energy_to_EPA!C$5:C$14,MATCH('Energy Use Compiled'!B$34,Corr_ElemFlows_Energy_to_EPA!$B$5:$B$14,0))</f>
        <v>Energy, hydraulic potential</v>
      </c>
      <c r="C115" s="230"/>
      <c r="D115" s="230" t="str">
        <f>INDEX(Corr_ElemFlows_Energy_to_EPA!E$5:E$14,MATCH('Energy Use Compiled'!B$34,Corr_ElemFlows_Energy_to_EPA!$B$5:$B$14,0))</f>
        <v>resource</v>
      </c>
      <c r="E115" s="230" t="str">
        <f>INDEX(Corr_ElemFlows_Energy_to_EPA!F$5:F$14,MATCH('Energy Use Compiled'!B$34,Corr_ElemFlows_Energy_to_EPA!$B$5:$B$14,0))</f>
        <v>in water</v>
      </c>
      <c r="F115" s="230" t="str">
        <f>INDEX(Corr_ElemFlows_Energy_to_EPA!H$5:H$14,MATCH('Energy Use Compiled'!B$34,Corr_ElemFlows_Energy_to_EPA!$B$5:$B$14,0))</f>
        <v>f14f4491-9995-30c8-9be7-0dacc2bbfce5</v>
      </c>
      <c r="G115" s="231" t="s">
        <v>130</v>
      </c>
      <c r="H115" s="230" t="str">
        <f>INDEX(Activities!$B$5:$C$393,MATCH(I115,Activities!$C$5:$C$393,0),1)</f>
        <v>Scientific research and development services</v>
      </c>
      <c r="I115" s="230">
        <f>'Energy Use Compiled'!B147</f>
        <v>541700</v>
      </c>
      <c r="J115" s="230" t="s">
        <v>130</v>
      </c>
      <c r="K115" s="232">
        <f>'Energy Use Compiled'!D147/(1000000*INDEX('Energy Use &amp; Sector Output'!$O$6:$O$394,MATCH("_"&amp;$I115,'Energy Use &amp; Sector Output'!$D$6:$D$394,0)))</f>
        <v>0</v>
      </c>
      <c r="L115" s="230" t="s">
        <v>5</v>
      </c>
      <c r="M115" s="230"/>
      <c r="N115" s="239"/>
      <c r="O115" s="230"/>
      <c r="P115" s="230"/>
      <c r="Q115" s="230"/>
      <c r="R115" s="240">
        <v>3</v>
      </c>
      <c r="S115" s="240">
        <v>1</v>
      </c>
      <c r="T115" s="240">
        <v>1</v>
      </c>
      <c r="U115" s="240">
        <v>1</v>
      </c>
      <c r="V115" s="240">
        <v>1</v>
      </c>
      <c r="W115" s="230">
        <v>2014</v>
      </c>
      <c r="X115" s="230" t="str">
        <f>'Energy Use Compiled'!B$34</f>
        <v>Primary energy - hydro</v>
      </c>
      <c r="Y115" s="230" t="s">
        <v>1344</v>
      </c>
      <c r="Z115" s="230"/>
    </row>
    <row r="116" spans="2:26" x14ac:dyDescent="0.2">
      <c r="B116" s="230" t="str">
        <f>INDEX(Corr_ElemFlows_Energy_to_EPA!C$5:C$14,MATCH('Energy Use Compiled'!B$34,Corr_ElemFlows_Energy_to_EPA!$B$5:$B$14,0))</f>
        <v>Energy, hydraulic potential</v>
      </c>
      <c r="C116" s="230"/>
      <c r="D116" s="230" t="str">
        <f>INDEX(Corr_ElemFlows_Energy_to_EPA!E$5:E$14,MATCH('Energy Use Compiled'!B$34,Corr_ElemFlows_Energy_to_EPA!$B$5:$B$14,0))</f>
        <v>resource</v>
      </c>
      <c r="E116" s="230" t="str">
        <f>INDEX(Corr_ElemFlows_Energy_to_EPA!F$5:F$14,MATCH('Energy Use Compiled'!B$34,Corr_ElemFlows_Energy_to_EPA!$B$5:$B$14,0))</f>
        <v>in water</v>
      </c>
      <c r="F116" s="230" t="str">
        <f>INDEX(Corr_ElemFlows_Energy_to_EPA!H$5:H$14,MATCH('Energy Use Compiled'!B$34,Corr_ElemFlows_Energy_to_EPA!$B$5:$B$14,0))</f>
        <v>f14f4491-9995-30c8-9be7-0dacc2bbfce5</v>
      </c>
      <c r="G116" s="231" t="s">
        <v>130</v>
      </c>
      <c r="H116" s="230" t="str">
        <f>INDEX(Activities!$B$5:$C$393,MATCH(I116,Activities!$C$5:$C$393,0),1)</f>
        <v>Management of companies and enterprises</v>
      </c>
      <c r="I116" s="230">
        <f>'Energy Use Compiled'!B148</f>
        <v>550000</v>
      </c>
      <c r="J116" s="230" t="s">
        <v>130</v>
      </c>
      <c r="K116" s="232">
        <f>'Energy Use Compiled'!D148/(1000000*INDEX('Energy Use &amp; Sector Output'!$O$6:$O$394,MATCH("_"&amp;$I116,'Energy Use &amp; Sector Output'!$D$6:$D$394,0)))</f>
        <v>0</v>
      </c>
      <c r="L116" s="230" t="s">
        <v>5</v>
      </c>
      <c r="M116" s="230"/>
      <c r="N116" s="239"/>
      <c r="O116" s="230"/>
      <c r="P116" s="230"/>
      <c r="Q116" s="230"/>
      <c r="R116" s="240">
        <v>3</v>
      </c>
      <c r="S116" s="240">
        <v>1</v>
      </c>
      <c r="T116" s="240">
        <v>1</v>
      </c>
      <c r="U116" s="240">
        <v>1</v>
      </c>
      <c r="V116" s="240">
        <v>1</v>
      </c>
      <c r="W116" s="230">
        <v>2014</v>
      </c>
      <c r="X116" s="230" t="str">
        <f>'Energy Use Compiled'!B$34</f>
        <v>Primary energy - hydro</v>
      </c>
      <c r="Y116" s="230" t="s">
        <v>1344</v>
      </c>
      <c r="Z116" s="230"/>
    </row>
    <row r="117" spans="2:26" x14ac:dyDescent="0.2">
      <c r="B117" s="230" t="str">
        <f>INDEX(Corr_ElemFlows_Energy_to_EPA!C$5:C$14,MATCH('Energy Use Compiled'!B$34,Corr_ElemFlows_Energy_to_EPA!$B$5:$B$14,0))</f>
        <v>Energy, hydraulic potential</v>
      </c>
      <c r="C117" s="230"/>
      <c r="D117" s="230" t="str">
        <f>INDEX(Corr_ElemFlows_Energy_to_EPA!E$5:E$14,MATCH('Energy Use Compiled'!B$34,Corr_ElemFlows_Energy_to_EPA!$B$5:$B$14,0))</f>
        <v>resource</v>
      </c>
      <c r="E117" s="230" t="str">
        <f>INDEX(Corr_ElemFlows_Energy_to_EPA!F$5:F$14,MATCH('Energy Use Compiled'!B$34,Corr_ElemFlows_Energy_to_EPA!$B$5:$B$14,0))</f>
        <v>in water</v>
      </c>
      <c r="F117" s="230" t="str">
        <f>INDEX(Corr_ElemFlows_Energy_to_EPA!H$5:H$14,MATCH('Energy Use Compiled'!B$34,Corr_ElemFlows_Energy_to_EPA!$B$5:$B$14,0))</f>
        <v>f14f4491-9995-30c8-9be7-0dacc2bbfce5</v>
      </c>
      <c r="G117" s="231" t="s">
        <v>130</v>
      </c>
      <c r="H117" s="230" t="str">
        <f>INDEX(Activities!$B$5:$C$393,MATCH(I117,Activities!$C$5:$C$393,0),1)</f>
        <v>Other support services</v>
      </c>
      <c r="I117" s="230">
        <f>'Energy Use Compiled'!B149</f>
        <v>561900</v>
      </c>
      <c r="J117" s="230" t="s">
        <v>130</v>
      </c>
      <c r="K117" s="232">
        <f>'Energy Use Compiled'!D149/(1000000*INDEX('Energy Use &amp; Sector Output'!$O$6:$O$394,MATCH("_"&amp;$I117,'Energy Use &amp; Sector Output'!$D$6:$D$394,0)))</f>
        <v>0</v>
      </c>
      <c r="L117" s="230" t="s">
        <v>5</v>
      </c>
      <c r="M117" s="230"/>
      <c r="N117" s="239"/>
      <c r="O117" s="230"/>
      <c r="P117" s="230"/>
      <c r="Q117" s="230"/>
      <c r="R117" s="240">
        <v>3</v>
      </c>
      <c r="S117" s="240">
        <v>1</v>
      </c>
      <c r="T117" s="240">
        <v>1</v>
      </c>
      <c r="U117" s="240">
        <v>1</v>
      </c>
      <c r="V117" s="240">
        <v>1</v>
      </c>
      <c r="W117" s="230">
        <v>2014</v>
      </c>
      <c r="X117" s="230" t="str">
        <f>'Energy Use Compiled'!B$34</f>
        <v>Primary energy - hydro</v>
      </c>
      <c r="Y117" s="230" t="s">
        <v>1344</v>
      </c>
      <c r="Z117" s="230"/>
    </row>
    <row r="118" spans="2:26" x14ac:dyDescent="0.2">
      <c r="B118" s="230" t="str">
        <f>INDEX(Corr_ElemFlows_Energy_to_EPA!C$5:C$14,MATCH('Energy Use Compiled'!B$34,Corr_ElemFlows_Energy_to_EPA!$B$5:$B$14,0))</f>
        <v>Energy, hydraulic potential</v>
      </c>
      <c r="C118" s="230"/>
      <c r="D118" s="230" t="str">
        <f>INDEX(Corr_ElemFlows_Energy_to_EPA!E$5:E$14,MATCH('Energy Use Compiled'!B$34,Corr_ElemFlows_Energy_to_EPA!$B$5:$B$14,0))</f>
        <v>resource</v>
      </c>
      <c r="E118" s="230" t="str">
        <f>INDEX(Corr_ElemFlows_Energy_to_EPA!F$5:F$14,MATCH('Energy Use Compiled'!B$34,Corr_ElemFlows_Energy_to_EPA!$B$5:$B$14,0))</f>
        <v>in water</v>
      </c>
      <c r="F118" s="230" t="str">
        <f>INDEX(Corr_ElemFlows_Energy_to_EPA!H$5:H$14,MATCH('Energy Use Compiled'!B$34,Corr_ElemFlows_Energy_to_EPA!$B$5:$B$14,0))</f>
        <v>f14f4491-9995-30c8-9be7-0dacc2bbfce5</v>
      </c>
      <c r="G118" s="231" t="s">
        <v>130</v>
      </c>
      <c r="H118" s="230" t="str">
        <f>INDEX(Activities!$B$5:$C$393,MATCH(I118,Activities!$C$5:$C$393,0),1)</f>
        <v>Waste management and remediation services</v>
      </c>
      <c r="I118" s="230">
        <f>'Energy Use Compiled'!B150</f>
        <v>562000</v>
      </c>
      <c r="J118" s="230" t="s">
        <v>130</v>
      </c>
      <c r="K118" s="232">
        <f>'Energy Use Compiled'!D150/(1000000*INDEX('Energy Use &amp; Sector Output'!$O$6:$O$394,MATCH("_"&amp;$I118,'Energy Use &amp; Sector Output'!$D$6:$D$394,0)))</f>
        <v>0</v>
      </c>
      <c r="L118" s="230" t="s">
        <v>5</v>
      </c>
      <c r="M118" s="230"/>
      <c r="N118" s="239"/>
      <c r="O118" s="230"/>
      <c r="P118" s="230"/>
      <c r="Q118" s="230"/>
      <c r="R118" s="240">
        <v>3</v>
      </c>
      <c r="S118" s="240">
        <v>1</v>
      </c>
      <c r="T118" s="240">
        <v>1</v>
      </c>
      <c r="U118" s="240">
        <v>1</v>
      </c>
      <c r="V118" s="240">
        <v>1</v>
      </c>
      <c r="W118" s="230">
        <v>2014</v>
      </c>
      <c r="X118" s="230" t="str">
        <f>'Energy Use Compiled'!B$34</f>
        <v>Primary energy - hydro</v>
      </c>
      <c r="Y118" s="230" t="s">
        <v>1344</v>
      </c>
      <c r="Z118" s="230"/>
    </row>
    <row r="119" spans="2:26" x14ac:dyDescent="0.2">
      <c r="B119" s="230" t="str">
        <f>INDEX(Corr_ElemFlows_Energy_to_EPA!C$5:C$14,MATCH('Energy Use Compiled'!B$34,Corr_ElemFlows_Energy_to_EPA!$B$5:$B$14,0))</f>
        <v>Energy, hydraulic potential</v>
      </c>
      <c r="C119" s="230"/>
      <c r="D119" s="230" t="str">
        <f>INDEX(Corr_ElemFlows_Energy_to_EPA!E$5:E$14,MATCH('Energy Use Compiled'!B$34,Corr_ElemFlows_Energy_to_EPA!$B$5:$B$14,0))</f>
        <v>resource</v>
      </c>
      <c r="E119" s="230" t="str">
        <f>INDEX(Corr_ElemFlows_Energy_to_EPA!F$5:F$14,MATCH('Energy Use Compiled'!B$34,Corr_ElemFlows_Energy_to_EPA!$B$5:$B$14,0))</f>
        <v>in water</v>
      </c>
      <c r="F119" s="230" t="str">
        <f>INDEX(Corr_ElemFlows_Energy_to_EPA!H$5:H$14,MATCH('Energy Use Compiled'!B$34,Corr_ElemFlows_Energy_to_EPA!$B$5:$B$14,0))</f>
        <v>f14f4491-9995-30c8-9be7-0dacc2bbfce5</v>
      </c>
      <c r="G119" s="231" t="s">
        <v>130</v>
      </c>
      <c r="H119" s="230" t="str">
        <f>INDEX(Activities!$B$5:$C$393,MATCH(I119,Activities!$C$5:$C$393,0),1)</f>
        <v>Elementary and secondary schools</v>
      </c>
      <c r="I119" s="230">
        <f>'Energy Use Compiled'!B151</f>
        <v>611100</v>
      </c>
      <c r="J119" s="230" t="s">
        <v>130</v>
      </c>
      <c r="K119" s="232">
        <f>'Energy Use Compiled'!D151/(1000000*INDEX('Energy Use &amp; Sector Output'!$O$6:$O$394,MATCH("_"&amp;$I119,'Energy Use &amp; Sector Output'!$D$6:$D$394,0)))</f>
        <v>0</v>
      </c>
      <c r="L119" s="230" t="s">
        <v>5</v>
      </c>
      <c r="M119" s="230"/>
      <c r="N119" s="239"/>
      <c r="O119" s="230"/>
      <c r="P119" s="230"/>
      <c r="Q119" s="230"/>
      <c r="R119" s="240">
        <v>3</v>
      </c>
      <c r="S119" s="240">
        <v>1</v>
      </c>
      <c r="T119" s="240">
        <v>1</v>
      </c>
      <c r="U119" s="240">
        <v>1</v>
      </c>
      <c r="V119" s="240">
        <v>1</v>
      </c>
      <c r="W119" s="230">
        <v>2014</v>
      </c>
      <c r="X119" s="230" t="str">
        <f>'Energy Use Compiled'!B$34</f>
        <v>Primary energy - hydro</v>
      </c>
      <c r="Y119" s="230" t="s">
        <v>1344</v>
      </c>
      <c r="Z119" s="230"/>
    </row>
    <row r="120" spans="2:26" x14ac:dyDescent="0.2">
      <c r="B120" s="230" t="str">
        <f>INDEX(Corr_ElemFlows_Energy_to_EPA!C$5:C$14,MATCH('Energy Use Compiled'!B$34,Corr_ElemFlows_Energy_to_EPA!$B$5:$B$14,0))</f>
        <v>Energy, hydraulic potential</v>
      </c>
      <c r="C120" s="230"/>
      <c r="D120" s="230" t="str">
        <f>INDEX(Corr_ElemFlows_Energy_to_EPA!E$5:E$14,MATCH('Energy Use Compiled'!B$34,Corr_ElemFlows_Energy_to_EPA!$B$5:$B$14,0))</f>
        <v>resource</v>
      </c>
      <c r="E120" s="230" t="str">
        <f>INDEX(Corr_ElemFlows_Energy_to_EPA!F$5:F$14,MATCH('Energy Use Compiled'!B$34,Corr_ElemFlows_Energy_to_EPA!$B$5:$B$14,0))</f>
        <v>in water</v>
      </c>
      <c r="F120" s="230" t="str">
        <f>INDEX(Corr_ElemFlows_Energy_to_EPA!H$5:H$14,MATCH('Energy Use Compiled'!B$34,Corr_ElemFlows_Energy_to_EPA!$B$5:$B$14,0))</f>
        <v>f14f4491-9995-30c8-9be7-0dacc2bbfce5</v>
      </c>
      <c r="G120" s="231" t="s">
        <v>130</v>
      </c>
      <c r="H120" s="230" t="str">
        <f>INDEX(Activities!$B$5:$C$393,MATCH(I120,Activities!$C$5:$C$393,0),1)</f>
        <v>Other ambulatory health care services</v>
      </c>
      <c r="I120" s="230">
        <f>'Energy Use Compiled'!B152</f>
        <v>621900</v>
      </c>
      <c r="J120" s="230" t="s">
        <v>130</v>
      </c>
      <c r="K120" s="232">
        <f>'Energy Use Compiled'!D152/(1000000*INDEX('Energy Use &amp; Sector Output'!$O$6:$O$394,MATCH("_"&amp;$I120,'Energy Use &amp; Sector Output'!$D$6:$D$394,0)))</f>
        <v>0</v>
      </c>
      <c r="L120" s="230" t="s">
        <v>5</v>
      </c>
      <c r="M120" s="230"/>
      <c r="N120" s="239"/>
      <c r="O120" s="230"/>
      <c r="P120" s="230"/>
      <c r="Q120" s="230"/>
      <c r="R120" s="240">
        <v>3</v>
      </c>
      <c r="S120" s="240">
        <v>1</v>
      </c>
      <c r="T120" s="240">
        <v>1</v>
      </c>
      <c r="U120" s="240">
        <v>1</v>
      </c>
      <c r="V120" s="240">
        <v>1</v>
      </c>
      <c r="W120" s="230">
        <v>2014</v>
      </c>
      <c r="X120" s="230" t="str">
        <f>'Energy Use Compiled'!B$34</f>
        <v>Primary energy - hydro</v>
      </c>
      <c r="Y120" s="230" t="s">
        <v>1344</v>
      </c>
      <c r="Z120" s="230"/>
    </row>
    <row r="121" spans="2:26" x14ac:dyDescent="0.2">
      <c r="B121" s="230" t="str">
        <f>INDEX(Corr_ElemFlows_Energy_to_EPA!C$5:C$14,MATCH('Energy Use Compiled'!B$34,Corr_ElemFlows_Energy_to_EPA!$B$5:$B$14,0))</f>
        <v>Energy, hydraulic potential</v>
      </c>
      <c r="C121" s="230"/>
      <c r="D121" s="230" t="str">
        <f>INDEX(Corr_ElemFlows_Energy_to_EPA!E$5:E$14,MATCH('Energy Use Compiled'!B$34,Corr_ElemFlows_Energy_to_EPA!$B$5:$B$14,0))</f>
        <v>resource</v>
      </c>
      <c r="E121" s="230" t="str">
        <f>INDEX(Corr_ElemFlows_Energy_to_EPA!F$5:F$14,MATCH('Energy Use Compiled'!B$34,Corr_ElemFlows_Energy_to_EPA!$B$5:$B$14,0))</f>
        <v>in water</v>
      </c>
      <c r="F121" s="230" t="str">
        <f>INDEX(Corr_ElemFlows_Energy_to_EPA!H$5:H$14,MATCH('Energy Use Compiled'!B$34,Corr_ElemFlows_Energy_to_EPA!$B$5:$B$14,0))</f>
        <v>f14f4491-9995-30c8-9be7-0dacc2bbfce5</v>
      </c>
      <c r="G121" s="231" t="s">
        <v>130</v>
      </c>
      <c r="H121" s="230" t="str">
        <f>INDEX(Activities!$B$5:$C$393,MATCH(I121,Activities!$C$5:$C$393,0),1)</f>
        <v>Hospitals</v>
      </c>
      <c r="I121" s="230">
        <f>'Energy Use Compiled'!B153</f>
        <v>622000</v>
      </c>
      <c r="J121" s="230" t="s">
        <v>130</v>
      </c>
      <c r="K121" s="232">
        <f>'Energy Use Compiled'!D153/(1000000*INDEX('Energy Use &amp; Sector Output'!$O$6:$O$394,MATCH("_"&amp;$I121,'Energy Use &amp; Sector Output'!$D$6:$D$394,0)))</f>
        <v>0</v>
      </c>
      <c r="L121" s="230" t="s">
        <v>5</v>
      </c>
      <c r="M121" s="230"/>
      <c r="N121" s="239"/>
      <c r="O121" s="230"/>
      <c r="P121" s="230"/>
      <c r="Q121" s="230"/>
      <c r="R121" s="240">
        <v>3</v>
      </c>
      <c r="S121" s="240">
        <v>1</v>
      </c>
      <c r="T121" s="240">
        <v>1</v>
      </c>
      <c r="U121" s="240">
        <v>1</v>
      </c>
      <c r="V121" s="240">
        <v>1</v>
      </c>
      <c r="W121" s="230">
        <v>2014</v>
      </c>
      <c r="X121" s="230" t="str">
        <f>'Energy Use Compiled'!B$34</f>
        <v>Primary energy - hydro</v>
      </c>
      <c r="Y121" s="230" t="s">
        <v>1344</v>
      </c>
      <c r="Z121" s="230"/>
    </row>
    <row r="122" spans="2:26" x14ac:dyDescent="0.2">
      <c r="B122" s="230" t="str">
        <f>INDEX(Corr_ElemFlows_Energy_to_EPA!C$5:C$14,MATCH('Energy Use Compiled'!B$34,Corr_ElemFlows_Energy_to_EPA!$B$5:$B$14,0))</f>
        <v>Energy, hydraulic potential</v>
      </c>
      <c r="C122" s="230"/>
      <c r="D122" s="230" t="str">
        <f>INDEX(Corr_ElemFlows_Energy_to_EPA!E$5:E$14,MATCH('Energy Use Compiled'!B$34,Corr_ElemFlows_Energy_to_EPA!$B$5:$B$14,0))</f>
        <v>resource</v>
      </c>
      <c r="E122" s="230" t="str">
        <f>INDEX(Corr_ElemFlows_Energy_to_EPA!F$5:F$14,MATCH('Energy Use Compiled'!B$34,Corr_ElemFlows_Energy_to_EPA!$B$5:$B$14,0))</f>
        <v>in water</v>
      </c>
      <c r="F122" s="230" t="str">
        <f>INDEX(Corr_ElemFlows_Energy_to_EPA!H$5:H$14,MATCH('Energy Use Compiled'!B$34,Corr_ElemFlows_Energy_to_EPA!$B$5:$B$14,0))</f>
        <v>f14f4491-9995-30c8-9be7-0dacc2bbfce5</v>
      </c>
      <c r="G122" s="231" t="s">
        <v>130</v>
      </c>
      <c r="H122" s="230" t="str">
        <f>INDEX(Activities!$B$5:$C$393,MATCH(I122,Activities!$C$5:$C$393,0),1)</f>
        <v>Spectator sports</v>
      </c>
      <c r="I122" s="230">
        <f>'Energy Use Compiled'!B154</f>
        <v>711200</v>
      </c>
      <c r="J122" s="230" t="s">
        <v>130</v>
      </c>
      <c r="K122" s="232">
        <f>'Energy Use Compiled'!D154/(1000000*INDEX('Energy Use &amp; Sector Output'!$O$6:$O$394,MATCH("_"&amp;$I122,'Energy Use &amp; Sector Output'!$D$6:$D$394,0)))</f>
        <v>0</v>
      </c>
      <c r="L122" s="230" t="s">
        <v>5</v>
      </c>
      <c r="M122" s="230"/>
      <c r="N122" s="239"/>
      <c r="O122" s="230"/>
      <c r="P122" s="230"/>
      <c r="Q122" s="230"/>
      <c r="R122" s="240">
        <v>3</v>
      </c>
      <c r="S122" s="240">
        <v>1</v>
      </c>
      <c r="T122" s="240">
        <v>1</v>
      </c>
      <c r="U122" s="240">
        <v>1</v>
      </c>
      <c r="V122" s="240">
        <v>1</v>
      </c>
      <c r="W122" s="230">
        <v>2014</v>
      </c>
      <c r="X122" s="230" t="str">
        <f>'Energy Use Compiled'!B$34</f>
        <v>Primary energy - hydro</v>
      </c>
      <c r="Y122" s="230" t="s">
        <v>1344</v>
      </c>
      <c r="Z122" s="230"/>
    </row>
    <row r="123" spans="2:26" x14ac:dyDescent="0.2">
      <c r="B123" s="230" t="str">
        <f>INDEX(Corr_ElemFlows_Energy_to_EPA!C$5:C$14,MATCH('Energy Use Compiled'!B$34,Corr_ElemFlows_Energy_to_EPA!$B$5:$B$14,0))</f>
        <v>Energy, hydraulic potential</v>
      </c>
      <c r="C123" s="230"/>
      <c r="D123" s="230" t="str">
        <f>INDEX(Corr_ElemFlows_Energy_to_EPA!E$5:E$14,MATCH('Energy Use Compiled'!B$34,Corr_ElemFlows_Energy_to_EPA!$B$5:$B$14,0))</f>
        <v>resource</v>
      </c>
      <c r="E123" s="230" t="str">
        <f>INDEX(Corr_ElemFlows_Energy_to_EPA!F$5:F$14,MATCH('Energy Use Compiled'!B$34,Corr_ElemFlows_Energy_to_EPA!$B$5:$B$14,0))</f>
        <v>in water</v>
      </c>
      <c r="F123" s="230" t="str">
        <f>INDEX(Corr_ElemFlows_Energy_to_EPA!H$5:H$14,MATCH('Energy Use Compiled'!B$34,Corr_ElemFlows_Energy_to_EPA!$B$5:$B$14,0))</f>
        <v>f14f4491-9995-30c8-9be7-0dacc2bbfce5</v>
      </c>
      <c r="G123" s="231" t="s">
        <v>130</v>
      </c>
      <c r="H123" s="230" t="str">
        <f>INDEX(Activities!$B$5:$C$393,MATCH(I123,Activities!$C$5:$C$393,0),1)</f>
        <v>Gambling industries (except casino hotels)</v>
      </c>
      <c r="I123" s="230">
        <f>'Energy Use Compiled'!B155</f>
        <v>713200</v>
      </c>
      <c r="J123" s="230" t="s">
        <v>130</v>
      </c>
      <c r="K123" s="232">
        <f>'Energy Use Compiled'!D155/(1000000*INDEX('Energy Use &amp; Sector Output'!$O$6:$O$394,MATCH("_"&amp;$I123,'Energy Use &amp; Sector Output'!$D$6:$D$394,0)))</f>
        <v>0</v>
      </c>
      <c r="L123" s="230" t="s">
        <v>5</v>
      </c>
      <c r="M123" s="230"/>
      <c r="N123" s="239"/>
      <c r="O123" s="230"/>
      <c r="P123" s="230"/>
      <c r="Q123" s="230"/>
      <c r="R123" s="240">
        <v>3</v>
      </c>
      <c r="S123" s="240">
        <v>1</v>
      </c>
      <c r="T123" s="240">
        <v>1</v>
      </c>
      <c r="U123" s="240">
        <v>1</v>
      </c>
      <c r="V123" s="240">
        <v>1</v>
      </c>
      <c r="W123" s="230">
        <v>2014</v>
      </c>
      <c r="X123" s="230" t="str">
        <f>'Energy Use Compiled'!B$34</f>
        <v>Primary energy - hydro</v>
      </c>
      <c r="Y123" s="230" t="s">
        <v>1344</v>
      </c>
      <c r="Z123" s="230"/>
    </row>
    <row r="124" spans="2:26" x14ac:dyDescent="0.2">
      <c r="B124" s="230" t="str">
        <f>INDEX(Corr_ElemFlows_Energy_to_EPA!C$5:C$14,MATCH('Energy Use Compiled'!B$34,Corr_ElemFlows_Energy_to_EPA!$B$5:$B$14,0))</f>
        <v>Energy, hydraulic potential</v>
      </c>
      <c r="C124" s="230"/>
      <c r="D124" s="230" t="str">
        <f>INDEX(Corr_ElemFlows_Energy_to_EPA!E$5:E$14,MATCH('Energy Use Compiled'!B$34,Corr_ElemFlows_Energy_to_EPA!$B$5:$B$14,0))</f>
        <v>resource</v>
      </c>
      <c r="E124" s="230" t="str">
        <f>INDEX(Corr_ElemFlows_Energy_to_EPA!F$5:F$14,MATCH('Energy Use Compiled'!B$34,Corr_ElemFlows_Energy_to_EPA!$B$5:$B$14,0))</f>
        <v>in water</v>
      </c>
      <c r="F124" s="230" t="str">
        <f>INDEX(Corr_ElemFlows_Energy_to_EPA!H$5:H$14,MATCH('Energy Use Compiled'!B$34,Corr_ElemFlows_Energy_to_EPA!$B$5:$B$14,0))</f>
        <v>f14f4491-9995-30c8-9be7-0dacc2bbfce5</v>
      </c>
      <c r="G124" s="231" t="s">
        <v>130</v>
      </c>
      <c r="H124" s="230" t="str">
        <f>INDEX(Activities!$B$5:$C$393,MATCH(I124,Activities!$C$5:$C$393,0),1)</f>
        <v>Other amusement and recreation industries</v>
      </c>
      <c r="I124" s="230">
        <f>'Energy Use Compiled'!B156</f>
        <v>713900</v>
      </c>
      <c r="J124" s="230" t="s">
        <v>130</v>
      </c>
      <c r="K124" s="232">
        <f>'Energy Use Compiled'!D156/(1000000*INDEX('Energy Use &amp; Sector Output'!$O$6:$O$394,MATCH("_"&amp;$I124,'Energy Use &amp; Sector Output'!$D$6:$D$394,0)))</f>
        <v>0</v>
      </c>
      <c r="L124" s="230" t="s">
        <v>5</v>
      </c>
      <c r="M124" s="230"/>
      <c r="N124" s="239"/>
      <c r="O124" s="230"/>
      <c r="P124" s="230"/>
      <c r="Q124" s="230"/>
      <c r="R124" s="240">
        <v>3</v>
      </c>
      <c r="S124" s="240">
        <v>1</v>
      </c>
      <c r="T124" s="240">
        <v>1</v>
      </c>
      <c r="U124" s="240">
        <v>1</v>
      </c>
      <c r="V124" s="240">
        <v>1</v>
      </c>
      <c r="W124" s="230">
        <v>2014</v>
      </c>
      <c r="X124" s="230" t="str">
        <f>'Energy Use Compiled'!B$34</f>
        <v>Primary energy - hydro</v>
      </c>
      <c r="Y124" s="230" t="s">
        <v>1344</v>
      </c>
      <c r="Z124" s="230"/>
    </row>
    <row r="125" spans="2:26" x14ac:dyDescent="0.2">
      <c r="B125" s="230" t="str">
        <f>INDEX(Corr_ElemFlows_Energy_to_EPA!C$5:C$14,MATCH('Energy Use Compiled'!B$34,Corr_ElemFlows_Energy_to_EPA!$B$5:$B$14,0))</f>
        <v>Energy, hydraulic potential</v>
      </c>
      <c r="C125" s="230"/>
      <c r="D125" s="230" t="str">
        <f>INDEX(Corr_ElemFlows_Energy_to_EPA!E$5:E$14,MATCH('Energy Use Compiled'!B$34,Corr_ElemFlows_Energy_to_EPA!$B$5:$B$14,0))</f>
        <v>resource</v>
      </c>
      <c r="E125" s="230" t="str">
        <f>INDEX(Corr_ElemFlows_Energy_to_EPA!F$5:F$14,MATCH('Energy Use Compiled'!B$34,Corr_ElemFlows_Energy_to_EPA!$B$5:$B$14,0))</f>
        <v>in water</v>
      </c>
      <c r="F125" s="230" t="str">
        <f>INDEX(Corr_ElemFlows_Energy_to_EPA!H$5:H$14,MATCH('Energy Use Compiled'!B$34,Corr_ElemFlows_Energy_to_EPA!$B$5:$B$14,0))</f>
        <v>f14f4491-9995-30c8-9be7-0dacc2bbfce5</v>
      </c>
      <c r="G125" s="231" t="s">
        <v>130</v>
      </c>
      <c r="H125" s="230" t="str">
        <f>INDEX(Activities!$B$5:$C$393,MATCH(I125,Activities!$C$5:$C$393,0),1)</f>
        <v>Iron, gold, silver, and other metal ore mining</v>
      </c>
      <c r="I125" s="230" t="str">
        <f>'Energy Use Compiled'!B157</f>
        <v>2122A0</v>
      </c>
      <c r="J125" s="230" t="s">
        <v>130</v>
      </c>
      <c r="K125" s="232">
        <f>'Energy Use Compiled'!D157/(1000000*INDEX('Energy Use &amp; Sector Output'!$O$6:$O$394,MATCH("_"&amp;$I125,'Energy Use &amp; Sector Output'!$D$6:$D$394,0)))</f>
        <v>0</v>
      </c>
      <c r="L125" s="230" t="s">
        <v>5</v>
      </c>
      <c r="M125" s="230"/>
      <c r="N125" s="239"/>
      <c r="O125" s="230"/>
      <c r="P125" s="230"/>
      <c r="Q125" s="230"/>
      <c r="R125" s="240">
        <v>3</v>
      </c>
      <c r="S125" s="240">
        <v>1</v>
      </c>
      <c r="T125" s="240">
        <v>1</v>
      </c>
      <c r="U125" s="240">
        <v>1</v>
      </c>
      <c r="V125" s="240">
        <v>1</v>
      </c>
      <c r="W125" s="230">
        <v>2014</v>
      </c>
      <c r="X125" s="230" t="str">
        <f>'Energy Use Compiled'!B$34</f>
        <v>Primary energy - hydro</v>
      </c>
      <c r="Y125" s="230" t="s">
        <v>1344</v>
      </c>
      <c r="Z125" s="230"/>
    </row>
    <row r="126" spans="2:26" x14ac:dyDescent="0.2">
      <c r="B126" s="230" t="str">
        <f>INDEX(Corr_ElemFlows_Energy_to_EPA!C$5:C$14,MATCH('Energy Use Compiled'!B$34,Corr_ElemFlows_Energy_to_EPA!$B$5:$B$14,0))</f>
        <v>Energy, hydraulic potential</v>
      </c>
      <c r="C126" s="230"/>
      <c r="D126" s="230" t="str">
        <f>INDEX(Corr_ElemFlows_Energy_to_EPA!E$5:E$14,MATCH('Energy Use Compiled'!B$34,Corr_ElemFlows_Energy_to_EPA!$B$5:$B$14,0))</f>
        <v>resource</v>
      </c>
      <c r="E126" s="230" t="str">
        <f>INDEX(Corr_ElemFlows_Energy_to_EPA!F$5:F$14,MATCH('Energy Use Compiled'!B$34,Corr_ElemFlows_Energy_to_EPA!$B$5:$B$14,0))</f>
        <v>in water</v>
      </c>
      <c r="F126" s="230" t="str">
        <f>INDEX(Corr_ElemFlows_Energy_to_EPA!H$5:H$14,MATCH('Energy Use Compiled'!B$34,Corr_ElemFlows_Energy_to_EPA!$B$5:$B$14,0))</f>
        <v>f14f4491-9995-30c8-9be7-0dacc2bbfce5</v>
      </c>
      <c r="G126" s="231" t="s">
        <v>130</v>
      </c>
      <c r="H126" s="230" t="str">
        <f>INDEX(Activities!$B$5:$C$393,MATCH(I126,Activities!$C$5:$C$393,0),1)</f>
        <v>Soybean and other oilseed processing</v>
      </c>
      <c r="I126" s="230" t="str">
        <f>'Energy Use Compiled'!B158</f>
        <v>31122A</v>
      </c>
      <c r="J126" s="230" t="s">
        <v>130</v>
      </c>
      <c r="K126" s="232">
        <f>'Energy Use Compiled'!D158/(1000000*INDEX('Energy Use &amp; Sector Output'!$O$6:$O$394,MATCH("_"&amp;$I126,'Energy Use &amp; Sector Output'!$D$6:$D$394,0)))</f>
        <v>0</v>
      </c>
      <c r="L126" s="230" t="s">
        <v>5</v>
      </c>
      <c r="M126" s="230"/>
      <c r="N126" s="239"/>
      <c r="O126" s="230"/>
      <c r="P126" s="230"/>
      <c r="Q126" s="230"/>
      <c r="R126" s="240">
        <v>3</v>
      </c>
      <c r="S126" s="240">
        <v>1</v>
      </c>
      <c r="T126" s="240">
        <v>1</v>
      </c>
      <c r="U126" s="240">
        <v>1</v>
      </c>
      <c r="V126" s="240">
        <v>1</v>
      </c>
      <c r="W126" s="230">
        <v>2014</v>
      </c>
      <c r="X126" s="230" t="str">
        <f>'Energy Use Compiled'!B$34</f>
        <v>Primary energy - hydro</v>
      </c>
      <c r="Y126" s="230" t="s">
        <v>1344</v>
      </c>
      <c r="Z126" s="230"/>
    </row>
    <row r="127" spans="2:26" x14ac:dyDescent="0.2">
      <c r="B127" s="230" t="str">
        <f>INDEX(Corr_ElemFlows_Energy_to_EPA!C$5:C$14,MATCH('Energy Use Compiled'!B$34,Corr_ElemFlows_Energy_to_EPA!$B$5:$B$14,0))</f>
        <v>Energy, hydraulic potential</v>
      </c>
      <c r="C127" s="230"/>
      <c r="D127" s="230" t="str">
        <f>INDEX(Corr_ElemFlows_Energy_to_EPA!E$5:E$14,MATCH('Energy Use Compiled'!B$34,Corr_ElemFlows_Energy_to_EPA!$B$5:$B$14,0))</f>
        <v>resource</v>
      </c>
      <c r="E127" s="230" t="str">
        <f>INDEX(Corr_ElemFlows_Energy_to_EPA!F$5:F$14,MATCH('Energy Use Compiled'!B$34,Corr_ElemFlows_Energy_to_EPA!$B$5:$B$14,0))</f>
        <v>in water</v>
      </c>
      <c r="F127" s="230" t="str">
        <f>INDEX(Corr_ElemFlows_Energy_to_EPA!H$5:H$14,MATCH('Energy Use Compiled'!B$34,Corr_ElemFlows_Energy_to_EPA!$B$5:$B$14,0))</f>
        <v>f14f4491-9995-30c8-9be7-0dacc2bbfce5</v>
      </c>
      <c r="G127" s="231" t="s">
        <v>130</v>
      </c>
      <c r="H127" s="230" t="str">
        <f>INDEX(Activities!$B$5:$C$393,MATCH(I127,Activities!$C$5:$C$393,0),1)</f>
        <v>Animal (except poultry) slaughtering, rendering, and processing</v>
      </c>
      <c r="I127" s="230" t="str">
        <f>'Energy Use Compiled'!B159</f>
        <v>31161A</v>
      </c>
      <c r="J127" s="230" t="s">
        <v>130</v>
      </c>
      <c r="K127" s="232">
        <f>'Energy Use Compiled'!D159/(1000000*INDEX('Energy Use &amp; Sector Output'!$O$6:$O$394,MATCH("_"&amp;$I127,'Energy Use &amp; Sector Output'!$D$6:$D$394,0)))</f>
        <v>0</v>
      </c>
      <c r="L127" s="230" t="s">
        <v>5</v>
      </c>
      <c r="M127" s="230"/>
      <c r="N127" s="239"/>
      <c r="O127" s="230"/>
      <c r="P127" s="230"/>
      <c r="Q127" s="230"/>
      <c r="R127" s="240">
        <v>3</v>
      </c>
      <c r="S127" s="240">
        <v>1</v>
      </c>
      <c r="T127" s="240">
        <v>1</v>
      </c>
      <c r="U127" s="240">
        <v>1</v>
      </c>
      <c r="V127" s="240">
        <v>1</v>
      </c>
      <c r="W127" s="230">
        <v>2014</v>
      </c>
      <c r="X127" s="230" t="str">
        <f>'Energy Use Compiled'!B$34</f>
        <v>Primary energy - hydro</v>
      </c>
      <c r="Y127" s="230" t="s">
        <v>1344</v>
      </c>
      <c r="Z127" s="230"/>
    </row>
    <row r="128" spans="2:26" x14ac:dyDescent="0.2">
      <c r="B128" s="230" t="str">
        <f>INDEX(Corr_ElemFlows_Energy_to_EPA!C$5:C$14,MATCH('Energy Use Compiled'!B$34,Corr_ElemFlows_Energy_to_EPA!$B$5:$B$14,0))</f>
        <v>Energy, hydraulic potential</v>
      </c>
      <c r="C128" s="230"/>
      <c r="D128" s="230" t="str">
        <f>INDEX(Corr_ElemFlows_Energy_to_EPA!E$5:E$14,MATCH('Energy Use Compiled'!B$34,Corr_ElemFlows_Energy_to_EPA!$B$5:$B$14,0))</f>
        <v>resource</v>
      </c>
      <c r="E128" s="230" t="str">
        <f>INDEX(Corr_ElemFlows_Energy_to_EPA!F$5:F$14,MATCH('Energy Use Compiled'!B$34,Corr_ElemFlows_Energy_to_EPA!$B$5:$B$14,0))</f>
        <v>in water</v>
      </c>
      <c r="F128" s="230" t="str">
        <f>INDEX(Corr_ElemFlows_Energy_to_EPA!H$5:H$14,MATCH('Energy Use Compiled'!B$34,Corr_ElemFlows_Energy_to_EPA!$B$5:$B$14,0))</f>
        <v>f14f4491-9995-30c8-9be7-0dacc2bbfce5</v>
      </c>
      <c r="G128" s="231" t="s">
        <v>130</v>
      </c>
      <c r="H128" s="230" t="str">
        <f>INDEX(Activities!$B$5:$C$393,MATCH(I128,Activities!$C$5:$C$393,0),1)</f>
        <v>All other chemical product and preparation manufacturing</v>
      </c>
      <c r="I128" s="230" t="str">
        <f>'Energy Use Compiled'!B160</f>
        <v>3259A0</v>
      </c>
      <c r="J128" s="230" t="s">
        <v>130</v>
      </c>
      <c r="K128" s="232">
        <f>'Energy Use Compiled'!D160/(1000000*INDEX('Energy Use &amp; Sector Output'!$O$6:$O$394,MATCH("_"&amp;$I128,'Energy Use &amp; Sector Output'!$D$6:$D$394,0)))</f>
        <v>0</v>
      </c>
      <c r="L128" s="230" t="s">
        <v>5</v>
      </c>
      <c r="M128" s="230"/>
      <c r="N128" s="239"/>
      <c r="O128" s="230"/>
      <c r="P128" s="230"/>
      <c r="Q128" s="230"/>
      <c r="R128" s="240">
        <v>3</v>
      </c>
      <c r="S128" s="240">
        <v>1</v>
      </c>
      <c r="T128" s="240">
        <v>1</v>
      </c>
      <c r="U128" s="240">
        <v>1</v>
      </c>
      <c r="V128" s="240">
        <v>1</v>
      </c>
      <c r="W128" s="230">
        <v>2014</v>
      </c>
      <c r="X128" s="230" t="str">
        <f>'Energy Use Compiled'!B$34</f>
        <v>Primary energy - hydro</v>
      </c>
      <c r="Y128" s="230" t="s">
        <v>1344</v>
      </c>
      <c r="Z128" s="230"/>
    </row>
    <row r="129" spans="2:26" x14ac:dyDescent="0.2">
      <c r="B129" s="230" t="str">
        <f>INDEX(Corr_ElemFlows_Energy_to_EPA!C$5:C$14,MATCH('Energy Use Compiled'!B$34,Corr_ElemFlows_Energy_to_EPA!$B$5:$B$14,0))</f>
        <v>Energy, hydraulic potential</v>
      </c>
      <c r="C129" s="230"/>
      <c r="D129" s="230" t="str">
        <f>INDEX(Corr_ElemFlows_Energy_to_EPA!E$5:E$14,MATCH('Energy Use Compiled'!B$34,Corr_ElemFlows_Energy_to_EPA!$B$5:$B$14,0))</f>
        <v>resource</v>
      </c>
      <c r="E129" s="230" t="str">
        <f>INDEX(Corr_ElemFlows_Energy_to_EPA!F$5:F$14,MATCH('Energy Use Compiled'!B$34,Corr_ElemFlows_Energy_to_EPA!$B$5:$B$14,0))</f>
        <v>in water</v>
      </c>
      <c r="F129" s="230" t="str">
        <f>INDEX(Corr_ElemFlows_Energy_to_EPA!H$5:H$14,MATCH('Energy Use Compiled'!B$34,Corr_ElemFlows_Energy_to_EPA!$B$5:$B$14,0))</f>
        <v>f14f4491-9995-30c8-9be7-0dacc2bbfce5</v>
      </c>
      <c r="G129" s="231" t="s">
        <v>130</v>
      </c>
      <c r="H129" s="230" t="str">
        <f>INDEX(Activities!$B$5:$C$393,MATCH(I129,Activities!$C$5:$C$393,0),1)</f>
        <v>All other forging, stamping, and sintering</v>
      </c>
      <c r="I129" s="230" t="str">
        <f>'Energy Use Compiled'!B161</f>
        <v>33211A</v>
      </c>
      <c r="J129" s="230" t="s">
        <v>130</v>
      </c>
      <c r="K129" s="232">
        <f>'Energy Use Compiled'!D161/(1000000*INDEX('Energy Use &amp; Sector Output'!$O$6:$O$394,MATCH("_"&amp;$I129,'Energy Use &amp; Sector Output'!$D$6:$D$394,0)))</f>
        <v>0.14155798452099452</v>
      </c>
      <c r="L129" s="230" t="s">
        <v>5</v>
      </c>
      <c r="M129" s="230"/>
      <c r="N129" s="239"/>
      <c r="O129" s="230"/>
      <c r="P129" s="230"/>
      <c r="Q129" s="230"/>
      <c r="R129" s="240">
        <v>3</v>
      </c>
      <c r="S129" s="240">
        <v>1</v>
      </c>
      <c r="T129" s="240">
        <v>1</v>
      </c>
      <c r="U129" s="240">
        <v>1</v>
      </c>
      <c r="V129" s="240">
        <v>1</v>
      </c>
      <c r="W129" s="230">
        <v>2014</v>
      </c>
      <c r="X129" s="230" t="str">
        <f>'Energy Use Compiled'!B$34</f>
        <v>Primary energy - hydro</v>
      </c>
      <c r="Y129" s="230" t="s">
        <v>1344</v>
      </c>
      <c r="Z129" s="230"/>
    </row>
    <row r="130" spans="2:26" x14ac:dyDescent="0.2">
      <c r="B130" s="230" t="str">
        <f>INDEX(Corr_ElemFlows_Energy_to_EPA!C$5:C$14,MATCH('Energy Use Compiled'!B$34,Corr_ElemFlows_Energy_to_EPA!$B$5:$B$14,0))</f>
        <v>Energy, hydraulic potential</v>
      </c>
      <c r="C130" s="230"/>
      <c r="D130" s="230" t="str">
        <f>INDEX(Corr_ElemFlows_Energy_to_EPA!E$5:E$14,MATCH('Energy Use Compiled'!B$34,Corr_ElemFlows_Energy_to_EPA!$B$5:$B$14,0))</f>
        <v>resource</v>
      </c>
      <c r="E130" s="230" t="str">
        <f>INDEX(Corr_ElemFlows_Energy_to_EPA!F$5:F$14,MATCH('Energy Use Compiled'!B$34,Corr_ElemFlows_Energy_to_EPA!$B$5:$B$14,0))</f>
        <v>in water</v>
      </c>
      <c r="F130" s="230" t="str">
        <f>INDEX(Corr_ElemFlows_Energy_to_EPA!H$5:H$14,MATCH('Energy Use Compiled'!B$34,Corr_ElemFlows_Energy_to_EPA!$B$5:$B$14,0))</f>
        <v>f14f4491-9995-30c8-9be7-0dacc2bbfce5</v>
      </c>
      <c r="G130" s="231" t="s">
        <v>130</v>
      </c>
      <c r="H130" s="230" t="str">
        <f>INDEX(Activities!$B$5:$C$393,MATCH(I130,Activities!$C$5:$C$393,0),1)</f>
        <v>Other retail</v>
      </c>
      <c r="I130" s="230" t="str">
        <f>'Energy Use Compiled'!B162</f>
        <v>4A0000</v>
      </c>
      <c r="J130" s="230" t="s">
        <v>130</v>
      </c>
      <c r="K130" s="232">
        <f>'Energy Use Compiled'!D162/(1000000*INDEX('Energy Use &amp; Sector Output'!$O$6:$O$394,MATCH("_"&amp;$I130,'Energy Use &amp; Sector Output'!$D$6:$D$394,0)))</f>
        <v>0</v>
      </c>
      <c r="L130" s="230" t="s">
        <v>5</v>
      </c>
      <c r="M130" s="230"/>
      <c r="N130" s="239"/>
      <c r="O130" s="230"/>
      <c r="P130" s="230"/>
      <c r="Q130" s="230"/>
      <c r="R130" s="240">
        <v>3</v>
      </c>
      <c r="S130" s="240">
        <v>1</v>
      </c>
      <c r="T130" s="240">
        <v>1</v>
      </c>
      <c r="U130" s="240">
        <v>1</v>
      </c>
      <c r="V130" s="240">
        <v>1</v>
      </c>
      <c r="W130" s="230">
        <v>2014</v>
      </c>
      <c r="X130" s="230" t="str">
        <f>'Energy Use Compiled'!B$34</f>
        <v>Primary energy - hydro</v>
      </c>
      <c r="Y130" s="230" t="s">
        <v>1344</v>
      </c>
      <c r="Z130" s="230"/>
    </row>
    <row r="131" spans="2:26" x14ac:dyDescent="0.2">
      <c r="B131" s="230" t="str">
        <f>INDEX(Corr_ElemFlows_Energy_to_EPA!C$5:C$14,MATCH('Energy Use Compiled'!B$34,Corr_ElemFlows_Energy_to_EPA!$B$5:$B$14,0))</f>
        <v>Energy, hydraulic potential</v>
      </c>
      <c r="C131" s="230"/>
      <c r="D131" s="230" t="str">
        <f>INDEX(Corr_ElemFlows_Energy_to_EPA!E$5:E$14,MATCH('Energy Use Compiled'!B$34,Corr_ElemFlows_Energy_to_EPA!$B$5:$B$14,0))</f>
        <v>resource</v>
      </c>
      <c r="E131" s="230" t="str">
        <f>INDEX(Corr_ElemFlows_Energy_to_EPA!F$5:F$14,MATCH('Energy Use Compiled'!B$34,Corr_ElemFlows_Energy_to_EPA!$B$5:$B$14,0))</f>
        <v>in water</v>
      </c>
      <c r="F131" s="230" t="str">
        <f>INDEX(Corr_ElemFlows_Energy_to_EPA!H$5:H$14,MATCH('Energy Use Compiled'!B$34,Corr_ElemFlows_Energy_to_EPA!$B$5:$B$14,0))</f>
        <v>f14f4491-9995-30c8-9be7-0dacc2bbfce5</v>
      </c>
      <c r="G131" s="231" t="s">
        <v>130</v>
      </c>
      <c r="H131" s="230" t="str">
        <f>INDEX(Activities!$B$5:$C$393,MATCH(I131,Activities!$C$5:$C$393,0),1)</f>
        <v>Consumer goods and general rental centers</v>
      </c>
      <c r="I131" s="230" t="str">
        <f>'Energy Use Compiled'!B163</f>
        <v>532A00</v>
      </c>
      <c r="J131" s="230" t="s">
        <v>130</v>
      </c>
      <c r="K131" s="232">
        <f>'Energy Use Compiled'!D163/(1000000*INDEX('Energy Use &amp; Sector Output'!$O$6:$O$394,MATCH("_"&amp;$I131,'Energy Use &amp; Sector Output'!$D$6:$D$394,0)))</f>
        <v>0</v>
      </c>
      <c r="L131" s="230" t="s">
        <v>5</v>
      </c>
      <c r="M131" s="230"/>
      <c r="N131" s="239"/>
      <c r="O131" s="230"/>
      <c r="P131" s="230"/>
      <c r="Q131" s="230"/>
      <c r="R131" s="240">
        <v>3</v>
      </c>
      <c r="S131" s="240">
        <v>1</v>
      </c>
      <c r="T131" s="240">
        <v>1</v>
      </c>
      <c r="U131" s="240">
        <v>1</v>
      </c>
      <c r="V131" s="240">
        <v>1</v>
      </c>
      <c r="W131" s="230">
        <v>2014</v>
      </c>
      <c r="X131" s="230" t="str">
        <f>'Energy Use Compiled'!B$34</f>
        <v>Primary energy - hydro</v>
      </c>
      <c r="Y131" s="230" t="s">
        <v>1344</v>
      </c>
      <c r="Z131" s="230"/>
    </row>
    <row r="132" spans="2:26" x14ac:dyDescent="0.2">
      <c r="B132" s="230" t="str">
        <f>INDEX(Corr_ElemFlows_Energy_to_EPA!C$5:C$14,MATCH('Energy Use Compiled'!B$34,Corr_ElemFlows_Energy_to_EPA!$B$5:$B$14,0))</f>
        <v>Energy, hydraulic potential</v>
      </c>
      <c r="C132" s="230"/>
      <c r="D132" s="230" t="str">
        <f>INDEX(Corr_ElemFlows_Energy_to_EPA!E$5:E$14,MATCH('Energy Use Compiled'!B$34,Corr_ElemFlows_Energy_to_EPA!$B$5:$B$14,0))</f>
        <v>resource</v>
      </c>
      <c r="E132" s="230" t="str">
        <f>INDEX(Corr_ElemFlows_Energy_to_EPA!F$5:F$14,MATCH('Energy Use Compiled'!B$34,Corr_ElemFlows_Energy_to_EPA!$B$5:$B$14,0))</f>
        <v>in water</v>
      </c>
      <c r="F132" s="230" t="str">
        <f>INDEX(Corr_ElemFlows_Energy_to_EPA!H$5:H$14,MATCH('Energy Use Compiled'!B$34,Corr_ElemFlows_Energy_to_EPA!$B$5:$B$14,0))</f>
        <v>f14f4491-9995-30c8-9be7-0dacc2bbfce5</v>
      </c>
      <c r="G132" s="231" t="s">
        <v>130</v>
      </c>
      <c r="H132" s="230" t="str">
        <f>INDEX(Activities!$B$5:$C$393,MATCH(I132,Activities!$C$5:$C$393,0),1)</f>
        <v>Junior colleges, colleges, universities, and professional schools</v>
      </c>
      <c r="I132" s="230" t="str">
        <f>'Energy Use Compiled'!B164</f>
        <v>611A00</v>
      </c>
      <c r="J132" s="230" t="s">
        <v>130</v>
      </c>
      <c r="K132" s="232">
        <f>'Energy Use Compiled'!D164/(1000000*INDEX('Energy Use &amp; Sector Output'!$O$6:$O$394,MATCH("_"&amp;$I132,'Energy Use &amp; Sector Output'!$D$6:$D$394,0)))</f>
        <v>5.397193209154408E-5</v>
      </c>
      <c r="L132" s="230" t="s">
        <v>5</v>
      </c>
      <c r="M132" s="230"/>
      <c r="N132" s="239"/>
      <c r="O132" s="230"/>
      <c r="P132" s="230"/>
      <c r="Q132" s="230"/>
      <c r="R132" s="240">
        <v>3</v>
      </c>
      <c r="S132" s="240">
        <v>1</v>
      </c>
      <c r="T132" s="240">
        <v>1</v>
      </c>
      <c r="U132" s="240">
        <v>1</v>
      </c>
      <c r="V132" s="240">
        <v>1</v>
      </c>
      <c r="W132" s="230">
        <v>2014</v>
      </c>
      <c r="X132" s="230" t="str">
        <f>'Energy Use Compiled'!B$34</f>
        <v>Primary energy - hydro</v>
      </c>
      <c r="Y132" s="230" t="s">
        <v>1344</v>
      </c>
      <c r="Z132" s="230"/>
    </row>
    <row r="133" spans="2:26" x14ac:dyDescent="0.2">
      <c r="B133" s="230" t="str">
        <f>INDEX(Corr_ElemFlows_Energy_to_EPA!C$5:C$14,MATCH('Energy Use Compiled'!B$34,Corr_ElemFlows_Energy_to_EPA!$B$5:$B$14,0))</f>
        <v>Energy, hydraulic potential</v>
      </c>
      <c r="C133" s="230"/>
      <c r="D133" s="230" t="str">
        <f>INDEX(Corr_ElemFlows_Energy_to_EPA!E$5:E$14,MATCH('Energy Use Compiled'!B$34,Corr_ElemFlows_Energy_to_EPA!$B$5:$B$14,0))</f>
        <v>resource</v>
      </c>
      <c r="E133" s="230" t="str">
        <f>INDEX(Corr_ElemFlows_Energy_to_EPA!F$5:F$14,MATCH('Energy Use Compiled'!B$34,Corr_ElemFlows_Energy_to_EPA!$B$5:$B$14,0))</f>
        <v>in water</v>
      </c>
      <c r="F133" s="230" t="str">
        <f>INDEX(Corr_ElemFlows_Energy_to_EPA!H$5:H$14,MATCH('Energy Use Compiled'!B$34,Corr_ElemFlows_Energy_to_EPA!$B$5:$B$14,0))</f>
        <v>f14f4491-9995-30c8-9be7-0dacc2bbfce5</v>
      </c>
      <c r="G133" s="231" t="s">
        <v>130</v>
      </c>
      <c r="H133" s="230" t="str">
        <f>INDEX(Activities!$B$5:$C$393,MATCH(I133,Activities!$C$5:$C$393,0),1)</f>
        <v>Other state and local government enterprises</v>
      </c>
      <c r="I133" s="230" t="str">
        <f>'Energy Use Compiled'!B165</f>
        <v>S00203</v>
      </c>
      <c r="J133" s="230" t="s">
        <v>130</v>
      </c>
      <c r="K133" s="232">
        <f>'Energy Use Compiled'!D165/(1000000*INDEX('Energy Use &amp; Sector Output'!$O$6:$O$394,MATCH("_"&amp;$I133,'Energy Use &amp; Sector Output'!$D$6:$D$394,0)))</f>
        <v>0</v>
      </c>
      <c r="L133" s="230" t="s">
        <v>5</v>
      </c>
      <c r="M133" s="230"/>
      <c r="N133" s="239"/>
      <c r="O133" s="230"/>
      <c r="P133" s="230"/>
      <c r="Q133" s="230"/>
      <c r="R133" s="240">
        <v>3</v>
      </c>
      <c r="S133" s="240">
        <v>1</v>
      </c>
      <c r="T133" s="240">
        <v>1</v>
      </c>
      <c r="U133" s="240">
        <v>1</v>
      </c>
      <c r="V133" s="240">
        <v>1</v>
      </c>
      <c r="W133" s="230">
        <v>2014</v>
      </c>
      <c r="X133" s="230" t="str">
        <f>'Energy Use Compiled'!B$34</f>
        <v>Primary energy - hydro</v>
      </c>
      <c r="Y133" s="230" t="s">
        <v>1344</v>
      </c>
      <c r="Z133" s="230"/>
    </row>
    <row r="134" spans="2:26" x14ac:dyDescent="0.2">
      <c r="B134" s="230" t="str">
        <f>INDEX(Corr_ElemFlows_Energy_to_EPA!C$5:C$14,MATCH('Energy Use Compiled'!B$34,Corr_ElemFlows_Energy_to_EPA!$B$5:$B$14,0))</f>
        <v>Energy, hydraulic potential</v>
      </c>
      <c r="C134" s="230"/>
      <c r="D134" s="230" t="str">
        <f>INDEX(Corr_ElemFlows_Energy_to_EPA!E$5:E$14,MATCH('Energy Use Compiled'!B$34,Corr_ElemFlows_Energy_to_EPA!$B$5:$B$14,0))</f>
        <v>resource</v>
      </c>
      <c r="E134" s="230" t="str">
        <f>INDEX(Corr_ElemFlows_Energy_to_EPA!F$5:F$14,MATCH('Energy Use Compiled'!B$34,Corr_ElemFlows_Energy_to_EPA!$B$5:$B$14,0))</f>
        <v>in water</v>
      </c>
      <c r="F134" s="230" t="str">
        <f>INDEX(Corr_ElemFlows_Energy_to_EPA!H$5:H$14,MATCH('Energy Use Compiled'!B$34,Corr_ElemFlows_Energy_to_EPA!$B$5:$B$14,0))</f>
        <v>f14f4491-9995-30c8-9be7-0dacc2bbfce5</v>
      </c>
      <c r="G134" s="231" t="s">
        <v>130</v>
      </c>
      <c r="H134" s="230" t="str">
        <f>INDEX(Activities!$B$5:$C$393,MATCH(I134,Activities!$C$5:$C$393,0),1)</f>
        <v>Federal general government (defense)</v>
      </c>
      <c r="I134" s="230" t="str">
        <f>'Energy Use Compiled'!B166</f>
        <v>S00500</v>
      </c>
      <c r="J134" s="230" t="s">
        <v>130</v>
      </c>
      <c r="K134" s="232">
        <f>'Energy Use Compiled'!D166/(1000000*INDEX('Energy Use &amp; Sector Output'!$O$6:$O$394,MATCH("_"&amp;$I134,'Energy Use &amp; Sector Output'!$D$6:$D$394,0)))</f>
        <v>0</v>
      </c>
      <c r="L134" s="230" t="s">
        <v>5</v>
      </c>
      <c r="M134" s="230"/>
      <c r="N134" s="239"/>
      <c r="O134" s="230"/>
      <c r="P134" s="230"/>
      <c r="Q134" s="230"/>
      <c r="R134" s="240">
        <v>3</v>
      </c>
      <c r="S134" s="240">
        <v>1</v>
      </c>
      <c r="T134" s="240">
        <v>1</v>
      </c>
      <c r="U134" s="240">
        <v>1</v>
      </c>
      <c r="V134" s="240">
        <v>1</v>
      </c>
      <c r="W134" s="230">
        <v>2014</v>
      </c>
      <c r="X134" s="230" t="str">
        <f>'Energy Use Compiled'!B$34</f>
        <v>Primary energy - hydro</v>
      </c>
      <c r="Y134" s="230" t="s">
        <v>1344</v>
      </c>
      <c r="Z134" s="230"/>
    </row>
    <row r="135" spans="2:26" x14ac:dyDescent="0.2">
      <c r="B135" s="230" t="str">
        <f>INDEX(Corr_ElemFlows_Energy_to_EPA!C$5:C$14,MATCH('Energy Use Compiled'!B$34,Corr_ElemFlows_Energy_to_EPA!$B$5:$B$14,0))</f>
        <v>Energy, hydraulic potential</v>
      </c>
      <c r="C135" s="230"/>
      <c r="D135" s="230" t="str">
        <f>INDEX(Corr_ElemFlows_Energy_to_EPA!E$5:E$14,MATCH('Energy Use Compiled'!B$34,Corr_ElemFlows_Energy_to_EPA!$B$5:$B$14,0))</f>
        <v>resource</v>
      </c>
      <c r="E135" s="230" t="str">
        <f>INDEX(Corr_ElemFlows_Energy_to_EPA!F$5:F$14,MATCH('Energy Use Compiled'!B$34,Corr_ElemFlows_Energy_to_EPA!$B$5:$B$14,0))</f>
        <v>in water</v>
      </c>
      <c r="F135" s="230" t="str">
        <f>INDEX(Corr_ElemFlows_Energy_to_EPA!H$5:H$14,MATCH('Energy Use Compiled'!B$34,Corr_ElemFlows_Energy_to_EPA!$B$5:$B$14,0))</f>
        <v>f14f4491-9995-30c8-9be7-0dacc2bbfce5</v>
      </c>
      <c r="G135" s="231" t="s">
        <v>130</v>
      </c>
      <c r="H135" s="230" t="str">
        <f>INDEX(Activities!$B$5:$C$393,MATCH(I135,Activities!$C$5:$C$393,0),1)</f>
        <v>State and local general government</v>
      </c>
      <c r="I135" s="230" t="str">
        <f>'Energy Use Compiled'!B167</f>
        <v>S00700</v>
      </c>
      <c r="J135" s="230" t="s">
        <v>130</v>
      </c>
      <c r="K135" s="232">
        <f>'Energy Use Compiled'!D167/(1000000*INDEX('Energy Use &amp; Sector Output'!$O$6:$O$394,MATCH("_"&amp;$I135,'Energy Use &amp; Sector Output'!$D$6:$D$394,0)))</f>
        <v>0</v>
      </c>
      <c r="L135" s="230" t="s">
        <v>5</v>
      </c>
      <c r="M135" s="230"/>
      <c r="N135" s="239"/>
      <c r="O135" s="230"/>
      <c r="P135" s="230"/>
      <c r="Q135" s="230"/>
      <c r="R135" s="240">
        <v>3</v>
      </c>
      <c r="S135" s="240">
        <v>1</v>
      </c>
      <c r="T135" s="240">
        <v>1</v>
      </c>
      <c r="U135" s="240">
        <v>1</v>
      </c>
      <c r="V135" s="240">
        <v>1</v>
      </c>
      <c r="W135" s="230">
        <v>2014</v>
      </c>
      <c r="X135" s="230" t="str">
        <f>'Energy Use Compiled'!B$34</f>
        <v>Primary energy - hydro</v>
      </c>
      <c r="Y135" s="230" t="s">
        <v>1344</v>
      </c>
      <c r="Z135" s="230"/>
    </row>
    <row r="136" spans="2:26" x14ac:dyDescent="0.2">
      <c r="B136" s="234" t="str">
        <f>INDEX(Corr_ElemFlows_Energy_to_EPA!C$5:C$14,MATCH('Energy Use Compiled'!B$35,Corr_ElemFlows_Energy_to_EPA!$B$5:$B$14,0))</f>
        <v>Energy, solar</v>
      </c>
      <c r="C136" s="234"/>
      <c r="D136" s="234" t="str">
        <f>INDEX(Corr_ElemFlows_Energy_to_EPA!E$5:E$14,MATCH('Energy Use Compiled'!B$35,Corr_ElemFlows_Energy_to_EPA!$B$5:$B$14,0))</f>
        <v>resource</v>
      </c>
      <c r="E136" s="234" t="str">
        <f>INDEX(Corr_ElemFlows_Energy_to_EPA!F$5:F$14,MATCH('Energy Use Compiled'!B$35,Corr_ElemFlows_Energy_to_EPA!$B$5:$B$14,0))</f>
        <v>in air</v>
      </c>
      <c r="F136" s="234" t="str">
        <f>INDEX(Corr_ElemFlows_Energy_to_EPA!H$5:H$14,MATCH('Energy Use Compiled'!B$35,Corr_ElemFlows_Energy_to_EPA!$B$5:$B$14,0))</f>
        <v>dfc69ade-92a1-3ba5-b951-109733d95cd9</v>
      </c>
      <c r="G136" s="235" t="s">
        <v>130</v>
      </c>
      <c r="H136" s="234" t="str">
        <f>INDEX(Activities!$B$5:$C$393,MATCH(I136,Activities!$C$5:$C$393,0),1)</f>
        <v>Vegetable and melon farming</v>
      </c>
      <c r="I136" s="234">
        <f>'Energy Use Compiled'!B106</f>
        <v>111200</v>
      </c>
      <c r="J136" s="234" t="s">
        <v>130</v>
      </c>
      <c r="K136" s="236">
        <f>'Energy Use Compiled'!E106/(1000000*INDEX('Energy Use &amp; Sector Output'!$O$6:$O$394,MATCH("_"&amp;$I136,'Energy Use &amp; Sector Output'!$D$6:$D$394,0)))</f>
        <v>3.225479255860436E-3</v>
      </c>
      <c r="L136" s="234" t="s">
        <v>5</v>
      </c>
      <c r="M136" s="234"/>
      <c r="N136" s="241"/>
      <c r="O136" s="234"/>
      <c r="P136" s="234"/>
      <c r="Q136" s="234"/>
      <c r="R136" s="242">
        <v>3</v>
      </c>
      <c r="S136" s="242">
        <v>1</v>
      </c>
      <c r="T136" s="242">
        <v>1</v>
      </c>
      <c r="U136" s="242">
        <v>1</v>
      </c>
      <c r="V136" s="242">
        <v>1</v>
      </c>
      <c r="W136" s="234">
        <v>2014</v>
      </c>
      <c r="X136" s="234" t="str">
        <f>'Energy Use Compiled'!B$35</f>
        <v>Primary energy - solar</v>
      </c>
      <c r="Y136" s="234" t="s">
        <v>1344</v>
      </c>
      <c r="Z136" s="234"/>
    </row>
    <row r="137" spans="2:26" x14ac:dyDescent="0.2">
      <c r="B137" s="234" t="str">
        <f>INDEX(Corr_ElemFlows_Energy_to_EPA!C$5:C$14,MATCH('Energy Use Compiled'!B$35,Corr_ElemFlows_Energy_to_EPA!$B$5:$B$14,0))</f>
        <v>Energy, solar</v>
      </c>
      <c r="C137" s="234"/>
      <c r="D137" s="234" t="str">
        <f>INDEX(Corr_ElemFlows_Energy_to_EPA!E$5:E$14,MATCH('Energy Use Compiled'!B$35,Corr_ElemFlows_Energy_to_EPA!$B$5:$B$14,0))</f>
        <v>resource</v>
      </c>
      <c r="E137" s="234" t="str">
        <f>INDEX(Corr_ElemFlows_Energy_to_EPA!F$5:F$14,MATCH('Energy Use Compiled'!B$35,Corr_ElemFlows_Energy_to_EPA!$B$5:$B$14,0))</f>
        <v>in air</v>
      </c>
      <c r="F137" s="234" t="str">
        <f>INDEX(Corr_ElemFlows_Energy_to_EPA!H$5:H$14,MATCH('Energy Use Compiled'!B$35,Corr_ElemFlows_Energy_to_EPA!$B$5:$B$14,0))</f>
        <v>dfc69ade-92a1-3ba5-b951-109733d95cd9</v>
      </c>
      <c r="G137" s="235" t="s">
        <v>130</v>
      </c>
      <c r="H137" s="234" t="str">
        <f>INDEX(Activities!$B$5:$C$393,MATCH(I137,Activities!$C$5:$C$393,0),1)</f>
        <v>Other crop farming</v>
      </c>
      <c r="I137" s="234">
        <f>'Energy Use Compiled'!B107</f>
        <v>111900</v>
      </c>
      <c r="J137" s="234" t="s">
        <v>130</v>
      </c>
      <c r="K137" s="236">
        <f>'Energy Use Compiled'!E107/(1000000*INDEX('Energy Use &amp; Sector Output'!$O$6:$O$394,MATCH("_"&amp;$I137,'Energy Use &amp; Sector Output'!$D$6:$D$394,0)))</f>
        <v>0</v>
      </c>
      <c r="L137" s="234" t="s">
        <v>5</v>
      </c>
      <c r="M137" s="234"/>
      <c r="N137" s="241"/>
      <c r="O137" s="234"/>
      <c r="P137" s="234"/>
      <c r="Q137" s="234"/>
      <c r="R137" s="242">
        <v>3</v>
      </c>
      <c r="S137" s="242">
        <v>1</v>
      </c>
      <c r="T137" s="242">
        <v>1</v>
      </c>
      <c r="U137" s="242">
        <v>1</v>
      </c>
      <c r="V137" s="242">
        <v>1</v>
      </c>
      <c r="W137" s="234">
        <v>2014</v>
      </c>
      <c r="X137" s="234" t="str">
        <f>'Energy Use Compiled'!B$35</f>
        <v>Primary energy - solar</v>
      </c>
      <c r="Y137" s="234" t="s">
        <v>1344</v>
      </c>
      <c r="Z137" s="234"/>
    </row>
    <row r="138" spans="2:26" x14ac:dyDescent="0.2">
      <c r="B138" s="234" t="str">
        <f>INDEX(Corr_ElemFlows_Energy_to_EPA!C$5:C$14,MATCH('Energy Use Compiled'!B$35,Corr_ElemFlows_Energy_to_EPA!$B$5:$B$14,0))</f>
        <v>Energy, solar</v>
      </c>
      <c r="C138" s="234"/>
      <c r="D138" s="234" t="str">
        <f>INDEX(Corr_ElemFlows_Energy_to_EPA!E$5:E$14,MATCH('Energy Use Compiled'!B$35,Corr_ElemFlows_Energy_to_EPA!$B$5:$B$14,0))</f>
        <v>resource</v>
      </c>
      <c r="E138" s="234" t="str">
        <f>INDEX(Corr_ElemFlows_Energy_to_EPA!F$5:F$14,MATCH('Energy Use Compiled'!B$35,Corr_ElemFlows_Energy_to_EPA!$B$5:$B$14,0))</f>
        <v>in air</v>
      </c>
      <c r="F138" s="234" t="str">
        <f>INDEX(Corr_ElemFlows_Energy_to_EPA!H$5:H$14,MATCH('Energy Use Compiled'!B$35,Corr_ElemFlows_Energy_to_EPA!$B$5:$B$14,0))</f>
        <v>dfc69ade-92a1-3ba5-b951-109733d95cd9</v>
      </c>
      <c r="G138" s="235" t="s">
        <v>130</v>
      </c>
      <c r="H138" s="234" t="str">
        <f>INDEX(Activities!$B$5:$C$393,MATCH(I138,Activities!$C$5:$C$393,0),1)</f>
        <v>Support activities for agriculture and forestry</v>
      </c>
      <c r="I138" s="234">
        <f>'Energy Use Compiled'!B108</f>
        <v>115000</v>
      </c>
      <c r="J138" s="234" t="s">
        <v>130</v>
      </c>
      <c r="K138" s="236">
        <f>'Energy Use Compiled'!E108/(1000000*INDEX('Energy Use &amp; Sector Output'!$O$6:$O$394,MATCH("_"&amp;$I138,'Energy Use &amp; Sector Output'!$D$6:$D$394,0)))</f>
        <v>3.0577859940311277E-3</v>
      </c>
      <c r="L138" s="234" t="s">
        <v>5</v>
      </c>
      <c r="M138" s="234"/>
      <c r="N138" s="241"/>
      <c r="O138" s="234"/>
      <c r="P138" s="234"/>
      <c r="Q138" s="234"/>
      <c r="R138" s="242">
        <v>3</v>
      </c>
      <c r="S138" s="242">
        <v>1</v>
      </c>
      <c r="T138" s="242">
        <v>1</v>
      </c>
      <c r="U138" s="242">
        <v>1</v>
      </c>
      <c r="V138" s="242">
        <v>1</v>
      </c>
      <c r="W138" s="234">
        <v>2014</v>
      </c>
      <c r="X138" s="234" t="str">
        <f>'Energy Use Compiled'!B$35</f>
        <v>Primary energy - solar</v>
      </c>
      <c r="Y138" s="234" t="s">
        <v>1344</v>
      </c>
      <c r="Z138" s="234"/>
    </row>
    <row r="139" spans="2:26" x14ac:dyDescent="0.2">
      <c r="B139" s="234" t="str">
        <f>INDEX(Corr_ElemFlows_Energy_to_EPA!C$5:C$14,MATCH('Energy Use Compiled'!B$35,Corr_ElemFlows_Energy_to_EPA!$B$5:$B$14,0))</f>
        <v>Energy, solar</v>
      </c>
      <c r="C139" s="234"/>
      <c r="D139" s="234" t="str">
        <f>INDEX(Corr_ElemFlows_Energy_to_EPA!E$5:E$14,MATCH('Energy Use Compiled'!B$35,Corr_ElemFlows_Energy_to_EPA!$B$5:$B$14,0))</f>
        <v>resource</v>
      </c>
      <c r="E139" s="234" t="str">
        <f>INDEX(Corr_ElemFlows_Energy_to_EPA!F$5:F$14,MATCH('Energy Use Compiled'!B$35,Corr_ElemFlows_Energy_to_EPA!$B$5:$B$14,0))</f>
        <v>in air</v>
      </c>
      <c r="F139" s="234" t="str">
        <f>INDEX(Corr_ElemFlows_Energy_to_EPA!H$5:H$14,MATCH('Energy Use Compiled'!B$35,Corr_ElemFlows_Energy_to_EPA!$B$5:$B$14,0))</f>
        <v>dfc69ade-92a1-3ba5-b951-109733d95cd9</v>
      </c>
      <c r="G139" s="235" t="s">
        <v>130</v>
      </c>
      <c r="H139" s="234" t="str">
        <f>INDEX(Activities!$B$5:$C$393,MATCH(I139,Activities!$C$5:$C$393,0),1)</f>
        <v>Electric power generation, transmission, and distribution</v>
      </c>
      <c r="I139" s="234">
        <f>'Energy Use Compiled'!B109</f>
        <v>221100</v>
      </c>
      <c r="J139" s="234" t="s">
        <v>130</v>
      </c>
      <c r="K139" s="236">
        <f>'Energy Use Compiled'!E109/(1000000*INDEX('Energy Use &amp; Sector Output'!$O$6:$O$394,MATCH("_"&amp;$I139,'Energy Use &amp; Sector Output'!$D$6:$D$394,0)))</f>
        <v>2.3944056377487062</v>
      </c>
      <c r="L139" s="234" t="s">
        <v>5</v>
      </c>
      <c r="M139" s="234"/>
      <c r="N139" s="241"/>
      <c r="O139" s="234"/>
      <c r="P139" s="234"/>
      <c r="Q139" s="234"/>
      <c r="R139" s="242">
        <v>3</v>
      </c>
      <c r="S139" s="242">
        <v>1</v>
      </c>
      <c r="T139" s="242">
        <v>1</v>
      </c>
      <c r="U139" s="242">
        <v>1</v>
      </c>
      <c r="V139" s="242">
        <v>1</v>
      </c>
      <c r="W139" s="234">
        <v>2014</v>
      </c>
      <c r="X139" s="234" t="str">
        <f>'Energy Use Compiled'!B$35</f>
        <v>Primary energy - solar</v>
      </c>
      <c r="Y139" s="234" t="s">
        <v>1344</v>
      </c>
      <c r="Z139" s="234"/>
    </row>
    <row r="140" spans="2:26" x14ac:dyDescent="0.2">
      <c r="B140" s="234" t="str">
        <f>INDEX(Corr_ElemFlows_Energy_to_EPA!C$5:C$14,MATCH('Energy Use Compiled'!B$35,Corr_ElemFlows_Energy_to_EPA!$B$5:$B$14,0))</f>
        <v>Energy, solar</v>
      </c>
      <c r="C140" s="234"/>
      <c r="D140" s="234" t="str">
        <f>INDEX(Corr_ElemFlows_Energy_to_EPA!E$5:E$14,MATCH('Energy Use Compiled'!B$35,Corr_ElemFlows_Energy_to_EPA!$B$5:$B$14,0))</f>
        <v>resource</v>
      </c>
      <c r="E140" s="234" t="str">
        <f>INDEX(Corr_ElemFlows_Energy_to_EPA!F$5:F$14,MATCH('Energy Use Compiled'!B$35,Corr_ElemFlows_Energy_to_EPA!$B$5:$B$14,0))</f>
        <v>in air</v>
      </c>
      <c r="F140" s="234" t="str">
        <f>INDEX(Corr_ElemFlows_Energy_to_EPA!H$5:H$14,MATCH('Energy Use Compiled'!B$35,Corr_ElemFlows_Energy_to_EPA!$B$5:$B$14,0))</f>
        <v>dfc69ade-92a1-3ba5-b951-109733d95cd9</v>
      </c>
      <c r="G140" s="235" t="s">
        <v>130</v>
      </c>
      <c r="H140" s="234" t="str">
        <f>INDEX(Activities!$B$5:$C$393,MATCH(I140,Activities!$C$5:$C$393,0),1)</f>
        <v>Water, sewage and other systems</v>
      </c>
      <c r="I140" s="234">
        <f>'Energy Use Compiled'!B110</f>
        <v>221300</v>
      </c>
      <c r="J140" s="234" t="s">
        <v>130</v>
      </c>
      <c r="K140" s="236">
        <f>'Energy Use Compiled'!E110/(1000000*INDEX('Energy Use &amp; Sector Output'!$O$6:$O$394,MATCH("_"&amp;$I140,'Energy Use &amp; Sector Output'!$D$6:$D$394,0)))</f>
        <v>2.5311789525403312E-2</v>
      </c>
      <c r="L140" s="234" t="s">
        <v>5</v>
      </c>
      <c r="M140" s="234"/>
      <c r="N140" s="241"/>
      <c r="O140" s="234"/>
      <c r="P140" s="234"/>
      <c r="Q140" s="234"/>
      <c r="R140" s="242">
        <v>3</v>
      </c>
      <c r="S140" s="242">
        <v>1</v>
      </c>
      <c r="T140" s="242">
        <v>1</v>
      </c>
      <c r="U140" s="242">
        <v>1</v>
      </c>
      <c r="V140" s="242">
        <v>1</v>
      </c>
      <c r="W140" s="234">
        <v>2014</v>
      </c>
      <c r="X140" s="234" t="str">
        <f>'Energy Use Compiled'!B$35</f>
        <v>Primary energy - solar</v>
      </c>
      <c r="Y140" s="234" t="s">
        <v>1344</v>
      </c>
      <c r="Z140" s="234"/>
    </row>
    <row r="141" spans="2:26" x14ac:dyDescent="0.2">
      <c r="B141" s="234" t="str">
        <f>INDEX(Corr_ElemFlows_Energy_to_EPA!C$5:C$14,MATCH('Energy Use Compiled'!B$35,Corr_ElemFlows_Energy_to_EPA!$B$5:$B$14,0))</f>
        <v>Energy, solar</v>
      </c>
      <c r="C141" s="234"/>
      <c r="D141" s="234" t="str">
        <f>INDEX(Corr_ElemFlows_Energy_to_EPA!E$5:E$14,MATCH('Energy Use Compiled'!B$35,Corr_ElemFlows_Energy_to_EPA!$B$5:$B$14,0))</f>
        <v>resource</v>
      </c>
      <c r="E141" s="234" t="str">
        <f>INDEX(Corr_ElemFlows_Energy_to_EPA!F$5:F$14,MATCH('Energy Use Compiled'!B$35,Corr_ElemFlows_Energy_to_EPA!$B$5:$B$14,0))</f>
        <v>in air</v>
      </c>
      <c r="F141" s="234" t="str">
        <f>INDEX(Corr_ElemFlows_Energy_to_EPA!H$5:H$14,MATCH('Energy Use Compiled'!B$35,Corr_ElemFlows_Energy_to_EPA!$B$5:$B$14,0))</f>
        <v>dfc69ade-92a1-3ba5-b951-109733d95cd9</v>
      </c>
      <c r="G141" s="235" t="s">
        <v>130</v>
      </c>
      <c r="H141" s="234" t="str">
        <f>INDEX(Activities!$B$5:$C$393,MATCH(I141,Activities!$C$5:$C$393,0),1)</f>
        <v>Wet corn milling</v>
      </c>
      <c r="I141" s="234">
        <f>'Energy Use Compiled'!B111</f>
        <v>311221</v>
      </c>
      <c r="J141" s="234" t="s">
        <v>130</v>
      </c>
      <c r="K141" s="236">
        <f>'Energy Use Compiled'!E111/(1000000*INDEX('Energy Use &amp; Sector Output'!$O$6:$O$394,MATCH("_"&amp;$I141,'Energy Use &amp; Sector Output'!$D$6:$D$394,0)))</f>
        <v>0</v>
      </c>
      <c r="L141" s="234" t="s">
        <v>5</v>
      </c>
      <c r="M141" s="234"/>
      <c r="N141" s="241"/>
      <c r="O141" s="234"/>
      <c r="P141" s="234"/>
      <c r="Q141" s="234"/>
      <c r="R141" s="242">
        <v>3</v>
      </c>
      <c r="S141" s="242">
        <v>1</v>
      </c>
      <c r="T141" s="242">
        <v>1</v>
      </c>
      <c r="U141" s="242">
        <v>1</v>
      </c>
      <c r="V141" s="242">
        <v>1</v>
      </c>
      <c r="W141" s="234">
        <v>2014</v>
      </c>
      <c r="X141" s="234" t="str">
        <f>'Energy Use Compiled'!B$35</f>
        <v>Primary energy - solar</v>
      </c>
      <c r="Y141" s="234" t="s">
        <v>1344</v>
      </c>
      <c r="Z141" s="234"/>
    </row>
    <row r="142" spans="2:26" x14ac:dyDescent="0.2">
      <c r="B142" s="234" t="str">
        <f>INDEX(Corr_ElemFlows_Energy_to_EPA!C$5:C$14,MATCH('Energy Use Compiled'!B$35,Corr_ElemFlows_Energy_to_EPA!$B$5:$B$14,0))</f>
        <v>Energy, solar</v>
      </c>
      <c r="C142" s="234"/>
      <c r="D142" s="234" t="str">
        <f>INDEX(Corr_ElemFlows_Energy_to_EPA!E$5:E$14,MATCH('Energy Use Compiled'!B$35,Corr_ElemFlows_Energy_to_EPA!$B$5:$B$14,0))</f>
        <v>resource</v>
      </c>
      <c r="E142" s="234" t="str">
        <f>INDEX(Corr_ElemFlows_Energy_to_EPA!F$5:F$14,MATCH('Energy Use Compiled'!B$35,Corr_ElemFlows_Energy_to_EPA!$B$5:$B$14,0))</f>
        <v>in air</v>
      </c>
      <c r="F142" s="234" t="str">
        <f>INDEX(Corr_ElemFlows_Energy_to_EPA!H$5:H$14,MATCH('Energy Use Compiled'!B$35,Corr_ElemFlows_Energy_to_EPA!$B$5:$B$14,0))</f>
        <v>dfc69ade-92a1-3ba5-b951-109733d95cd9</v>
      </c>
      <c r="G142" s="235" t="s">
        <v>130</v>
      </c>
      <c r="H142" s="234" t="str">
        <f>INDEX(Activities!$B$5:$C$393,MATCH(I142,Activities!$C$5:$C$393,0),1)</f>
        <v>Sugar and confectionery product manufacturing</v>
      </c>
      <c r="I142" s="234">
        <f>'Energy Use Compiled'!B112</f>
        <v>311300</v>
      </c>
      <c r="J142" s="234" t="s">
        <v>130</v>
      </c>
      <c r="K142" s="236">
        <f>'Energy Use Compiled'!E112/(1000000*INDEX('Energy Use &amp; Sector Output'!$O$6:$O$394,MATCH("_"&amp;$I142,'Energy Use &amp; Sector Output'!$D$6:$D$394,0)))</f>
        <v>0</v>
      </c>
      <c r="L142" s="234" t="s">
        <v>5</v>
      </c>
      <c r="M142" s="234"/>
      <c r="N142" s="241"/>
      <c r="O142" s="234"/>
      <c r="P142" s="234"/>
      <c r="Q142" s="234"/>
      <c r="R142" s="242">
        <v>3</v>
      </c>
      <c r="S142" s="242">
        <v>1</v>
      </c>
      <c r="T142" s="242">
        <v>1</v>
      </c>
      <c r="U142" s="242">
        <v>1</v>
      </c>
      <c r="V142" s="242">
        <v>1</v>
      </c>
      <c r="W142" s="234">
        <v>2014</v>
      </c>
      <c r="X142" s="234" t="str">
        <f>'Energy Use Compiled'!B$35</f>
        <v>Primary energy - solar</v>
      </c>
      <c r="Y142" s="234" t="s">
        <v>1344</v>
      </c>
      <c r="Z142" s="234"/>
    </row>
    <row r="143" spans="2:26" x14ac:dyDescent="0.2">
      <c r="B143" s="234" t="str">
        <f>INDEX(Corr_ElemFlows_Energy_to_EPA!C$5:C$14,MATCH('Energy Use Compiled'!B$35,Corr_ElemFlows_Energy_to_EPA!$B$5:$B$14,0))</f>
        <v>Energy, solar</v>
      </c>
      <c r="C143" s="234"/>
      <c r="D143" s="234" t="str">
        <f>INDEX(Corr_ElemFlows_Energy_to_EPA!E$5:E$14,MATCH('Energy Use Compiled'!B$35,Corr_ElemFlows_Energy_to_EPA!$B$5:$B$14,0))</f>
        <v>resource</v>
      </c>
      <c r="E143" s="234" t="str">
        <f>INDEX(Corr_ElemFlows_Energy_to_EPA!F$5:F$14,MATCH('Energy Use Compiled'!B$35,Corr_ElemFlows_Energy_to_EPA!$B$5:$B$14,0))</f>
        <v>in air</v>
      </c>
      <c r="F143" s="234" t="str">
        <f>INDEX(Corr_ElemFlows_Energy_to_EPA!H$5:H$14,MATCH('Energy Use Compiled'!B$35,Corr_ElemFlows_Energy_to_EPA!$B$5:$B$14,0))</f>
        <v>dfc69ade-92a1-3ba5-b951-109733d95cd9</v>
      </c>
      <c r="G143" s="235" t="s">
        <v>130</v>
      </c>
      <c r="H143" s="234" t="str">
        <f>INDEX(Activities!$B$5:$C$393,MATCH(I143,Activities!$C$5:$C$393,0),1)</f>
        <v>Fruit and vegetable canning, pickling, and drying</v>
      </c>
      <c r="I143" s="234">
        <f>'Energy Use Compiled'!B113</f>
        <v>311420</v>
      </c>
      <c r="J143" s="234" t="s">
        <v>130</v>
      </c>
      <c r="K143" s="236">
        <f>'Energy Use Compiled'!E113/(1000000*INDEX('Energy Use &amp; Sector Output'!$O$6:$O$394,MATCH("_"&amp;$I143,'Energy Use &amp; Sector Output'!$D$6:$D$394,0)))</f>
        <v>4.383692437568973E-3</v>
      </c>
      <c r="L143" s="234" t="s">
        <v>5</v>
      </c>
      <c r="M143" s="234"/>
      <c r="N143" s="241"/>
      <c r="O143" s="234"/>
      <c r="P143" s="234"/>
      <c r="Q143" s="234"/>
      <c r="R143" s="242">
        <v>3</v>
      </c>
      <c r="S143" s="242">
        <v>1</v>
      </c>
      <c r="T143" s="242">
        <v>1</v>
      </c>
      <c r="U143" s="242">
        <v>1</v>
      </c>
      <c r="V143" s="242">
        <v>1</v>
      </c>
      <c r="W143" s="234">
        <v>2014</v>
      </c>
      <c r="X143" s="234" t="str">
        <f>'Energy Use Compiled'!B$35</f>
        <v>Primary energy - solar</v>
      </c>
      <c r="Y143" s="234" t="s">
        <v>1344</v>
      </c>
      <c r="Z143" s="234"/>
    </row>
    <row r="144" spans="2:26" x14ac:dyDescent="0.2">
      <c r="B144" s="234" t="str">
        <f>INDEX(Corr_ElemFlows_Energy_to_EPA!C$5:C$14,MATCH('Energy Use Compiled'!B$35,Corr_ElemFlows_Energy_to_EPA!$B$5:$B$14,0))</f>
        <v>Energy, solar</v>
      </c>
      <c r="C144" s="234"/>
      <c r="D144" s="234" t="str">
        <f>INDEX(Corr_ElemFlows_Energy_to_EPA!E$5:E$14,MATCH('Energy Use Compiled'!B$35,Corr_ElemFlows_Energy_to_EPA!$B$5:$B$14,0))</f>
        <v>resource</v>
      </c>
      <c r="E144" s="234" t="str">
        <f>INDEX(Corr_ElemFlows_Energy_to_EPA!F$5:F$14,MATCH('Energy Use Compiled'!B$35,Corr_ElemFlows_Energy_to_EPA!$B$5:$B$14,0))</f>
        <v>in air</v>
      </c>
      <c r="F144" s="234" t="str">
        <f>INDEX(Corr_ElemFlows_Energy_to_EPA!H$5:H$14,MATCH('Energy Use Compiled'!B$35,Corr_ElemFlows_Energy_to_EPA!$B$5:$B$14,0))</f>
        <v>dfc69ade-92a1-3ba5-b951-109733d95cd9</v>
      </c>
      <c r="G144" s="235" t="s">
        <v>130</v>
      </c>
      <c r="H144" s="234" t="str">
        <f>INDEX(Activities!$B$5:$C$393,MATCH(I144,Activities!$C$5:$C$393,0),1)</f>
        <v>Poultry processing</v>
      </c>
      <c r="I144" s="234">
        <f>'Energy Use Compiled'!B114</f>
        <v>311615</v>
      </c>
      <c r="J144" s="234" t="s">
        <v>130</v>
      </c>
      <c r="K144" s="236">
        <f>'Energy Use Compiled'!E114/(1000000*INDEX('Energy Use &amp; Sector Output'!$O$6:$O$394,MATCH("_"&amp;$I144,'Energy Use &amp; Sector Output'!$D$6:$D$394,0)))</f>
        <v>0</v>
      </c>
      <c r="L144" s="234" t="s">
        <v>5</v>
      </c>
      <c r="M144" s="234"/>
      <c r="N144" s="241"/>
      <c r="O144" s="234"/>
      <c r="P144" s="234"/>
      <c r="Q144" s="234"/>
      <c r="R144" s="242">
        <v>3</v>
      </c>
      <c r="S144" s="242">
        <v>1</v>
      </c>
      <c r="T144" s="242">
        <v>1</v>
      </c>
      <c r="U144" s="242">
        <v>1</v>
      </c>
      <c r="V144" s="242">
        <v>1</v>
      </c>
      <c r="W144" s="234">
        <v>2014</v>
      </c>
      <c r="X144" s="234" t="str">
        <f>'Energy Use Compiled'!B$35</f>
        <v>Primary energy - solar</v>
      </c>
      <c r="Y144" s="234" t="s">
        <v>1344</v>
      </c>
      <c r="Z144" s="234"/>
    </row>
    <row r="145" spans="2:26" x14ac:dyDescent="0.2">
      <c r="B145" s="234" t="str">
        <f>INDEX(Corr_ElemFlows_Energy_to_EPA!C$5:C$14,MATCH('Energy Use Compiled'!B$35,Corr_ElemFlows_Energy_to_EPA!$B$5:$B$14,0))</f>
        <v>Energy, solar</v>
      </c>
      <c r="C145" s="234"/>
      <c r="D145" s="234" t="str">
        <f>INDEX(Corr_ElemFlows_Energy_to_EPA!E$5:E$14,MATCH('Energy Use Compiled'!B$35,Corr_ElemFlows_Energy_to_EPA!$B$5:$B$14,0))</f>
        <v>resource</v>
      </c>
      <c r="E145" s="234" t="str">
        <f>INDEX(Corr_ElemFlows_Energy_to_EPA!F$5:F$14,MATCH('Energy Use Compiled'!B$35,Corr_ElemFlows_Energy_to_EPA!$B$5:$B$14,0))</f>
        <v>in air</v>
      </c>
      <c r="F145" s="234" t="str">
        <f>INDEX(Corr_ElemFlows_Energy_to_EPA!H$5:H$14,MATCH('Energy Use Compiled'!B$35,Corr_ElemFlows_Energy_to_EPA!$B$5:$B$14,0))</f>
        <v>dfc69ade-92a1-3ba5-b951-109733d95cd9</v>
      </c>
      <c r="G145" s="235" t="s">
        <v>130</v>
      </c>
      <c r="H145" s="234" t="str">
        <f>INDEX(Activities!$B$5:$C$393,MATCH(I145,Activities!$C$5:$C$393,0),1)</f>
        <v>All other food manufacturing</v>
      </c>
      <c r="I145" s="234">
        <f>'Energy Use Compiled'!B115</f>
        <v>311990</v>
      </c>
      <c r="J145" s="234" t="s">
        <v>130</v>
      </c>
      <c r="K145" s="236">
        <f>'Energy Use Compiled'!E115/(1000000*INDEX('Energy Use &amp; Sector Output'!$O$6:$O$394,MATCH("_"&amp;$I145,'Energy Use &amp; Sector Output'!$D$6:$D$394,0)))</f>
        <v>0</v>
      </c>
      <c r="L145" s="234" t="s">
        <v>5</v>
      </c>
      <c r="M145" s="234"/>
      <c r="N145" s="241"/>
      <c r="O145" s="234"/>
      <c r="P145" s="234"/>
      <c r="Q145" s="234"/>
      <c r="R145" s="242">
        <v>3</v>
      </c>
      <c r="S145" s="242">
        <v>1</v>
      </c>
      <c r="T145" s="242">
        <v>1</v>
      </c>
      <c r="U145" s="242">
        <v>1</v>
      </c>
      <c r="V145" s="242">
        <v>1</v>
      </c>
      <c r="W145" s="234">
        <v>2014</v>
      </c>
      <c r="X145" s="234" t="str">
        <f>'Energy Use Compiled'!B$35</f>
        <v>Primary energy - solar</v>
      </c>
      <c r="Y145" s="234" t="s">
        <v>1344</v>
      </c>
      <c r="Z145" s="234"/>
    </row>
    <row r="146" spans="2:26" x14ac:dyDescent="0.2">
      <c r="B146" s="234" t="str">
        <f>INDEX(Corr_ElemFlows_Energy_to_EPA!C$5:C$14,MATCH('Energy Use Compiled'!B$35,Corr_ElemFlows_Energy_to_EPA!$B$5:$B$14,0))</f>
        <v>Energy, solar</v>
      </c>
      <c r="C146" s="234"/>
      <c r="D146" s="234" t="str">
        <f>INDEX(Corr_ElemFlows_Energy_to_EPA!E$5:E$14,MATCH('Energy Use Compiled'!B$35,Corr_ElemFlows_Energy_to_EPA!$B$5:$B$14,0))</f>
        <v>resource</v>
      </c>
      <c r="E146" s="234" t="str">
        <f>INDEX(Corr_ElemFlows_Energy_to_EPA!F$5:F$14,MATCH('Energy Use Compiled'!B$35,Corr_ElemFlows_Energy_to_EPA!$B$5:$B$14,0))</f>
        <v>in air</v>
      </c>
      <c r="F146" s="234" t="str">
        <f>INDEX(Corr_ElemFlows_Energy_to_EPA!H$5:H$14,MATCH('Energy Use Compiled'!B$35,Corr_ElemFlows_Energy_to_EPA!$B$5:$B$14,0))</f>
        <v>dfc69ade-92a1-3ba5-b951-109733d95cd9</v>
      </c>
      <c r="G146" s="235" t="s">
        <v>130</v>
      </c>
      <c r="H146" s="234" t="str">
        <f>INDEX(Activities!$B$5:$C$393,MATCH(I146,Activities!$C$5:$C$393,0),1)</f>
        <v>Breweries</v>
      </c>
      <c r="I146" s="234">
        <f>'Energy Use Compiled'!B116</f>
        <v>312120</v>
      </c>
      <c r="J146" s="234" t="s">
        <v>130</v>
      </c>
      <c r="K146" s="236">
        <f>'Energy Use Compiled'!E116/(1000000*INDEX('Energy Use &amp; Sector Output'!$O$6:$O$394,MATCH("_"&amp;$I146,'Energy Use &amp; Sector Output'!$D$6:$D$394,0)))</f>
        <v>2.9590125375213916E-3</v>
      </c>
      <c r="L146" s="234" t="s">
        <v>5</v>
      </c>
      <c r="M146" s="234"/>
      <c r="N146" s="241"/>
      <c r="O146" s="234"/>
      <c r="P146" s="234"/>
      <c r="Q146" s="234"/>
      <c r="R146" s="242">
        <v>3</v>
      </c>
      <c r="S146" s="242">
        <v>1</v>
      </c>
      <c r="T146" s="242">
        <v>1</v>
      </c>
      <c r="U146" s="242">
        <v>1</v>
      </c>
      <c r="V146" s="242">
        <v>1</v>
      </c>
      <c r="W146" s="234">
        <v>2014</v>
      </c>
      <c r="X146" s="234" t="str">
        <f>'Energy Use Compiled'!B$35</f>
        <v>Primary energy - solar</v>
      </c>
      <c r="Y146" s="234" t="s">
        <v>1344</v>
      </c>
      <c r="Z146" s="234"/>
    </row>
    <row r="147" spans="2:26" x14ac:dyDescent="0.2">
      <c r="B147" s="234" t="str">
        <f>INDEX(Corr_ElemFlows_Energy_to_EPA!C$5:C$14,MATCH('Energy Use Compiled'!B$35,Corr_ElemFlows_Energy_to_EPA!$B$5:$B$14,0))</f>
        <v>Energy, solar</v>
      </c>
      <c r="C147" s="234"/>
      <c r="D147" s="234" t="str">
        <f>INDEX(Corr_ElemFlows_Energy_to_EPA!E$5:E$14,MATCH('Energy Use Compiled'!B$35,Corr_ElemFlows_Energy_to_EPA!$B$5:$B$14,0))</f>
        <v>resource</v>
      </c>
      <c r="E147" s="234" t="str">
        <f>INDEX(Corr_ElemFlows_Energy_to_EPA!F$5:F$14,MATCH('Energy Use Compiled'!B$35,Corr_ElemFlows_Energy_to_EPA!$B$5:$B$14,0))</f>
        <v>in air</v>
      </c>
      <c r="F147" s="234" t="str">
        <f>INDEX(Corr_ElemFlows_Energy_to_EPA!H$5:H$14,MATCH('Energy Use Compiled'!B$35,Corr_ElemFlows_Energy_to_EPA!$B$5:$B$14,0))</f>
        <v>dfc69ade-92a1-3ba5-b951-109733d95cd9</v>
      </c>
      <c r="G147" s="235" t="s">
        <v>130</v>
      </c>
      <c r="H147" s="234" t="str">
        <f>INDEX(Activities!$B$5:$C$393,MATCH(I147,Activities!$C$5:$C$393,0),1)</f>
        <v>Fiber, yarn, and thread mills</v>
      </c>
      <c r="I147" s="234">
        <f>'Energy Use Compiled'!B117</f>
        <v>313100</v>
      </c>
      <c r="J147" s="234" t="s">
        <v>130</v>
      </c>
      <c r="K147" s="236">
        <f>'Energy Use Compiled'!E117/(1000000*INDEX('Energy Use &amp; Sector Output'!$O$6:$O$394,MATCH("_"&amp;$I147,'Energy Use &amp; Sector Output'!$D$6:$D$394,0)))</f>
        <v>0</v>
      </c>
      <c r="L147" s="234" t="s">
        <v>5</v>
      </c>
      <c r="M147" s="234"/>
      <c r="N147" s="241"/>
      <c r="O147" s="234"/>
      <c r="P147" s="234"/>
      <c r="Q147" s="234"/>
      <c r="R147" s="242">
        <v>3</v>
      </c>
      <c r="S147" s="242">
        <v>1</v>
      </c>
      <c r="T147" s="242">
        <v>1</v>
      </c>
      <c r="U147" s="242">
        <v>1</v>
      </c>
      <c r="V147" s="242">
        <v>1</v>
      </c>
      <c r="W147" s="234">
        <v>2014</v>
      </c>
      <c r="X147" s="234" t="str">
        <f>'Energy Use Compiled'!B$35</f>
        <v>Primary energy - solar</v>
      </c>
      <c r="Y147" s="234" t="s">
        <v>1344</v>
      </c>
      <c r="Z147" s="234"/>
    </row>
    <row r="148" spans="2:26" x14ac:dyDescent="0.2">
      <c r="B148" s="234" t="str">
        <f>INDEX(Corr_ElemFlows_Energy_to_EPA!C$5:C$14,MATCH('Energy Use Compiled'!B$35,Corr_ElemFlows_Energy_to_EPA!$B$5:$B$14,0))</f>
        <v>Energy, solar</v>
      </c>
      <c r="C148" s="234"/>
      <c r="D148" s="234" t="str">
        <f>INDEX(Corr_ElemFlows_Energy_to_EPA!E$5:E$14,MATCH('Energy Use Compiled'!B$35,Corr_ElemFlows_Energy_to_EPA!$B$5:$B$14,0))</f>
        <v>resource</v>
      </c>
      <c r="E148" s="234" t="str">
        <f>INDEX(Corr_ElemFlows_Energy_to_EPA!F$5:F$14,MATCH('Energy Use Compiled'!B$35,Corr_ElemFlows_Energy_to_EPA!$B$5:$B$14,0))</f>
        <v>in air</v>
      </c>
      <c r="F148" s="234" t="str">
        <f>INDEX(Corr_ElemFlows_Energy_to_EPA!H$5:H$14,MATCH('Energy Use Compiled'!B$35,Corr_ElemFlows_Energy_to_EPA!$B$5:$B$14,0))</f>
        <v>dfc69ade-92a1-3ba5-b951-109733d95cd9</v>
      </c>
      <c r="G148" s="235" t="s">
        <v>130</v>
      </c>
      <c r="H148" s="234" t="str">
        <f>INDEX(Activities!$B$5:$C$393,MATCH(I148,Activities!$C$5:$C$393,0),1)</f>
        <v>Other textile product mills</v>
      </c>
      <c r="I148" s="234">
        <f>'Energy Use Compiled'!B118</f>
        <v>314900</v>
      </c>
      <c r="J148" s="234" t="s">
        <v>130</v>
      </c>
      <c r="K148" s="236">
        <f>'Energy Use Compiled'!E118/(1000000*INDEX('Energy Use &amp; Sector Output'!$O$6:$O$394,MATCH("_"&amp;$I148,'Energy Use &amp; Sector Output'!$D$6:$D$394,0)))</f>
        <v>0</v>
      </c>
      <c r="L148" s="234" t="s">
        <v>5</v>
      </c>
      <c r="M148" s="234"/>
      <c r="N148" s="241"/>
      <c r="O148" s="234"/>
      <c r="P148" s="234"/>
      <c r="Q148" s="234"/>
      <c r="R148" s="242">
        <v>3</v>
      </c>
      <c r="S148" s="242">
        <v>1</v>
      </c>
      <c r="T148" s="242">
        <v>1</v>
      </c>
      <c r="U148" s="242">
        <v>1</v>
      </c>
      <c r="V148" s="242">
        <v>1</v>
      </c>
      <c r="W148" s="234">
        <v>2014</v>
      </c>
      <c r="X148" s="234" t="str">
        <f>'Energy Use Compiled'!B$35</f>
        <v>Primary energy - solar</v>
      </c>
      <c r="Y148" s="234" t="s">
        <v>1344</v>
      </c>
      <c r="Z148" s="234"/>
    </row>
    <row r="149" spans="2:26" x14ac:dyDescent="0.2">
      <c r="B149" s="234" t="str">
        <f>INDEX(Corr_ElemFlows_Energy_to_EPA!C$5:C$14,MATCH('Energy Use Compiled'!B$35,Corr_ElemFlows_Energy_to_EPA!$B$5:$B$14,0))</f>
        <v>Energy, solar</v>
      </c>
      <c r="C149" s="234"/>
      <c r="D149" s="234" t="str">
        <f>INDEX(Corr_ElemFlows_Energy_to_EPA!E$5:E$14,MATCH('Energy Use Compiled'!B$35,Corr_ElemFlows_Energy_to_EPA!$B$5:$B$14,0))</f>
        <v>resource</v>
      </c>
      <c r="E149" s="234" t="str">
        <f>INDEX(Corr_ElemFlows_Energy_to_EPA!F$5:F$14,MATCH('Energy Use Compiled'!B$35,Corr_ElemFlows_Energy_to_EPA!$B$5:$B$14,0))</f>
        <v>in air</v>
      </c>
      <c r="F149" s="234" t="str">
        <f>INDEX(Corr_ElemFlows_Energy_to_EPA!H$5:H$14,MATCH('Energy Use Compiled'!B$35,Corr_ElemFlows_Energy_to_EPA!$B$5:$B$14,0))</f>
        <v>dfc69ade-92a1-3ba5-b951-109733d95cd9</v>
      </c>
      <c r="G149" s="235" t="s">
        <v>130</v>
      </c>
      <c r="H149" s="234" t="str">
        <f>INDEX(Activities!$B$5:$C$393,MATCH(I149,Activities!$C$5:$C$393,0),1)</f>
        <v>Sawmills and wood preservation</v>
      </c>
      <c r="I149" s="234">
        <f>'Energy Use Compiled'!B119</f>
        <v>321100</v>
      </c>
      <c r="J149" s="234" t="s">
        <v>130</v>
      </c>
      <c r="K149" s="236">
        <f>'Energy Use Compiled'!E119/(1000000*INDEX('Energy Use &amp; Sector Output'!$O$6:$O$394,MATCH("_"&amp;$I149,'Energy Use &amp; Sector Output'!$D$6:$D$394,0)))</f>
        <v>0</v>
      </c>
      <c r="L149" s="234" t="s">
        <v>5</v>
      </c>
      <c r="M149" s="234"/>
      <c r="N149" s="241"/>
      <c r="O149" s="234"/>
      <c r="P149" s="234"/>
      <c r="Q149" s="234"/>
      <c r="R149" s="242">
        <v>3</v>
      </c>
      <c r="S149" s="242">
        <v>1</v>
      </c>
      <c r="T149" s="242">
        <v>1</v>
      </c>
      <c r="U149" s="242">
        <v>1</v>
      </c>
      <c r="V149" s="242">
        <v>1</v>
      </c>
      <c r="W149" s="234">
        <v>2014</v>
      </c>
      <c r="X149" s="234" t="str">
        <f>'Energy Use Compiled'!B$35</f>
        <v>Primary energy - solar</v>
      </c>
      <c r="Y149" s="234" t="s">
        <v>1344</v>
      </c>
      <c r="Z149" s="234"/>
    </row>
    <row r="150" spans="2:26" x14ac:dyDescent="0.2">
      <c r="B150" s="234" t="str">
        <f>INDEX(Corr_ElemFlows_Energy_to_EPA!C$5:C$14,MATCH('Energy Use Compiled'!B$35,Corr_ElemFlows_Energy_to_EPA!$B$5:$B$14,0))</f>
        <v>Energy, solar</v>
      </c>
      <c r="C150" s="234"/>
      <c r="D150" s="234" t="str">
        <f>INDEX(Corr_ElemFlows_Energy_to_EPA!E$5:E$14,MATCH('Energy Use Compiled'!B$35,Corr_ElemFlows_Energy_to_EPA!$B$5:$B$14,0))</f>
        <v>resource</v>
      </c>
      <c r="E150" s="234" t="str">
        <f>INDEX(Corr_ElemFlows_Energy_to_EPA!F$5:F$14,MATCH('Energy Use Compiled'!B$35,Corr_ElemFlows_Energy_to_EPA!$B$5:$B$14,0))</f>
        <v>in air</v>
      </c>
      <c r="F150" s="234" t="str">
        <f>INDEX(Corr_ElemFlows_Energy_to_EPA!H$5:H$14,MATCH('Energy Use Compiled'!B$35,Corr_ElemFlows_Energy_to_EPA!$B$5:$B$14,0))</f>
        <v>dfc69ade-92a1-3ba5-b951-109733d95cd9</v>
      </c>
      <c r="G150" s="235" t="s">
        <v>130</v>
      </c>
      <c r="H150" s="234" t="str">
        <f>INDEX(Activities!$B$5:$C$393,MATCH(I150,Activities!$C$5:$C$393,0),1)</f>
        <v>Veneer, plywood, and engineered wood product manufacturing</v>
      </c>
      <c r="I150" s="234">
        <f>'Energy Use Compiled'!B120</f>
        <v>321200</v>
      </c>
      <c r="J150" s="234" t="s">
        <v>130</v>
      </c>
      <c r="K150" s="236">
        <f>'Energy Use Compiled'!E120/(1000000*INDEX('Energy Use &amp; Sector Output'!$O$6:$O$394,MATCH("_"&amp;$I150,'Energy Use &amp; Sector Output'!$D$6:$D$394,0)))</f>
        <v>0</v>
      </c>
      <c r="L150" s="234" t="s">
        <v>5</v>
      </c>
      <c r="M150" s="234"/>
      <c r="N150" s="241"/>
      <c r="O150" s="234"/>
      <c r="P150" s="234"/>
      <c r="Q150" s="234"/>
      <c r="R150" s="242">
        <v>3</v>
      </c>
      <c r="S150" s="242">
        <v>1</v>
      </c>
      <c r="T150" s="242">
        <v>1</v>
      </c>
      <c r="U150" s="242">
        <v>1</v>
      </c>
      <c r="V150" s="242">
        <v>1</v>
      </c>
      <c r="W150" s="234">
        <v>2014</v>
      </c>
      <c r="X150" s="234" t="str">
        <f>'Energy Use Compiled'!B$35</f>
        <v>Primary energy - solar</v>
      </c>
      <c r="Y150" s="234" t="s">
        <v>1344</v>
      </c>
      <c r="Z150" s="234"/>
    </row>
    <row r="151" spans="2:26" x14ac:dyDescent="0.2">
      <c r="B151" s="234" t="str">
        <f>INDEX(Corr_ElemFlows_Energy_to_EPA!C$5:C$14,MATCH('Energy Use Compiled'!B$35,Corr_ElemFlows_Energy_to_EPA!$B$5:$B$14,0))</f>
        <v>Energy, solar</v>
      </c>
      <c r="C151" s="234"/>
      <c r="D151" s="234" t="str">
        <f>INDEX(Corr_ElemFlows_Energy_to_EPA!E$5:E$14,MATCH('Energy Use Compiled'!B$35,Corr_ElemFlows_Energy_to_EPA!$B$5:$B$14,0))</f>
        <v>resource</v>
      </c>
      <c r="E151" s="234" t="str">
        <f>INDEX(Corr_ElemFlows_Energy_to_EPA!F$5:F$14,MATCH('Energy Use Compiled'!B$35,Corr_ElemFlows_Energy_to_EPA!$B$5:$B$14,0))</f>
        <v>in air</v>
      </c>
      <c r="F151" s="234" t="str">
        <f>INDEX(Corr_ElemFlows_Energy_to_EPA!H$5:H$14,MATCH('Energy Use Compiled'!B$35,Corr_ElemFlows_Energy_to_EPA!$B$5:$B$14,0))</f>
        <v>dfc69ade-92a1-3ba5-b951-109733d95cd9</v>
      </c>
      <c r="G151" s="235" t="s">
        <v>130</v>
      </c>
      <c r="H151" s="234" t="str">
        <f>INDEX(Activities!$B$5:$C$393,MATCH(I151,Activities!$C$5:$C$393,0),1)</f>
        <v>Millwork</v>
      </c>
      <c r="I151" s="234">
        <f>'Energy Use Compiled'!B121</f>
        <v>321910</v>
      </c>
      <c r="J151" s="234" t="s">
        <v>130</v>
      </c>
      <c r="K151" s="236">
        <f>'Energy Use Compiled'!E121/(1000000*INDEX('Energy Use &amp; Sector Output'!$O$6:$O$394,MATCH("_"&amp;$I151,'Energy Use &amp; Sector Output'!$D$6:$D$394,0)))</f>
        <v>0</v>
      </c>
      <c r="L151" s="234" t="s">
        <v>5</v>
      </c>
      <c r="M151" s="234"/>
      <c r="N151" s="241"/>
      <c r="O151" s="234"/>
      <c r="P151" s="234"/>
      <c r="Q151" s="234"/>
      <c r="R151" s="242">
        <v>3</v>
      </c>
      <c r="S151" s="242">
        <v>1</v>
      </c>
      <c r="T151" s="242">
        <v>1</v>
      </c>
      <c r="U151" s="242">
        <v>1</v>
      </c>
      <c r="V151" s="242">
        <v>1</v>
      </c>
      <c r="W151" s="234">
        <v>2014</v>
      </c>
      <c r="X151" s="234" t="str">
        <f>'Energy Use Compiled'!B$35</f>
        <v>Primary energy - solar</v>
      </c>
      <c r="Y151" s="234" t="s">
        <v>1344</v>
      </c>
      <c r="Z151" s="234"/>
    </row>
    <row r="152" spans="2:26" x14ac:dyDescent="0.2">
      <c r="B152" s="234" t="str">
        <f>INDEX(Corr_ElemFlows_Energy_to_EPA!C$5:C$14,MATCH('Energy Use Compiled'!B$35,Corr_ElemFlows_Energy_to_EPA!$B$5:$B$14,0))</f>
        <v>Energy, solar</v>
      </c>
      <c r="C152" s="234"/>
      <c r="D152" s="234" t="str">
        <f>INDEX(Corr_ElemFlows_Energy_to_EPA!E$5:E$14,MATCH('Energy Use Compiled'!B$35,Corr_ElemFlows_Energy_to_EPA!$B$5:$B$14,0))</f>
        <v>resource</v>
      </c>
      <c r="E152" s="234" t="str">
        <f>INDEX(Corr_ElemFlows_Energy_to_EPA!F$5:F$14,MATCH('Energy Use Compiled'!B$35,Corr_ElemFlows_Energy_to_EPA!$B$5:$B$14,0))</f>
        <v>in air</v>
      </c>
      <c r="F152" s="234" t="str">
        <f>INDEX(Corr_ElemFlows_Energy_to_EPA!H$5:H$14,MATCH('Energy Use Compiled'!B$35,Corr_ElemFlows_Energy_to_EPA!$B$5:$B$14,0))</f>
        <v>dfc69ade-92a1-3ba5-b951-109733d95cd9</v>
      </c>
      <c r="G152" s="235" t="s">
        <v>130</v>
      </c>
      <c r="H152" s="234" t="str">
        <f>INDEX(Activities!$B$5:$C$393,MATCH(I152,Activities!$C$5:$C$393,0),1)</f>
        <v>Pulp mills</v>
      </c>
      <c r="I152" s="234">
        <f>'Energy Use Compiled'!B122</f>
        <v>322110</v>
      </c>
      <c r="J152" s="234" t="s">
        <v>130</v>
      </c>
      <c r="K152" s="236">
        <f>'Energy Use Compiled'!E122/(1000000*INDEX('Energy Use &amp; Sector Output'!$O$6:$O$394,MATCH("_"&amp;$I152,'Energy Use &amp; Sector Output'!$D$6:$D$394,0)))</f>
        <v>0</v>
      </c>
      <c r="L152" s="234" t="s">
        <v>5</v>
      </c>
      <c r="M152" s="234"/>
      <c r="N152" s="241"/>
      <c r="O152" s="234"/>
      <c r="P152" s="234"/>
      <c r="Q152" s="234"/>
      <c r="R152" s="242">
        <v>3</v>
      </c>
      <c r="S152" s="242">
        <v>1</v>
      </c>
      <c r="T152" s="242">
        <v>1</v>
      </c>
      <c r="U152" s="242">
        <v>1</v>
      </c>
      <c r="V152" s="242">
        <v>1</v>
      </c>
      <c r="W152" s="234">
        <v>2014</v>
      </c>
      <c r="X152" s="234" t="str">
        <f>'Energy Use Compiled'!B$35</f>
        <v>Primary energy - solar</v>
      </c>
      <c r="Y152" s="234" t="s">
        <v>1344</v>
      </c>
      <c r="Z152" s="234"/>
    </row>
    <row r="153" spans="2:26" x14ac:dyDescent="0.2">
      <c r="B153" s="234" t="str">
        <f>INDEX(Corr_ElemFlows_Energy_to_EPA!C$5:C$14,MATCH('Energy Use Compiled'!B$35,Corr_ElemFlows_Energy_to_EPA!$B$5:$B$14,0))</f>
        <v>Energy, solar</v>
      </c>
      <c r="C153" s="234"/>
      <c r="D153" s="234" t="str">
        <f>INDEX(Corr_ElemFlows_Energy_to_EPA!E$5:E$14,MATCH('Energy Use Compiled'!B$35,Corr_ElemFlows_Energy_to_EPA!$B$5:$B$14,0))</f>
        <v>resource</v>
      </c>
      <c r="E153" s="234" t="str">
        <f>INDEX(Corr_ElemFlows_Energy_to_EPA!F$5:F$14,MATCH('Energy Use Compiled'!B$35,Corr_ElemFlows_Energy_to_EPA!$B$5:$B$14,0))</f>
        <v>in air</v>
      </c>
      <c r="F153" s="234" t="str">
        <f>INDEX(Corr_ElemFlows_Energy_to_EPA!H$5:H$14,MATCH('Energy Use Compiled'!B$35,Corr_ElemFlows_Energy_to_EPA!$B$5:$B$14,0))</f>
        <v>dfc69ade-92a1-3ba5-b951-109733d95cd9</v>
      </c>
      <c r="G153" s="235" t="s">
        <v>130</v>
      </c>
      <c r="H153" s="234" t="str">
        <f>INDEX(Activities!$B$5:$C$393,MATCH(I153,Activities!$C$5:$C$393,0),1)</f>
        <v>Paper mills</v>
      </c>
      <c r="I153" s="234">
        <f>'Energy Use Compiled'!B123</f>
        <v>322120</v>
      </c>
      <c r="J153" s="234" t="s">
        <v>130</v>
      </c>
      <c r="K153" s="236">
        <f>'Energy Use Compiled'!E123/(1000000*INDEX('Energy Use &amp; Sector Output'!$O$6:$O$394,MATCH("_"&amp;$I153,'Energy Use &amp; Sector Output'!$D$6:$D$394,0)))</f>
        <v>0</v>
      </c>
      <c r="L153" s="234" t="s">
        <v>5</v>
      </c>
      <c r="M153" s="234"/>
      <c r="N153" s="241"/>
      <c r="O153" s="234"/>
      <c r="P153" s="234"/>
      <c r="Q153" s="234"/>
      <c r="R153" s="242">
        <v>3</v>
      </c>
      <c r="S153" s="242">
        <v>1</v>
      </c>
      <c r="T153" s="242">
        <v>1</v>
      </c>
      <c r="U153" s="242">
        <v>1</v>
      </c>
      <c r="V153" s="242">
        <v>1</v>
      </c>
      <c r="W153" s="234">
        <v>2014</v>
      </c>
      <c r="X153" s="234" t="str">
        <f>'Energy Use Compiled'!B$35</f>
        <v>Primary energy - solar</v>
      </c>
      <c r="Y153" s="234" t="s">
        <v>1344</v>
      </c>
      <c r="Z153" s="234"/>
    </row>
    <row r="154" spans="2:26" x14ac:dyDescent="0.2">
      <c r="B154" s="234" t="str">
        <f>INDEX(Corr_ElemFlows_Energy_to_EPA!C$5:C$14,MATCH('Energy Use Compiled'!B$35,Corr_ElemFlows_Energy_to_EPA!$B$5:$B$14,0))</f>
        <v>Energy, solar</v>
      </c>
      <c r="C154" s="234"/>
      <c r="D154" s="234" t="str">
        <f>INDEX(Corr_ElemFlows_Energy_to_EPA!E$5:E$14,MATCH('Energy Use Compiled'!B$35,Corr_ElemFlows_Energy_to_EPA!$B$5:$B$14,0))</f>
        <v>resource</v>
      </c>
      <c r="E154" s="234" t="str">
        <f>INDEX(Corr_ElemFlows_Energy_to_EPA!F$5:F$14,MATCH('Energy Use Compiled'!B$35,Corr_ElemFlows_Energy_to_EPA!$B$5:$B$14,0))</f>
        <v>in air</v>
      </c>
      <c r="F154" s="234" t="str">
        <f>INDEX(Corr_ElemFlows_Energy_to_EPA!H$5:H$14,MATCH('Energy Use Compiled'!B$35,Corr_ElemFlows_Energy_to_EPA!$B$5:$B$14,0))</f>
        <v>dfc69ade-92a1-3ba5-b951-109733d95cd9</v>
      </c>
      <c r="G154" s="235" t="s">
        <v>130</v>
      </c>
      <c r="H154" s="234" t="str">
        <f>INDEX(Activities!$B$5:$C$393,MATCH(I154,Activities!$C$5:$C$393,0),1)</f>
        <v>Paperboard mills</v>
      </c>
      <c r="I154" s="234">
        <f>'Energy Use Compiled'!B124</f>
        <v>322130</v>
      </c>
      <c r="J154" s="234" t="s">
        <v>130</v>
      </c>
      <c r="K154" s="236">
        <f>'Energy Use Compiled'!E124/(1000000*INDEX('Energy Use &amp; Sector Output'!$O$6:$O$394,MATCH("_"&amp;$I154,'Energy Use &amp; Sector Output'!$D$6:$D$394,0)))</f>
        <v>0</v>
      </c>
      <c r="L154" s="234" t="s">
        <v>5</v>
      </c>
      <c r="M154" s="234"/>
      <c r="N154" s="241"/>
      <c r="O154" s="234"/>
      <c r="P154" s="234"/>
      <c r="Q154" s="234"/>
      <c r="R154" s="242">
        <v>3</v>
      </c>
      <c r="S154" s="242">
        <v>1</v>
      </c>
      <c r="T154" s="242">
        <v>1</v>
      </c>
      <c r="U154" s="242">
        <v>1</v>
      </c>
      <c r="V154" s="242">
        <v>1</v>
      </c>
      <c r="W154" s="234">
        <v>2014</v>
      </c>
      <c r="X154" s="234" t="str">
        <f>'Energy Use Compiled'!B$35</f>
        <v>Primary energy - solar</v>
      </c>
      <c r="Y154" s="234" t="s">
        <v>1344</v>
      </c>
      <c r="Z154" s="234"/>
    </row>
    <row r="155" spans="2:26" x14ac:dyDescent="0.2">
      <c r="B155" s="234" t="str">
        <f>INDEX(Corr_ElemFlows_Energy_to_EPA!C$5:C$14,MATCH('Energy Use Compiled'!B$35,Corr_ElemFlows_Energy_to_EPA!$B$5:$B$14,0))</f>
        <v>Energy, solar</v>
      </c>
      <c r="C155" s="234"/>
      <c r="D155" s="234" t="str">
        <f>INDEX(Corr_ElemFlows_Energy_to_EPA!E$5:E$14,MATCH('Energy Use Compiled'!B$35,Corr_ElemFlows_Energy_to_EPA!$B$5:$B$14,0))</f>
        <v>resource</v>
      </c>
      <c r="E155" s="234" t="str">
        <f>INDEX(Corr_ElemFlows_Energy_to_EPA!F$5:F$14,MATCH('Energy Use Compiled'!B$35,Corr_ElemFlows_Energy_to_EPA!$B$5:$B$14,0))</f>
        <v>in air</v>
      </c>
      <c r="F155" s="234" t="str">
        <f>INDEX(Corr_ElemFlows_Energy_to_EPA!H$5:H$14,MATCH('Energy Use Compiled'!B$35,Corr_ElemFlows_Energy_to_EPA!$B$5:$B$14,0))</f>
        <v>dfc69ade-92a1-3ba5-b951-109733d95cd9</v>
      </c>
      <c r="G155" s="235" t="s">
        <v>130</v>
      </c>
      <c r="H155" s="234" t="str">
        <f>INDEX(Activities!$B$5:$C$393,MATCH(I155,Activities!$C$5:$C$393,0),1)</f>
        <v>Paperboard container manufacturing</v>
      </c>
      <c r="I155" s="234">
        <f>'Energy Use Compiled'!B125</f>
        <v>322210</v>
      </c>
      <c r="J155" s="234" t="s">
        <v>130</v>
      </c>
      <c r="K155" s="236">
        <f>'Energy Use Compiled'!E125/(1000000*INDEX('Energy Use &amp; Sector Output'!$O$6:$O$394,MATCH("_"&amp;$I155,'Energy Use &amp; Sector Output'!$D$6:$D$394,0)))</f>
        <v>0</v>
      </c>
      <c r="L155" s="234" t="s">
        <v>5</v>
      </c>
      <c r="M155" s="234"/>
      <c r="N155" s="241"/>
      <c r="O155" s="234"/>
      <c r="P155" s="234"/>
      <c r="Q155" s="234"/>
      <c r="R155" s="242">
        <v>3</v>
      </c>
      <c r="S155" s="242">
        <v>1</v>
      </c>
      <c r="T155" s="242">
        <v>1</v>
      </c>
      <c r="U155" s="242">
        <v>1</v>
      </c>
      <c r="V155" s="242">
        <v>1</v>
      </c>
      <c r="W155" s="234">
        <v>2014</v>
      </c>
      <c r="X155" s="234" t="str">
        <f>'Energy Use Compiled'!B$35</f>
        <v>Primary energy - solar</v>
      </c>
      <c r="Y155" s="234" t="s">
        <v>1344</v>
      </c>
      <c r="Z155" s="234"/>
    </row>
    <row r="156" spans="2:26" x14ac:dyDescent="0.2">
      <c r="B156" s="234" t="str">
        <f>INDEX(Corr_ElemFlows_Energy_to_EPA!C$5:C$14,MATCH('Energy Use Compiled'!B$35,Corr_ElemFlows_Energy_to_EPA!$B$5:$B$14,0))</f>
        <v>Energy, solar</v>
      </c>
      <c r="C156" s="234"/>
      <c r="D156" s="234" t="str">
        <f>INDEX(Corr_ElemFlows_Energy_to_EPA!E$5:E$14,MATCH('Energy Use Compiled'!B$35,Corr_ElemFlows_Energy_to_EPA!$B$5:$B$14,0))</f>
        <v>resource</v>
      </c>
      <c r="E156" s="234" t="str">
        <f>INDEX(Corr_ElemFlows_Energy_to_EPA!F$5:F$14,MATCH('Energy Use Compiled'!B$35,Corr_ElemFlows_Energy_to_EPA!$B$5:$B$14,0))</f>
        <v>in air</v>
      </c>
      <c r="F156" s="234" t="str">
        <f>INDEX(Corr_ElemFlows_Energy_to_EPA!H$5:H$14,MATCH('Energy Use Compiled'!B$35,Corr_ElemFlows_Energy_to_EPA!$B$5:$B$14,0))</f>
        <v>dfc69ade-92a1-3ba5-b951-109733d95cd9</v>
      </c>
      <c r="G156" s="235" t="s">
        <v>130</v>
      </c>
      <c r="H156" s="234" t="str">
        <f>INDEX(Activities!$B$5:$C$393,MATCH(I156,Activities!$C$5:$C$393,0),1)</f>
        <v>All other converted paper product manufacturing</v>
      </c>
      <c r="I156" s="234">
        <f>'Energy Use Compiled'!B126</f>
        <v>322299</v>
      </c>
      <c r="J156" s="234" t="s">
        <v>130</v>
      </c>
      <c r="K156" s="236">
        <f>'Energy Use Compiled'!E126/(1000000*INDEX('Energy Use &amp; Sector Output'!$O$6:$O$394,MATCH("_"&amp;$I156,'Energy Use &amp; Sector Output'!$D$6:$D$394,0)))</f>
        <v>0</v>
      </c>
      <c r="L156" s="234" t="s">
        <v>5</v>
      </c>
      <c r="M156" s="234"/>
      <c r="N156" s="241"/>
      <c r="O156" s="234"/>
      <c r="P156" s="234"/>
      <c r="Q156" s="234"/>
      <c r="R156" s="242">
        <v>3</v>
      </c>
      <c r="S156" s="242">
        <v>1</v>
      </c>
      <c r="T156" s="242">
        <v>1</v>
      </c>
      <c r="U156" s="242">
        <v>1</v>
      </c>
      <c r="V156" s="242">
        <v>1</v>
      </c>
      <c r="W156" s="234">
        <v>2014</v>
      </c>
      <c r="X156" s="234" t="str">
        <f>'Energy Use Compiled'!B$35</f>
        <v>Primary energy - solar</v>
      </c>
      <c r="Y156" s="234" t="s">
        <v>1344</v>
      </c>
      <c r="Z156" s="234"/>
    </row>
    <row r="157" spans="2:26" x14ac:dyDescent="0.2">
      <c r="B157" s="234" t="str">
        <f>INDEX(Corr_ElemFlows_Energy_to_EPA!C$5:C$14,MATCH('Energy Use Compiled'!B$35,Corr_ElemFlows_Energy_to_EPA!$B$5:$B$14,0))</f>
        <v>Energy, solar</v>
      </c>
      <c r="C157" s="234"/>
      <c r="D157" s="234" t="str">
        <f>INDEX(Corr_ElemFlows_Energy_to_EPA!E$5:E$14,MATCH('Energy Use Compiled'!B$35,Corr_ElemFlows_Energy_to_EPA!$B$5:$B$14,0))</f>
        <v>resource</v>
      </c>
      <c r="E157" s="234" t="str">
        <f>INDEX(Corr_ElemFlows_Energy_to_EPA!F$5:F$14,MATCH('Energy Use Compiled'!B$35,Corr_ElemFlows_Energy_to_EPA!$B$5:$B$14,0))</f>
        <v>in air</v>
      </c>
      <c r="F157" s="234" t="str">
        <f>INDEX(Corr_ElemFlows_Energy_to_EPA!H$5:H$14,MATCH('Energy Use Compiled'!B$35,Corr_ElemFlows_Energy_to_EPA!$B$5:$B$14,0))</f>
        <v>dfc69ade-92a1-3ba5-b951-109733d95cd9</v>
      </c>
      <c r="G157" s="235" t="s">
        <v>130</v>
      </c>
      <c r="H157" s="234" t="str">
        <f>INDEX(Activities!$B$5:$C$393,MATCH(I157,Activities!$C$5:$C$393,0),1)</f>
        <v>Industrial gas manufacturing</v>
      </c>
      <c r="I157" s="234">
        <f>'Energy Use Compiled'!B127</f>
        <v>325120</v>
      </c>
      <c r="J157" s="234" t="s">
        <v>130</v>
      </c>
      <c r="K157" s="236">
        <f>'Energy Use Compiled'!E127/(1000000*INDEX('Energy Use &amp; Sector Output'!$O$6:$O$394,MATCH("_"&amp;$I157,'Energy Use &amp; Sector Output'!$D$6:$D$394,0)))</f>
        <v>1.2971159486256049E-2</v>
      </c>
      <c r="L157" s="234" t="s">
        <v>5</v>
      </c>
      <c r="M157" s="234"/>
      <c r="N157" s="241"/>
      <c r="O157" s="234"/>
      <c r="P157" s="234"/>
      <c r="Q157" s="234"/>
      <c r="R157" s="242">
        <v>3</v>
      </c>
      <c r="S157" s="242">
        <v>1</v>
      </c>
      <c r="T157" s="242">
        <v>1</v>
      </c>
      <c r="U157" s="242">
        <v>1</v>
      </c>
      <c r="V157" s="242">
        <v>1</v>
      </c>
      <c r="W157" s="234">
        <v>2014</v>
      </c>
      <c r="X157" s="234" t="str">
        <f>'Energy Use Compiled'!B$35</f>
        <v>Primary energy - solar</v>
      </c>
      <c r="Y157" s="234" t="s">
        <v>1344</v>
      </c>
      <c r="Z157" s="234"/>
    </row>
    <row r="158" spans="2:26" x14ac:dyDescent="0.2">
      <c r="B158" s="234" t="str">
        <f>INDEX(Corr_ElemFlows_Energy_to_EPA!C$5:C$14,MATCH('Energy Use Compiled'!B$35,Corr_ElemFlows_Energy_to_EPA!$B$5:$B$14,0))</f>
        <v>Energy, solar</v>
      </c>
      <c r="C158" s="234"/>
      <c r="D158" s="234" t="str">
        <f>INDEX(Corr_ElemFlows_Energy_to_EPA!E$5:E$14,MATCH('Energy Use Compiled'!B$35,Corr_ElemFlows_Energy_to_EPA!$B$5:$B$14,0))</f>
        <v>resource</v>
      </c>
      <c r="E158" s="234" t="str">
        <f>INDEX(Corr_ElemFlows_Energy_to_EPA!F$5:F$14,MATCH('Energy Use Compiled'!B$35,Corr_ElemFlows_Energy_to_EPA!$B$5:$B$14,0))</f>
        <v>in air</v>
      </c>
      <c r="F158" s="234" t="str">
        <f>INDEX(Corr_ElemFlows_Energy_to_EPA!H$5:H$14,MATCH('Energy Use Compiled'!B$35,Corr_ElemFlows_Energy_to_EPA!$B$5:$B$14,0))</f>
        <v>dfc69ade-92a1-3ba5-b951-109733d95cd9</v>
      </c>
      <c r="G158" s="235" t="s">
        <v>130</v>
      </c>
      <c r="H158" s="234" t="str">
        <f>INDEX(Activities!$B$5:$C$393,MATCH(I158,Activities!$C$5:$C$393,0),1)</f>
        <v>Plastics material and resin manufacturing</v>
      </c>
      <c r="I158" s="234">
        <f>'Energy Use Compiled'!B128</f>
        <v>325211</v>
      </c>
      <c r="J158" s="234" t="s">
        <v>130</v>
      </c>
      <c r="K158" s="236">
        <f>'Energy Use Compiled'!E128/(1000000*INDEX('Energy Use &amp; Sector Output'!$O$6:$O$394,MATCH("_"&amp;$I158,'Energy Use &amp; Sector Output'!$D$6:$D$394,0)))</f>
        <v>0</v>
      </c>
      <c r="L158" s="234" t="s">
        <v>5</v>
      </c>
      <c r="M158" s="234"/>
      <c r="N158" s="241"/>
      <c r="O158" s="234"/>
      <c r="P158" s="234"/>
      <c r="Q158" s="234"/>
      <c r="R158" s="242">
        <v>3</v>
      </c>
      <c r="S158" s="242">
        <v>1</v>
      </c>
      <c r="T158" s="242">
        <v>1</v>
      </c>
      <c r="U158" s="242">
        <v>1</v>
      </c>
      <c r="V158" s="242">
        <v>1</v>
      </c>
      <c r="W158" s="234">
        <v>2014</v>
      </c>
      <c r="X158" s="234" t="str">
        <f>'Energy Use Compiled'!B$35</f>
        <v>Primary energy - solar</v>
      </c>
      <c r="Y158" s="234" t="s">
        <v>1344</v>
      </c>
      <c r="Z158" s="234"/>
    </row>
    <row r="159" spans="2:26" x14ac:dyDescent="0.2">
      <c r="B159" s="234" t="str">
        <f>INDEX(Corr_ElemFlows_Energy_to_EPA!C$5:C$14,MATCH('Energy Use Compiled'!B$35,Corr_ElemFlows_Energy_to_EPA!$B$5:$B$14,0))</f>
        <v>Energy, solar</v>
      </c>
      <c r="C159" s="234"/>
      <c r="D159" s="234" t="str">
        <f>INDEX(Corr_ElemFlows_Energy_to_EPA!E$5:E$14,MATCH('Energy Use Compiled'!B$35,Corr_ElemFlows_Energy_to_EPA!$B$5:$B$14,0))</f>
        <v>resource</v>
      </c>
      <c r="E159" s="234" t="str">
        <f>INDEX(Corr_ElemFlows_Energy_to_EPA!F$5:F$14,MATCH('Energy Use Compiled'!B$35,Corr_ElemFlows_Energy_to_EPA!$B$5:$B$14,0))</f>
        <v>in air</v>
      </c>
      <c r="F159" s="234" t="str">
        <f>INDEX(Corr_ElemFlows_Energy_to_EPA!H$5:H$14,MATCH('Energy Use Compiled'!B$35,Corr_ElemFlows_Energy_to_EPA!$B$5:$B$14,0))</f>
        <v>dfc69ade-92a1-3ba5-b951-109733d95cd9</v>
      </c>
      <c r="G159" s="235" t="s">
        <v>130</v>
      </c>
      <c r="H159" s="234" t="str">
        <f>INDEX(Activities!$B$5:$C$393,MATCH(I159,Activities!$C$5:$C$393,0),1)</f>
        <v>Pharmaceutical preparation manufacturing</v>
      </c>
      <c r="I159" s="234">
        <f>'Energy Use Compiled'!B129</f>
        <v>325412</v>
      </c>
      <c r="J159" s="234" t="s">
        <v>130</v>
      </c>
      <c r="K159" s="236">
        <f>'Energy Use Compiled'!E129/(1000000*INDEX('Energy Use &amp; Sector Output'!$O$6:$O$394,MATCH("_"&amp;$I159,'Energy Use &amp; Sector Output'!$D$6:$D$394,0)))</f>
        <v>2.9857021028921954E-3</v>
      </c>
      <c r="L159" s="234" t="s">
        <v>5</v>
      </c>
      <c r="M159" s="234"/>
      <c r="N159" s="241"/>
      <c r="O159" s="234"/>
      <c r="P159" s="234"/>
      <c r="Q159" s="234"/>
      <c r="R159" s="242">
        <v>3</v>
      </c>
      <c r="S159" s="242">
        <v>1</v>
      </c>
      <c r="T159" s="242">
        <v>1</v>
      </c>
      <c r="U159" s="242">
        <v>1</v>
      </c>
      <c r="V159" s="242">
        <v>1</v>
      </c>
      <c r="W159" s="234">
        <v>2014</v>
      </c>
      <c r="X159" s="234" t="str">
        <f>'Energy Use Compiled'!B$35</f>
        <v>Primary energy - solar</v>
      </c>
      <c r="Y159" s="234" t="s">
        <v>1344</v>
      </c>
      <c r="Z159" s="234"/>
    </row>
    <row r="160" spans="2:26" x14ac:dyDescent="0.2">
      <c r="B160" s="234" t="str">
        <f>INDEX(Corr_ElemFlows_Energy_to_EPA!C$5:C$14,MATCH('Energy Use Compiled'!B$35,Corr_ElemFlows_Energy_to_EPA!$B$5:$B$14,0))</f>
        <v>Energy, solar</v>
      </c>
      <c r="C160" s="234"/>
      <c r="D160" s="234" t="str">
        <f>INDEX(Corr_ElemFlows_Energy_to_EPA!E$5:E$14,MATCH('Energy Use Compiled'!B$35,Corr_ElemFlows_Energy_to_EPA!$B$5:$B$14,0))</f>
        <v>resource</v>
      </c>
      <c r="E160" s="234" t="str">
        <f>INDEX(Corr_ElemFlows_Energy_to_EPA!F$5:F$14,MATCH('Energy Use Compiled'!B$35,Corr_ElemFlows_Energy_to_EPA!$B$5:$B$14,0))</f>
        <v>in air</v>
      </c>
      <c r="F160" s="234" t="str">
        <f>INDEX(Corr_ElemFlows_Energy_to_EPA!H$5:H$14,MATCH('Energy Use Compiled'!B$35,Corr_ElemFlows_Energy_to_EPA!$B$5:$B$14,0))</f>
        <v>dfc69ade-92a1-3ba5-b951-109733d95cd9</v>
      </c>
      <c r="G160" s="235" t="s">
        <v>130</v>
      </c>
      <c r="H160" s="234" t="str">
        <f>INDEX(Activities!$B$5:$C$393,MATCH(I160,Activities!$C$5:$C$393,0),1)</f>
        <v>Other plastics product manufacturing</v>
      </c>
      <c r="I160" s="234">
        <f>'Energy Use Compiled'!B130</f>
        <v>326190</v>
      </c>
      <c r="J160" s="234" t="s">
        <v>130</v>
      </c>
      <c r="K160" s="236">
        <f>'Energy Use Compiled'!E130/(1000000*INDEX('Energy Use &amp; Sector Output'!$O$6:$O$394,MATCH("_"&amp;$I160,'Energy Use &amp; Sector Output'!$D$6:$D$394,0)))</f>
        <v>0</v>
      </c>
      <c r="L160" s="234" t="s">
        <v>5</v>
      </c>
      <c r="M160" s="234"/>
      <c r="N160" s="241"/>
      <c r="O160" s="234"/>
      <c r="P160" s="234"/>
      <c r="Q160" s="234"/>
      <c r="R160" s="242">
        <v>3</v>
      </c>
      <c r="S160" s="242">
        <v>1</v>
      </c>
      <c r="T160" s="242">
        <v>1</v>
      </c>
      <c r="U160" s="242">
        <v>1</v>
      </c>
      <c r="V160" s="242">
        <v>1</v>
      </c>
      <c r="W160" s="234">
        <v>2014</v>
      </c>
      <c r="X160" s="234" t="str">
        <f>'Energy Use Compiled'!B$35</f>
        <v>Primary energy - solar</v>
      </c>
      <c r="Y160" s="234" t="s">
        <v>1344</v>
      </c>
      <c r="Z160" s="234"/>
    </row>
    <row r="161" spans="2:26" x14ac:dyDescent="0.2">
      <c r="B161" s="234" t="str">
        <f>INDEX(Corr_ElemFlows_Energy_to_EPA!C$5:C$14,MATCH('Energy Use Compiled'!B$35,Corr_ElemFlows_Energy_to_EPA!$B$5:$B$14,0))</f>
        <v>Energy, solar</v>
      </c>
      <c r="C161" s="234"/>
      <c r="D161" s="234" t="str">
        <f>INDEX(Corr_ElemFlows_Energy_to_EPA!E$5:E$14,MATCH('Energy Use Compiled'!B$35,Corr_ElemFlows_Energy_to_EPA!$B$5:$B$14,0))</f>
        <v>resource</v>
      </c>
      <c r="E161" s="234" t="str">
        <f>INDEX(Corr_ElemFlows_Energy_to_EPA!F$5:F$14,MATCH('Energy Use Compiled'!B$35,Corr_ElemFlows_Energy_to_EPA!$B$5:$B$14,0))</f>
        <v>in air</v>
      </c>
      <c r="F161" s="234" t="str">
        <f>INDEX(Corr_ElemFlows_Energy_to_EPA!H$5:H$14,MATCH('Energy Use Compiled'!B$35,Corr_ElemFlows_Energy_to_EPA!$B$5:$B$14,0))</f>
        <v>dfc69ade-92a1-3ba5-b951-109733d95cd9</v>
      </c>
      <c r="G161" s="235" t="s">
        <v>130</v>
      </c>
      <c r="H161" s="234" t="str">
        <f>INDEX(Activities!$B$5:$C$393,MATCH(I161,Activities!$C$5:$C$393,0),1)</f>
        <v>Cement manufacturing</v>
      </c>
      <c r="I161" s="234">
        <f>'Energy Use Compiled'!B131</f>
        <v>327310</v>
      </c>
      <c r="J161" s="234" t="s">
        <v>130</v>
      </c>
      <c r="K161" s="236">
        <f>'Energy Use Compiled'!E131/(1000000*INDEX('Energy Use &amp; Sector Output'!$O$6:$O$394,MATCH("_"&amp;$I161,'Energy Use &amp; Sector Output'!$D$6:$D$394,0)))</f>
        <v>0</v>
      </c>
      <c r="L161" s="234" t="s">
        <v>5</v>
      </c>
      <c r="M161" s="234"/>
      <c r="N161" s="241"/>
      <c r="O161" s="234"/>
      <c r="P161" s="234"/>
      <c r="Q161" s="234"/>
      <c r="R161" s="242">
        <v>3</v>
      </c>
      <c r="S161" s="242">
        <v>1</v>
      </c>
      <c r="T161" s="242">
        <v>1</v>
      </c>
      <c r="U161" s="242">
        <v>1</v>
      </c>
      <c r="V161" s="242">
        <v>1</v>
      </c>
      <c r="W161" s="234">
        <v>2014</v>
      </c>
      <c r="X161" s="234" t="str">
        <f>'Energy Use Compiled'!B$35</f>
        <v>Primary energy - solar</v>
      </c>
      <c r="Y161" s="234" t="s">
        <v>1344</v>
      </c>
      <c r="Z161" s="234"/>
    </row>
    <row r="162" spans="2:26" x14ac:dyDescent="0.2">
      <c r="B162" s="234" t="str">
        <f>INDEX(Corr_ElemFlows_Energy_to_EPA!C$5:C$14,MATCH('Energy Use Compiled'!B$35,Corr_ElemFlows_Energy_to_EPA!$B$5:$B$14,0))</f>
        <v>Energy, solar</v>
      </c>
      <c r="C162" s="234"/>
      <c r="D162" s="234" t="str">
        <f>INDEX(Corr_ElemFlows_Energy_to_EPA!E$5:E$14,MATCH('Energy Use Compiled'!B$35,Corr_ElemFlows_Energy_to_EPA!$B$5:$B$14,0))</f>
        <v>resource</v>
      </c>
      <c r="E162" s="234" t="str">
        <f>INDEX(Corr_ElemFlows_Energy_to_EPA!F$5:F$14,MATCH('Energy Use Compiled'!B$35,Corr_ElemFlows_Energy_to_EPA!$B$5:$B$14,0))</f>
        <v>in air</v>
      </c>
      <c r="F162" s="234" t="str">
        <f>INDEX(Corr_ElemFlows_Energy_to_EPA!H$5:H$14,MATCH('Energy Use Compiled'!B$35,Corr_ElemFlows_Energy_to_EPA!$B$5:$B$14,0))</f>
        <v>dfc69ade-92a1-3ba5-b951-109733d95cd9</v>
      </c>
      <c r="G162" s="235" t="s">
        <v>130</v>
      </c>
      <c r="H162" s="234" t="str">
        <f>INDEX(Activities!$B$5:$C$393,MATCH(I162,Activities!$C$5:$C$393,0),1)</f>
        <v>Other engine equipment manufacturing</v>
      </c>
      <c r="I162" s="234">
        <f>'Energy Use Compiled'!B132</f>
        <v>333618</v>
      </c>
      <c r="J162" s="234" t="s">
        <v>130</v>
      </c>
      <c r="K162" s="236">
        <f>'Energy Use Compiled'!E132/(1000000*INDEX('Energy Use &amp; Sector Output'!$O$6:$O$394,MATCH("_"&amp;$I162,'Energy Use &amp; Sector Output'!$D$6:$D$394,0)))</f>
        <v>0</v>
      </c>
      <c r="L162" s="234" t="s">
        <v>5</v>
      </c>
      <c r="M162" s="234"/>
      <c r="N162" s="241"/>
      <c r="O162" s="234"/>
      <c r="P162" s="234"/>
      <c r="Q162" s="234"/>
      <c r="R162" s="242">
        <v>3</v>
      </c>
      <c r="S162" s="242">
        <v>1</v>
      </c>
      <c r="T162" s="242">
        <v>1</v>
      </c>
      <c r="U162" s="242">
        <v>1</v>
      </c>
      <c r="V162" s="242">
        <v>1</v>
      </c>
      <c r="W162" s="234">
        <v>2014</v>
      </c>
      <c r="X162" s="234" t="str">
        <f>'Energy Use Compiled'!B$35</f>
        <v>Primary energy - solar</v>
      </c>
      <c r="Y162" s="234" t="s">
        <v>1344</v>
      </c>
      <c r="Z162" s="234"/>
    </row>
    <row r="163" spans="2:26" x14ac:dyDescent="0.2">
      <c r="B163" s="234" t="str">
        <f>INDEX(Corr_ElemFlows_Energy_to_EPA!C$5:C$14,MATCH('Energy Use Compiled'!B$35,Corr_ElemFlows_Energy_to_EPA!$B$5:$B$14,0))</f>
        <v>Energy, solar</v>
      </c>
      <c r="C163" s="234"/>
      <c r="D163" s="234" t="str">
        <f>INDEX(Corr_ElemFlows_Energy_to_EPA!E$5:E$14,MATCH('Energy Use Compiled'!B$35,Corr_ElemFlows_Energy_to_EPA!$B$5:$B$14,0))</f>
        <v>resource</v>
      </c>
      <c r="E163" s="234" t="str">
        <f>INDEX(Corr_ElemFlows_Energy_to_EPA!F$5:F$14,MATCH('Energy Use Compiled'!B$35,Corr_ElemFlows_Energy_to_EPA!$B$5:$B$14,0))</f>
        <v>in air</v>
      </c>
      <c r="F163" s="234" t="str">
        <f>INDEX(Corr_ElemFlows_Energy_to_EPA!H$5:H$14,MATCH('Energy Use Compiled'!B$35,Corr_ElemFlows_Energy_to_EPA!$B$5:$B$14,0))</f>
        <v>dfc69ade-92a1-3ba5-b951-109733d95cd9</v>
      </c>
      <c r="G163" s="235" t="s">
        <v>130</v>
      </c>
      <c r="H163" s="234" t="str">
        <f>INDEX(Activities!$B$5:$C$393,MATCH(I163,Activities!$C$5:$C$393,0),1)</f>
        <v>Lighting fixture manufacturing</v>
      </c>
      <c r="I163" s="234">
        <f>'Energy Use Compiled'!B133</f>
        <v>335120</v>
      </c>
      <c r="J163" s="234" t="s">
        <v>130</v>
      </c>
      <c r="K163" s="236">
        <f>'Energy Use Compiled'!E133/(1000000*INDEX('Energy Use &amp; Sector Output'!$O$6:$O$394,MATCH("_"&amp;$I163,'Energy Use &amp; Sector Output'!$D$6:$D$394,0)))</f>
        <v>0</v>
      </c>
      <c r="L163" s="234" t="s">
        <v>5</v>
      </c>
      <c r="M163" s="234"/>
      <c r="N163" s="241"/>
      <c r="O163" s="234"/>
      <c r="P163" s="234"/>
      <c r="Q163" s="234"/>
      <c r="R163" s="242">
        <v>3</v>
      </c>
      <c r="S163" s="242">
        <v>1</v>
      </c>
      <c r="T163" s="242">
        <v>1</v>
      </c>
      <c r="U163" s="242">
        <v>1</v>
      </c>
      <c r="V163" s="242">
        <v>1</v>
      </c>
      <c r="W163" s="234">
        <v>2014</v>
      </c>
      <c r="X163" s="234" t="str">
        <f>'Energy Use Compiled'!B$35</f>
        <v>Primary energy - solar</v>
      </c>
      <c r="Y163" s="234" t="s">
        <v>1344</v>
      </c>
      <c r="Z163" s="234"/>
    </row>
    <row r="164" spans="2:26" x14ac:dyDescent="0.2">
      <c r="B164" s="234" t="str">
        <f>INDEX(Corr_ElemFlows_Energy_to_EPA!C$5:C$14,MATCH('Energy Use Compiled'!B$35,Corr_ElemFlows_Energy_to_EPA!$B$5:$B$14,0))</f>
        <v>Energy, solar</v>
      </c>
      <c r="C164" s="234"/>
      <c r="D164" s="234" t="str">
        <f>INDEX(Corr_ElemFlows_Energy_to_EPA!E$5:E$14,MATCH('Energy Use Compiled'!B$35,Corr_ElemFlows_Energy_to_EPA!$B$5:$B$14,0))</f>
        <v>resource</v>
      </c>
      <c r="E164" s="234" t="str">
        <f>INDEX(Corr_ElemFlows_Energy_to_EPA!F$5:F$14,MATCH('Energy Use Compiled'!B$35,Corr_ElemFlows_Energy_to_EPA!$B$5:$B$14,0))</f>
        <v>in air</v>
      </c>
      <c r="F164" s="234" t="str">
        <f>INDEX(Corr_ElemFlows_Energy_to_EPA!H$5:H$14,MATCH('Energy Use Compiled'!B$35,Corr_ElemFlows_Energy_to_EPA!$B$5:$B$14,0))</f>
        <v>dfc69ade-92a1-3ba5-b951-109733d95cd9</v>
      </c>
      <c r="G164" s="235" t="s">
        <v>130</v>
      </c>
      <c r="H164" s="234" t="str">
        <f>INDEX(Activities!$B$5:$C$393,MATCH(I164,Activities!$C$5:$C$393,0),1)</f>
        <v>Switchgear and switchboard apparatus manufacturing</v>
      </c>
      <c r="I164" s="234">
        <f>'Energy Use Compiled'!B134</f>
        <v>335313</v>
      </c>
      <c r="J164" s="234" t="s">
        <v>130</v>
      </c>
      <c r="K164" s="236">
        <f>'Energy Use Compiled'!E134/(1000000*INDEX('Energy Use &amp; Sector Output'!$O$6:$O$394,MATCH("_"&amp;$I164,'Energy Use &amp; Sector Output'!$D$6:$D$394,0)))</f>
        <v>0</v>
      </c>
      <c r="L164" s="234" t="s">
        <v>5</v>
      </c>
      <c r="M164" s="234"/>
      <c r="N164" s="241"/>
      <c r="O164" s="234"/>
      <c r="P164" s="234"/>
      <c r="Q164" s="234"/>
      <c r="R164" s="242">
        <v>3</v>
      </c>
      <c r="S164" s="242">
        <v>1</v>
      </c>
      <c r="T164" s="242">
        <v>1</v>
      </c>
      <c r="U164" s="242">
        <v>1</v>
      </c>
      <c r="V164" s="242">
        <v>1</v>
      </c>
      <c r="W164" s="234">
        <v>2014</v>
      </c>
      <c r="X164" s="234" t="str">
        <f>'Energy Use Compiled'!B$35</f>
        <v>Primary energy - solar</v>
      </c>
      <c r="Y164" s="234" t="s">
        <v>1344</v>
      </c>
      <c r="Z164" s="234"/>
    </row>
    <row r="165" spans="2:26" x14ac:dyDescent="0.2">
      <c r="B165" s="234" t="str">
        <f>INDEX(Corr_ElemFlows_Energy_to_EPA!C$5:C$14,MATCH('Energy Use Compiled'!B$35,Corr_ElemFlows_Energy_to_EPA!$B$5:$B$14,0))</f>
        <v>Energy, solar</v>
      </c>
      <c r="C165" s="234"/>
      <c r="D165" s="234" t="str">
        <f>INDEX(Corr_ElemFlows_Energy_to_EPA!E$5:E$14,MATCH('Energy Use Compiled'!B$35,Corr_ElemFlows_Energy_to_EPA!$B$5:$B$14,0))</f>
        <v>resource</v>
      </c>
      <c r="E165" s="234" t="str">
        <f>INDEX(Corr_ElemFlows_Energy_to_EPA!F$5:F$14,MATCH('Energy Use Compiled'!B$35,Corr_ElemFlows_Energy_to_EPA!$B$5:$B$14,0))</f>
        <v>in air</v>
      </c>
      <c r="F165" s="234" t="str">
        <f>INDEX(Corr_ElemFlows_Energy_to_EPA!H$5:H$14,MATCH('Energy Use Compiled'!B$35,Corr_ElemFlows_Energy_to_EPA!$B$5:$B$14,0))</f>
        <v>dfc69ade-92a1-3ba5-b951-109733d95cd9</v>
      </c>
      <c r="G165" s="235" t="s">
        <v>130</v>
      </c>
      <c r="H165" s="234" t="str">
        <f>INDEX(Activities!$B$5:$C$393,MATCH(I165,Activities!$C$5:$C$393,0),1)</f>
        <v>All other miscellaneous manufacturing</v>
      </c>
      <c r="I165" s="234">
        <f>'Energy Use Compiled'!B135</f>
        <v>339990</v>
      </c>
      <c r="J165" s="234" t="s">
        <v>130</v>
      </c>
      <c r="K165" s="236">
        <f>'Energy Use Compiled'!E135/(1000000*INDEX('Energy Use &amp; Sector Output'!$O$6:$O$394,MATCH("_"&amp;$I165,'Energy Use &amp; Sector Output'!$D$6:$D$394,0)))</f>
        <v>1.4753931918512493E-3</v>
      </c>
      <c r="L165" s="234" t="s">
        <v>5</v>
      </c>
      <c r="M165" s="234"/>
      <c r="N165" s="241"/>
      <c r="O165" s="234"/>
      <c r="P165" s="234"/>
      <c r="Q165" s="234"/>
      <c r="R165" s="242">
        <v>3</v>
      </c>
      <c r="S165" s="242">
        <v>1</v>
      </c>
      <c r="T165" s="242">
        <v>1</v>
      </c>
      <c r="U165" s="242">
        <v>1</v>
      </c>
      <c r="V165" s="242">
        <v>1</v>
      </c>
      <c r="W165" s="234">
        <v>2014</v>
      </c>
      <c r="X165" s="234" t="str">
        <f>'Energy Use Compiled'!B$35</f>
        <v>Primary energy - solar</v>
      </c>
      <c r="Y165" s="234" t="s">
        <v>1344</v>
      </c>
      <c r="Z165" s="234"/>
    </row>
    <row r="166" spans="2:26" x14ac:dyDescent="0.2">
      <c r="B166" s="234" t="str">
        <f>INDEX(Corr_ElemFlows_Energy_to_EPA!C$5:C$14,MATCH('Energy Use Compiled'!B$35,Corr_ElemFlows_Energy_to_EPA!$B$5:$B$14,0))</f>
        <v>Energy, solar</v>
      </c>
      <c r="C166" s="234"/>
      <c r="D166" s="234" t="str">
        <f>INDEX(Corr_ElemFlows_Energy_to_EPA!E$5:E$14,MATCH('Energy Use Compiled'!B$35,Corr_ElemFlows_Energy_to_EPA!$B$5:$B$14,0))</f>
        <v>resource</v>
      </c>
      <c r="E166" s="234" t="str">
        <f>INDEX(Corr_ElemFlows_Energy_to_EPA!F$5:F$14,MATCH('Energy Use Compiled'!B$35,Corr_ElemFlows_Energy_to_EPA!$B$5:$B$14,0))</f>
        <v>in air</v>
      </c>
      <c r="F166" s="234" t="str">
        <f>INDEX(Corr_ElemFlows_Energy_to_EPA!H$5:H$14,MATCH('Energy Use Compiled'!B$35,Corr_ElemFlows_Energy_to_EPA!$B$5:$B$14,0))</f>
        <v>dfc69ade-92a1-3ba5-b951-109733d95cd9</v>
      </c>
      <c r="G166" s="235" t="s">
        <v>130</v>
      </c>
      <c r="H166" s="234" t="str">
        <f>INDEX(Activities!$B$5:$C$393,MATCH(I166,Activities!$C$5:$C$393,0),1)</f>
        <v>Wholesale trade</v>
      </c>
      <c r="I166" s="234">
        <f>'Energy Use Compiled'!B136</f>
        <v>420000</v>
      </c>
      <c r="J166" s="234" t="s">
        <v>130</v>
      </c>
      <c r="K166" s="236">
        <f>'Energy Use Compiled'!E136/(1000000*INDEX('Energy Use &amp; Sector Output'!$O$6:$O$394,MATCH("_"&amp;$I166,'Energy Use &amp; Sector Output'!$D$6:$D$394,0)))</f>
        <v>2.3457624636166727E-4</v>
      </c>
      <c r="L166" s="234" t="s">
        <v>5</v>
      </c>
      <c r="M166" s="234"/>
      <c r="N166" s="241"/>
      <c r="O166" s="234"/>
      <c r="P166" s="234"/>
      <c r="Q166" s="234"/>
      <c r="R166" s="242">
        <v>3</v>
      </c>
      <c r="S166" s="242">
        <v>1</v>
      </c>
      <c r="T166" s="242">
        <v>1</v>
      </c>
      <c r="U166" s="242">
        <v>1</v>
      </c>
      <c r="V166" s="242">
        <v>1</v>
      </c>
      <c r="W166" s="234">
        <v>2014</v>
      </c>
      <c r="X166" s="234" t="str">
        <f>'Energy Use Compiled'!B$35</f>
        <v>Primary energy - solar</v>
      </c>
      <c r="Y166" s="234" t="s">
        <v>1344</v>
      </c>
      <c r="Z166" s="234"/>
    </row>
    <row r="167" spans="2:26" x14ac:dyDescent="0.2">
      <c r="B167" s="234" t="str">
        <f>INDEX(Corr_ElemFlows_Energy_to_EPA!C$5:C$14,MATCH('Energy Use Compiled'!B$35,Corr_ElemFlows_Energy_to_EPA!$B$5:$B$14,0))</f>
        <v>Energy, solar</v>
      </c>
      <c r="C167" s="234"/>
      <c r="D167" s="234" t="str">
        <f>INDEX(Corr_ElemFlows_Energy_to_EPA!E$5:E$14,MATCH('Energy Use Compiled'!B$35,Corr_ElemFlows_Energy_to_EPA!$B$5:$B$14,0))</f>
        <v>resource</v>
      </c>
      <c r="E167" s="234" t="str">
        <f>INDEX(Corr_ElemFlows_Energy_to_EPA!F$5:F$14,MATCH('Energy Use Compiled'!B$35,Corr_ElemFlows_Energy_to_EPA!$B$5:$B$14,0))</f>
        <v>in air</v>
      </c>
      <c r="F167" s="234" t="str">
        <f>INDEX(Corr_ElemFlows_Energy_to_EPA!H$5:H$14,MATCH('Energy Use Compiled'!B$35,Corr_ElemFlows_Energy_to_EPA!$B$5:$B$14,0))</f>
        <v>dfc69ade-92a1-3ba5-b951-109733d95cd9</v>
      </c>
      <c r="G167" s="235" t="s">
        <v>130</v>
      </c>
      <c r="H167" s="234" t="str">
        <f>INDEX(Activities!$B$5:$C$393,MATCH(I167,Activities!$C$5:$C$393,0),1)</f>
        <v>Air transportation</v>
      </c>
      <c r="I167" s="234">
        <f>'Energy Use Compiled'!B137</f>
        <v>481000</v>
      </c>
      <c r="J167" s="234" t="s">
        <v>130</v>
      </c>
      <c r="K167" s="236">
        <f>'Energy Use Compiled'!E137/(1000000*INDEX('Energy Use &amp; Sector Output'!$O$6:$O$394,MATCH("_"&amp;$I167,'Energy Use &amp; Sector Output'!$D$6:$D$394,0)))</f>
        <v>5.9927163908462481E-4</v>
      </c>
      <c r="L167" s="234" t="s">
        <v>5</v>
      </c>
      <c r="M167" s="234"/>
      <c r="N167" s="241"/>
      <c r="O167" s="234"/>
      <c r="P167" s="234"/>
      <c r="Q167" s="234"/>
      <c r="R167" s="242">
        <v>3</v>
      </c>
      <c r="S167" s="242">
        <v>1</v>
      </c>
      <c r="T167" s="242">
        <v>1</v>
      </c>
      <c r="U167" s="242">
        <v>1</v>
      </c>
      <c r="V167" s="242">
        <v>1</v>
      </c>
      <c r="W167" s="234">
        <v>2014</v>
      </c>
      <c r="X167" s="234" t="str">
        <f>'Energy Use Compiled'!B$35</f>
        <v>Primary energy - solar</v>
      </c>
      <c r="Y167" s="234" t="s">
        <v>1344</v>
      </c>
      <c r="Z167" s="234"/>
    </row>
    <row r="168" spans="2:26" x14ac:dyDescent="0.2">
      <c r="B168" s="234" t="str">
        <f>INDEX(Corr_ElemFlows_Energy_to_EPA!C$5:C$14,MATCH('Energy Use Compiled'!B$35,Corr_ElemFlows_Energy_to_EPA!$B$5:$B$14,0))</f>
        <v>Energy, solar</v>
      </c>
      <c r="C168" s="234"/>
      <c r="D168" s="234" t="str">
        <f>INDEX(Corr_ElemFlows_Energy_to_EPA!E$5:E$14,MATCH('Energy Use Compiled'!B$35,Corr_ElemFlows_Energy_to_EPA!$B$5:$B$14,0))</f>
        <v>resource</v>
      </c>
      <c r="E168" s="234" t="str">
        <f>INDEX(Corr_ElemFlows_Energy_to_EPA!F$5:F$14,MATCH('Energy Use Compiled'!B$35,Corr_ElemFlows_Energy_to_EPA!$B$5:$B$14,0))</f>
        <v>in air</v>
      </c>
      <c r="F168" s="234" t="str">
        <f>INDEX(Corr_ElemFlows_Energy_to_EPA!H$5:H$14,MATCH('Energy Use Compiled'!B$35,Corr_ElemFlows_Energy_to_EPA!$B$5:$B$14,0))</f>
        <v>dfc69ade-92a1-3ba5-b951-109733d95cd9</v>
      </c>
      <c r="G168" s="235" t="s">
        <v>130</v>
      </c>
      <c r="H168" s="234" t="str">
        <f>INDEX(Activities!$B$5:$C$393,MATCH(I168,Activities!$C$5:$C$393,0),1)</f>
        <v>Water transportation</v>
      </c>
      <c r="I168" s="234">
        <f>'Energy Use Compiled'!B138</f>
        <v>483000</v>
      </c>
      <c r="J168" s="234" t="s">
        <v>130</v>
      </c>
      <c r="K168" s="236">
        <f>'Energy Use Compiled'!E138/(1000000*INDEX('Energy Use &amp; Sector Output'!$O$6:$O$394,MATCH("_"&amp;$I168,'Energy Use &amp; Sector Output'!$D$6:$D$394,0)))</f>
        <v>1.0768805722009625E-3</v>
      </c>
      <c r="L168" s="234" t="s">
        <v>5</v>
      </c>
      <c r="M168" s="234"/>
      <c r="N168" s="241"/>
      <c r="O168" s="234"/>
      <c r="P168" s="234"/>
      <c r="Q168" s="234"/>
      <c r="R168" s="242">
        <v>3</v>
      </c>
      <c r="S168" s="242">
        <v>1</v>
      </c>
      <c r="T168" s="242">
        <v>1</v>
      </c>
      <c r="U168" s="242">
        <v>1</v>
      </c>
      <c r="V168" s="242">
        <v>1</v>
      </c>
      <c r="W168" s="234">
        <v>2014</v>
      </c>
      <c r="X168" s="234" t="str">
        <f>'Energy Use Compiled'!B$35</f>
        <v>Primary energy - solar</v>
      </c>
      <c r="Y168" s="234" t="s">
        <v>1344</v>
      </c>
      <c r="Z168" s="234"/>
    </row>
    <row r="169" spans="2:26" x14ac:dyDescent="0.2">
      <c r="B169" s="234" t="str">
        <f>INDEX(Corr_ElemFlows_Energy_to_EPA!C$5:C$14,MATCH('Energy Use Compiled'!B$35,Corr_ElemFlows_Energy_to_EPA!$B$5:$B$14,0))</f>
        <v>Energy, solar</v>
      </c>
      <c r="C169" s="234"/>
      <c r="D169" s="234" t="str">
        <f>INDEX(Corr_ElemFlows_Energy_to_EPA!E$5:E$14,MATCH('Energy Use Compiled'!B$35,Corr_ElemFlows_Energy_to_EPA!$B$5:$B$14,0))</f>
        <v>resource</v>
      </c>
      <c r="E169" s="234" t="str">
        <f>INDEX(Corr_ElemFlows_Energy_to_EPA!F$5:F$14,MATCH('Energy Use Compiled'!B$35,Corr_ElemFlows_Energy_to_EPA!$B$5:$B$14,0))</f>
        <v>in air</v>
      </c>
      <c r="F169" s="234" t="str">
        <f>INDEX(Corr_ElemFlows_Energy_to_EPA!H$5:H$14,MATCH('Energy Use Compiled'!B$35,Corr_ElemFlows_Energy_to_EPA!$B$5:$B$14,0))</f>
        <v>dfc69ade-92a1-3ba5-b951-109733d95cd9</v>
      </c>
      <c r="G169" s="235" t="s">
        <v>130</v>
      </c>
      <c r="H169" s="234" t="str">
        <f>INDEX(Activities!$B$5:$C$393,MATCH(I169,Activities!$C$5:$C$393,0),1)</f>
        <v>Truck transportation</v>
      </c>
      <c r="I169" s="234">
        <f>'Energy Use Compiled'!B139</f>
        <v>484000</v>
      </c>
      <c r="J169" s="234" t="s">
        <v>130</v>
      </c>
      <c r="K169" s="236">
        <f>'Energy Use Compiled'!E139/(1000000*INDEX('Energy Use &amp; Sector Output'!$O$6:$O$394,MATCH("_"&amp;$I169,'Energy Use &amp; Sector Output'!$D$6:$D$394,0)))</f>
        <v>1.307813617013619E-4</v>
      </c>
      <c r="L169" s="234" t="s">
        <v>5</v>
      </c>
      <c r="M169" s="234"/>
      <c r="N169" s="241"/>
      <c r="O169" s="234"/>
      <c r="P169" s="234"/>
      <c r="Q169" s="234"/>
      <c r="R169" s="242">
        <v>3</v>
      </c>
      <c r="S169" s="242">
        <v>1</v>
      </c>
      <c r="T169" s="242">
        <v>1</v>
      </c>
      <c r="U169" s="242">
        <v>1</v>
      </c>
      <c r="V169" s="242">
        <v>1</v>
      </c>
      <c r="W169" s="234">
        <v>2014</v>
      </c>
      <c r="X169" s="234" t="str">
        <f>'Energy Use Compiled'!B$35</f>
        <v>Primary energy - solar</v>
      </c>
      <c r="Y169" s="234" t="s">
        <v>1344</v>
      </c>
      <c r="Z169" s="234"/>
    </row>
    <row r="170" spans="2:26" x14ac:dyDescent="0.2">
      <c r="B170" s="234" t="str">
        <f>INDEX(Corr_ElemFlows_Energy_to_EPA!C$5:C$14,MATCH('Energy Use Compiled'!B$35,Corr_ElemFlows_Energy_to_EPA!$B$5:$B$14,0))</f>
        <v>Energy, solar</v>
      </c>
      <c r="C170" s="234"/>
      <c r="D170" s="234" t="str">
        <f>INDEX(Corr_ElemFlows_Energy_to_EPA!E$5:E$14,MATCH('Energy Use Compiled'!B$35,Corr_ElemFlows_Energy_to_EPA!$B$5:$B$14,0))</f>
        <v>resource</v>
      </c>
      <c r="E170" s="234" t="str">
        <f>INDEX(Corr_ElemFlows_Energy_to_EPA!F$5:F$14,MATCH('Energy Use Compiled'!B$35,Corr_ElemFlows_Energy_to_EPA!$B$5:$B$14,0))</f>
        <v>in air</v>
      </c>
      <c r="F170" s="234" t="str">
        <f>INDEX(Corr_ElemFlows_Energy_to_EPA!H$5:H$14,MATCH('Energy Use Compiled'!B$35,Corr_ElemFlows_Energy_to_EPA!$B$5:$B$14,0))</f>
        <v>dfc69ade-92a1-3ba5-b951-109733d95cd9</v>
      </c>
      <c r="G170" s="235" t="s">
        <v>130</v>
      </c>
      <c r="H170" s="234" t="str">
        <f>INDEX(Activities!$B$5:$C$393,MATCH(I170,Activities!$C$5:$C$393,0),1)</f>
        <v>Transit and ground passenger transportation</v>
      </c>
      <c r="I170" s="234">
        <f>'Energy Use Compiled'!B140</f>
        <v>485000</v>
      </c>
      <c r="J170" s="234" t="s">
        <v>130</v>
      </c>
      <c r="K170" s="236">
        <f>'Energy Use Compiled'!E140/(1000000*INDEX('Energy Use &amp; Sector Output'!$O$6:$O$394,MATCH("_"&amp;$I170,'Energy Use &amp; Sector Output'!$D$6:$D$394,0)))</f>
        <v>2.2235282538226831E-3</v>
      </c>
      <c r="L170" s="234" t="s">
        <v>5</v>
      </c>
      <c r="M170" s="234"/>
      <c r="N170" s="241"/>
      <c r="O170" s="234"/>
      <c r="P170" s="234"/>
      <c r="Q170" s="234"/>
      <c r="R170" s="242">
        <v>3</v>
      </c>
      <c r="S170" s="242">
        <v>1</v>
      </c>
      <c r="T170" s="242">
        <v>1</v>
      </c>
      <c r="U170" s="242">
        <v>1</v>
      </c>
      <c r="V170" s="242">
        <v>1</v>
      </c>
      <c r="W170" s="234">
        <v>2014</v>
      </c>
      <c r="X170" s="234" t="str">
        <f>'Energy Use Compiled'!B$35</f>
        <v>Primary energy - solar</v>
      </c>
      <c r="Y170" s="234" t="s">
        <v>1344</v>
      </c>
      <c r="Z170" s="234"/>
    </row>
    <row r="171" spans="2:26" x14ac:dyDescent="0.2">
      <c r="B171" s="234" t="str">
        <f>INDEX(Corr_ElemFlows_Energy_to_EPA!C$5:C$14,MATCH('Energy Use Compiled'!B$35,Corr_ElemFlows_Energy_to_EPA!$B$5:$B$14,0))</f>
        <v>Energy, solar</v>
      </c>
      <c r="C171" s="234"/>
      <c r="D171" s="234" t="str">
        <f>INDEX(Corr_ElemFlows_Energy_to_EPA!E$5:E$14,MATCH('Energy Use Compiled'!B$35,Corr_ElemFlows_Energy_to_EPA!$B$5:$B$14,0))</f>
        <v>resource</v>
      </c>
      <c r="E171" s="234" t="str">
        <f>INDEX(Corr_ElemFlows_Energy_to_EPA!F$5:F$14,MATCH('Energy Use Compiled'!B$35,Corr_ElemFlows_Energy_to_EPA!$B$5:$B$14,0))</f>
        <v>in air</v>
      </c>
      <c r="F171" s="234" t="str">
        <f>INDEX(Corr_ElemFlows_Energy_to_EPA!H$5:H$14,MATCH('Energy Use Compiled'!B$35,Corr_ElemFlows_Energy_to_EPA!$B$5:$B$14,0))</f>
        <v>dfc69ade-92a1-3ba5-b951-109733d95cd9</v>
      </c>
      <c r="G171" s="235" t="s">
        <v>130</v>
      </c>
      <c r="H171" s="234" t="str">
        <f>INDEX(Activities!$B$5:$C$393,MATCH(I171,Activities!$C$5:$C$393,0),1)</f>
        <v>Warehousing and storage</v>
      </c>
      <c r="I171" s="234">
        <f>'Energy Use Compiled'!B141</f>
        <v>493000</v>
      </c>
      <c r="J171" s="234" t="s">
        <v>130</v>
      </c>
      <c r="K171" s="236">
        <f>'Energy Use Compiled'!E141/(1000000*INDEX('Energy Use &amp; Sector Output'!$O$6:$O$394,MATCH("_"&amp;$I171,'Energy Use &amp; Sector Output'!$D$6:$D$394,0)))</f>
        <v>5.3057172233008064E-3</v>
      </c>
      <c r="L171" s="234" t="s">
        <v>5</v>
      </c>
      <c r="M171" s="234"/>
      <c r="N171" s="241"/>
      <c r="O171" s="234"/>
      <c r="P171" s="234"/>
      <c r="Q171" s="234"/>
      <c r="R171" s="242">
        <v>3</v>
      </c>
      <c r="S171" s="242">
        <v>1</v>
      </c>
      <c r="T171" s="242">
        <v>1</v>
      </c>
      <c r="U171" s="242">
        <v>1</v>
      </c>
      <c r="V171" s="242">
        <v>1</v>
      </c>
      <c r="W171" s="234">
        <v>2014</v>
      </c>
      <c r="X171" s="234" t="str">
        <f>'Energy Use Compiled'!B$35</f>
        <v>Primary energy - solar</v>
      </c>
      <c r="Y171" s="234" t="s">
        <v>1344</v>
      </c>
      <c r="Z171" s="234"/>
    </row>
    <row r="172" spans="2:26" x14ac:dyDescent="0.2">
      <c r="B172" s="234" t="str">
        <f>INDEX(Corr_ElemFlows_Energy_to_EPA!C$5:C$14,MATCH('Energy Use Compiled'!B$35,Corr_ElemFlows_Energy_to_EPA!$B$5:$B$14,0))</f>
        <v>Energy, solar</v>
      </c>
      <c r="C172" s="234"/>
      <c r="D172" s="234" t="str">
        <f>INDEX(Corr_ElemFlows_Energy_to_EPA!E$5:E$14,MATCH('Energy Use Compiled'!B$35,Corr_ElemFlows_Energy_to_EPA!$B$5:$B$14,0))</f>
        <v>resource</v>
      </c>
      <c r="E172" s="234" t="str">
        <f>INDEX(Corr_ElemFlows_Energy_to_EPA!F$5:F$14,MATCH('Energy Use Compiled'!B$35,Corr_ElemFlows_Energy_to_EPA!$B$5:$B$14,0))</f>
        <v>in air</v>
      </c>
      <c r="F172" s="234" t="str">
        <f>INDEX(Corr_ElemFlows_Energy_to_EPA!H$5:H$14,MATCH('Energy Use Compiled'!B$35,Corr_ElemFlows_Energy_to_EPA!$B$5:$B$14,0))</f>
        <v>dfc69ade-92a1-3ba5-b951-109733d95cd9</v>
      </c>
      <c r="G172" s="235" t="s">
        <v>130</v>
      </c>
      <c r="H172" s="234" t="str">
        <f>INDEX(Activities!$B$5:$C$393,MATCH(I172,Activities!$C$5:$C$393,0),1)</f>
        <v>Newspaper publishers</v>
      </c>
      <c r="I172" s="234">
        <f>'Energy Use Compiled'!B142</f>
        <v>511110</v>
      </c>
      <c r="J172" s="234" t="s">
        <v>130</v>
      </c>
      <c r="K172" s="236">
        <f>'Energy Use Compiled'!E142/(1000000*INDEX('Energy Use &amp; Sector Output'!$O$6:$O$394,MATCH("_"&amp;$I172,'Energy Use &amp; Sector Output'!$D$6:$D$394,0)))</f>
        <v>7.9902959135162016E-3</v>
      </c>
      <c r="L172" s="234" t="s">
        <v>5</v>
      </c>
      <c r="M172" s="234"/>
      <c r="N172" s="241"/>
      <c r="O172" s="234"/>
      <c r="P172" s="234"/>
      <c r="Q172" s="234"/>
      <c r="R172" s="242">
        <v>3</v>
      </c>
      <c r="S172" s="242">
        <v>1</v>
      </c>
      <c r="T172" s="242">
        <v>1</v>
      </c>
      <c r="U172" s="242">
        <v>1</v>
      </c>
      <c r="V172" s="242">
        <v>1</v>
      </c>
      <c r="W172" s="234">
        <v>2014</v>
      </c>
      <c r="X172" s="234" t="str">
        <f>'Energy Use Compiled'!B$35</f>
        <v>Primary energy - solar</v>
      </c>
      <c r="Y172" s="234" t="s">
        <v>1344</v>
      </c>
      <c r="Z172" s="234"/>
    </row>
    <row r="173" spans="2:26" x14ac:dyDescent="0.2">
      <c r="B173" s="234" t="str">
        <f>INDEX(Corr_ElemFlows_Energy_to_EPA!C$5:C$14,MATCH('Energy Use Compiled'!B$35,Corr_ElemFlows_Energy_to_EPA!$B$5:$B$14,0))</f>
        <v>Energy, solar</v>
      </c>
      <c r="C173" s="234"/>
      <c r="D173" s="234" t="str">
        <f>INDEX(Corr_ElemFlows_Energy_to_EPA!E$5:E$14,MATCH('Energy Use Compiled'!B$35,Corr_ElemFlows_Energy_to_EPA!$B$5:$B$14,0))</f>
        <v>resource</v>
      </c>
      <c r="E173" s="234" t="str">
        <f>INDEX(Corr_ElemFlows_Energy_to_EPA!F$5:F$14,MATCH('Energy Use Compiled'!B$35,Corr_ElemFlows_Energy_to_EPA!$B$5:$B$14,0))</f>
        <v>in air</v>
      </c>
      <c r="F173" s="234" t="str">
        <f>INDEX(Corr_ElemFlows_Energy_to_EPA!H$5:H$14,MATCH('Energy Use Compiled'!B$35,Corr_ElemFlows_Energy_to_EPA!$B$5:$B$14,0))</f>
        <v>dfc69ade-92a1-3ba5-b951-109733d95cd9</v>
      </c>
      <c r="G173" s="235" t="s">
        <v>130</v>
      </c>
      <c r="H173" s="234" t="str">
        <f>INDEX(Activities!$B$5:$C$393,MATCH(I173,Activities!$C$5:$C$393,0),1)</f>
        <v>Radio and television broadcasting</v>
      </c>
      <c r="I173" s="234">
        <f>'Energy Use Compiled'!B143</f>
        <v>515100</v>
      </c>
      <c r="J173" s="234" t="s">
        <v>130</v>
      </c>
      <c r="K173" s="236">
        <f>'Energy Use Compiled'!E143/(1000000*INDEX('Energy Use &amp; Sector Output'!$O$6:$O$394,MATCH("_"&amp;$I173,'Energy Use &amp; Sector Output'!$D$6:$D$394,0)))</f>
        <v>1.3008709836429446E-3</v>
      </c>
      <c r="L173" s="234" t="s">
        <v>5</v>
      </c>
      <c r="M173" s="234"/>
      <c r="N173" s="241"/>
      <c r="O173" s="234"/>
      <c r="P173" s="234"/>
      <c r="Q173" s="234"/>
      <c r="R173" s="242">
        <v>3</v>
      </c>
      <c r="S173" s="242">
        <v>1</v>
      </c>
      <c r="T173" s="242">
        <v>1</v>
      </c>
      <c r="U173" s="242">
        <v>1</v>
      </c>
      <c r="V173" s="242">
        <v>1</v>
      </c>
      <c r="W173" s="234">
        <v>2014</v>
      </c>
      <c r="X173" s="234" t="str">
        <f>'Energy Use Compiled'!B$35</f>
        <v>Primary energy - solar</v>
      </c>
      <c r="Y173" s="234" t="s">
        <v>1344</v>
      </c>
      <c r="Z173" s="234"/>
    </row>
    <row r="174" spans="2:26" x14ac:dyDescent="0.2">
      <c r="B174" s="234" t="str">
        <f>INDEX(Corr_ElemFlows_Energy_to_EPA!C$5:C$14,MATCH('Energy Use Compiled'!B$35,Corr_ElemFlows_Energy_to_EPA!$B$5:$B$14,0))</f>
        <v>Energy, solar</v>
      </c>
      <c r="C174" s="234"/>
      <c r="D174" s="234" t="str">
        <f>INDEX(Corr_ElemFlows_Energy_to_EPA!E$5:E$14,MATCH('Energy Use Compiled'!B$35,Corr_ElemFlows_Energy_to_EPA!$B$5:$B$14,0))</f>
        <v>resource</v>
      </c>
      <c r="E174" s="234" t="str">
        <f>INDEX(Corr_ElemFlows_Energy_to_EPA!F$5:F$14,MATCH('Energy Use Compiled'!B$35,Corr_ElemFlows_Energy_to_EPA!$B$5:$B$14,0))</f>
        <v>in air</v>
      </c>
      <c r="F174" s="234" t="str">
        <f>INDEX(Corr_ElemFlows_Energy_to_EPA!H$5:H$14,MATCH('Energy Use Compiled'!B$35,Corr_ElemFlows_Energy_to_EPA!$B$5:$B$14,0))</f>
        <v>dfc69ade-92a1-3ba5-b951-109733d95cd9</v>
      </c>
      <c r="G174" s="235" t="s">
        <v>130</v>
      </c>
      <c r="H174" s="234" t="str">
        <f>INDEX(Activities!$B$5:$C$393,MATCH(I174,Activities!$C$5:$C$393,0),1)</f>
        <v>Data processing, hosting, and related services</v>
      </c>
      <c r="I174" s="234">
        <f>'Energy Use Compiled'!B144</f>
        <v>518200</v>
      </c>
      <c r="J174" s="234" t="s">
        <v>130</v>
      </c>
      <c r="K174" s="236">
        <f>'Energy Use Compiled'!E144/(1000000*INDEX('Energy Use &amp; Sector Output'!$O$6:$O$394,MATCH("_"&amp;$I174,'Energy Use &amp; Sector Output'!$D$6:$D$394,0)))</f>
        <v>2.7049084497214132E-2</v>
      </c>
      <c r="L174" s="234" t="s">
        <v>5</v>
      </c>
      <c r="M174" s="234"/>
      <c r="N174" s="241"/>
      <c r="O174" s="234"/>
      <c r="P174" s="234"/>
      <c r="Q174" s="234"/>
      <c r="R174" s="242">
        <v>3</v>
      </c>
      <c r="S174" s="242">
        <v>1</v>
      </c>
      <c r="T174" s="242">
        <v>1</v>
      </c>
      <c r="U174" s="242">
        <v>1</v>
      </c>
      <c r="V174" s="242">
        <v>1</v>
      </c>
      <c r="W174" s="234">
        <v>2014</v>
      </c>
      <c r="X174" s="234" t="str">
        <f>'Energy Use Compiled'!B$35</f>
        <v>Primary energy - solar</v>
      </c>
      <c r="Y174" s="234" t="s">
        <v>1344</v>
      </c>
      <c r="Z174" s="234"/>
    </row>
    <row r="175" spans="2:26" x14ac:dyDescent="0.2">
      <c r="B175" s="234" t="str">
        <f>INDEX(Corr_ElemFlows_Energy_to_EPA!C$5:C$14,MATCH('Energy Use Compiled'!B$35,Corr_ElemFlows_Energy_to_EPA!$B$5:$B$14,0))</f>
        <v>Energy, solar</v>
      </c>
      <c r="C175" s="234"/>
      <c r="D175" s="234" t="str">
        <f>INDEX(Corr_ElemFlows_Energy_to_EPA!E$5:E$14,MATCH('Energy Use Compiled'!B$35,Corr_ElemFlows_Energy_to_EPA!$B$5:$B$14,0))</f>
        <v>resource</v>
      </c>
      <c r="E175" s="234" t="str">
        <f>INDEX(Corr_ElemFlows_Energy_to_EPA!F$5:F$14,MATCH('Energy Use Compiled'!B$35,Corr_ElemFlows_Energy_to_EPA!$B$5:$B$14,0))</f>
        <v>in air</v>
      </c>
      <c r="F175" s="234" t="str">
        <f>INDEX(Corr_ElemFlows_Energy_to_EPA!H$5:H$14,MATCH('Energy Use Compiled'!B$35,Corr_ElemFlows_Energy_to_EPA!$B$5:$B$14,0))</f>
        <v>dfc69ade-92a1-3ba5-b951-109733d95cd9</v>
      </c>
      <c r="G175" s="235" t="s">
        <v>130</v>
      </c>
      <c r="H175" s="234" t="str">
        <f>INDEX(Activities!$B$5:$C$393,MATCH(I175,Activities!$C$5:$C$393,0),1)</f>
        <v>Insurance agencies, brokerages, and related activities</v>
      </c>
      <c r="I175" s="234">
        <f>'Energy Use Compiled'!B145</f>
        <v>524200</v>
      </c>
      <c r="J175" s="234" t="s">
        <v>130</v>
      </c>
      <c r="K175" s="236">
        <f>'Energy Use Compiled'!E145/(1000000*INDEX('Energy Use &amp; Sector Output'!$O$6:$O$394,MATCH("_"&amp;$I175,'Energy Use &amp; Sector Output'!$D$6:$D$394,0)))</f>
        <v>4.6864346779120663E-4</v>
      </c>
      <c r="L175" s="234" t="s">
        <v>5</v>
      </c>
      <c r="M175" s="234"/>
      <c r="N175" s="241"/>
      <c r="O175" s="234"/>
      <c r="P175" s="234"/>
      <c r="Q175" s="234"/>
      <c r="R175" s="242">
        <v>3</v>
      </c>
      <c r="S175" s="242">
        <v>1</v>
      </c>
      <c r="T175" s="242">
        <v>1</v>
      </c>
      <c r="U175" s="242">
        <v>1</v>
      </c>
      <c r="V175" s="242">
        <v>1</v>
      </c>
      <c r="W175" s="234">
        <v>2014</v>
      </c>
      <c r="X175" s="234" t="str">
        <f>'Energy Use Compiled'!B$35</f>
        <v>Primary energy - solar</v>
      </c>
      <c r="Y175" s="234" t="s">
        <v>1344</v>
      </c>
      <c r="Z175" s="234"/>
    </row>
    <row r="176" spans="2:26" x14ac:dyDescent="0.2">
      <c r="B176" s="234" t="str">
        <f>INDEX(Corr_ElemFlows_Energy_to_EPA!C$5:C$14,MATCH('Energy Use Compiled'!B$35,Corr_ElemFlows_Energy_to_EPA!$B$5:$B$14,0))</f>
        <v>Energy, solar</v>
      </c>
      <c r="C176" s="234"/>
      <c r="D176" s="234" t="str">
        <f>INDEX(Corr_ElemFlows_Energy_to_EPA!E$5:E$14,MATCH('Energy Use Compiled'!B$35,Corr_ElemFlows_Energy_to_EPA!$B$5:$B$14,0))</f>
        <v>resource</v>
      </c>
      <c r="E176" s="234" t="str">
        <f>INDEX(Corr_ElemFlows_Energy_to_EPA!F$5:F$14,MATCH('Energy Use Compiled'!B$35,Corr_ElemFlows_Energy_to_EPA!$B$5:$B$14,0))</f>
        <v>in air</v>
      </c>
      <c r="F176" s="234" t="str">
        <f>INDEX(Corr_ElemFlows_Energy_to_EPA!H$5:H$14,MATCH('Energy Use Compiled'!B$35,Corr_ElemFlows_Energy_to_EPA!$B$5:$B$14,0))</f>
        <v>dfc69ade-92a1-3ba5-b951-109733d95cd9</v>
      </c>
      <c r="G176" s="235" t="s">
        <v>130</v>
      </c>
      <c r="H176" s="234" t="str">
        <f>INDEX(Activities!$B$5:$C$393,MATCH(I176,Activities!$C$5:$C$393,0),1)</f>
        <v>Automotive equipment rental and leasing</v>
      </c>
      <c r="I176" s="234">
        <f>'Energy Use Compiled'!B146</f>
        <v>532100</v>
      </c>
      <c r="J176" s="234" t="s">
        <v>130</v>
      </c>
      <c r="K176" s="236">
        <f>'Energy Use Compiled'!E146/(1000000*INDEX('Energy Use &amp; Sector Output'!$O$6:$O$394,MATCH("_"&amp;$I176,'Energy Use &amp; Sector Output'!$D$6:$D$394,0)))</f>
        <v>1.6756399746723119E-2</v>
      </c>
      <c r="L176" s="234" t="s">
        <v>5</v>
      </c>
      <c r="M176" s="234"/>
      <c r="N176" s="241"/>
      <c r="O176" s="234"/>
      <c r="P176" s="234"/>
      <c r="Q176" s="234"/>
      <c r="R176" s="242">
        <v>3</v>
      </c>
      <c r="S176" s="242">
        <v>1</v>
      </c>
      <c r="T176" s="242">
        <v>1</v>
      </c>
      <c r="U176" s="242">
        <v>1</v>
      </c>
      <c r="V176" s="242">
        <v>1</v>
      </c>
      <c r="W176" s="234">
        <v>2014</v>
      </c>
      <c r="X176" s="234" t="str">
        <f>'Energy Use Compiled'!B$35</f>
        <v>Primary energy - solar</v>
      </c>
      <c r="Y176" s="234" t="s">
        <v>1344</v>
      </c>
      <c r="Z176" s="234"/>
    </row>
    <row r="177" spans="2:26" x14ac:dyDescent="0.2">
      <c r="B177" s="234" t="str">
        <f>INDEX(Corr_ElemFlows_Energy_to_EPA!C$5:C$14,MATCH('Energy Use Compiled'!B$35,Corr_ElemFlows_Energy_to_EPA!$B$5:$B$14,0))</f>
        <v>Energy, solar</v>
      </c>
      <c r="C177" s="234"/>
      <c r="D177" s="234" t="str">
        <f>INDEX(Corr_ElemFlows_Energy_to_EPA!E$5:E$14,MATCH('Energy Use Compiled'!B$35,Corr_ElemFlows_Energy_to_EPA!$B$5:$B$14,0))</f>
        <v>resource</v>
      </c>
      <c r="E177" s="234" t="str">
        <f>INDEX(Corr_ElemFlows_Energy_to_EPA!F$5:F$14,MATCH('Energy Use Compiled'!B$35,Corr_ElemFlows_Energy_to_EPA!$B$5:$B$14,0))</f>
        <v>in air</v>
      </c>
      <c r="F177" s="234" t="str">
        <f>INDEX(Corr_ElemFlows_Energy_to_EPA!H$5:H$14,MATCH('Energy Use Compiled'!B$35,Corr_ElemFlows_Energy_to_EPA!$B$5:$B$14,0))</f>
        <v>dfc69ade-92a1-3ba5-b951-109733d95cd9</v>
      </c>
      <c r="G177" s="235" t="s">
        <v>130</v>
      </c>
      <c r="H177" s="234" t="str">
        <f>INDEX(Activities!$B$5:$C$393,MATCH(I177,Activities!$C$5:$C$393,0),1)</f>
        <v>Scientific research and development services</v>
      </c>
      <c r="I177" s="234">
        <f>'Energy Use Compiled'!B147</f>
        <v>541700</v>
      </c>
      <c r="J177" s="234" t="s">
        <v>130</v>
      </c>
      <c r="K177" s="236">
        <f>'Energy Use Compiled'!E147/(1000000*INDEX('Energy Use &amp; Sector Output'!$O$6:$O$394,MATCH("_"&amp;$I177,'Energy Use &amp; Sector Output'!$D$6:$D$394,0)))</f>
        <v>1.832615537674713E-3</v>
      </c>
      <c r="L177" s="234" t="s">
        <v>5</v>
      </c>
      <c r="M177" s="234"/>
      <c r="N177" s="241"/>
      <c r="O177" s="234"/>
      <c r="P177" s="234"/>
      <c r="Q177" s="234"/>
      <c r="R177" s="242">
        <v>3</v>
      </c>
      <c r="S177" s="242">
        <v>1</v>
      </c>
      <c r="T177" s="242">
        <v>1</v>
      </c>
      <c r="U177" s="242">
        <v>1</v>
      </c>
      <c r="V177" s="242">
        <v>1</v>
      </c>
      <c r="W177" s="234">
        <v>2014</v>
      </c>
      <c r="X177" s="234" t="str">
        <f>'Energy Use Compiled'!B$35</f>
        <v>Primary energy - solar</v>
      </c>
      <c r="Y177" s="234" t="s">
        <v>1344</v>
      </c>
      <c r="Z177" s="234"/>
    </row>
    <row r="178" spans="2:26" x14ac:dyDescent="0.2">
      <c r="B178" s="234" t="str">
        <f>INDEX(Corr_ElemFlows_Energy_to_EPA!C$5:C$14,MATCH('Energy Use Compiled'!B$35,Corr_ElemFlows_Energy_to_EPA!$B$5:$B$14,0))</f>
        <v>Energy, solar</v>
      </c>
      <c r="C178" s="234"/>
      <c r="D178" s="234" t="str">
        <f>INDEX(Corr_ElemFlows_Energy_to_EPA!E$5:E$14,MATCH('Energy Use Compiled'!B$35,Corr_ElemFlows_Energy_to_EPA!$B$5:$B$14,0))</f>
        <v>resource</v>
      </c>
      <c r="E178" s="234" t="str">
        <f>INDEX(Corr_ElemFlows_Energy_to_EPA!F$5:F$14,MATCH('Energy Use Compiled'!B$35,Corr_ElemFlows_Energy_to_EPA!$B$5:$B$14,0))</f>
        <v>in air</v>
      </c>
      <c r="F178" s="234" t="str">
        <f>INDEX(Corr_ElemFlows_Energy_to_EPA!H$5:H$14,MATCH('Energy Use Compiled'!B$35,Corr_ElemFlows_Energy_to_EPA!$B$5:$B$14,0))</f>
        <v>dfc69ade-92a1-3ba5-b951-109733d95cd9</v>
      </c>
      <c r="G178" s="235" t="s">
        <v>130</v>
      </c>
      <c r="H178" s="234" t="str">
        <f>INDEX(Activities!$B$5:$C$393,MATCH(I178,Activities!$C$5:$C$393,0),1)</f>
        <v>Management of companies and enterprises</v>
      </c>
      <c r="I178" s="234">
        <f>'Energy Use Compiled'!B148</f>
        <v>550000</v>
      </c>
      <c r="J178" s="234" t="s">
        <v>130</v>
      </c>
      <c r="K178" s="236">
        <f>'Energy Use Compiled'!E148/(1000000*INDEX('Energy Use &amp; Sector Output'!$O$6:$O$394,MATCH("_"&amp;$I178,'Energy Use &amp; Sector Output'!$D$6:$D$394,0)))</f>
        <v>1.1604321612594048E-4</v>
      </c>
      <c r="L178" s="234" t="s">
        <v>5</v>
      </c>
      <c r="M178" s="234"/>
      <c r="N178" s="241"/>
      <c r="O178" s="234"/>
      <c r="P178" s="234"/>
      <c r="Q178" s="234"/>
      <c r="R178" s="242">
        <v>3</v>
      </c>
      <c r="S178" s="242">
        <v>1</v>
      </c>
      <c r="T178" s="242">
        <v>1</v>
      </c>
      <c r="U178" s="242">
        <v>1</v>
      </c>
      <c r="V178" s="242">
        <v>1</v>
      </c>
      <c r="W178" s="234">
        <v>2014</v>
      </c>
      <c r="X178" s="234" t="str">
        <f>'Energy Use Compiled'!B$35</f>
        <v>Primary energy - solar</v>
      </c>
      <c r="Y178" s="234" t="s">
        <v>1344</v>
      </c>
      <c r="Z178" s="234"/>
    </row>
    <row r="179" spans="2:26" x14ac:dyDescent="0.2">
      <c r="B179" s="234" t="str">
        <f>INDEX(Corr_ElemFlows_Energy_to_EPA!C$5:C$14,MATCH('Energy Use Compiled'!B$35,Corr_ElemFlows_Energy_to_EPA!$B$5:$B$14,0))</f>
        <v>Energy, solar</v>
      </c>
      <c r="C179" s="234"/>
      <c r="D179" s="234" t="str">
        <f>INDEX(Corr_ElemFlows_Energy_to_EPA!E$5:E$14,MATCH('Energy Use Compiled'!B$35,Corr_ElemFlows_Energy_to_EPA!$B$5:$B$14,0))</f>
        <v>resource</v>
      </c>
      <c r="E179" s="234" t="str">
        <f>INDEX(Corr_ElemFlows_Energy_to_EPA!F$5:F$14,MATCH('Energy Use Compiled'!B$35,Corr_ElemFlows_Energy_to_EPA!$B$5:$B$14,0))</f>
        <v>in air</v>
      </c>
      <c r="F179" s="234" t="str">
        <f>INDEX(Corr_ElemFlows_Energy_to_EPA!H$5:H$14,MATCH('Energy Use Compiled'!B$35,Corr_ElemFlows_Energy_to_EPA!$B$5:$B$14,0))</f>
        <v>dfc69ade-92a1-3ba5-b951-109733d95cd9</v>
      </c>
      <c r="G179" s="235" t="s">
        <v>130</v>
      </c>
      <c r="H179" s="234" t="str">
        <f>INDEX(Activities!$B$5:$C$393,MATCH(I179,Activities!$C$5:$C$393,0),1)</f>
        <v>Other support services</v>
      </c>
      <c r="I179" s="234">
        <f>'Energy Use Compiled'!B149</f>
        <v>561900</v>
      </c>
      <c r="J179" s="234" t="s">
        <v>130</v>
      </c>
      <c r="K179" s="236">
        <f>'Energy Use Compiled'!E149/(1000000*INDEX('Energy Use &amp; Sector Output'!$O$6:$O$394,MATCH("_"&amp;$I179,'Energy Use &amp; Sector Output'!$D$6:$D$394,0)))</f>
        <v>0</v>
      </c>
      <c r="L179" s="234" t="s">
        <v>5</v>
      </c>
      <c r="M179" s="234"/>
      <c r="N179" s="241"/>
      <c r="O179" s="234"/>
      <c r="P179" s="234"/>
      <c r="Q179" s="234"/>
      <c r="R179" s="242">
        <v>3</v>
      </c>
      <c r="S179" s="242">
        <v>1</v>
      </c>
      <c r="T179" s="242">
        <v>1</v>
      </c>
      <c r="U179" s="242">
        <v>1</v>
      </c>
      <c r="V179" s="242">
        <v>1</v>
      </c>
      <c r="W179" s="234">
        <v>2014</v>
      </c>
      <c r="X179" s="234" t="str">
        <f>'Energy Use Compiled'!B$35</f>
        <v>Primary energy - solar</v>
      </c>
      <c r="Y179" s="234" t="s">
        <v>1344</v>
      </c>
      <c r="Z179" s="234"/>
    </row>
    <row r="180" spans="2:26" x14ac:dyDescent="0.2">
      <c r="B180" s="234" t="str">
        <f>INDEX(Corr_ElemFlows_Energy_to_EPA!C$5:C$14,MATCH('Energy Use Compiled'!B$35,Corr_ElemFlows_Energy_to_EPA!$B$5:$B$14,0))</f>
        <v>Energy, solar</v>
      </c>
      <c r="C180" s="234"/>
      <c r="D180" s="234" t="str">
        <f>INDEX(Corr_ElemFlows_Energy_to_EPA!E$5:E$14,MATCH('Energy Use Compiled'!B$35,Corr_ElemFlows_Energy_to_EPA!$B$5:$B$14,0))</f>
        <v>resource</v>
      </c>
      <c r="E180" s="234" t="str">
        <f>INDEX(Corr_ElemFlows_Energy_to_EPA!F$5:F$14,MATCH('Energy Use Compiled'!B$35,Corr_ElemFlows_Energy_to_EPA!$B$5:$B$14,0))</f>
        <v>in air</v>
      </c>
      <c r="F180" s="234" t="str">
        <f>INDEX(Corr_ElemFlows_Energy_to_EPA!H$5:H$14,MATCH('Energy Use Compiled'!B$35,Corr_ElemFlows_Energy_to_EPA!$B$5:$B$14,0))</f>
        <v>dfc69ade-92a1-3ba5-b951-109733d95cd9</v>
      </c>
      <c r="G180" s="235" t="s">
        <v>130</v>
      </c>
      <c r="H180" s="234" t="str">
        <f>INDEX(Activities!$B$5:$C$393,MATCH(I180,Activities!$C$5:$C$393,0),1)</f>
        <v>Waste management and remediation services</v>
      </c>
      <c r="I180" s="234">
        <f>'Energy Use Compiled'!B150</f>
        <v>562000</v>
      </c>
      <c r="J180" s="234" t="s">
        <v>130</v>
      </c>
      <c r="K180" s="236">
        <f>'Energy Use Compiled'!E150/(1000000*INDEX('Energy Use &amp; Sector Output'!$O$6:$O$394,MATCH("_"&amp;$I180,'Energy Use &amp; Sector Output'!$D$6:$D$394,0)))</f>
        <v>1.7810723871259102E-3</v>
      </c>
      <c r="L180" s="234" t="s">
        <v>5</v>
      </c>
      <c r="M180" s="234"/>
      <c r="N180" s="241"/>
      <c r="O180" s="234"/>
      <c r="P180" s="234"/>
      <c r="Q180" s="234"/>
      <c r="R180" s="242">
        <v>3</v>
      </c>
      <c r="S180" s="242">
        <v>1</v>
      </c>
      <c r="T180" s="242">
        <v>1</v>
      </c>
      <c r="U180" s="242">
        <v>1</v>
      </c>
      <c r="V180" s="242">
        <v>1</v>
      </c>
      <c r="W180" s="234">
        <v>2014</v>
      </c>
      <c r="X180" s="234" t="str">
        <f>'Energy Use Compiled'!B$35</f>
        <v>Primary energy - solar</v>
      </c>
      <c r="Y180" s="234" t="s">
        <v>1344</v>
      </c>
      <c r="Z180" s="234"/>
    </row>
    <row r="181" spans="2:26" x14ac:dyDescent="0.2">
      <c r="B181" s="234" t="str">
        <f>INDEX(Corr_ElemFlows_Energy_to_EPA!C$5:C$14,MATCH('Energy Use Compiled'!B$35,Corr_ElemFlows_Energy_to_EPA!$B$5:$B$14,0))</f>
        <v>Energy, solar</v>
      </c>
      <c r="C181" s="234"/>
      <c r="D181" s="234" t="str">
        <f>INDEX(Corr_ElemFlows_Energy_to_EPA!E$5:E$14,MATCH('Energy Use Compiled'!B$35,Corr_ElemFlows_Energy_to_EPA!$B$5:$B$14,0))</f>
        <v>resource</v>
      </c>
      <c r="E181" s="234" t="str">
        <f>INDEX(Corr_ElemFlows_Energy_to_EPA!F$5:F$14,MATCH('Energy Use Compiled'!B$35,Corr_ElemFlows_Energy_to_EPA!$B$5:$B$14,0))</f>
        <v>in air</v>
      </c>
      <c r="F181" s="234" t="str">
        <f>INDEX(Corr_ElemFlows_Energy_to_EPA!H$5:H$14,MATCH('Energy Use Compiled'!B$35,Corr_ElemFlows_Energy_to_EPA!$B$5:$B$14,0))</f>
        <v>dfc69ade-92a1-3ba5-b951-109733d95cd9</v>
      </c>
      <c r="G181" s="235" t="s">
        <v>130</v>
      </c>
      <c r="H181" s="234" t="str">
        <f>INDEX(Activities!$B$5:$C$393,MATCH(I181,Activities!$C$5:$C$393,0),1)</f>
        <v>Elementary and secondary schools</v>
      </c>
      <c r="I181" s="234">
        <f>'Energy Use Compiled'!B151</f>
        <v>611100</v>
      </c>
      <c r="J181" s="234" t="s">
        <v>130</v>
      </c>
      <c r="K181" s="236">
        <f>'Energy Use Compiled'!E151/(1000000*INDEX('Energy Use &amp; Sector Output'!$O$6:$O$394,MATCH("_"&amp;$I181,'Energy Use &amp; Sector Output'!$D$6:$D$394,0)))</f>
        <v>1.0838886041740609E-6</v>
      </c>
      <c r="L181" s="234" t="s">
        <v>5</v>
      </c>
      <c r="M181" s="234"/>
      <c r="N181" s="241"/>
      <c r="O181" s="234"/>
      <c r="P181" s="234"/>
      <c r="Q181" s="234"/>
      <c r="R181" s="242">
        <v>3</v>
      </c>
      <c r="S181" s="242">
        <v>1</v>
      </c>
      <c r="T181" s="242">
        <v>1</v>
      </c>
      <c r="U181" s="242">
        <v>1</v>
      </c>
      <c r="V181" s="242">
        <v>1</v>
      </c>
      <c r="W181" s="234">
        <v>2014</v>
      </c>
      <c r="X181" s="234" t="str">
        <f>'Energy Use Compiled'!B$35</f>
        <v>Primary energy - solar</v>
      </c>
      <c r="Y181" s="234" t="s">
        <v>1344</v>
      </c>
      <c r="Z181" s="234"/>
    </row>
    <row r="182" spans="2:26" x14ac:dyDescent="0.2">
      <c r="B182" s="234" t="str">
        <f>INDEX(Corr_ElemFlows_Energy_to_EPA!C$5:C$14,MATCH('Energy Use Compiled'!B$35,Corr_ElemFlows_Energy_to_EPA!$B$5:$B$14,0))</f>
        <v>Energy, solar</v>
      </c>
      <c r="C182" s="234"/>
      <c r="D182" s="234" t="str">
        <f>INDEX(Corr_ElemFlows_Energy_to_EPA!E$5:E$14,MATCH('Energy Use Compiled'!B$35,Corr_ElemFlows_Energy_to_EPA!$B$5:$B$14,0))</f>
        <v>resource</v>
      </c>
      <c r="E182" s="234" t="str">
        <f>INDEX(Corr_ElemFlows_Energy_to_EPA!F$5:F$14,MATCH('Energy Use Compiled'!B$35,Corr_ElemFlows_Energy_to_EPA!$B$5:$B$14,0))</f>
        <v>in air</v>
      </c>
      <c r="F182" s="234" t="str">
        <f>INDEX(Corr_ElemFlows_Energy_to_EPA!H$5:H$14,MATCH('Energy Use Compiled'!B$35,Corr_ElemFlows_Energy_to_EPA!$B$5:$B$14,0))</f>
        <v>dfc69ade-92a1-3ba5-b951-109733d95cd9</v>
      </c>
      <c r="G182" s="235" t="s">
        <v>130</v>
      </c>
      <c r="H182" s="234" t="str">
        <f>INDEX(Activities!$B$5:$C$393,MATCH(I182,Activities!$C$5:$C$393,0),1)</f>
        <v>Other ambulatory health care services</v>
      </c>
      <c r="I182" s="234">
        <f>'Energy Use Compiled'!B152</f>
        <v>621900</v>
      </c>
      <c r="J182" s="234" t="s">
        <v>130</v>
      </c>
      <c r="K182" s="236">
        <f>'Energy Use Compiled'!E152/(1000000*INDEX('Energy Use &amp; Sector Output'!$O$6:$O$394,MATCH("_"&amp;$I182,'Energy Use &amp; Sector Output'!$D$6:$D$394,0)))</f>
        <v>5.8390499649203917E-3</v>
      </c>
      <c r="L182" s="234" t="s">
        <v>5</v>
      </c>
      <c r="M182" s="234"/>
      <c r="N182" s="241"/>
      <c r="O182" s="234"/>
      <c r="P182" s="234"/>
      <c r="Q182" s="234"/>
      <c r="R182" s="242">
        <v>3</v>
      </c>
      <c r="S182" s="242">
        <v>1</v>
      </c>
      <c r="T182" s="242">
        <v>1</v>
      </c>
      <c r="U182" s="242">
        <v>1</v>
      </c>
      <c r="V182" s="242">
        <v>1</v>
      </c>
      <c r="W182" s="234">
        <v>2014</v>
      </c>
      <c r="X182" s="234" t="str">
        <f>'Energy Use Compiled'!B$35</f>
        <v>Primary energy - solar</v>
      </c>
      <c r="Y182" s="234" t="s">
        <v>1344</v>
      </c>
      <c r="Z182" s="234"/>
    </row>
    <row r="183" spans="2:26" x14ac:dyDescent="0.2">
      <c r="B183" s="234" t="str">
        <f>INDEX(Corr_ElemFlows_Energy_to_EPA!C$5:C$14,MATCH('Energy Use Compiled'!B$35,Corr_ElemFlows_Energy_to_EPA!$B$5:$B$14,0))</f>
        <v>Energy, solar</v>
      </c>
      <c r="C183" s="234"/>
      <c r="D183" s="234" t="str">
        <f>INDEX(Corr_ElemFlows_Energy_to_EPA!E$5:E$14,MATCH('Energy Use Compiled'!B$35,Corr_ElemFlows_Energy_to_EPA!$B$5:$B$14,0))</f>
        <v>resource</v>
      </c>
      <c r="E183" s="234" t="str">
        <f>INDEX(Corr_ElemFlows_Energy_to_EPA!F$5:F$14,MATCH('Energy Use Compiled'!B$35,Corr_ElemFlows_Energy_to_EPA!$B$5:$B$14,0))</f>
        <v>in air</v>
      </c>
      <c r="F183" s="234" t="str">
        <f>INDEX(Corr_ElemFlows_Energy_to_EPA!H$5:H$14,MATCH('Energy Use Compiled'!B$35,Corr_ElemFlows_Energy_to_EPA!$B$5:$B$14,0))</f>
        <v>dfc69ade-92a1-3ba5-b951-109733d95cd9</v>
      </c>
      <c r="G183" s="235" t="s">
        <v>130</v>
      </c>
      <c r="H183" s="234" t="str">
        <f>INDEX(Activities!$B$5:$C$393,MATCH(I183,Activities!$C$5:$C$393,0),1)</f>
        <v>Hospitals</v>
      </c>
      <c r="I183" s="234">
        <f>'Energy Use Compiled'!B153</f>
        <v>622000</v>
      </c>
      <c r="J183" s="234" t="s">
        <v>130</v>
      </c>
      <c r="K183" s="236">
        <f>'Energy Use Compiled'!E153/(1000000*INDEX('Energy Use &amp; Sector Output'!$O$6:$O$394,MATCH("_"&amp;$I183,'Energy Use &amp; Sector Output'!$D$6:$D$394,0)))</f>
        <v>2.1014433093297446E-6</v>
      </c>
      <c r="L183" s="234" t="s">
        <v>5</v>
      </c>
      <c r="M183" s="234"/>
      <c r="N183" s="241"/>
      <c r="O183" s="234"/>
      <c r="P183" s="234"/>
      <c r="Q183" s="234"/>
      <c r="R183" s="242">
        <v>3</v>
      </c>
      <c r="S183" s="242">
        <v>1</v>
      </c>
      <c r="T183" s="242">
        <v>1</v>
      </c>
      <c r="U183" s="242">
        <v>1</v>
      </c>
      <c r="V183" s="242">
        <v>1</v>
      </c>
      <c r="W183" s="234">
        <v>2014</v>
      </c>
      <c r="X183" s="234" t="str">
        <f>'Energy Use Compiled'!B$35</f>
        <v>Primary energy - solar</v>
      </c>
      <c r="Y183" s="234" t="s">
        <v>1344</v>
      </c>
      <c r="Z183" s="234"/>
    </row>
    <row r="184" spans="2:26" x14ac:dyDescent="0.2">
      <c r="B184" s="234" t="str">
        <f>INDEX(Corr_ElemFlows_Energy_to_EPA!C$5:C$14,MATCH('Energy Use Compiled'!B$35,Corr_ElemFlows_Energy_to_EPA!$B$5:$B$14,0))</f>
        <v>Energy, solar</v>
      </c>
      <c r="C184" s="234"/>
      <c r="D184" s="234" t="str">
        <f>INDEX(Corr_ElemFlows_Energy_to_EPA!E$5:E$14,MATCH('Energy Use Compiled'!B$35,Corr_ElemFlows_Energy_to_EPA!$B$5:$B$14,0))</f>
        <v>resource</v>
      </c>
      <c r="E184" s="234" t="str">
        <f>INDEX(Corr_ElemFlows_Energy_to_EPA!F$5:F$14,MATCH('Energy Use Compiled'!B$35,Corr_ElemFlows_Energy_to_EPA!$B$5:$B$14,0))</f>
        <v>in air</v>
      </c>
      <c r="F184" s="234" t="str">
        <f>INDEX(Corr_ElemFlows_Energy_to_EPA!H$5:H$14,MATCH('Energy Use Compiled'!B$35,Corr_ElemFlows_Energy_to_EPA!$B$5:$B$14,0))</f>
        <v>dfc69ade-92a1-3ba5-b951-109733d95cd9</v>
      </c>
      <c r="G184" s="235" t="s">
        <v>130</v>
      </c>
      <c r="H184" s="234" t="str">
        <f>INDEX(Activities!$B$5:$C$393,MATCH(I184,Activities!$C$5:$C$393,0),1)</f>
        <v>Spectator sports</v>
      </c>
      <c r="I184" s="234">
        <f>'Energy Use Compiled'!B154</f>
        <v>711200</v>
      </c>
      <c r="J184" s="234" t="s">
        <v>130</v>
      </c>
      <c r="K184" s="236">
        <f>'Energy Use Compiled'!E154/(1000000*INDEX('Energy Use &amp; Sector Output'!$O$6:$O$394,MATCH("_"&amp;$I184,'Energy Use &amp; Sector Output'!$D$6:$D$394,0)))</f>
        <v>5.0080802897436152E-3</v>
      </c>
      <c r="L184" s="234" t="s">
        <v>5</v>
      </c>
      <c r="M184" s="234"/>
      <c r="N184" s="241"/>
      <c r="O184" s="234"/>
      <c r="P184" s="234"/>
      <c r="Q184" s="234"/>
      <c r="R184" s="242">
        <v>3</v>
      </c>
      <c r="S184" s="242">
        <v>1</v>
      </c>
      <c r="T184" s="242">
        <v>1</v>
      </c>
      <c r="U184" s="242">
        <v>1</v>
      </c>
      <c r="V184" s="242">
        <v>1</v>
      </c>
      <c r="W184" s="234">
        <v>2014</v>
      </c>
      <c r="X184" s="234" t="str">
        <f>'Energy Use Compiled'!B$35</f>
        <v>Primary energy - solar</v>
      </c>
      <c r="Y184" s="234" t="s">
        <v>1344</v>
      </c>
      <c r="Z184" s="234"/>
    </row>
    <row r="185" spans="2:26" x14ac:dyDescent="0.2">
      <c r="B185" s="234" t="str">
        <f>INDEX(Corr_ElemFlows_Energy_to_EPA!C$5:C$14,MATCH('Energy Use Compiled'!B$35,Corr_ElemFlows_Energy_to_EPA!$B$5:$B$14,0))</f>
        <v>Energy, solar</v>
      </c>
      <c r="C185" s="234"/>
      <c r="D185" s="234" t="str">
        <f>INDEX(Corr_ElemFlows_Energy_to_EPA!E$5:E$14,MATCH('Energy Use Compiled'!B$35,Corr_ElemFlows_Energy_to_EPA!$B$5:$B$14,0))</f>
        <v>resource</v>
      </c>
      <c r="E185" s="234" t="str">
        <f>INDEX(Corr_ElemFlows_Energy_to_EPA!F$5:F$14,MATCH('Energy Use Compiled'!B$35,Corr_ElemFlows_Energy_to_EPA!$B$5:$B$14,0))</f>
        <v>in air</v>
      </c>
      <c r="F185" s="234" t="str">
        <f>INDEX(Corr_ElemFlows_Energy_to_EPA!H$5:H$14,MATCH('Energy Use Compiled'!B$35,Corr_ElemFlows_Energy_to_EPA!$B$5:$B$14,0))</f>
        <v>dfc69ade-92a1-3ba5-b951-109733d95cd9</v>
      </c>
      <c r="G185" s="235" t="s">
        <v>130</v>
      </c>
      <c r="H185" s="234" t="str">
        <f>INDEX(Activities!$B$5:$C$393,MATCH(I185,Activities!$C$5:$C$393,0),1)</f>
        <v>Gambling industries (except casino hotels)</v>
      </c>
      <c r="I185" s="234">
        <f>'Energy Use Compiled'!B155</f>
        <v>713200</v>
      </c>
      <c r="J185" s="234" t="s">
        <v>130</v>
      </c>
      <c r="K185" s="236">
        <f>'Energy Use Compiled'!E155/(1000000*INDEX('Energy Use &amp; Sector Output'!$O$6:$O$394,MATCH("_"&amp;$I185,'Energy Use &amp; Sector Output'!$D$6:$D$394,0)))</f>
        <v>0</v>
      </c>
      <c r="L185" s="234" t="s">
        <v>5</v>
      </c>
      <c r="M185" s="234"/>
      <c r="N185" s="241"/>
      <c r="O185" s="234"/>
      <c r="P185" s="234"/>
      <c r="Q185" s="234"/>
      <c r="R185" s="242">
        <v>3</v>
      </c>
      <c r="S185" s="242">
        <v>1</v>
      </c>
      <c r="T185" s="242">
        <v>1</v>
      </c>
      <c r="U185" s="242">
        <v>1</v>
      </c>
      <c r="V185" s="242">
        <v>1</v>
      </c>
      <c r="W185" s="234">
        <v>2014</v>
      </c>
      <c r="X185" s="234" t="str">
        <f>'Energy Use Compiled'!B$35</f>
        <v>Primary energy - solar</v>
      </c>
      <c r="Y185" s="234" t="s">
        <v>1344</v>
      </c>
      <c r="Z185" s="234"/>
    </row>
    <row r="186" spans="2:26" x14ac:dyDescent="0.2">
      <c r="B186" s="234" t="str">
        <f>INDEX(Corr_ElemFlows_Energy_to_EPA!C$5:C$14,MATCH('Energy Use Compiled'!B$35,Corr_ElemFlows_Energy_to_EPA!$B$5:$B$14,0))</f>
        <v>Energy, solar</v>
      </c>
      <c r="C186" s="234"/>
      <c r="D186" s="234" t="str">
        <f>INDEX(Corr_ElemFlows_Energy_to_EPA!E$5:E$14,MATCH('Energy Use Compiled'!B$35,Corr_ElemFlows_Energy_to_EPA!$B$5:$B$14,0))</f>
        <v>resource</v>
      </c>
      <c r="E186" s="234" t="str">
        <f>INDEX(Corr_ElemFlows_Energy_to_EPA!F$5:F$14,MATCH('Energy Use Compiled'!B$35,Corr_ElemFlows_Energy_to_EPA!$B$5:$B$14,0))</f>
        <v>in air</v>
      </c>
      <c r="F186" s="234" t="str">
        <f>INDEX(Corr_ElemFlows_Energy_to_EPA!H$5:H$14,MATCH('Energy Use Compiled'!B$35,Corr_ElemFlows_Energy_to_EPA!$B$5:$B$14,0))</f>
        <v>dfc69ade-92a1-3ba5-b951-109733d95cd9</v>
      </c>
      <c r="G186" s="235" t="s">
        <v>130</v>
      </c>
      <c r="H186" s="234" t="str">
        <f>INDEX(Activities!$B$5:$C$393,MATCH(I186,Activities!$C$5:$C$393,0),1)</f>
        <v>Other amusement and recreation industries</v>
      </c>
      <c r="I186" s="234">
        <f>'Energy Use Compiled'!B156</f>
        <v>713900</v>
      </c>
      <c r="J186" s="234" t="s">
        <v>130</v>
      </c>
      <c r="K186" s="236">
        <f>'Energy Use Compiled'!E156/(1000000*INDEX('Energy Use &amp; Sector Output'!$O$6:$O$394,MATCH("_"&amp;$I186,'Energy Use &amp; Sector Output'!$D$6:$D$394,0)))</f>
        <v>8.2116816949908127E-4</v>
      </c>
      <c r="L186" s="234" t="s">
        <v>5</v>
      </c>
      <c r="M186" s="234"/>
      <c r="N186" s="241"/>
      <c r="O186" s="234"/>
      <c r="P186" s="234"/>
      <c r="Q186" s="234"/>
      <c r="R186" s="242">
        <v>3</v>
      </c>
      <c r="S186" s="242">
        <v>1</v>
      </c>
      <c r="T186" s="242">
        <v>1</v>
      </c>
      <c r="U186" s="242">
        <v>1</v>
      </c>
      <c r="V186" s="242">
        <v>1</v>
      </c>
      <c r="W186" s="234">
        <v>2014</v>
      </c>
      <c r="X186" s="234" t="str">
        <f>'Energy Use Compiled'!B$35</f>
        <v>Primary energy - solar</v>
      </c>
      <c r="Y186" s="234" t="s">
        <v>1344</v>
      </c>
      <c r="Z186" s="234"/>
    </row>
    <row r="187" spans="2:26" x14ac:dyDescent="0.2">
      <c r="B187" s="234" t="str">
        <f>INDEX(Corr_ElemFlows_Energy_to_EPA!C$5:C$14,MATCH('Energy Use Compiled'!B$35,Corr_ElemFlows_Energy_to_EPA!$B$5:$B$14,0))</f>
        <v>Energy, solar</v>
      </c>
      <c r="C187" s="234"/>
      <c r="D187" s="234" t="str">
        <f>INDEX(Corr_ElemFlows_Energy_to_EPA!E$5:E$14,MATCH('Energy Use Compiled'!B$35,Corr_ElemFlows_Energy_to_EPA!$B$5:$B$14,0))</f>
        <v>resource</v>
      </c>
      <c r="E187" s="234" t="str">
        <f>INDEX(Corr_ElemFlows_Energy_to_EPA!F$5:F$14,MATCH('Energy Use Compiled'!B$35,Corr_ElemFlows_Energy_to_EPA!$B$5:$B$14,0))</f>
        <v>in air</v>
      </c>
      <c r="F187" s="234" t="str">
        <f>INDEX(Corr_ElemFlows_Energy_to_EPA!H$5:H$14,MATCH('Energy Use Compiled'!B$35,Corr_ElemFlows_Energy_to_EPA!$B$5:$B$14,0))</f>
        <v>dfc69ade-92a1-3ba5-b951-109733d95cd9</v>
      </c>
      <c r="G187" s="235" t="s">
        <v>130</v>
      </c>
      <c r="H187" s="234" t="str">
        <f>INDEX(Activities!$B$5:$C$393,MATCH(I187,Activities!$C$5:$C$393,0),1)</f>
        <v>Iron, gold, silver, and other metal ore mining</v>
      </c>
      <c r="I187" s="234" t="str">
        <f>'Energy Use Compiled'!B157</f>
        <v>2122A0</v>
      </c>
      <c r="J187" s="234" t="s">
        <v>130</v>
      </c>
      <c r="K187" s="236">
        <f>'Energy Use Compiled'!E157/(1000000*INDEX('Energy Use &amp; Sector Output'!$O$6:$O$394,MATCH("_"&amp;$I187,'Energy Use &amp; Sector Output'!$D$6:$D$394,0)))</f>
        <v>4.8857881514746144E-3</v>
      </c>
      <c r="L187" s="234" t="s">
        <v>5</v>
      </c>
      <c r="M187" s="234"/>
      <c r="N187" s="241"/>
      <c r="O187" s="234"/>
      <c r="P187" s="234"/>
      <c r="Q187" s="234"/>
      <c r="R187" s="242">
        <v>3</v>
      </c>
      <c r="S187" s="242">
        <v>1</v>
      </c>
      <c r="T187" s="242">
        <v>1</v>
      </c>
      <c r="U187" s="242">
        <v>1</v>
      </c>
      <c r="V187" s="242">
        <v>1</v>
      </c>
      <c r="W187" s="234">
        <v>2014</v>
      </c>
      <c r="X187" s="234" t="str">
        <f>'Energy Use Compiled'!B$35</f>
        <v>Primary energy - solar</v>
      </c>
      <c r="Y187" s="234" t="s">
        <v>1344</v>
      </c>
      <c r="Z187" s="234"/>
    </row>
    <row r="188" spans="2:26" x14ac:dyDescent="0.2">
      <c r="B188" s="234" t="str">
        <f>INDEX(Corr_ElemFlows_Energy_to_EPA!C$5:C$14,MATCH('Energy Use Compiled'!B$35,Corr_ElemFlows_Energy_to_EPA!$B$5:$B$14,0))</f>
        <v>Energy, solar</v>
      </c>
      <c r="C188" s="234"/>
      <c r="D188" s="234" t="str">
        <f>INDEX(Corr_ElemFlows_Energy_to_EPA!E$5:E$14,MATCH('Energy Use Compiled'!B$35,Corr_ElemFlows_Energy_to_EPA!$B$5:$B$14,0))</f>
        <v>resource</v>
      </c>
      <c r="E188" s="234" t="str">
        <f>INDEX(Corr_ElemFlows_Energy_to_EPA!F$5:F$14,MATCH('Energy Use Compiled'!B$35,Corr_ElemFlows_Energy_to_EPA!$B$5:$B$14,0))</f>
        <v>in air</v>
      </c>
      <c r="F188" s="234" t="str">
        <f>INDEX(Corr_ElemFlows_Energy_to_EPA!H$5:H$14,MATCH('Energy Use Compiled'!B$35,Corr_ElemFlows_Energy_to_EPA!$B$5:$B$14,0))</f>
        <v>dfc69ade-92a1-3ba5-b951-109733d95cd9</v>
      </c>
      <c r="G188" s="235" t="s">
        <v>130</v>
      </c>
      <c r="H188" s="234" t="str">
        <f>INDEX(Activities!$B$5:$C$393,MATCH(I188,Activities!$C$5:$C$393,0),1)</f>
        <v>Soybean and other oilseed processing</v>
      </c>
      <c r="I188" s="234" t="str">
        <f>'Energy Use Compiled'!B158</f>
        <v>31122A</v>
      </c>
      <c r="J188" s="234" t="s">
        <v>130</v>
      </c>
      <c r="K188" s="236">
        <f>'Energy Use Compiled'!E158/(1000000*INDEX('Energy Use &amp; Sector Output'!$O$6:$O$394,MATCH("_"&amp;$I188,'Energy Use &amp; Sector Output'!$D$6:$D$394,0)))</f>
        <v>0</v>
      </c>
      <c r="L188" s="234" t="s">
        <v>5</v>
      </c>
      <c r="M188" s="234"/>
      <c r="N188" s="241"/>
      <c r="O188" s="234"/>
      <c r="P188" s="234"/>
      <c r="Q188" s="234"/>
      <c r="R188" s="242">
        <v>3</v>
      </c>
      <c r="S188" s="242">
        <v>1</v>
      </c>
      <c r="T188" s="242">
        <v>1</v>
      </c>
      <c r="U188" s="242">
        <v>1</v>
      </c>
      <c r="V188" s="242">
        <v>1</v>
      </c>
      <c r="W188" s="234">
        <v>2014</v>
      </c>
      <c r="X188" s="234" t="str">
        <f>'Energy Use Compiled'!B$35</f>
        <v>Primary energy - solar</v>
      </c>
      <c r="Y188" s="234" t="s">
        <v>1344</v>
      </c>
      <c r="Z188" s="234"/>
    </row>
    <row r="189" spans="2:26" x14ac:dyDescent="0.2">
      <c r="B189" s="234" t="str">
        <f>INDEX(Corr_ElemFlows_Energy_to_EPA!C$5:C$14,MATCH('Energy Use Compiled'!B$35,Corr_ElemFlows_Energy_to_EPA!$B$5:$B$14,0))</f>
        <v>Energy, solar</v>
      </c>
      <c r="C189" s="234"/>
      <c r="D189" s="234" t="str">
        <f>INDEX(Corr_ElemFlows_Energy_to_EPA!E$5:E$14,MATCH('Energy Use Compiled'!B$35,Corr_ElemFlows_Energy_to_EPA!$B$5:$B$14,0))</f>
        <v>resource</v>
      </c>
      <c r="E189" s="234" t="str">
        <f>INDEX(Corr_ElemFlows_Energy_to_EPA!F$5:F$14,MATCH('Energy Use Compiled'!B$35,Corr_ElemFlows_Energy_to_EPA!$B$5:$B$14,0))</f>
        <v>in air</v>
      </c>
      <c r="F189" s="234" t="str">
        <f>INDEX(Corr_ElemFlows_Energy_to_EPA!H$5:H$14,MATCH('Energy Use Compiled'!B$35,Corr_ElemFlows_Energy_to_EPA!$B$5:$B$14,0))</f>
        <v>dfc69ade-92a1-3ba5-b951-109733d95cd9</v>
      </c>
      <c r="G189" s="235" t="s">
        <v>130</v>
      </c>
      <c r="H189" s="234" t="str">
        <f>INDEX(Activities!$B$5:$C$393,MATCH(I189,Activities!$C$5:$C$393,0),1)</f>
        <v>Animal (except poultry) slaughtering, rendering, and processing</v>
      </c>
      <c r="I189" s="234" t="str">
        <f>'Energy Use Compiled'!B159</f>
        <v>31161A</v>
      </c>
      <c r="J189" s="234" t="s">
        <v>130</v>
      </c>
      <c r="K189" s="236">
        <f>'Energy Use Compiled'!E159/(1000000*INDEX('Energy Use &amp; Sector Output'!$O$6:$O$394,MATCH("_"&amp;$I189,'Energy Use &amp; Sector Output'!$D$6:$D$394,0)))</f>
        <v>0</v>
      </c>
      <c r="L189" s="234" t="s">
        <v>5</v>
      </c>
      <c r="M189" s="234"/>
      <c r="N189" s="241"/>
      <c r="O189" s="234"/>
      <c r="P189" s="234"/>
      <c r="Q189" s="234"/>
      <c r="R189" s="242">
        <v>3</v>
      </c>
      <c r="S189" s="242">
        <v>1</v>
      </c>
      <c r="T189" s="242">
        <v>1</v>
      </c>
      <c r="U189" s="242">
        <v>1</v>
      </c>
      <c r="V189" s="242">
        <v>1</v>
      </c>
      <c r="W189" s="234">
        <v>2014</v>
      </c>
      <c r="X189" s="234" t="str">
        <f>'Energy Use Compiled'!B$35</f>
        <v>Primary energy - solar</v>
      </c>
      <c r="Y189" s="234" t="s">
        <v>1344</v>
      </c>
      <c r="Z189" s="234"/>
    </row>
    <row r="190" spans="2:26" x14ac:dyDescent="0.2">
      <c r="B190" s="234" t="str">
        <f>INDEX(Corr_ElemFlows_Energy_to_EPA!C$5:C$14,MATCH('Energy Use Compiled'!B$35,Corr_ElemFlows_Energy_to_EPA!$B$5:$B$14,0))</f>
        <v>Energy, solar</v>
      </c>
      <c r="C190" s="234"/>
      <c r="D190" s="234" t="str">
        <f>INDEX(Corr_ElemFlows_Energy_to_EPA!E$5:E$14,MATCH('Energy Use Compiled'!B$35,Corr_ElemFlows_Energy_to_EPA!$B$5:$B$14,0))</f>
        <v>resource</v>
      </c>
      <c r="E190" s="234" t="str">
        <f>INDEX(Corr_ElemFlows_Energy_to_EPA!F$5:F$14,MATCH('Energy Use Compiled'!B$35,Corr_ElemFlows_Energy_to_EPA!$B$5:$B$14,0))</f>
        <v>in air</v>
      </c>
      <c r="F190" s="234" t="str">
        <f>INDEX(Corr_ElemFlows_Energy_to_EPA!H$5:H$14,MATCH('Energy Use Compiled'!B$35,Corr_ElemFlows_Energy_to_EPA!$B$5:$B$14,0))</f>
        <v>dfc69ade-92a1-3ba5-b951-109733d95cd9</v>
      </c>
      <c r="G190" s="235" t="s">
        <v>130</v>
      </c>
      <c r="H190" s="234" t="str">
        <f>INDEX(Activities!$B$5:$C$393,MATCH(I190,Activities!$C$5:$C$393,0),1)</f>
        <v>All other chemical product and preparation manufacturing</v>
      </c>
      <c r="I190" s="234" t="str">
        <f>'Energy Use Compiled'!B160</f>
        <v>3259A0</v>
      </c>
      <c r="J190" s="234" t="s">
        <v>130</v>
      </c>
      <c r="K190" s="236">
        <f>'Energy Use Compiled'!E160/(1000000*INDEX('Energy Use &amp; Sector Output'!$O$6:$O$394,MATCH("_"&amp;$I190,'Energy Use &amp; Sector Output'!$D$6:$D$394,0)))</f>
        <v>0</v>
      </c>
      <c r="L190" s="234" t="s">
        <v>5</v>
      </c>
      <c r="M190" s="234"/>
      <c r="N190" s="241"/>
      <c r="O190" s="234"/>
      <c r="P190" s="234"/>
      <c r="Q190" s="234"/>
      <c r="R190" s="242">
        <v>3</v>
      </c>
      <c r="S190" s="242">
        <v>1</v>
      </c>
      <c r="T190" s="242">
        <v>1</v>
      </c>
      <c r="U190" s="242">
        <v>1</v>
      </c>
      <c r="V190" s="242">
        <v>1</v>
      </c>
      <c r="W190" s="234">
        <v>2014</v>
      </c>
      <c r="X190" s="234" t="str">
        <f>'Energy Use Compiled'!B$35</f>
        <v>Primary energy - solar</v>
      </c>
      <c r="Y190" s="234" t="s">
        <v>1344</v>
      </c>
      <c r="Z190" s="234"/>
    </row>
    <row r="191" spans="2:26" x14ac:dyDescent="0.2">
      <c r="B191" s="234" t="str">
        <f>INDEX(Corr_ElemFlows_Energy_to_EPA!C$5:C$14,MATCH('Energy Use Compiled'!B$35,Corr_ElemFlows_Energy_to_EPA!$B$5:$B$14,0))</f>
        <v>Energy, solar</v>
      </c>
      <c r="C191" s="234"/>
      <c r="D191" s="234" t="str">
        <f>INDEX(Corr_ElemFlows_Energy_to_EPA!E$5:E$14,MATCH('Energy Use Compiled'!B$35,Corr_ElemFlows_Energy_to_EPA!$B$5:$B$14,0))</f>
        <v>resource</v>
      </c>
      <c r="E191" s="234" t="str">
        <f>INDEX(Corr_ElemFlows_Energy_to_EPA!F$5:F$14,MATCH('Energy Use Compiled'!B$35,Corr_ElemFlows_Energy_to_EPA!$B$5:$B$14,0))</f>
        <v>in air</v>
      </c>
      <c r="F191" s="234" t="str">
        <f>INDEX(Corr_ElemFlows_Energy_to_EPA!H$5:H$14,MATCH('Energy Use Compiled'!B$35,Corr_ElemFlows_Energy_to_EPA!$B$5:$B$14,0))</f>
        <v>dfc69ade-92a1-3ba5-b951-109733d95cd9</v>
      </c>
      <c r="G191" s="235" t="s">
        <v>130</v>
      </c>
      <c r="H191" s="234" t="str">
        <f>INDEX(Activities!$B$5:$C$393,MATCH(I191,Activities!$C$5:$C$393,0),1)</f>
        <v>All other forging, stamping, and sintering</v>
      </c>
      <c r="I191" s="234" t="str">
        <f>'Energy Use Compiled'!B161</f>
        <v>33211A</v>
      </c>
      <c r="J191" s="234" t="s">
        <v>130</v>
      </c>
      <c r="K191" s="236">
        <f>'Energy Use Compiled'!E161/(1000000*INDEX('Energy Use &amp; Sector Output'!$O$6:$O$394,MATCH("_"&amp;$I191,'Energy Use &amp; Sector Output'!$D$6:$D$394,0)))</f>
        <v>0</v>
      </c>
      <c r="L191" s="234" t="s">
        <v>5</v>
      </c>
      <c r="M191" s="234"/>
      <c r="N191" s="241"/>
      <c r="O191" s="234"/>
      <c r="P191" s="234"/>
      <c r="Q191" s="234"/>
      <c r="R191" s="242">
        <v>3</v>
      </c>
      <c r="S191" s="242">
        <v>1</v>
      </c>
      <c r="T191" s="242">
        <v>1</v>
      </c>
      <c r="U191" s="242">
        <v>1</v>
      </c>
      <c r="V191" s="242">
        <v>1</v>
      </c>
      <c r="W191" s="234">
        <v>2014</v>
      </c>
      <c r="X191" s="234" t="str">
        <f>'Energy Use Compiled'!B$35</f>
        <v>Primary energy - solar</v>
      </c>
      <c r="Y191" s="234" t="s">
        <v>1344</v>
      </c>
      <c r="Z191" s="234"/>
    </row>
    <row r="192" spans="2:26" x14ac:dyDescent="0.2">
      <c r="B192" s="234" t="str">
        <f>INDEX(Corr_ElemFlows_Energy_to_EPA!C$5:C$14,MATCH('Energy Use Compiled'!B$35,Corr_ElemFlows_Energy_to_EPA!$B$5:$B$14,0))</f>
        <v>Energy, solar</v>
      </c>
      <c r="C192" s="234"/>
      <c r="D192" s="234" t="str">
        <f>INDEX(Corr_ElemFlows_Energy_to_EPA!E$5:E$14,MATCH('Energy Use Compiled'!B$35,Corr_ElemFlows_Energy_to_EPA!$B$5:$B$14,0))</f>
        <v>resource</v>
      </c>
      <c r="E192" s="234" t="str">
        <f>INDEX(Corr_ElemFlows_Energy_to_EPA!F$5:F$14,MATCH('Energy Use Compiled'!B$35,Corr_ElemFlows_Energy_to_EPA!$B$5:$B$14,0))</f>
        <v>in air</v>
      </c>
      <c r="F192" s="234" t="str">
        <f>INDEX(Corr_ElemFlows_Energy_to_EPA!H$5:H$14,MATCH('Energy Use Compiled'!B$35,Corr_ElemFlows_Energy_to_EPA!$B$5:$B$14,0))</f>
        <v>dfc69ade-92a1-3ba5-b951-109733d95cd9</v>
      </c>
      <c r="G192" s="235" t="s">
        <v>130</v>
      </c>
      <c r="H192" s="234" t="str">
        <f>INDEX(Activities!$B$5:$C$393,MATCH(I192,Activities!$C$5:$C$393,0),1)</f>
        <v>Other retail</v>
      </c>
      <c r="I192" s="234" t="str">
        <f>'Energy Use Compiled'!B162</f>
        <v>4A0000</v>
      </c>
      <c r="J192" s="234" t="s">
        <v>130</v>
      </c>
      <c r="K192" s="236">
        <f>'Energy Use Compiled'!E162/(1000000*INDEX('Energy Use &amp; Sector Output'!$O$6:$O$394,MATCH("_"&amp;$I192,'Energy Use &amp; Sector Output'!$D$6:$D$394,0)))</f>
        <v>5.1421101315057046E-4</v>
      </c>
      <c r="L192" s="234" t="s">
        <v>5</v>
      </c>
      <c r="M192" s="234"/>
      <c r="N192" s="241"/>
      <c r="O192" s="234"/>
      <c r="P192" s="234"/>
      <c r="Q192" s="234"/>
      <c r="R192" s="242">
        <v>3</v>
      </c>
      <c r="S192" s="242">
        <v>1</v>
      </c>
      <c r="T192" s="242">
        <v>1</v>
      </c>
      <c r="U192" s="242">
        <v>1</v>
      </c>
      <c r="V192" s="242">
        <v>1</v>
      </c>
      <c r="W192" s="234">
        <v>2014</v>
      </c>
      <c r="X192" s="234" t="str">
        <f>'Energy Use Compiled'!B$35</f>
        <v>Primary energy - solar</v>
      </c>
      <c r="Y192" s="234" t="s">
        <v>1344</v>
      </c>
      <c r="Z192" s="234"/>
    </row>
    <row r="193" spans="2:26" x14ac:dyDescent="0.2">
      <c r="B193" s="234" t="str">
        <f>INDEX(Corr_ElemFlows_Energy_to_EPA!C$5:C$14,MATCH('Energy Use Compiled'!B$35,Corr_ElemFlows_Energy_to_EPA!$B$5:$B$14,0))</f>
        <v>Energy, solar</v>
      </c>
      <c r="C193" s="234"/>
      <c r="D193" s="234" t="str">
        <f>INDEX(Corr_ElemFlows_Energy_to_EPA!E$5:E$14,MATCH('Energy Use Compiled'!B$35,Corr_ElemFlows_Energy_to_EPA!$B$5:$B$14,0))</f>
        <v>resource</v>
      </c>
      <c r="E193" s="234" t="str">
        <f>INDEX(Corr_ElemFlows_Energy_to_EPA!F$5:F$14,MATCH('Energy Use Compiled'!B$35,Corr_ElemFlows_Energy_to_EPA!$B$5:$B$14,0))</f>
        <v>in air</v>
      </c>
      <c r="F193" s="234" t="str">
        <f>INDEX(Corr_ElemFlows_Energy_to_EPA!H$5:H$14,MATCH('Energy Use Compiled'!B$35,Corr_ElemFlows_Energy_to_EPA!$B$5:$B$14,0))</f>
        <v>dfc69ade-92a1-3ba5-b951-109733d95cd9</v>
      </c>
      <c r="G193" s="235" t="s">
        <v>130</v>
      </c>
      <c r="H193" s="234" t="str">
        <f>INDEX(Activities!$B$5:$C$393,MATCH(I193,Activities!$C$5:$C$393,0),1)</f>
        <v>Consumer goods and general rental centers</v>
      </c>
      <c r="I193" s="234" t="str">
        <f>'Energy Use Compiled'!B163</f>
        <v>532A00</v>
      </c>
      <c r="J193" s="234" t="s">
        <v>130</v>
      </c>
      <c r="K193" s="236">
        <f>'Energy Use Compiled'!E163/(1000000*INDEX('Energy Use &amp; Sector Output'!$O$6:$O$394,MATCH("_"&amp;$I193,'Energy Use &amp; Sector Output'!$D$6:$D$394,0)))</f>
        <v>2.2097709403482935E-2</v>
      </c>
      <c r="L193" s="234" t="s">
        <v>5</v>
      </c>
      <c r="M193" s="234"/>
      <c r="N193" s="241"/>
      <c r="O193" s="234"/>
      <c r="P193" s="234"/>
      <c r="Q193" s="234"/>
      <c r="R193" s="242">
        <v>3</v>
      </c>
      <c r="S193" s="242">
        <v>1</v>
      </c>
      <c r="T193" s="242">
        <v>1</v>
      </c>
      <c r="U193" s="242">
        <v>1</v>
      </c>
      <c r="V193" s="242">
        <v>1</v>
      </c>
      <c r="W193" s="234">
        <v>2014</v>
      </c>
      <c r="X193" s="234" t="str">
        <f>'Energy Use Compiled'!B$35</f>
        <v>Primary energy - solar</v>
      </c>
      <c r="Y193" s="234" t="s">
        <v>1344</v>
      </c>
      <c r="Z193" s="234"/>
    </row>
    <row r="194" spans="2:26" x14ac:dyDescent="0.2">
      <c r="B194" s="234" t="str">
        <f>INDEX(Corr_ElemFlows_Energy_to_EPA!C$5:C$14,MATCH('Energy Use Compiled'!B$35,Corr_ElemFlows_Energy_to_EPA!$B$5:$B$14,0))</f>
        <v>Energy, solar</v>
      </c>
      <c r="C194" s="234"/>
      <c r="D194" s="234" t="str">
        <f>INDEX(Corr_ElemFlows_Energy_to_EPA!E$5:E$14,MATCH('Energy Use Compiled'!B$35,Corr_ElemFlows_Energy_to_EPA!$B$5:$B$14,0))</f>
        <v>resource</v>
      </c>
      <c r="E194" s="234" t="str">
        <f>INDEX(Corr_ElemFlows_Energy_to_EPA!F$5:F$14,MATCH('Energy Use Compiled'!B$35,Corr_ElemFlows_Energy_to_EPA!$B$5:$B$14,0))</f>
        <v>in air</v>
      </c>
      <c r="F194" s="234" t="str">
        <f>INDEX(Corr_ElemFlows_Energy_to_EPA!H$5:H$14,MATCH('Energy Use Compiled'!B$35,Corr_ElemFlows_Energy_to_EPA!$B$5:$B$14,0))</f>
        <v>dfc69ade-92a1-3ba5-b951-109733d95cd9</v>
      </c>
      <c r="G194" s="235" t="s">
        <v>130</v>
      </c>
      <c r="H194" s="234" t="str">
        <f>INDEX(Activities!$B$5:$C$393,MATCH(I194,Activities!$C$5:$C$393,0),1)</f>
        <v>Junior colleges, colleges, universities, and professional schools</v>
      </c>
      <c r="I194" s="234" t="str">
        <f>'Energy Use Compiled'!B164</f>
        <v>611A00</v>
      </c>
      <c r="J194" s="234" t="s">
        <v>130</v>
      </c>
      <c r="K194" s="236">
        <f>'Energy Use Compiled'!E164/(1000000*INDEX('Energy Use &amp; Sector Output'!$O$6:$O$394,MATCH("_"&amp;$I194,'Energy Use &amp; Sector Output'!$D$6:$D$394,0)))</f>
        <v>1.5411185510916775E-2</v>
      </c>
      <c r="L194" s="234" t="s">
        <v>5</v>
      </c>
      <c r="M194" s="234"/>
      <c r="N194" s="241"/>
      <c r="O194" s="234"/>
      <c r="P194" s="234"/>
      <c r="Q194" s="234"/>
      <c r="R194" s="242">
        <v>3</v>
      </c>
      <c r="S194" s="242">
        <v>1</v>
      </c>
      <c r="T194" s="242">
        <v>1</v>
      </c>
      <c r="U194" s="242">
        <v>1</v>
      </c>
      <c r="V194" s="242">
        <v>1</v>
      </c>
      <c r="W194" s="234">
        <v>2014</v>
      </c>
      <c r="X194" s="234" t="str">
        <f>'Energy Use Compiled'!B$35</f>
        <v>Primary energy - solar</v>
      </c>
      <c r="Y194" s="234" t="s">
        <v>1344</v>
      </c>
      <c r="Z194" s="234"/>
    </row>
    <row r="195" spans="2:26" x14ac:dyDescent="0.2">
      <c r="B195" s="234" t="str">
        <f>INDEX(Corr_ElemFlows_Energy_to_EPA!C$5:C$14,MATCH('Energy Use Compiled'!B$35,Corr_ElemFlows_Energy_to_EPA!$B$5:$B$14,0))</f>
        <v>Energy, solar</v>
      </c>
      <c r="C195" s="234"/>
      <c r="D195" s="234" t="str">
        <f>INDEX(Corr_ElemFlows_Energy_to_EPA!E$5:E$14,MATCH('Energy Use Compiled'!B$35,Corr_ElemFlows_Energy_to_EPA!$B$5:$B$14,0))</f>
        <v>resource</v>
      </c>
      <c r="E195" s="234" t="str">
        <f>INDEX(Corr_ElemFlows_Energy_to_EPA!F$5:F$14,MATCH('Energy Use Compiled'!B$35,Corr_ElemFlows_Energy_to_EPA!$B$5:$B$14,0))</f>
        <v>in air</v>
      </c>
      <c r="F195" s="234" t="str">
        <f>INDEX(Corr_ElemFlows_Energy_to_EPA!H$5:H$14,MATCH('Energy Use Compiled'!B$35,Corr_ElemFlows_Energy_to_EPA!$B$5:$B$14,0))</f>
        <v>dfc69ade-92a1-3ba5-b951-109733d95cd9</v>
      </c>
      <c r="G195" s="235" t="s">
        <v>130</v>
      </c>
      <c r="H195" s="234" t="str">
        <f>INDEX(Activities!$B$5:$C$393,MATCH(I195,Activities!$C$5:$C$393,0),1)</f>
        <v>Other state and local government enterprises</v>
      </c>
      <c r="I195" s="234" t="str">
        <f>'Energy Use Compiled'!B165</f>
        <v>S00203</v>
      </c>
      <c r="J195" s="234" t="s">
        <v>130</v>
      </c>
      <c r="K195" s="236">
        <f>'Energy Use Compiled'!E165/(1000000*INDEX('Energy Use &amp; Sector Output'!$O$6:$O$394,MATCH("_"&amp;$I195,'Energy Use &amp; Sector Output'!$D$6:$D$394,0)))</f>
        <v>3.7041400526908379E-4</v>
      </c>
      <c r="L195" s="234" t="s">
        <v>5</v>
      </c>
      <c r="M195" s="234"/>
      <c r="N195" s="241"/>
      <c r="O195" s="234"/>
      <c r="P195" s="234"/>
      <c r="Q195" s="234"/>
      <c r="R195" s="242">
        <v>3</v>
      </c>
      <c r="S195" s="242">
        <v>1</v>
      </c>
      <c r="T195" s="242">
        <v>1</v>
      </c>
      <c r="U195" s="242">
        <v>1</v>
      </c>
      <c r="V195" s="242">
        <v>1</v>
      </c>
      <c r="W195" s="234">
        <v>2014</v>
      </c>
      <c r="X195" s="234" t="str">
        <f>'Energy Use Compiled'!B$35</f>
        <v>Primary energy - solar</v>
      </c>
      <c r="Y195" s="234" t="s">
        <v>1344</v>
      </c>
      <c r="Z195" s="234"/>
    </row>
    <row r="196" spans="2:26" x14ac:dyDescent="0.2">
      <c r="B196" s="234" t="str">
        <f>INDEX(Corr_ElemFlows_Energy_to_EPA!C$5:C$14,MATCH('Energy Use Compiled'!B$35,Corr_ElemFlows_Energy_to_EPA!$B$5:$B$14,0))</f>
        <v>Energy, solar</v>
      </c>
      <c r="C196" s="234"/>
      <c r="D196" s="234" t="str">
        <f>INDEX(Corr_ElemFlows_Energy_to_EPA!E$5:E$14,MATCH('Energy Use Compiled'!B$35,Corr_ElemFlows_Energy_to_EPA!$B$5:$B$14,0))</f>
        <v>resource</v>
      </c>
      <c r="E196" s="234" t="str">
        <f>INDEX(Corr_ElemFlows_Energy_to_EPA!F$5:F$14,MATCH('Energy Use Compiled'!B$35,Corr_ElemFlows_Energy_to_EPA!$B$5:$B$14,0))</f>
        <v>in air</v>
      </c>
      <c r="F196" s="234" t="str">
        <f>INDEX(Corr_ElemFlows_Energy_to_EPA!H$5:H$14,MATCH('Energy Use Compiled'!B$35,Corr_ElemFlows_Energy_to_EPA!$B$5:$B$14,0))</f>
        <v>dfc69ade-92a1-3ba5-b951-109733d95cd9</v>
      </c>
      <c r="G196" s="235" t="s">
        <v>130</v>
      </c>
      <c r="H196" s="234" t="str">
        <f>INDEX(Activities!$B$5:$C$393,MATCH(I196,Activities!$C$5:$C$393,0),1)</f>
        <v>Federal general government (defense)</v>
      </c>
      <c r="I196" s="234" t="str">
        <f>'Energy Use Compiled'!B166</f>
        <v>S00500</v>
      </c>
      <c r="J196" s="234" t="s">
        <v>130</v>
      </c>
      <c r="K196" s="236">
        <f>'Energy Use Compiled'!E166/(1000000*INDEX('Energy Use &amp; Sector Output'!$O$6:$O$394,MATCH("_"&amp;$I196,'Energy Use &amp; Sector Output'!$D$6:$D$394,0)))</f>
        <v>3.9687452429117438E-3</v>
      </c>
      <c r="L196" s="234" t="s">
        <v>5</v>
      </c>
      <c r="M196" s="234"/>
      <c r="N196" s="241"/>
      <c r="O196" s="234"/>
      <c r="P196" s="234"/>
      <c r="Q196" s="234"/>
      <c r="R196" s="242">
        <v>3</v>
      </c>
      <c r="S196" s="242">
        <v>1</v>
      </c>
      <c r="T196" s="242">
        <v>1</v>
      </c>
      <c r="U196" s="242">
        <v>1</v>
      </c>
      <c r="V196" s="242">
        <v>1</v>
      </c>
      <c r="W196" s="234">
        <v>2014</v>
      </c>
      <c r="X196" s="234" t="str">
        <f>'Energy Use Compiled'!B$35</f>
        <v>Primary energy - solar</v>
      </c>
      <c r="Y196" s="234" t="s">
        <v>1344</v>
      </c>
      <c r="Z196" s="234"/>
    </row>
    <row r="197" spans="2:26" x14ac:dyDescent="0.2">
      <c r="B197" s="234" t="str">
        <f>INDEX(Corr_ElemFlows_Energy_to_EPA!C$5:C$14,MATCH('Energy Use Compiled'!B$35,Corr_ElemFlows_Energy_to_EPA!$B$5:$B$14,0))</f>
        <v>Energy, solar</v>
      </c>
      <c r="C197" s="234"/>
      <c r="D197" s="234" t="str">
        <f>INDEX(Corr_ElemFlows_Energy_to_EPA!E$5:E$14,MATCH('Energy Use Compiled'!B$35,Corr_ElemFlows_Energy_to_EPA!$B$5:$B$14,0))</f>
        <v>resource</v>
      </c>
      <c r="E197" s="234" t="str">
        <f>INDEX(Corr_ElemFlows_Energy_to_EPA!F$5:F$14,MATCH('Energy Use Compiled'!B$35,Corr_ElemFlows_Energy_to_EPA!$B$5:$B$14,0))</f>
        <v>in air</v>
      </c>
      <c r="F197" s="234" t="str">
        <f>INDEX(Corr_ElemFlows_Energy_to_EPA!H$5:H$14,MATCH('Energy Use Compiled'!B$35,Corr_ElemFlows_Energy_to_EPA!$B$5:$B$14,0))</f>
        <v>dfc69ade-92a1-3ba5-b951-109733d95cd9</v>
      </c>
      <c r="G197" s="235" t="s">
        <v>130</v>
      </c>
      <c r="H197" s="234" t="str">
        <f>INDEX(Activities!$B$5:$C$393,MATCH(I197,Activities!$C$5:$C$393,0),1)</f>
        <v>State and local general government</v>
      </c>
      <c r="I197" s="234" t="str">
        <f>'Energy Use Compiled'!B167</f>
        <v>S00700</v>
      </c>
      <c r="J197" s="234" t="s">
        <v>130</v>
      </c>
      <c r="K197" s="236">
        <f>'Energy Use Compiled'!E167/(1000000*INDEX('Energy Use &amp; Sector Output'!$O$6:$O$394,MATCH("_"&amp;$I197,'Energy Use &amp; Sector Output'!$D$6:$D$394,0)))</f>
        <v>1.7852028555534453E-4</v>
      </c>
      <c r="L197" s="234" t="s">
        <v>5</v>
      </c>
      <c r="M197" s="234"/>
      <c r="N197" s="241"/>
      <c r="O197" s="234"/>
      <c r="P197" s="234"/>
      <c r="Q197" s="234"/>
      <c r="R197" s="242">
        <v>3</v>
      </c>
      <c r="S197" s="242">
        <v>1</v>
      </c>
      <c r="T197" s="242">
        <v>1</v>
      </c>
      <c r="U197" s="242">
        <v>1</v>
      </c>
      <c r="V197" s="242">
        <v>1</v>
      </c>
      <c r="W197" s="234">
        <v>2014</v>
      </c>
      <c r="X197" s="234" t="str">
        <f>'Energy Use Compiled'!B$35</f>
        <v>Primary energy - solar</v>
      </c>
      <c r="Y197" s="234" t="s">
        <v>1344</v>
      </c>
      <c r="Z197" s="234"/>
    </row>
    <row r="198" spans="2:26" x14ac:dyDescent="0.2">
      <c r="B198" s="227" t="str">
        <f>INDEX(Corr_ElemFlows_Energy_to_EPA!C$5:C$14,MATCH('Energy Use Compiled'!B$36,Corr_ElemFlows_Energy_to_EPA!$B$5:$B$14,0))</f>
        <v>Energy, wind</v>
      </c>
      <c r="C198" s="227"/>
      <c r="D198" s="227" t="str">
        <f>INDEX(Corr_ElemFlows_Energy_to_EPA!E$5:E$14,MATCH('Energy Use Compiled'!B$36,Corr_ElemFlows_Energy_to_EPA!$B$5:$B$14,0))</f>
        <v>resource</v>
      </c>
      <c r="E198" s="227" t="str">
        <f>INDEX(Corr_ElemFlows_Energy_to_EPA!F$5:F$14,MATCH('Energy Use Compiled'!B$36,Corr_ElemFlows_Energy_to_EPA!$B$5:$B$14,0))</f>
        <v>in air</v>
      </c>
      <c r="F198" s="227" t="str">
        <f>INDEX(Corr_ElemFlows_Energy_to_EPA!H$5:H$14,MATCH('Energy Use Compiled'!B$36,Corr_ElemFlows_Energy_to_EPA!$B$5:$B$14,0))</f>
        <v>525a373a-a781-3798-ab69-3e0cdc6046d9</v>
      </c>
      <c r="G198" s="228" t="s">
        <v>130</v>
      </c>
      <c r="H198" s="227" t="str">
        <f>INDEX(Activities!$B$5:$C$393,MATCH(I198,Activities!$C$5:$C$393,0),1)</f>
        <v>Vegetable and melon farming</v>
      </c>
      <c r="I198" s="227">
        <f>'Energy Use Compiled'!B106</f>
        <v>111200</v>
      </c>
      <c r="J198" s="227" t="s">
        <v>130</v>
      </c>
      <c r="K198" s="229">
        <f>'Energy Use Compiled'!F106/(1000000*INDEX('Energy Use &amp; Sector Output'!$O$6:$O$394,MATCH("_"&amp;$I198,'Energy Use &amp; Sector Output'!$D$6:$D$394,0)))</f>
        <v>0</v>
      </c>
      <c r="L198" s="227" t="s">
        <v>5</v>
      </c>
      <c r="M198" s="248"/>
      <c r="N198" s="249"/>
      <c r="O198" s="248"/>
      <c r="P198" s="248"/>
      <c r="Q198" s="248"/>
      <c r="R198" s="250">
        <v>3</v>
      </c>
      <c r="S198" s="250">
        <v>1</v>
      </c>
      <c r="T198" s="250">
        <v>1</v>
      </c>
      <c r="U198" s="250">
        <v>1</v>
      </c>
      <c r="V198" s="250">
        <v>1</v>
      </c>
      <c r="W198" s="248">
        <v>2014</v>
      </c>
      <c r="X198" s="248" t="str">
        <f>'Energy Use Compiled'!B$36</f>
        <v>Primary energy - wind</v>
      </c>
      <c r="Y198" s="248" t="s">
        <v>1344</v>
      </c>
      <c r="Z198" s="248"/>
    </row>
    <row r="199" spans="2:26" x14ac:dyDescent="0.2">
      <c r="B199" s="227" t="str">
        <f>INDEX(Corr_ElemFlows_Energy_to_EPA!C$5:C$14,MATCH('Energy Use Compiled'!B$36,Corr_ElemFlows_Energy_to_EPA!$B$5:$B$14,0))</f>
        <v>Energy, wind</v>
      </c>
      <c r="C199" s="227"/>
      <c r="D199" s="227" t="str">
        <f>INDEX(Corr_ElemFlows_Energy_to_EPA!E$5:E$14,MATCH('Energy Use Compiled'!B$36,Corr_ElemFlows_Energy_to_EPA!$B$5:$B$14,0))</f>
        <v>resource</v>
      </c>
      <c r="E199" s="227" t="str">
        <f>INDEX(Corr_ElemFlows_Energy_to_EPA!F$5:F$14,MATCH('Energy Use Compiled'!B$36,Corr_ElemFlows_Energy_to_EPA!$B$5:$B$14,0))</f>
        <v>in air</v>
      </c>
      <c r="F199" s="227" t="str">
        <f>INDEX(Corr_ElemFlows_Energy_to_EPA!H$5:H$14,MATCH('Energy Use Compiled'!B$36,Corr_ElemFlows_Energy_to_EPA!$B$5:$B$14,0))</f>
        <v>525a373a-a781-3798-ab69-3e0cdc6046d9</v>
      </c>
      <c r="G199" s="228" t="s">
        <v>130</v>
      </c>
      <c r="H199" s="227" t="str">
        <f>INDEX(Activities!$B$5:$C$393,MATCH(I199,Activities!$C$5:$C$393,0),1)</f>
        <v>Other crop farming</v>
      </c>
      <c r="I199" s="227">
        <f>'Energy Use Compiled'!B107</f>
        <v>111900</v>
      </c>
      <c r="J199" s="227" t="s">
        <v>130</v>
      </c>
      <c r="K199" s="229">
        <f>'Energy Use Compiled'!F107/(1000000*INDEX('Energy Use &amp; Sector Output'!$O$6:$O$394,MATCH("_"&amp;$I199,'Energy Use &amp; Sector Output'!$D$6:$D$394,0)))</f>
        <v>0</v>
      </c>
      <c r="L199" s="227" t="s">
        <v>5</v>
      </c>
      <c r="M199" s="248"/>
      <c r="N199" s="249"/>
      <c r="O199" s="248"/>
      <c r="P199" s="248"/>
      <c r="Q199" s="248"/>
      <c r="R199" s="250">
        <v>3</v>
      </c>
      <c r="S199" s="250">
        <v>1</v>
      </c>
      <c r="T199" s="250">
        <v>1</v>
      </c>
      <c r="U199" s="250">
        <v>1</v>
      </c>
      <c r="V199" s="250">
        <v>1</v>
      </c>
      <c r="W199" s="248">
        <v>2014</v>
      </c>
      <c r="X199" s="248" t="str">
        <f>'Energy Use Compiled'!B$36</f>
        <v>Primary energy - wind</v>
      </c>
      <c r="Y199" s="248" t="s">
        <v>1344</v>
      </c>
      <c r="Z199" s="248"/>
    </row>
    <row r="200" spans="2:26" x14ac:dyDescent="0.2">
      <c r="B200" s="227" t="str">
        <f>INDEX(Corr_ElemFlows_Energy_to_EPA!C$5:C$14,MATCH('Energy Use Compiled'!B$36,Corr_ElemFlows_Energy_to_EPA!$B$5:$B$14,0))</f>
        <v>Energy, wind</v>
      </c>
      <c r="C200" s="227"/>
      <c r="D200" s="227" t="str">
        <f>INDEX(Corr_ElemFlows_Energy_to_EPA!E$5:E$14,MATCH('Energy Use Compiled'!B$36,Corr_ElemFlows_Energy_to_EPA!$B$5:$B$14,0))</f>
        <v>resource</v>
      </c>
      <c r="E200" s="227" t="str">
        <f>INDEX(Corr_ElemFlows_Energy_to_EPA!F$5:F$14,MATCH('Energy Use Compiled'!B$36,Corr_ElemFlows_Energy_to_EPA!$B$5:$B$14,0))</f>
        <v>in air</v>
      </c>
      <c r="F200" s="227" t="str">
        <f>INDEX(Corr_ElemFlows_Energy_to_EPA!H$5:H$14,MATCH('Energy Use Compiled'!B$36,Corr_ElemFlows_Energy_to_EPA!$B$5:$B$14,0))</f>
        <v>525a373a-a781-3798-ab69-3e0cdc6046d9</v>
      </c>
      <c r="G200" s="228" t="s">
        <v>130</v>
      </c>
      <c r="H200" s="227" t="str">
        <f>INDEX(Activities!$B$5:$C$393,MATCH(I200,Activities!$C$5:$C$393,0),1)</f>
        <v>Support activities for agriculture and forestry</v>
      </c>
      <c r="I200" s="227">
        <f>'Energy Use Compiled'!B108</f>
        <v>115000</v>
      </c>
      <c r="J200" s="227" t="s">
        <v>130</v>
      </c>
      <c r="K200" s="229">
        <f>'Energy Use Compiled'!F108/(1000000*INDEX('Energy Use &amp; Sector Output'!$O$6:$O$394,MATCH("_"&amp;$I200,'Energy Use &amp; Sector Output'!$D$6:$D$394,0)))</f>
        <v>0</v>
      </c>
      <c r="L200" s="227" t="s">
        <v>5</v>
      </c>
      <c r="M200" s="248"/>
      <c r="N200" s="249"/>
      <c r="O200" s="248"/>
      <c r="P200" s="248"/>
      <c r="Q200" s="248"/>
      <c r="R200" s="250">
        <v>3</v>
      </c>
      <c r="S200" s="250">
        <v>1</v>
      </c>
      <c r="T200" s="250">
        <v>1</v>
      </c>
      <c r="U200" s="250">
        <v>1</v>
      </c>
      <c r="V200" s="250">
        <v>1</v>
      </c>
      <c r="W200" s="248">
        <v>2014</v>
      </c>
      <c r="X200" s="248" t="str">
        <f>'Energy Use Compiled'!B$36</f>
        <v>Primary energy - wind</v>
      </c>
      <c r="Y200" s="248" t="s">
        <v>1344</v>
      </c>
      <c r="Z200" s="248"/>
    </row>
    <row r="201" spans="2:26" x14ac:dyDescent="0.2">
      <c r="B201" s="227" t="str">
        <f>INDEX(Corr_ElemFlows_Energy_to_EPA!C$5:C$14,MATCH('Energy Use Compiled'!B$36,Corr_ElemFlows_Energy_to_EPA!$B$5:$B$14,0))</f>
        <v>Energy, wind</v>
      </c>
      <c r="C201" s="227"/>
      <c r="D201" s="227" t="str">
        <f>INDEX(Corr_ElemFlows_Energy_to_EPA!E$5:E$14,MATCH('Energy Use Compiled'!B$36,Corr_ElemFlows_Energy_to_EPA!$B$5:$B$14,0))</f>
        <v>resource</v>
      </c>
      <c r="E201" s="227" t="str">
        <f>INDEX(Corr_ElemFlows_Energy_to_EPA!F$5:F$14,MATCH('Energy Use Compiled'!B$36,Corr_ElemFlows_Energy_to_EPA!$B$5:$B$14,0))</f>
        <v>in air</v>
      </c>
      <c r="F201" s="227" t="str">
        <f>INDEX(Corr_ElemFlows_Energy_to_EPA!H$5:H$14,MATCH('Energy Use Compiled'!B$36,Corr_ElemFlows_Energy_to_EPA!$B$5:$B$14,0))</f>
        <v>525a373a-a781-3798-ab69-3e0cdc6046d9</v>
      </c>
      <c r="G201" s="228" t="s">
        <v>130</v>
      </c>
      <c r="H201" s="227" t="str">
        <f>INDEX(Activities!$B$5:$C$393,MATCH(I201,Activities!$C$5:$C$393,0),1)</f>
        <v>Electric power generation, transmission, and distribution</v>
      </c>
      <c r="I201" s="227">
        <f>'Energy Use Compiled'!B109</f>
        <v>221100</v>
      </c>
      <c r="J201" s="227" t="s">
        <v>130</v>
      </c>
      <c r="K201" s="229">
        <f>'Energy Use Compiled'!F109/(1000000*INDEX('Energy Use &amp; Sector Output'!$O$6:$O$394,MATCH("_"&amp;$I201,'Energy Use &amp; Sector Output'!$D$6:$D$394,0)))</f>
        <v>8.5512410862047314</v>
      </c>
      <c r="L201" s="227" t="s">
        <v>5</v>
      </c>
      <c r="M201" s="248"/>
      <c r="N201" s="249"/>
      <c r="O201" s="248"/>
      <c r="P201" s="248"/>
      <c r="Q201" s="248"/>
      <c r="R201" s="250">
        <v>3</v>
      </c>
      <c r="S201" s="250">
        <v>1</v>
      </c>
      <c r="T201" s="250">
        <v>1</v>
      </c>
      <c r="U201" s="250">
        <v>1</v>
      </c>
      <c r="V201" s="250">
        <v>1</v>
      </c>
      <c r="W201" s="248">
        <v>2014</v>
      </c>
      <c r="X201" s="248" t="str">
        <f>'Energy Use Compiled'!B$36</f>
        <v>Primary energy - wind</v>
      </c>
      <c r="Y201" s="248" t="s">
        <v>1344</v>
      </c>
      <c r="Z201" s="248"/>
    </row>
    <row r="202" spans="2:26" x14ac:dyDescent="0.2">
      <c r="B202" s="227" t="str">
        <f>INDEX(Corr_ElemFlows_Energy_to_EPA!C$5:C$14,MATCH('Energy Use Compiled'!B$36,Corr_ElemFlows_Energy_to_EPA!$B$5:$B$14,0))</f>
        <v>Energy, wind</v>
      </c>
      <c r="C202" s="227"/>
      <c r="D202" s="227" t="str">
        <f>INDEX(Corr_ElemFlows_Energy_to_EPA!E$5:E$14,MATCH('Energy Use Compiled'!B$36,Corr_ElemFlows_Energy_to_EPA!$B$5:$B$14,0))</f>
        <v>resource</v>
      </c>
      <c r="E202" s="227" t="str">
        <f>INDEX(Corr_ElemFlows_Energy_to_EPA!F$5:F$14,MATCH('Energy Use Compiled'!B$36,Corr_ElemFlows_Energy_to_EPA!$B$5:$B$14,0))</f>
        <v>in air</v>
      </c>
      <c r="F202" s="227" t="str">
        <f>INDEX(Corr_ElemFlows_Energy_to_EPA!H$5:H$14,MATCH('Energy Use Compiled'!B$36,Corr_ElemFlows_Energy_to_EPA!$B$5:$B$14,0))</f>
        <v>525a373a-a781-3798-ab69-3e0cdc6046d9</v>
      </c>
      <c r="G202" s="228" t="s">
        <v>130</v>
      </c>
      <c r="H202" s="227" t="str">
        <f>INDEX(Activities!$B$5:$C$393,MATCH(I202,Activities!$C$5:$C$393,0),1)</f>
        <v>Water, sewage and other systems</v>
      </c>
      <c r="I202" s="227">
        <f>'Energy Use Compiled'!B110</f>
        <v>221300</v>
      </c>
      <c r="J202" s="227" t="s">
        <v>130</v>
      </c>
      <c r="K202" s="229">
        <f>'Energy Use Compiled'!F110/(1000000*INDEX('Energy Use &amp; Sector Output'!$O$6:$O$394,MATCH("_"&amp;$I202,'Energy Use &amp; Sector Output'!$D$6:$D$394,0)))</f>
        <v>1.1875525318079E-2</v>
      </c>
      <c r="L202" s="227" t="s">
        <v>5</v>
      </c>
      <c r="M202" s="248"/>
      <c r="N202" s="249"/>
      <c r="O202" s="248"/>
      <c r="P202" s="248"/>
      <c r="Q202" s="248"/>
      <c r="R202" s="250">
        <v>3</v>
      </c>
      <c r="S202" s="250">
        <v>1</v>
      </c>
      <c r="T202" s="250">
        <v>1</v>
      </c>
      <c r="U202" s="250">
        <v>1</v>
      </c>
      <c r="V202" s="250">
        <v>1</v>
      </c>
      <c r="W202" s="248">
        <v>2014</v>
      </c>
      <c r="X202" s="248" t="str">
        <f>'Energy Use Compiled'!B$36</f>
        <v>Primary energy - wind</v>
      </c>
      <c r="Y202" s="248" t="s">
        <v>1344</v>
      </c>
      <c r="Z202" s="248"/>
    </row>
    <row r="203" spans="2:26" x14ac:dyDescent="0.2">
      <c r="B203" s="227" t="str">
        <f>INDEX(Corr_ElemFlows_Energy_to_EPA!C$5:C$14,MATCH('Energy Use Compiled'!B$36,Corr_ElemFlows_Energy_to_EPA!$B$5:$B$14,0))</f>
        <v>Energy, wind</v>
      </c>
      <c r="C203" s="227"/>
      <c r="D203" s="227" t="str">
        <f>INDEX(Corr_ElemFlows_Energy_to_EPA!E$5:E$14,MATCH('Energy Use Compiled'!B$36,Corr_ElemFlows_Energy_to_EPA!$B$5:$B$14,0))</f>
        <v>resource</v>
      </c>
      <c r="E203" s="227" t="str">
        <f>INDEX(Corr_ElemFlows_Energy_to_EPA!F$5:F$14,MATCH('Energy Use Compiled'!B$36,Corr_ElemFlows_Energy_to_EPA!$B$5:$B$14,0))</f>
        <v>in air</v>
      </c>
      <c r="F203" s="227" t="str">
        <f>INDEX(Corr_ElemFlows_Energy_to_EPA!H$5:H$14,MATCH('Energy Use Compiled'!B$36,Corr_ElemFlows_Energy_to_EPA!$B$5:$B$14,0))</f>
        <v>525a373a-a781-3798-ab69-3e0cdc6046d9</v>
      </c>
      <c r="G203" s="228" t="s">
        <v>130</v>
      </c>
      <c r="H203" s="227" t="str">
        <f>INDEX(Activities!$B$5:$C$393,MATCH(I203,Activities!$C$5:$C$393,0),1)</f>
        <v>Wet corn milling</v>
      </c>
      <c r="I203" s="227">
        <f>'Energy Use Compiled'!B111</f>
        <v>311221</v>
      </c>
      <c r="J203" s="227" t="s">
        <v>130</v>
      </c>
      <c r="K203" s="229">
        <f>'Energy Use Compiled'!F111/(1000000*INDEX('Energy Use &amp; Sector Output'!$O$6:$O$394,MATCH("_"&amp;$I203,'Energy Use &amp; Sector Output'!$D$6:$D$394,0)))</f>
        <v>0</v>
      </c>
      <c r="L203" s="227" t="s">
        <v>5</v>
      </c>
      <c r="M203" s="248"/>
      <c r="N203" s="249"/>
      <c r="O203" s="248"/>
      <c r="P203" s="248"/>
      <c r="Q203" s="248"/>
      <c r="R203" s="250">
        <v>3</v>
      </c>
      <c r="S203" s="250">
        <v>1</v>
      </c>
      <c r="T203" s="250">
        <v>1</v>
      </c>
      <c r="U203" s="250">
        <v>1</v>
      </c>
      <c r="V203" s="250">
        <v>1</v>
      </c>
      <c r="W203" s="248">
        <v>2014</v>
      </c>
      <c r="X203" s="248" t="str">
        <f>'Energy Use Compiled'!B$36</f>
        <v>Primary energy - wind</v>
      </c>
      <c r="Y203" s="248" t="s">
        <v>1344</v>
      </c>
      <c r="Z203" s="248"/>
    </row>
    <row r="204" spans="2:26" x14ac:dyDescent="0.2">
      <c r="B204" s="227" t="str">
        <f>INDEX(Corr_ElemFlows_Energy_to_EPA!C$5:C$14,MATCH('Energy Use Compiled'!B$36,Corr_ElemFlows_Energy_to_EPA!$B$5:$B$14,0))</f>
        <v>Energy, wind</v>
      </c>
      <c r="C204" s="227"/>
      <c r="D204" s="227" t="str">
        <f>INDEX(Corr_ElemFlows_Energy_to_EPA!E$5:E$14,MATCH('Energy Use Compiled'!B$36,Corr_ElemFlows_Energy_to_EPA!$B$5:$B$14,0))</f>
        <v>resource</v>
      </c>
      <c r="E204" s="227" t="str">
        <f>INDEX(Corr_ElemFlows_Energy_to_EPA!F$5:F$14,MATCH('Energy Use Compiled'!B$36,Corr_ElemFlows_Energy_to_EPA!$B$5:$B$14,0))</f>
        <v>in air</v>
      </c>
      <c r="F204" s="227" t="str">
        <f>INDEX(Corr_ElemFlows_Energy_to_EPA!H$5:H$14,MATCH('Energy Use Compiled'!B$36,Corr_ElemFlows_Energy_to_EPA!$B$5:$B$14,0))</f>
        <v>525a373a-a781-3798-ab69-3e0cdc6046d9</v>
      </c>
      <c r="G204" s="228" t="s">
        <v>130</v>
      </c>
      <c r="H204" s="227" t="str">
        <f>INDEX(Activities!$B$5:$C$393,MATCH(I204,Activities!$C$5:$C$393,0),1)</f>
        <v>Sugar and confectionery product manufacturing</v>
      </c>
      <c r="I204" s="227">
        <f>'Energy Use Compiled'!B112</f>
        <v>311300</v>
      </c>
      <c r="J204" s="227" t="s">
        <v>130</v>
      </c>
      <c r="K204" s="229">
        <f>'Energy Use Compiled'!F112/(1000000*INDEX('Energy Use &amp; Sector Output'!$O$6:$O$394,MATCH("_"&amp;$I204,'Energy Use &amp; Sector Output'!$D$6:$D$394,0)))</f>
        <v>0</v>
      </c>
      <c r="L204" s="227" t="s">
        <v>5</v>
      </c>
      <c r="M204" s="248"/>
      <c r="N204" s="249"/>
      <c r="O204" s="248"/>
      <c r="P204" s="248"/>
      <c r="Q204" s="248"/>
      <c r="R204" s="250">
        <v>3</v>
      </c>
      <c r="S204" s="250">
        <v>1</v>
      </c>
      <c r="T204" s="250">
        <v>1</v>
      </c>
      <c r="U204" s="250">
        <v>1</v>
      </c>
      <c r="V204" s="250">
        <v>1</v>
      </c>
      <c r="W204" s="248">
        <v>2014</v>
      </c>
      <c r="X204" s="248" t="str">
        <f>'Energy Use Compiled'!B$36</f>
        <v>Primary energy - wind</v>
      </c>
      <c r="Y204" s="248" t="s">
        <v>1344</v>
      </c>
      <c r="Z204" s="248"/>
    </row>
    <row r="205" spans="2:26" x14ac:dyDescent="0.2">
      <c r="B205" s="227" t="str">
        <f>INDEX(Corr_ElemFlows_Energy_to_EPA!C$5:C$14,MATCH('Energy Use Compiled'!B$36,Corr_ElemFlows_Energy_to_EPA!$B$5:$B$14,0))</f>
        <v>Energy, wind</v>
      </c>
      <c r="C205" s="227"/>
      <c r="D205" s="227" t="str">
        <f>INDEX(Corr_ElemFlows_Energy_to_EPA!E$5:E$14,MATCH('Energy Use Compiled'!B$36,Corr_ElemFlows_Energy_to_EPA!$B$5:$B$14,0))</f>
        <v>resource</v>
      </c>
      <c r="E205" s="227" t="str">
        <f>INDEX(Corr_ElemFlows_Energy_to_EPA!F$5:F$14,MATCH('Energy Use Compiled'!B$36,Corr_ElemFlows_Energy_to_EPA!$B$5:$B$14,0))</f>
        <v>in air</v>
      </c>
      <c r="F205" s="227" t="str">
        <f>INDEX(Corr_ElemFlows_Energy_to_EPA!H$5:H$14,MATCH('Energy Use Compiled'!B$36,Corr_ElemFlows_Energy_to_EPA!$B$5:$B$14,0))</f>
        <v>525a373a-a781-3798-ab69-3e0cdc6046d9</v>
      </c>
      <c r="G205" s="228" t="s">
        <v>130</v>
      </c>
      <c r="H205" s="227" t="str">
        <f>INDEX(Activities!$B$5:$C$393,MATCH(I205,Activities!$C$5:$C$393,0),1)</f>
        <v>Fruit and vegetable canning, pickling, and drying</v>
      </c>
      <c r="I205" s="227">
        <f>'Energy Use Compiled'!B113</f>
        <v>311420</v>
      </c>
      <c r="J205" s="227" t="s">
        <v>130</v>
      </c>
      <c r="K205" s="229">
        <f>'Energy Use Compiled'!F113/(1000000*INDEX('Energy Use &amp; Sector Output'!$O$6:$O$394,MATCH("_"&amp;$I205,'Energy Use &amp; Sector Output'!$D$6:$D$394,0)))</f>
        <v>0</v>
      </c>
      <c r="L205" s="227" t="s">
        <v>5</v>
      </c>
      <c r="M205" s="248"/>
      <c r="N205" s="249"/>
      <c r="O205" s="248"/>
      <c r="P205" s="248"/>
      <c r="Q205" s="248"/>
      <c r="R205" s="250">
        <v>3</v>
      </c>
      <c r="S205" s="250">
        <v>1</v>
      </c>
      <c r="T205" s="250">
        <v>1</v>
      </c>
      <c r="U205" s="250">
        <v>1</v>
      </c>
      <c r="V205" s="250">
        <v>1</v>
      </c>
      <c r="W205" s="248">
        <v>2014</v>
      </c>
      <c r="X205" s="248" t="str">
        <f>'Energy Use Compiled'!B$36</f>
        <v>Primary energy - wind</v>
      </c>
      <c r="Y205" s="248" t="s">
        <v>1344</v>
      </c>
      <c r="Z205" s="248"/>
    </row>
    <row r="206" spans="2:26" x14ac:dyDescent="0.2">
      <c r="B206" s="227" t="str">
        <f>INDEX(Corr_ElemFlows_Energy_to_EPA!C$5:C$14,MATCH('Energy Use Compiled'!B$36,Corr_ElemFlows_Energy_to_EPA!$B$5:$B$14,0))</f>
        <v>Energy, wind</v>
      </c>
      <c r="C206" s="227"/>
      <c r="D206" s="227" t="str">
        <f>INDEX(Corr_ElemFlows_Energy_to_EPA!E$5:E$14,MATCH('Energy Use Compiled'!B$36,Corr_ElemFlows_Energy_to_EPA!$B$5:$B$14,0))</f>
        <v>resource</v>
      </c>
      <c r="E206" s="227" t="str">
        <f>INDEX(Corr_ElemFlows_Energy_to_EPA!F$5:F$14,MATCH('Energy Use Compiled'!B$36,Corr_ElemFlows_Energy_to_EPA!$B$5:$B$14,0))</f>
        <v>in air</v>
      </c>
      <c r="F206" s="227" t="str">
        <f>INDEX(Corr_ElemFlows_Energy_to_EPA!H$5:H$14,MATCH('Energy Use Compiled'!B$36,Corr_ElemFlows_Energy_to_EPA!$B$5:$B$14,0))</f>
        <v>525a373a-a781-3798-ab69-3e0cdc6046d9</v>
      </c>
      <c r="G206" s="228" t="s">
        <v>130</v>
      </c>
      <c r="H206" s="227" t="str">
        <f>INDEX(Activities!$B$5:$C$393,MATCH(I206,Activities!$C$5:$C$393,0),1)</f>
        <v>Poultry processing</v>
      </c>
      <c r="I206" s="227">
        <f>'Energy Use Compiled'!B114</f>
        <v>311615</v>
      </c>
      <c r="J206" s="227" t="s">
        <v>130</v>
      </c>
      <c r="K206" s="229">
        <f>'Energy Use Compiled'!F114/(1000000*INDEX('Energy Use &amp; Sector Output'!$O$6:$O$394,MATCH("_"&amp;$I206,'Energy Use &amp; Sector Output'!$D$6:$D$394,0)))</f>
        <v>3.3134208969923416E-3</v>
      </c>
      <c r="L206" s="227" t="s">
        <v>5</v>
      </c>
      <c r="M206" s="248"/>
      <c r="N206" s="249"/>
      <c r="O206" s="248"/>
      <c r="P206" s="248"/>
      <c r="Q206" s="248"/>
      <c r="R206" s="250">
        <v>3</v>
      </c>
      <c r="S206" s="250">
        <v>1</v>
      </c>
      <c r="T206" s="250">
        <v>1</v>
      </c>
      <c r="U206" s="250">
        <v>1</v>
      </c>
      <c r="V206" s="250">
        <v>1</v>
      </c>
      <c r="W206" s="248">
        <v>2014</v>
      </c>
      <c r="X206" s="248" t="str">
        <f>'Energy Use Compiled'!B$36</f>
        <v>Primary energy - wind</v>
      </c>
      <c r="Y206" s="248" t="s">
        <v>1344</v>
      </c>
      <c r="Z206" s="248"/>
    </row>
    <row r="207" spans="2:26" x14ac:dyDescent="0.2">
      <c r="B207" s="227" t="str">
        <f>INDEX(Corr_ElemFlows_Energy_to_EPA!C$5:C$14,MATCH('Energy Use Compiled'!B$36,Corr_ElemFlows_Energy_to_EPA!$B$5:$B$14,0))</f>
        <v>Energy, wind</v>
      </c>
      <c r="C207" s="227"/>
      <c r="D207" s="227" t="str">
        <f>INDEX(Corr_ElemFlows_Energy_to_EPA!E$5:E$14,MATCH('Energy Use Compiled'!B$36,Corr_ElemFlows_Energy_to_EPA!$B$5:$B$14,0))</f>
        <v>resource</v>
      </c>
      <c r="E207" s="227" t="str">
        <f>INDEX(Corr_ElemFlows_Energy_to_EPA!F$5:F$14,MATCH('Energy Use Compiled'!B$36,Corr_ElemFlows_Energy_to_EPA!$B$5:$B$14,0))</f>
        <v>in air</v>
      </c>
      <c r="F207" s="227" t="str">
        <f>INDEX(Corr_ElemFlows_Energy_to_EPA!H$5:H$14,MATCH('Energy Use Compiled'!B$36,Corr_ElemFlows_Energy_to_EPA!$B$5:$B$14,0))</f>
        <v>525a373a-a781-3798-ab69-3e0cdc6046d9</v>
      </c>
      <c r="G207" s="228" t="s">
        <v>130</v>
      </c>
      <c r="H207" s="227" t="str">
        <f>INDEX(Activities!$B$5:$C$393,MATCH(I207,Activities!$C$5:$C$393,0),1)</f>
        <v>All other food manufacturing</v>
      </c>
      <c r="I207" s="227">
        <f>'Energy Use Compiled'!B115</f>
        <v>311990</v>
      </c>
      <c r="J207" s="227" t="s">
        <v>130</v>
      </c>
      <c r="K207" s="229">
        <f>'Energy Use Compiled'!F115/(1000000*INDEX('Energy Use &amp; Sector Output'!$O$6:$O$394,MATCH("_"&amp;$I207,'Energy Use &amp; Sector Output'!$D$6:$D$394,0)))</f>
        <v>1.9586109225753026E-3</v>
      </c>
      <c r="L207" s="227" t="s">
        <v>5</v>
      </c>
      <c r="M207" s="248"/>
      <c r="N207" s="249"/>
      <c r="O207" s="248"/>
      <c r="P207" s="248"/>
      <c r="Q207" s="248"/>
      <c r="R207" s="250">
        <v>3</v>
      </c>
      <c r="S207" s="250">
        <v>1</v>
      </c>
      <c r="T207" s="250">
        <v>1</v>
      </c>
      <c r="U207" s="250">
        <v>1</v>
      </c>
      <c r="V207" s="250">
        <v>1</v>
      </c>
      <c r="W207" s="248">
        <v>2014</v>
      </c>
      <c r="X207" s="248" t="str">
        <f>'Energy Use Compiled'!B$36</f>
        <v>Primary energy - wind</v>
      </c>
      <c r="Y207" s="248" t="s">
        <v>1344</v>
      </c>
      <c r="Z207" s="248"/>
    </row>
    <row r="208" spans="2:26" x14ac:dyDescent="0.2">
      <c r="B208" s="227" t="str">
        <f>INDEX(Corr_ElemFlows_Energy_to_EPA!C$5:C$14,MATCH('Energy Use Compiled'!B$36,Corr_ElemFlows_Energy_to_EPA!$B$5:$B$14,0))</f>
        <v>Energy, wind</v>
      </c>
      <c r="C208" s="227"/>
      <c r="D208" s="227" t="str">
        <f>INDEX(Corr_ElemFlows_Energy_to_EPA!E$5:E$14,MATCH('Energy Use Compiled'!B$36,Corr_ElemFlows_Energy_to_EPA!$B$5:$B$14,0))</f>
        <v>resource</v>
      </c>
      <c r="E208" s="227" t="str">
        <f>INDEX(Corr_ElemFlows_Energy_to_EPA!F$5:F$14,MATCH('Energy Use Compiled'!B$36,Corr_ElemFlows_Energy_to_EPA!$B$5:$B$14,0))</f>
        <v>in air</v>
      </c>
      <c r="F208" s="227" t="str">
        <f>INDEX(Corr_ElemFlows_Energy_to_EPA!H$5:H$14,MATCH('Energy Use Compiled'!B$36,Corr_ElemFlows_Energy_to_EPA!$B$5:$B$14,0))</f>
        <v>525a373a-a781-3798-ab69-3e0cdc6046d9</v>
      </c>
      <c r="G208" s="228" t="s">
        <v>130</v>
      </c>
      <c r="H208" s="227" t="str">
        <f>INDEX(Activities!$B$5:$C$393,MATCH(I208,Activities!$C$5:$C$393,0),1)</f>
        <v>Breweries</v>
      </c>
      <c r="I208" s="227">
        <f>'Energy Use Compiled'!B116</f>
        <v>312120</v>
      </c>
      <c r="J208" s="227" t="s">
        <v>130</v>
      </c>
      <c r="K208" s="229">
        <f>'Energy Use Compiled'!F116/(1000000*INDEX('Energy Use &amp; Sector Output'!$O$6:$O$394,MATCH("_"&amp;$I208,'Energy Use &amp; Sector Output'!$D$6:$D$394,0)))</f>
        <v>2.8123459845333434E-5</v>
      </c>
      <c r="L208" s="227" t="s">
        <v>5</v>
      </c>
      <c r="M208" s="248"/>
      <c r="N208" s="249"/>
      <c r="O208" s="248"/>
      <c r="P208" s="248"/>
      <c r="Q208" s="248"/>
      <c r="R208" s="250">
        <v>3</v>
      </c>
      <c r="S208" s="250">
        <v>1</v>
      </c>
      <c r="T208" s="250">
        <v>1</v>
      </c>
      <c r="U208" s="250">
        <v>1</v>
      </c>
      <c r="V208" s="250">
        <v>1</v>
      </c>
      <c r="W208" s="248">
        <v>2014</v>
      </c>
      <c r="X208" s="248" t="str">
        <f>'Energy Use Compiled'!B$36</f>
        <v>Primary energy - wind</v>
      </c>
      <c r="Y208" s="248" t="s">
        <v>1344</v>
      </c>
      <c r="Z208" s="248"/>
    </row>
    <row r="209" spans="2:26" x14ac:dyDescent="0.2">
      <c r="B209" s="227" t="str">
        <f>INDEX(Corr_ElemFlows_Energy_to_EPA!C$5:C$14,MATCH('Energy Use Compiled'!B$36,Corr_ElemFlows_Energy_to_EPA!$B$5:$B$14,0))</f>
        <v>Energy, wind</v>
      </c>
      <c r="C209" s="227"/>
      <c r="D209" s="227" t="str">
        <f>INDEX(Corr_ElemFlows_Energy_to_EPA!E$5:E$14,MATCH('Energy Use Compiled'!B$36,Corr_ElemFlows_Energy_to_EPA!$B$5:$B$14,0))</f>
        <v>resource</v>
      </c>
      <c r="E209" s="227" t="str">
        <f>INDEX(Corr_ElemFlows_Energy_to_EPA!F$5:F$14,MATCH('Energy Use Compiled'!B$36,Corr_ElemFlows_Energy_to_EPA!$B$5:$B$14,0))</f>
        <v>in air</v>
      </c>
      <c r="F209" s="227" t="str">
        <f>INDEX(Corr_ElemFlows_Energy_to_EPA!H$5:H$14,MATCH('Energy Use Compiled'!B$36,Corr_ElemFlows_Energy_to_EPA!$B$5:$B$14,0))</f>
        <v>525a373a-a781-3798-ab69-3e0cdc6046d9</v>
      </c>
      <c r="G209" s="228" t="s">
        <v>130</v>
      </c>
      <c r="H209" s="227" t="str">
        <f>INDEX(Activities!$B$5:$C$393,MATCH(I209,Activities!$C$5:$C$393,0),1)</f>
        <v>Fiber, yarn, and thread mills</v>
      </c>
      <c r="I209" s="227">
        <f>'Energy Use Compiled'!B117</f>
        <v>313100</v>
      </c>
      <c r="J209" s="227" t="s">
        <v>130</v>
      </c>
      <c r="K209" s="229">
        <f>'Energy Use Compiled'!F117/(1000000*INDEX('Energy Use &amp; Sector Output'!$O$6:$O$394,MATCH("_"&amp;$I209,'Energy Use &amp; Sector Output'!$D$6:$D$394,0)))</f>
        <v>0</v>
      </c>
      <c r="L209" s="227" t="s">
        <v>5</v>
      </c>
      <c r="M209" s="248"/>
      <c r="N209" s="249"/>
      <c r="O209" s="248"/>
      <c r="P209" s="248"/>
      <c r="Q209" s="248"/>
      <c r="R209" s="250">
        <v>3</v>
      </c>
      <c r="S209" s="250">
        <v>1</v>
      </c>
      <c r="T209" s="250">
        <v>1</v>
      </c>
      <c r="U209" s="250">
        <v>1</v>
      </c>
      <c r="V209" s="250">
        <v>1</v>
      </c>
      <c r="W209" s="248">
        <v>2014</v>
      </c>
      <c r="X209" s="248" t="str">
        <f>'Energy Use Compiled'!B$36</f>
        <v>Primary energy - wind</v>
      </c>
      <c r="Y209" s="248" t="s">
        <v>1344</v>
      </c>
      <c r="Z209" s="248"/>
    </row>
    <row r="210" spans="2:26" x14ac:dyDescent="0.2">
      <c r="B210" s="227" t="str">
        <f>INDEX(Corr_ElemFlows_Energy_to_EPA!C$5:C$14,MATCH('Energy Use Compiled'!B$36,Corr_ElemFlows_Energy_to_EPA!$B$5:$B$14,0))</f>
        <v>Energy, wind</v>
      </c>
      <c r="C210" s="227"/>
      <c r="D210" s="227" t="str">
        <f>INDEX(Corr_ElemFlows_Energy_to_EPA!E$5:E$14,MATCH('Energy Use Compiled'!B$36,Corr_ElemFlows_Energy_to_EPA!$B$5:$B$14,0))</f>
        <v>resource</v>
      </c>
      <c r="E210" s="227" t="str">
        <f>INDEX(Corr_ElemFlows_Energy_to_EPA!F$5:F$14,MATCH('Energy Use Compiled'!B$36,Corr_ElemFlows_Energy_to_EPA!$B$5:$B$14,0))</f>
        <v>in air</v>
      </c>
      <c r="F210" s="227" t="str">
        <f>INDEX(Corr_ElemFlows_Energy_to_EPA!H$5:H$14,MATCH('Energy Use Compiled'!B$36,Corr_ElemFlows_Energy_to_EPA!$B$5:$B$14,0))</f>
        <v>525a373a-a781-3798-ab69-3e0cdc6046d9</v>
      </c>
      <c r="G210" s="228" t="s">
        <v>130</v>
      </c>
      <c r="H210" s="227" t="str">
        <f>INDEX(Activities!$B$5:$C$393,MATCH(I210,Activities!$C$5:$C$393,0),1)</f>
        <v>Other textile product mills</v>
      </c>
      <c r="I210" s="227">
        <f>'Energy Use Compiled'!B118</f>
        <v>314900</v>
      </c>
      <c r="J210" s="227" t="s">
        <v>130</v>
      </c>
      <c r="K210" s="229">
        <f>'Energy Use Compiled'!F118/(1000000*INDEX('Energy Use &amp; Sector Output'!$O$6:$O$394,MATCH("_"&amp;$I210,'Energy Use &amp; Sector Output'!$D$6:$D$394,0)))</f>
        <v>0</v>
      </c>
      <c r="L210" s="227" t="s">
        <v>5</v>
      </c>
      <c r="M210" s="248"/>
      <c r="N210" s="249"/>
      <c r="O210" s="248"/>
      <c r="P210" s="248"/>
      <c r="Q210" s="248"/>
      <c r="R210" s="250">
        <v>3</v>
      </c>
      <c r="S210" s="250">
        <v>1</v>
      </c>
      <c r="T210" s="250">
        <v>1</v>
      </c>
      <c r="U210" s="250">
        <v>1</v>
      </c>
      <c r="V210" s="250">
        <v>1</v>
      </c>
      <c r="W210" s="248">
        <v>2014</v>
      </c>
      <c r="X210" s="248" t="str">
        <f>'Energy Use Compiled'!B$36</f>
        <v>Primary energy - wind</v>
      </c>
      <c r="Y210" s="248" t="s">
        <v>1344</v>
      </c>
      <c r="Z210" s="248"/>
    </row>
    <row r="211" spans="2:26" x14ac:dyDescent="0.2">
      <c r="B211" s="227" t="str">
        <f>INDEX(Corr_ElemFlows_Energy_to_EPA!C$5:C$14,MATCH('Energy Use Compiled'!B$36,Corr_ElemFlows_Energy_to_EPA!$B$5:$B$14,0))</f>
        <v>Energy, wind</v>
      </c>
      <c r="C211" s="227"/>
      <c r="D211" s="227" t="str">
        <f>INDEX(Corr_ElemFlows_Energy_to_EPA!E$5:E$14,MATCH('Energy Use Compiled'!B$36,Corr_ElemFlows_Energy_to_EPA!$B$5:$B$14,0))</f>
        <v>resource</v>
      </c>
      <c r="E211" s="227" t="str">
        <f>INDEX(Corr_ElemFlows_Energy_to_EPA!F$5:F$14,MATCH('Energy Use Compiled'!B$36,Corr_ElemFlows_Energy_to_EPA!$B$5:$B$14,0))</f>
        <v>in air</v>
      </c>
      <c r="F211" s="227" t="str">
        <f>INDEX(Corr_ElemFlows_Energy_to_EPA!H$5:H$14,MATCH('Energy Use Compiled'!B$36,Corr_ElemFlows_Energy_to_EPA!$B$5:$B$14,0))</f>
        <v>525a373a-a781-3798-ab69-3e0cdc6046d9</v>
      </c>
      <c r="G211" s="228" t="s">
        <v>130</v>
      </c>
      <c r="H211" s="227" t="str">
        <f>INDEX(Activities!$B$5:$C$393,MATCH(I211,Activities!$C$5:$C$393,0),1)</f>
        <v>Sawmills and wood preservation</v>
      </c>
      <c r="I211" s="227">
        <f>'Energy Use Compiled'!B119</f>
        <v>321100</v>
      </c>
      <c r="J211" s="227" t="s">
        <v>130</v>
      </c>
      <c r="K211" s="229">
        <f>'Energy Use Compiled'!F119/(1000000*INDEX('Energy Use &amp; Sector Output'!$O$6:$O$394,MATCH("_"&amp;$I211,'Energy Use &amp; Sector Output'!$D$6:$D$394,0)))</f>
        <v>0</v>
      </c>
      <c r="L211" s="227" t="s">
        <v>5</v>
      </c>
      <c r="M211" s="248"/>
      <c r="N211" s="249"/>
      <c r="O211" s="248"/>
      <c r="P211" s="248"/>
      <c r="Q211" s="248"/>
      <c r="R211" s="250">
        <v>3</v>
      </c>
      <c r="S211" s="250">
        <v>1</v>
      </c>
      <c r="T211" s="250">
        <v>1</v>
      </c>
      <c r="U211" s="250">
        <v>1</v>
      </c>
      <c r="V211" s="250">
        <v>1</v>
      </c>
      <c r="W211" s="248">
        <v>2014</v>
      </c>
      <c r="X211" s="248" t="str">
        <f>'Energy Use Compiled'!B$36</f>
        <v>Primary energy - wind</v>
      </c>
      <c r="Y211" s="248" t="s">
        <v>1344</v>
      </c>
      <c r="Z211" s="248"/>
    </row>
    <row r="212" spans="2:26" x14ac:dyDescent="0.2">
      <c r="B212" s="227" t="str">
        <f>INDEX(Corr_ElemFlows_Energy_to_EPA!C$5:C$14,MATCH('Energy Use Compiled'!B$36,Corr_ElemFlows_Energy_to_EPA!$B$5:$B$14,0))</f>
        <v>Energy, wind</v>
      </c>
      <c r="C212" s="227"/>
      <c r="D212" s="227" t="str">
        <f>INDEX(Corr_ElemFlows_Energy_to_EPA!E$5:E$14,MATCH('Energy Use Compiled'!B$36,Corr_ElemFlows_Energy_to_EPA!$B$5:$B$14,0))</f>
        <v>resource</v>
      </c>
      <c r="E212" s="227" t="str">
        <f>INDEX(Corr_ElemFlows_Energy_to_EPA!F$5:F$14,MATCH('Energy Use Compiled'!B$36,Corr_ElemFlows_Energy_to_EPA!$B$5:$B$14,0))</f>
        <v>in air</v>
      </c>
      <c r="F212" s="227" t="str">
        <f>INDEX(Corr_ElemFlows_Energy_to_EPA!H$5:H$14,MATCH('Energy Use Compiled'!B$36,Corr_ElemFlows_Energy_to_EPA!$B$5:$B$14,0))</f>
        <v>525a373a-a781-3798-ab69-3e0cdc6046d9</v>
      </c>
      <c r="G212" s="228" t="s">
        <v>130</v>
      </c>
      <c r="H212" s="227" t="str">
        <f>INDEX(Activities!$B$5:$C$393,MATCH(I212,Activities!$C$5:$C$393,0),1)</f>
        <v>Veneer, plywood, and engineered wood product manufacturing</v>
      </c>
      <c r="I212" s="227">
        <f>'Energy Use Compiled'!B120</f>
        <v>321200</v>
      </c>
      <c r="J212" s="227" t="s">
        <v>130</v>
      </c>
      <c r="K212" s="229">
        <f>'Energy Use Compiled'!F120/(1000000*INDEX('Energy Use &amp; Sector Output'!$O$6:$O$394,MATCH("_"&amp;$I212,'Energy Use &amp; Sector Output'!$D$6:$D$394,0)))</f>
        <v>0</v>
      </c>
      <c r="L212" s="227" t="s">
        <v>5</v>
      </c>
      <c r="M212" s="248"/>
      <c r="N212" s="249"/>
      <c r="O212" s="248"/>
      <c r="P212" s="248"/>
      <c r="Q212" s="248"/>
      <c r="R212" s="250">
        <v>3</v>
      </c>
      <c r="S212" s="250">
        <v>1</v>
      </c>
      <c r="T212" s="250">
        <v>1</v>
      </c>
      <c r="U212" s="250">
        <v>1</v>
      </c>
      <c r="V212" s="250">
        <v>1</v>
      </c>
      <c r="W212" s="248">
        <v>2014</v>
      </c>
      <c r="X212" s="248" t="str">
        <f>'Energy Use Compiled'!B$36</f>
        <v>Primary energy - wind</v>
      </c>
      <c r="Y212" s="248" t="s">
        <v>1344</v>
      </c>
      <c r="Z212" s="248"/>
    </row>
    <row r="213" spans="2:26" x14ac:dyDescent="0.2">
      <c r="B213" s="227" t="str">
        <f>INDEX(Corr_ElemFlows_Energy_to_EPA!C$5:C$14,MATCH('Energy Use Compiled'!B$36,Corr_ElemFlows_Energy_to_EPA!$B$5:$B$14,0))</f>
        <v>Energy, wind</v>
      </c>
      <c r="C213" s="227"/>
      <c r="D213" s="227" t="str">
        <f>INDEX(Corr_ElemFlows_Energy_to_EPA!E$5:E$14,MATCH('Energy Use Compiled'!B$36,Corr_ElemFlows_Energy_to_EPA!$B$5:$B$14,0))</f>
        <v>resource</v>
      </c>
      <c r="E213" s="227" t="str">
        <f>INDEX(Corr_ElemFlows_Energy_to_EPA!F$5:F$14,MATCH('Energy Use Compiled'!B$36,Corr_ElemFlows_Energy_to_EPA!$B$5:$B$14,0))</f>
        <v>in air</v>
      </c>
      <c r="F213" s="227" t="str">
        <f>INDEX(Corr_ElemFlows_Energy_to_EPA!H$5:H$14,MATCH('Energy Use Compiled'!B$36,Corr_ElemFlows_Energy_to_EPA!$B$5:$B$14,0))</f>
        <v>525a373a-a781-3798-ab69-3e0cdc6046d9</v>
      </c>
      <c r="G213" s="228" t="s">
        <v>130</v>
      </c>
      <c r="H213" s="227" t="str">
        <f>INDEX(Activities!$B$5:$C$393,MATCH(I213,Activities!$C$5:$C$393,0),1)</f>
        <v>Millwork</v>
      </c>
      <c r="I213" s="227">
        <f>'Energy Use Compiled'!B121</f>
        <v>321910</v>
      </c>
      <c r="J213" s="227" t="s">
        <v>130</v>
      </c>
      <c r="K213" s="229">
        <f>'Energy Use Compiled'!F121/(1000000*INDEX('Energy Use &amp; Sector Output'!$O$6:$O$394,MATCH("_"&amp;$I213,'Energy Use &amp; Sector Output'!$D$6:$D$394,0)))</f>
        <v>0</v>
      </c>
      <c r="L213" s="227" t="s">
        <v>5</v>
      </c>
      <c r="M213" s="248"/>
      <c r="N213" s="249"/>
      <c r="O213" s="248"/>
      <c r="P213" s="248"/>
      <c r="Q213" s="248"/>
      <c r="R213" s="250">
        <v>3</v>
      </c>
      <c r="S213" s="250">
        <v>1</v>
      </c>
      <c r="T213" s="250">
        <v>1</v>
      </c>
      <c r="U213" s="250">
        <v>1</v>
      </c>
      <c r="V213" s="250">
        <v>1</v>
      </c>
      <c r="W213" s="248">
        <v>2014</v>
      </c>
      <c r="X213" s="248" t="str">
        <f>'Energy Use Compiled'!B$36</f>
        <v>Primary energy - wind</v>
      </c>
      <c r="Y213" s="248" t="s">
        <v>1344</v>
      </c>
      <c r="Z213" s="248"/>
    </row>
    <row r="214" spans="2:26" x14ac:dyDescent="0.2">
      <c r="B214" s="227" t="str">
        <f>INDEX(Corr_ElemFlows_Energy_to_EPA!C$5:C$14,MATCH('Energy Use Compiled'!B$36,Corr_ElemFlows_Energy_to_EPA!$B$5:$B$14,0))</f>
        <v>Energy, wind</v>
      </c>
      <c r="C214" s="227"/>
      <c r="D214" s="227" t="str">
        <f>INDEX(Corr_ElemFlows_Energy_to_EPA!E$5:E$14,MATCH('Energy Use Compiled'!B$36,Corr_ElemFlows_Energy_to_EPA!$B$5:$B$14,0))</f>
        <v>resource</v>
      </c>
      <c r="E214" s="227" t="str">
        <f>INDEX(Corr_ElemFlows_Energy_to_EPA!F$5:F$14,MATCH('Energy Use Compiled'!B$36,Corr_ElemFlows_Energy_to_EPA!$B$5:$B$14,0))</f>
        <v>in air</v>
      </c>
      <c r="F214" s="227" t="str">
        <f>INDEX(Corr_ElemFlows_Energy_to_EPA!H$5:H$14,MATCH('Energy Use Compiled'!B$36,Corr_ElemFlows_Energy_to_EPA!$B$5:$B$14,0))</f>
        <v>525a373a-a781-3798-ab69-3e0cdc6046d9</v>
      </c>
      <c r="G214" s="228" t="s">
        <v>130</v>
      </c>
      <c r="H214" s="227" t="str">
        <f>INDEX(Activities!$B$5:$C$393,MATCH(I214,Activities!$C$5:$C$393,0),1)</f>
        <v>Pulp mills</v>
      </c>
      <c r="I214" s="227">
        <f>'Energy Use Compiled'!B122</f>
        <v>322110</v>
      </c>
      <c r="J214" s="227" t="s">
        <v>130</v>
      </c>
      <c r="K214" s="229">
        <f>'Energy Use Compiled'!F122/(1000000*INDEX('Energy Use &amp; Sector Output'!$O$6:$O$394,MATCH("_"&amp;$I214,'Energy Use &amp; Sector Output'!$D$6:$D$394,0)))</f>
        <v>0</v>
      </c>
      <c r="L214" s="227" t="s">
        <v>5</v>
      </c>
      <c r="M214" s="248"/>
      <c r="N214" s="249"/>
      <c r="O214" s="248"/>
      <c r="P214" s="248"/>
      <c r="Q214" s="248"/>
      <c r="R214" s="250">
        <v>3</v>
      </c>
      <c r="S214" s="250">
        <v>1</v>
      </c>
      <c r="T214" s="250">
        <v>1</v>
      </c>
      <c r="U214" s="250">
        <v>1</v>
      </c>
      <c r="V214" s="250">
        <v>1</v>
      </c>
      <c r="W214" s="248">
        <v>2014</v>
      </c>
      <c r="X214" s="248" t="str">
        <f>'Energy Use Compiled'!B$36</f>
        <v>Primary energy - wind</v>
      </c>
      <c r="Y214" s="248" t="s">
        <v>1344</v>
      </c>
      <c r="Z214" s="248"/>
    </row>
    <row r="215" spans="2:26" x14ac:dyDescent="0.2">
      <c r="B215" s="227" t="str">
        <f>INDEX(Corr_ElemFlows_Energy_to_EPA!C$5:C$14,MATCH('Energy Use Compiled'!B$36,Corr_ElemFlows_Energy_to_EPA!$B$5:$B$14,0))</f>
        <v>Energy, wind</v>
      </c>
      <c r="C215" s="227"/>
      <c r="D215" s="227" t="str">
        <f>INDEX(Corr_ElemFlows_Energy_to_EPA!E$5:E$14,MATCH('Energy Use Compiled'!B$36,Corr_ElemFlows_Energy_to_EPA!$B$5:$B$14,0))</f>
        <v>resource</v>
      </c>
      <c r="E215" s="227" t="str">
        <f>INDEX(Corr_ElemFlows_Energy_to_EPA!F$5:F$14,MATCH('Energy Use Compiled'!B$36,Corr_ElemFlows_Energy_to_EPA!$B$5:$B$14,0))</f>
        <v>in air</v>
      </c>
      <c r="F215" s="227" t="str">
        <f>INDEX(Corr_ElemFlows_Energy_to_EPA!H$5:H$14,MATCH('Energy Use Compiled'!B$36,Corr_ElemFlows_Energy_to_EPA!$B$5:$B$14,0))</f>
        <v>525a373a-a781-3798-ab69-3e0cdc6046d9</v>
      </c>
      <c r="G215" s="228" t="s">
        <v>130</v>
      </c>
      <c r="H215" s="227" t="str">
        <f>INDEX(Activities!$B$5:$C$393,MATCH(I215,Activities!$C$5:$C$393,0),1)</f>
        <v>Paper mills</v>
      </c>
      <c r="I215" s="227">
        <f>'Energy Use Compiled'!B123</f>
        <v>322120</v>
      </c>
      <c r="J215" s="227" t="s">
        <v>130</v>
      </c>
      <c r="K215" s="229">
        <f>'Energy Use Compiled'!F123/(1000000*INDEX('Energy Use &amp; Sector Output'!$O$6:$O$394,MATCH("_"&amp;$I215,'Energy Use &amp; Sector Output'!$D$6:$D$394,0)))</f>
        <v>0</v>
      </c>
      <c r="L215" s="227" t="s">
        <v>5</v>
      </c>
      <c r="M215" s="248"/>
      <c r="N215" s="249"/>
      <c r="O215" s="248"/>
      <c r="P215" s="248"/>
      <c r="Q215" s="248"/>
      <c r="R215" s="250">
        <v>3</v>
      </c>
      <c r="S215" s="250">
        <v>1</v>
      </c>
      <c r="T215" s="250">
        <v>1</v>
      </c>
      <c r="U215" s="250">
        <v>1</v>
      </c>
      <c r="V215" s="250">
        <v>1</v>
      </c>
      <c r="W215" s="248">
        <v>2014</v>
      </c>
      <c r="X215" s="248" t="str">
        <f>'Energy Use Compiled'!B$36</f>
        <v>Primary energy - wind</v>
      </c>
      <c r="Y215" s="248" t="s">
        <v>1344</v>
      </c>
      <c r="Z215" s="248"/>
    </row>
    <row r="216" spans="2:26" x14ac:dyDescent="0.2">
      <c r="B216" s="227" t="str">
        <f>INDEX(Corr_ElemFlows_Energy_to_EPA!C$5:C$14,MATCH('Energy Use Compiled'!B$36,Corr_ElemFlows_Energy_to_EPA!$B$5:$B$14,0))</f>
        <v>Energy, wind</v>
      </c>
      <c r="C216" s="227"/>
      <c r="D216" s="227" t="str">
        <f>INDEX(Corr_ElemFlows_Energy_to_EPA!E$5:E$14,MATCH('Energy Use Compiled'!B$36,Corr_ElemFlows_Energy_to_EPA!$B$5:$B$14,0))</f>
        <v>resource</v>
      </c>
      <c r="E216" s="227" t="str">
        <f>INDEX(Corr_ElemFlows_Energy_to_EPA!F$5:F$14,MATCH('Energy Use Compiled'!B$36,Corr_ElemFlows_Energy_to_EPA!$B$5:$B$14,0))</f>
        <v>in air</v>
      </c>
      <c r="F216" s="227" t="str">
        <f>INDEX(Corr_ElemFlows_Energy_to_EPA!H$5:H$14,MATCH('Energy Use Compiled'!B$36,Corr_ElemFlows_Energy_to_EPA!$B$5:$B$14,0))</f>
        <v>525a373a-a781-3798-ab69-3e0cdc6046d9</v>
      </c>
      <c r="G216" s="228" t="s">
        <v>130</v>
      </c>
      <c r="H216" s="227" t="str">
        <f>INDEX(Activities!$B$5:$C$393,MATCH(I216,Activities!$C$5:$C$393,0),1)</f>
        <v>Paperboard mills</v>
      </c>
      <c r="I216" s="227">
        <f>'Energy Use Compiled'!B124</f>
        <v>322130</v>
      </c>
      <c r="J216" s="227" t="s">
        <v>130</v>
      </c>
      <c r="K216" s="229">
        <f>'Energy Use Compiled'!F124/(1000000*INDEX('Energy Use &amp; Sector Output'!$O$6:$O$394,MATCH("_"&amp;$I216,'Energy Use &amp; Sector Output'!$D$6:$D$394,0)))</f>
        <v>0</v>
      </c>
      <c r="L216" s="227" t="s">
        <v>5</v>
      </c>
      <c r="M216" s="248"/>
      <c r="N216" s="249"/>
      <c r="O216" s="248"/>
      <c r="P216" s="248"/>
      <c r="Q216" s="248"/>
      <c r="R216" s="250">
        <v>3</v>
      </c>
      <c r="S216" s="250">
        <v>1</v>
      </c>
      <c r="T216" s="250">
        <v>1</v>
      </c>
      <c r="U216" s="250">
        <v>1</v>
      </c>
      <c r="V216" s="250">
        <v>1</v>
      </c>
      <c r="W216" s="248">
        <v>2014</v>
      </c>
      <c r="X216" s="248" t="str">
        <f>'Energy Use Compiled'!B$36</f>
        <v>Primary energy - wind</v>
      </c>
      <c r="Y216" s="248" t="s">
        <v>1344</v>
      </c>
      <c r="Z216" s="248"/>
    </row>
    <row r="217" spans="2:26" x14ac:dyDescent="0.2">
      <c r="B217" s="227" t="str">
        <f>INDEX(Corr_ElemFlows_Energy_to_EPA!C$5:C$14,MATCH('Energy Use Compiled'!B$36,Corr_ElemFlows_Energy_to_EPA!$B$5:$B$14,0))</f>
        <v>Energy, wind</v>
      </c>
      <c r="C217" s="227"/>
      <c r="D217" s="227" t="str">
        <f>INDEX(Corr_ElemFlows_Energy_to_EPA!E$5:E$14,MATCH('Energy Use Compiled'!B$36,Corr_ElemFlows_Energy_to_EPA!$B$5:$B$14,0))</f>
        <v>resource</v>
      </c>
      <c r="E217" s="227" t="str">
        <f>INDEX(Corr_ElemFlows_Energy_to_EPA!F$5:F$14,MATCH('Energy Use Compiled'!B$36,Corr_ElemFlows_Energy_to_EPA!$B$5:$B$14,0))</f>
        <v>in air</v>
      </c>
      <c r="F217" s="227" t="str">
        <f>INDEX(Corr_ElemFlows_Energy_to_EPA!H$5:H$14,MATCH('Energy Use Compiled'!B$36,Corr_ElemFlows_Energy_to_EPA!$B$5:$B$14,0))</f>
        <v>525a373a-a781-3798-ab69-3e0cdc6046d9</v>
      </c>
      <c r="G217" s="228" t="s">
        <v>130</v>
      </c>
      <c r="H217" s="227" t="str">
        <f>INDEX(Activities!$B$5:$C$393,MATCH(I217,Activities!$C$5:$C$393,0),1)</f>
        <v>Paperboard container manufacturing</v>
      </c>
      <c r="I217" s="227">
        <f>'Energy Use Compiled'!B125</f>
        <v>322210</v>
      </c>
      <c r="J217" s="227" t="s">
        <v>130</v>
      </c>
      <c r="K217" s="229">
        <f>'Energy Use Compiled'!F125/(1000000*INDEX('Energy Use &amp; Sector Output'!$O$6:$O$394,MATCH("_"&amp;$I217,'Energy Use &amp; Sector Output'!$D$6:$D$394,0)))</f>
        <v>0</v>
      </c>
      <c r="L217" s="227" t="s">
        <v>5</v>
      </c>
      <c r="M217" s="248"/>
      <c r="N217" s="249"/>
      <c r="O217" s="248"/>
      <c r="P217" s="248"/>
      <c r="Q217" s="248"/>
      <c r="R217" s="250">
        <v>3</v>
      </c>
      <c r="S217" s="250">
        <v>1</v>
      </c>
      <c r="T217" s="250">
        <v>1</v>
      </c>
      <c r="U217" s="250">
        <v>1</v>
      </c>
      <c r="V217" s="250">
        <v>1</v>
      </c>
      <c r="W217" s="248">
        <v>2014</v>
      </c>
      <c r="X217" s="248" t="str">
        <f>'Energy Use Compiled'!B$36</f>
        <v>Primary energy - wind</v>
      </c>
      <c r="Y217" s="248" t="s">
        <v>1344</v>
      </c>
      <c r="Z217" s="248"/>
    </row>
    <row r="218" spans="2:26" x14ac:dyDescent="0.2">
      <c r="B218" s="227" t="str">
        <f>INDEX(Corr_ElemFlows_Energy_to_EPA!C$5:C$14,MATCH('Energy Use Compiled'!B$36,Corr_ElemFlows_Energy_to_EPA!$B$5:$B$14,0))</f>
        <v>Energy, wind</v>
      </c>
      <c r="C218" s="227"/>
      <c r="D218" s="227" t="str">
        <f>INDEX(Corr_ElemFlows_Energy_to_EPA!E$5:E$14,MATCH('Energy Use Compiled'!B$36,Corr_ElemFlows_Energy_to_EPA!$B$5:$B$14,0))</f>
        <v>resource</v>
      </c>
      <c r="E218" s="227" t="str">
        <f>INDEX(Corr_ElemFlows_Energy_to_EPA!F$5:F$14,MATCH('Energy Use Compiled'!B$36,Corr_ElemFlows_Energy_to_EPA!$B$5:$B$14,0))</f>
        <v>in air</v>
      </c>
      <c r="F218" s="227" t="str">
        <f>INDEX(Corr_ElemFlows_Energy_to_EPA!H$5:H$14,MATCH('Energy Use Compiled'!B$36,Corr_ElemFlows_Energy_to_EPA!$B$5:$B$14,0))</f>
        <v>525a373a-a781-3798-ab69-3e0cdc6046d9</v>
      </c>
      <c r="G218" s="228" t="s">
        <v>130</v>
      </c>
      <c r="H218" s="227" t="str">
        <f>INDEX(Activities!$B$5:$C$393,MATCH(I218,Activities!$C$5:$C$393,0),1)</f>
        <v>All other converted paper product manufacturing</v>
      </c>
      <c r="I218" s="227">
        <f>'Energy Use Compiled'!B126</f>
        <v>322299</v>
      </c>
      <c r="J218" s="227" t="s">
        <v>130</v>
      </c>
      <c r="K218" s="229">
        <f>'Energy Use Compiled'!F126/(1000000*INDEX('Energy Use &amp; Sector Output'!$O$6:$O$394,MATCH("_"&amp;$I218,'Energy Use &amp; Sector Output'!$D$6:$D$394,0)))</f>
        <v>0</v>
      </c>
      <c r="L218" s="227" t="s">
        <v>5</v>
      </c>
      <c r="M218" s="248"/>
      <c r="N218" s="249"/>
      <c r="O218" s="248"/>
      <c r="P218" s="248"/>
      <c r="Q218" s="248"/>
      <c r="R218" s="250">
        <v>3</v>
      </c>
      <c r="S218" s="250">
        <v>1</v>
      </c>
      <c r="T218" s="250">
        <v>1</v>
      </c>
      <c r="U218" s="250">
        <v>1</v>
      </c>
      <c r="V218" s="250">
        <v>1</v>
      </c>
      <c r="W218" s="248">
        <v>2014</v>
      </c>
      <c r="X218" s="248" t="str">
        <f>'Energy Use Compiled'!B$36</f>
        <v>Primary energy - wind</v>
      </c>
      <c r="Y218" s="248" t="s">
        <v>1344</v>
      </c>
      <c r="Z218" s="248"/>
    </row>
    <row r="219" spans="2:26" x14ac:dyDescent="0.2">
      <c r="B219" s="227" t="str">
        <f>INDEX(Corr_ElemFlows_Energy_to_EPA!C$5:C$14,MATCH('Energy Use Compiled'!B$36,Corr_ElemFlows_Energy_to_EPA!$B$5:$B$14,0))</f>
        <v>Energy, wind</v>
      </c>
      <c r="C219" s="227"/>
      <c r="D219" s="227" t="str">
        <f>INDEX(Corr_ElemFlows_Energy_to_EPA!E$5:E$14,MATCH('Energy Use Compiled'!B$36,Corr_ElemFlows_Energy_to_EPA!$B$5:$B$14,0))</f>
        <v>resource</v>
      </c>
      <c r="E219" s="227" t="str">
        <f>INDEX(Corr_ElemFlows_Energy_to_EPA!F$5:F$14,MATCH('Energy Use Compiled'!B$36,Corr_ElemFlows_Energy_to_EPA!$B$5:$B$14,0))</f>
        <v>in air</v>
      </c>
      <c r="F219" s="227" t="str">
        <f>INDEX(Corr_ElemFlows_Energy_to_EPA!H$5:H$14,MATCH('Energy Use Compiled'!B$36,Corr_ElemFlows_Energy_to_EPA!$B$5:$B$14,0))</f>
        <v>525a373a-a781-3798-ab69-3e0cdc6046d9</v>
      </c>
      <c r="G219" s="228" t="s">
        <v>130</v>
      </c>
      <c r="H219" s="227" t="str">
        <f>INDEX(Activities!$B$5:$C$393,MATCH(I219,Activities!$C$5:$C$393,0),1)</f>
        <v>Industrial gas manufacturing</v>
      </c>
      <c r="I219" s="227">
        <f>'Energy Use Compiled'!B127</f>
        <v>325120</v>
      </c>
      <c r="J219" s="227" t="s">
        <v>130</v>
      </c>
      <c r="K219" s="229">
        <f>'Energy Use Compiled'!F127/(1000000*INDEX('Energy Use &amp; Sector Output'!$O$6:$O$394,MATCH("_"&amp;$I219,'Energy Use &amp; Sector Output'!$D$6:$D$394,0)))</f>
        <v>0</v>
      </c>
      <c r="L219" s="227" t="s">
        <v>5</v>
      </c>
      <c r="M219" s="248"/>
      <c r="N219" s="249"/>
      <c r="O219" s="248"/>
      <c r="P219" s="248"/>
      <c r="Q219" s="248"/>
      <c r="R219" s="250">
        <v>3</v>
      </c>
      <c r="S219" s="250">
        <v>1</v>
      </c>
      <c r="T219" s="250">
        <v>1</v>
      </c>
      <c r="U219" s="250">
        <v>1</v>
      </c>
      <c r="V219" s="250">
        <v>1</v>
      </c>
      <c r="W219" s="248">
        <v>2014</v>
      </c>
      <c r="X219" s="248" t="str">
        <f>'Energy Use Compiled'!B$36</f>
        <v>Primary energy - wind</v>
      </c>
      <c r="Y219" s="248" t="s">
        <v>1344</v>
      </c>
      <c r="Z219" s="248"/>
    </row>
    <row r="220" spans="2:26" x14ac:dyDescent="0.2">
      <c r="B220" s="227" t="str">
        <f>INDEX(Corr_ElemFlows_Energy_to_EPA!C$5:C$14,MATCH('Energy Use Compiled'!B$36,Corr_ElemFlows_Energy_to_EPA!$B$5:$B$14,0))</f>
        <v>Energy, wind</v>
      </c>
      <c r="C220" s="227"/>
      <c r="D220" s="227" t="str">
        <f>INDEX(Corr_ElemFlows_Energy_to_EPA!E$5:E$14,MATCH('Energy Use Compiled'!B$36,Corr_ElemFlows_Energy_to_EPA!$B$5:$B$14,0))</f>
        <v>resource</v>
      </c>
      <c r="E220" s="227" t="str">
        <f>INDEX(Corr_ElemFlows_Energy_to_EPA!F$5:F$14,MATCH('Energy Use Compiled'!B$36,Corr_ElemFlows_Energy_to_EPA!$B$5:$B$14,0))</f>
        <v>in air</v>
      </c>
      <c r="F220" s="227" t="str">
        <f>INDEX(Corr_ElemFlows_Energy_to_EPA!H$5:H$14,MATCH('Energy Use Compiled'!B$36,Corr_ElemFlows_Energy_to_EPA!$B$5:$B$14,0))</f>
        <v>525a373a-a781-3798-ab69-3e0cdc6046d9</v>
      </c>
      <c r="G220" s="228" t="s">
        <v>130</v>
      </c>
      <c r="H220" s="227" t="str">
        <f>INDEX(Activities!$B$5:$C$393,MATCH(I220,Activities!$C$5:$C$393,0),1)</f>
        <v>Plastics material and resin manufacturing</v>
      </c>
      <c r="I220" s="227">
        <f>'Energy Use Compiled'!B128</f>
        <v>325211</v>
      </c>
      <c r="J220" s="227" t="s">
        <v>130</v>
      </c>
      <c r="K220" s="229">
        <f>'Energy Use Compiled'!F128/(1000000*INDEX('Energy Use &amp; Sector Output'!$O$6:$O$394,MATCH("_"&amp;$I220,'Energy Use &amp; Sector Output'!$D$6:$D$394,0)))</f>
        <v>0</v>
      </c>
      <c r="L220" s="227" t="s">
        <v>5</v>
      </c>
      <c r="M220" s="248"/>
      <c r="N220" s="249"/>
      <c r="O220" s="248"/>
      <c r="P220" s="248"/>
      <c r="Q220" s="248"/>
      <c r="R220" s="250">
        <v>3</v>
      </c>
      <c r="S220" s="250">
        <v>1</v>
      </c>
      <c r="T220" s="250">
        <v>1</v>
      </c>
      <c r="U220" s="250">
        <v>1</v>
      </c>
      <c r="V220" s="250">
        <v>1</v>
      </c>
      <c r="W220" s="248">
        <v>2014</v>
      </c>
      <c r="X220" s="248" t="str">
        <f>'Energy Use Compiled'!B$36</f>
        <v>Primary energy - wind</v>
      </c>
      <c r="Y220" s="248" t="s">
        <v>1344</v>
      </c>
      <c r="Z220" s="248"/>
    </row>
    <row r="221" spans="2:26" x14ac:dyDescent="0.2">
      <c r="B221" s="227" t="str">
        <f>INDEX(Corr_ElemFlows_Energy_to_EPA!C$5:C$14,MATCH('Energy Use Compiled'!B$36,Corr_ElemFlows_Energy_to_EPA!$B$5:$B$14,0))</f>
        <v>Energy, wind</v>
      </c>
      <c r="C221" s="227"/>
      <c r="D221" s="227" t="str">
        <f>INDEX(Corr_ElemFlows_Energy_to_EPA!E$5:E$14,MATCH('Energy Use Compiled'!B$36,Corr_ElemFlows_Energy_to_EPA!$B$5:$B$14,0))</f>
        <v>resource</v>
      </c>
      <c r="E221" s="227" t="str">
        <f>INDEX(Corr_ElemFlows_Energy_to_EPA!F$5:F$14,MATCH('Energy Use Compiled'!B$36,Corr_ElemFlows_Energy_to_EPA!$B$5:$B$14,0))</f>
        <v>in air</v>
      </c>
      <c r="F221" s="227" t="str">
        <f>INDEX(Corr_ElemFlows_Energy_to_EPA!H$5:H$14,MATCH('Energy Use Compiled'!B$36,Corr_ElemFlows_Energy_to_EPA!$B$5:$B$14,0))</f>
        <v>525a373a-a781-3798-ab69-3e0cdc6046d9</v>
      </c>
      <c r="G221" s="228" t="s">
        <v>130</v>
      </c>
      <c r="H221" s="227" t="str">
        <f>INDEX(Activities!$B$5:$C$393,MATCH(I221,Activities!$C$5:$C$393,0),1)</f>
        <v>Pharmaceutical preparation manufacturing</v>
      </c>
      <c r="I221" s="227">
        <f>'Energy Use Compiled'!B129</f>
        <v>325412</v>
      </c>
      <c r="J221" s="227" t="s">
        <v>130</v>
      </c>
      <c r="K221" s="229">
        <f>'Energy Use Compiled'!F129/(1000000*INDEX('Energy Use &amp; Sector Output'!$O$6:$O$394,MATCH("_"&amp;$I221,'Energy Use &amp; Sector Output'!$D$6:$D$394,0)))</f>
        <v>0</v>
      </c>
      <c r="L221" s="227" t="s">
        <v>5</v>
      </c>
      <c r="M221" s="248"/>
      <c r="N221" s="249"/>
      <c r="O221" s="248"/>
      <c r="P221" s="248"/>
      <c r="Q221" s="248"/>
      <c r="R221" s="250">
        <v>3</v>
      </c>
      <c r="S221" s="250">
        <v>1</v>
      </c>
      <c r="T221" s="250">
        <v>1</v>
      </c>
      <c r="U221" s="250">
        <v>1</v>
      </c>
      <c r="V221" s="250">
        <v>1</v>
      </c>
      <c r="W221" s="248">
        <v>2014</v>
      </c>
      <c r="X221" s="248" t="str">
        <f>'Energy Use Compiled'!B$36</f>
        <v>Primary energy - wind</v>
      </c>
      <c r="Y221" s="248" t="s">
        <v>1344</v>
      </c>
      <c r="Z221" s="248"/>
    </row>
    <row r="222" spans="2:26" x14ac:dyDescent="0.2">
      <c r="B222" s="227" t="str">
        <f>INDEX(Corr_ElemFlows_Energy_to_EPA!C$5:C$14,MATCH('Energy Use Compiled'!B$36,Corr_ElemFlows_Energy_to_EPA!$B$5:$B$14,0))</f>
        <v>Energy, wind</v>
      </c>
      <c r="C222" s="227"/>
      <c r="D222" s="227" t="str">
        <f>INDEX(Corr_ElemFlows_Energy_to_EPA!E$5:E$14,MATCH('Energy Use Compiled'!B$36,Corr_ElemFlows_Energy_to_EPA!$B$5:$B$14,0))</f>
        <v>resource</v>
      </c>
      <c r="E222" s="227" t="str">
        <f>INDEX(Corr_ElemFlows_Energy_to_EPA!F$5:F$14,MATCH('Energy Use Compiled'!B$36,Corr_ElemFlows_Energy_to_EPA!$B$5:$B$14,0))</f>
        <v>in air</v>
      </c>
      <c r="F222" s="227" t="str">
        <f>INDEX(Corr_ElemFlows_Energy_to_EPA!H$5:H$14,MATCH('Energy Use Compiled'!B$36,Corr_ElemFlows_Energy_to_EPA!$B$5:$B$14,0))</f>
        <v>525a373a-a781-3798-ab69-3e0cdc6046d9</v>
      </c>
      <c r="G222" s="228" t="s">
        <v>130</v>
      </c>
      <c r="H222" s="227" t="str">
        <f>INDEX(Activities!$B$5:$C$393,MATCH(I222,Activities!$C$5:$C$393,0),1)</f>
        <v>Other plastics product manufacturing</v>
      </c>
      <c r="I222" s="227">
        <f>'Energy Use Compiled'!B130</f>
        <v>326190</v>
      </c>
      <c r="J222" s="227" t="s">
        <v>130</v>
      </c>
      <c r="K222" s="229">
        <f>'Energy Use Compiled'!F130/(1000000*INDEX('Energy Use &amp; Sector Output'!$O$6:$O$394,MATCH("_"&amp;$I222,'Energy Use &amp; Sector Output'!$D$6:$D$394,0)))</f>
        <v>2.1923563343550279E-3</v>
      </c>
      <c r="L222" s="227" t="s">
        <v>5</v>
      </c>
      <c r="M222" s="248"/>
      <c r="N222" s="249"/>
      <c r="O222" s="248"/>
      <c r="P222" s="248"/>
      <c r="Q222" s="248"/>
      <c r="R222" s="250">
        <v>3</v>
      </c>
      <c r="S222" s="250">
        <v>1</v>
      </c>
      <c r="T222" s="250">
        <v>1</v>
      </c>
      <c r="U222" s="250">
        <v>1</v>
      </c>
      <c r="V222" s="250">
        <v>1</v>
      </c>
      <c r="W222" s="248">
        <v>2014</v>
      </c>
      <c r="X222" s="248" t="str">
        <f>'Energy Use Compiled'!B$36</f>
        <v>Primary energy - wind</v>
      </c>
      <c r="Y222" s="248" t="s">
        <v>1344</v>
      </c>
      <c r="Z222" s="248"/>
    </row>
    <row r="223" spans="2:26" x14ac:dyDescent="0.2">
      <c r="B223" s="227" t="str">
        <f>INDEX(Corr_ElemFlows_Energy_to_EPA!C$5:C$14,MATCH('Energy Use Compiled'!B$36,Corr_ElemFlows_Energy_to_EPA!$B$5:$B$14,0))</f>
        <v>Energy, wind</v>
      </c>
      <c r="C223" s="227"/>
      <c r="D223" s="227" t="str">
        <f>INDEX(Corr_ElemFlows_Energy_to_EPA!E$5:E$14,MATCH('Energy Use Compiled'!B$36,Corr_ElemFlows_Energy_to_EPA!$B$5:$B$14,0))</f>
        <v>resource</v>
      </c>
      <c r="E223" s="227" t="str">
        <f>INDEX(Corr_ElemFlows_Energy_to_EPA!F$5:F$14,MATCH('Energy Use Compiled'!B$36,Corr_ElemFlows_Energy_to_EPA!$B$5:$B$14,0))</f>
        <v>in air</v>
      </c>
      <c r="F223" s="227" t="str">
        <f>INDEX(Corr_ElemFlows_Energy_to_EPA!H$5:H$14,MATCH('Energy Use Compiled'!B$36,Corr_ElemFlows_Energy_to_EPA!$B$5:$B$14,0))</f>
        <v>525a373a-a781-3798-ab69-3e0cdc6046d9</v>
      </c>
      <c r="G223" s="228" t="s">
        <v>130</v>
      </c>
      <c r="H223" s="227" t="str">
        <f>INDEX(Activities!$B$5:$C$393,MATCH(I223,Activities!$C$5:$C$393,0),1)</f>
        <v>Cement manufacturing</v>
      </c>
      <c r="I223" s="227">
        <f>'Energy Use Compiled'!B131</f>
        <v>327310</v>
      </c>
      <c r="J223" s="227" t="s">
        <v>130</v>
      </c>
      <c r="K223" s="229">
        <f>'Energy Use Compiled'!F131/(1000000*INDEX('Energy Use &amp; Sector Output'!$O$6:$O$394,MATCH("_"&amp;$I223,'Energy Use &amp; Sector Output'!$D$6:$D$394,0)))</f>
        <v>0</v>
      </c>
      <c r="L223" s="227" t="s">
        <v>5</v>
      </c>
      <c r="M223" s="248"/>
      <c r="N223" s="249"/>
      <c r="O223" s="248"/>
      <c r="P223" s="248"/>
      <c r="Q223" s="248"/>
      <c r="R223" s="250">
        <v>3</v>
      </c>
      <c r="S223" s="250">
        <v>1</v>
      </c>
      <c r="T223" s="250">
        <v>1</v>
      </c>
      <c r="U223" s="250">
        <v>1</v>
      </c>
      <c r="V223" s="250">
        <v>1</v>
      </c>
      <c r="W223" s="248">
        <v>2014</v>
      </c>
      <c r="X223" s="248" t="str">
        <f>'Energy Use Compiled'!B$36</f>
        <v>Primary energy - wind</v>
      </c>
      <c r="Y223" s="248" t="s">
        <v>1344</v>
      </c>
      <c r="Z223" s="248"/>
    </row>
    <row r="224" spans="2:26" x14ac:dyDescent="0.2">
      <c r="B224" s="227" t="str">
        <f>INDEX(Corr_ElemFlows_Energy_to_EPA!C$5:C$14,MATCH('Energy Use Compiled'!B$36,Corr_ElemFlows_Energy_to_EPA!$B$5:$B$14,0))</f>
        <v>Energy, wind</v>
      </c>
      <c r="C224" s="227"/>
      <c r="D224" s="227" t="str">
        <f>INDEX(Corr_ElemFlows_Energy_to_EPA!E$5:E$14,MATCH('Energy Use Compiled'!B$36,Corr_ElemFlows_Energy_to_EPA!$B$5:$B$14,0))</f>
        <v>resource</v>
      </c>
      <c r="E224" s="227" t="str">
        <f>INDEX(Corr_ElemFlows_Energy_to_EPA!F$5:F$14,MATCH('Energy Use Compiled'!B$36,Corr_ElemFlows_Energy_to_EPA!$B$5:$B$14,0))</f>
        <v>in air</v>
      </c>
      <c r="F224" s="227" t="str">
        <f>INDEX(Corr_ElemFlows_Energy_to_EPA!H$5:H$14,MATCH('Energy Use Compiled'!B$36,Corr_ElemFlows_Energy_to_EPA!$B$5:$B$14,0))</f>
        <v>525a373a-a781-3798-ab69-3e0cdc6046d9</v>
      </c>
      <c r="G224" s="228" t="s">
        <v>130</v>
      </c>
      <c r="H224" s="227" t="str">
        <f>INDEX(Activities!$B$5:$C$393,MATCH(I224,Activities!$C$5:$C$393,0),1)</f>
        <v>Other engine equipment manufacturing</v>
      </c>
      <c r="I224" s="227">
        <f>'Energy Use Compiled'!B132</f>
        <v>333618</v>
      </c>
      <c r="J224" s="227" t="s">
        <v>130</v>
      </c>
      <c r="K224" s="229">
        <f>'Energy Use Compiled'!F132/(1000000*INDEX('Energy Use &amp; Sector Output'!$O$6:$O$394,MATCH("_"&amp;$I224,'Energy Use &amp; Sector Output'!$D$6:$D$394,0)))</f>
        <v>2.9269404907931364E-3</v>
      </c>
      <c r="L224" s="227" t="s">
        <v>5</v>
      </c>
      <c r="M224" s="248"/>
      <c r="N224" s="249"/>
      <c r="O224" s="248"/>
      <c r="P224" s="248"/>
      <c r="Q224" s="248"/>
      <c r="R224" s="250">
        <v>3</v>
      </c>
      <c r="S224" s="250">
        <v>1</v>
      </c>
      <c r="T224" s="250">
        <v>1</v>
      </c>
      <c r="U224" s="250">
        <v>1</v>
      </c>
      <c r="V224" s="250">
        <v>1</v>
      </c>
      <c r="W224" s="248">
        <v>2014</v>
      </c>
      <c r="X224" s="248" t="str">
        <f>'Energy Use Compiled'!B$36</f>
        <v>Primary energy - wind</v>
      </c>
      <c r="Y224" s="248" t="s">
        <v>1344</v>
      </c>
      <c r="Z224" s="248"/>
    </row>
    <row r="225" spans="2:26" x14ac:dyDescent="0.2">
      <c r="B225" s="227" t="str">
        <f>INDEX(Corr_ElemFlows_Energy_to_EPA!C$5:C$14,MATCH('Energy Use Compiled'!B$36,Corr_ElemFlows_Energy_to_EPA!$B$5:$B$14,0))</f>
        <v>Energy, wind</v>
      </c>
      <c r="C225" s="227"/>
      <c r="D225" s="227" t="str">
        <f>INDEX(Corr_ElemFlows_Energy_to_EPA!E$5:E$14,MATCH('Energy Use Compiled'!B$36,Corr_ElemFlows_Energy_to_EPA!$B$5:$B$14,0))</f>
        <v>resource</v>
      </c>
      <c r="E225" s="227" t="str">
        <f>INDEX(Corr_ElemFlows_Energy_to_EPA!F$5:F$14,MATCH('Energy Use Compiled'!B$36,Corr_ElemFlows_Energy_to_EPA!$B$5:$B$14,0))</f>
        <v>in air</v>
      </c>
      <c r="F225" s="227" t="str">
        <f>INDEX(Corr_ElemFlows_Energy_to_EPA!H$5:H$14,MATCH('Energy Use Compiled'!B$36,Corr_ElemFlows_Energy_to_EPA!$B$5:$B$14,0))</f>
        <v>525a373a-a781-3798-ab69-3e0cdc6046d9</v>
      </c>
      <c r="G225" s="228" t="s">
        <v>130</v>
      </c>
      <c r="H225" s="227" t="str">
        <f>INDEX(Activities!$B$5:$C$393,MATCH(I225,Activities!$C$5:$C$393,0),1)</f>
        <v>Lighting fixture manufacturing</v>
      </c>
      <c r="I225" s="227">
        <f>'Energy Use Compiled'!B133</f>
        <v>335120</v>
      </c>
      <c r="J225" s="227" t="s">
        <v>130</v>
      </c>
      <c r="K225" s="229">
        <f>'Energy Use Compiled'!F133/(1000000*INDEX('Energy Use &amp; Sector Output'!$O$6:$O$394,MATCH("_"&amp;$I225,'Energy Use &amp; Sector Output'!$D$6:$D$394,0)))</f>
        <v>3.9458917443379385E-3</v>
      </c>
      <c r="L225" s="227" t="s">
        <v>5</v>
      </c>
      <c r="M225" s="248"/>
      <c r="N225" s="249"/>
      <c r="O225" s="248"/>
      <c r="P225" s="248"/>
      <c r="Q225" s="248"/>
      <c r="R225" s="250">
        <v>3</v>
      </c>
      <c r="S225" s="250">
        <v>1</v>
      </c>
      <c r="T225" s="250">
        <v>1</v>
      </c>
      <c r="U225" s="250">
        <v>1</v>
      </c>
      <c r="V225" s="250">
        <v>1</v>
      </c>
      <c r="W225" s="248">
        <v>2014</v>
      </c>
      <c r="X225" s="248" t="str">
        <f>'Energy Use Compiled'!B$36</f>
        <v>Primary energy - wind</v>
      </c>
      <c r="Y225" s="248" t="s">
        <v>1344</v>
      </c>
      <c r="Z225" s="248"/>
    </row>
    <row r="226" spans="2:26" x14ac:dyDescent="0.2">
      <c r="B226" s="227" t="str">
        <f>INDEX(Corr_ElemFlows_Energy_to_EPA!C$5:C$14,MATCH('Energy Use Compiled'!B$36,Corr_ElemFlows_Energy_to_EPA!$B$5:$B$14,0))</f>
        <v>Energy, wind</v>
      </c>
      <c r="C226" s="227"/>
      <c r="D226" s="227" t="str">
        <f>INDEX(Corr_ElemFlows_Energy_to_EPA!E$5:E$14,MATCH('Energy Use Compiled'!B$36,Corr_ElemFlows_Energy_to_EPA!$B$5:$B$14,0))</f>
        <v>resource</v>
      </c>
      <c r="E226" s="227" t="str">
        <f>INDEX(Corr_ElemFlows_Energy_to_EPA!F$5:F$14,MATCH('Energy Use Compiled'!B$36,Corr_ElemFlows_Energy_to_EPA!$B$5:$B$14,0))</f>
        <v>in air</v>
      </c>
      <c r="F226" s="227" t="str">
        <f>INDEX(Corr_ElemFlows_Energy_to_EPA!H$5:H$14,MATCH('Energy Use Compiled'!B$36,Corr_ElemFlows_Energy_to_EPA!$B$5:$B$14,0))</f>
        <v>525a373a-a781-3798-ab69-3e0cdc6046d9</v>
      </c>
      <c r="G226" s="228" t="s">
        <v>130</v>
      </c>
      <c r="H226" s="227" t="str">
        <f>INDEX(Activities!$B$5:$C$393,MATCH(I226,Activities!$C$5:$C$393,0),1)</f>
        <v>Switchgear and switchboard apparatus manufacturing</v>
      </c>
      <c r="I226" s="227">
        <f>'Energy Use Compiled'!B134</f>
        <v>335313</v>
      </c>
      <c r="J226" s="227" t="s">
        <v>130</v>
      </c>
      <c r="K226" s="229">
        <f>'Energy Use Compiled'!F134/(1000000*INDEX('Energy Use &amp; Sector Output'!$O$6:$O$394,MATCH("_"&amp;$I226,'Energy Use &amp; Sector Output'!$D$6:$D$394,0)))</f>
        <v>0</v>
      </c>
      <c r="L226" s="227" t="s">
        <v>5</v>
      </c>
      <c r="M226" s="248"/>
      <c r="N226" s="249"/>
      <c r="O226" s="248"/>
      <c r="P226" s="248"/>
      <c r="Q226" s="248"/>
      <c r="R226" s="250">
        <v>3</v>
      </c>
      <c r="S226" s="250">
        <v>1</v>
      </c>
      <c r="T226" s="250">
        <v>1</v>
      </c>
      <c r="U226" s="250">
        <v>1</v>
      </c>
      <c r="V226" s="250">
        <v>1</v>
      </c>
      <c r="W226" s="248">
        <v>2014</v>
      </c>
      <c r="X226" s="248" t="str">
        <f>'Energy Use Compiled'!B$36</f>
        <v>Primary energy - wind</v>
      </c>
      <c r="Y226" s="248" t="s">
        <v>1344</v>
      </c>
      <c r="Z226" s="248"/>
    </row>
    <row r="227" spans="2:26" x14ac:dyDescent="0.2">
      <c r="B227" s="227" t="str">
        <f>INDEX(Corr_ElemFlows_Energy_to_EPA!C$5:C$14,MATCH('Energy Use Compiled'!B$36,Corr_ElemFlows_Energy_to_EPA!$B$5:$B$14,0))</f>
        <v>Energy, wind</v>
      </c>
      <c r="C227" s="227"/>
      <c r="D227" s="227" t="str">
        <f>INDEX(Corr_ElemFlows_Energy_to_EPA!E$5:E$14,MATCH('Energy Use Compiled'!B$36,Corr_ElemFlows_Energy_to_EPA!$B$5:$B$14,0))</f>
        <v>resource</v>
      </c>
      <c r="E227" s="227" t="str">
        <f>INDEX(Corr_ElemFlows_Energy_to_EPA!F$5:F$14,MATCH('Energy Use Compiled'!B$36,Corr_ElemFlows_Energy_to_EPA!$B$5:$B$14,0))</f>
        <v>in air</v>
      </c>
      <c r="F227" s="227" t="str">
        <f>INDEX(Corr_ElemFlows_Energy_to_EPA!H$5:H$14,MATCH('Energy Use Compiled'!B$36,Corr_ElemFlows_Energy_to_EPA!$B$5:$B$14,0))</f>
        <v>525a373a-a781-3798-ab69-3e0cdc6046d9</v>
      </c>
      <c r="G227" s="228" t="s">
        <v>130</v>
      </c>
      <c r="H227" s="227" t="str">
        <f>INDEX(Activities!$B$5:$C$393,MATCH(I227,Activities!$C$5:$C$393,0),1)</f>
        <v>All other miscellaneous manufacturing</v>
      </c>
      <c r="I227" s="227">
        <f>'Energy Use Compiled'!B135</f>
        <v>339990</v>
      </c>
      <c r="J227" s="227" t="s">
        <v>130</v>
      </c>
      <c r="K227" s="229">
        <f>'Energy Use Compiled'!F135/(1000000*INDEX('Energy Use &amp; Sector Output'!$O$6:$O$394,MATCH("_"&amp;$I227,'Energy Use &amp; Sector Output'!$D$6:$D$394,0)))</f>
        <v>1.1485374066171842E-3</v>
      </c>
      <c r="L227" s="227" t="s">
        <v>5</v>
      </c>
      <c r="M227" s="248"/>
      <c r="N227" s="249"/>
      <c r="O227" s="248"/>
      <c r="P227" s="248"/>
      <c r="Q227" s="248"/>
      <c r="R227" s="250">
        <v>3</v>
      </c>
      <c r="S227" s="250">
        <v>1</v>
      </c>
      <c r="T227" s="250">
        <v>1</v>
      </c>
      <c r="U227" s="250">
        <v>1</v>
      </c>
      <c r="V227" s="250">
        <v>1</v>
      </c>
      <c r="W227" s="248">
        <v>2014</v>
      </c>
      <c r="X227" s="248" t="str">
        <f>'Energy Use Compiled'!B$36</f>
        <v>Primary energy - wind</v>
      </c>
      <c r="Y227" s="248" t="s">
        <v>1344</v>
      </c>
      <c r="Z227" s="248"/>
    </row>
    <row r="228" spans="2:26" x14ac:dyDescent="0.2">
      <c r="B228" s="227" t="str">
        <f>INDEX(Corr_ElemFlows_Energy_to_EPA!C$5:C$14,MATCH('Energy Use Compiled'!B$36,Corr_ElemFlows_Energy_to_EPA!$B$5:$B$14,0))</f>
        <v>Energy, wind</v>
      </c>
      <c r="C228" s="227"/>
      <c r="D228" s="227" t="str">
        <f>INDEX(Corr_ElemFlows_Energy_to_EPA!E$5:E$14,MATCH('Energy Use Compiled'!B$36,Corr_ElemFlows_Energy_to_EPA!$B$5:$B$14,0))</f>
        <v>resource</v>
      </c>
      <c r="E228" s="227" t="str">
        <f>INDEX(Corr_ElemFlows_Energy_to_EPA!F$5:F$14,MATCH('Energy Use Compiled'!B$36,Corr_ElemFlows_Energy_to_EPA!$B$5:$B$14,0))</f>
        <v>in air</v>
      </c>
      <c r="F228" s="227" t="str">
        <f>INDEX(Corr_ElemFlows_Energy_to_EPA!H$5:H$14,MATCH('Energy Use Compiled'!B$36,Corr_ElemFlows_Energy_to_EPA!$B$5:$B$14,0))</f>
        <v>525a373a-a781-3798-ab69-3e0cdc6046d9</v>
      </c>
      <c r="G228" s="228" t="s">
        <v>130</v>
      </c>
      <c r="H228" s="227" t="str">
        <f>INDEX(Activities!$B$5:$C$393,MATCH(I228,Activities!$C$5:$C$393,0),1)</f>
        <v>Wholesale trade</v>
      </c>
      <c r="I228" s="227">
        <f>'Energy Use Compiled'!B136</f>
        <v>420000</v>
      </c>
      <c r="J228" s="227" t="s">
        <v>130</v>
      </c>
      <c r="K228" s="229">
        <f>'Energy Use Compiled'!F136/(1000000*INDEX('Energy Use &amp; Sector Output'!$O$6:$O$394,MATCH("_"&amp;$I228,'Energy Use &amp; Sector Output'!$D$6:$D$394,0)))</f>
        <v>0</v>
      </c>
      <c r="L228" s="227" t="s">
        <v>5</v>
      </c>
      <c r="M228" s="248"/>
      <c r="N228" s="249"/>
      <c r="O228" s="248"/>
      <c r="P228" s="248"/>
      <c r="Q228" s="248"/>
      <c r="R228" s="250">
        <v>3</v>
      </c>
      <c r="S228" s="250">
        <v>1</v>
      </c>
      <c r="T228" s="250">
        <v>1</v>
      </c>
      <c r="U228" s="250">
        <v>1</v>
      </c>
      <c r="V228" s="250">
        <v>1</v>
      </c>
      <c r="W228" s="248">
        <v>2014</v>
      </c>
      <c r="X228" s="248" t="str">
        <f>'Energy Use Compiled'!B$36</f>
        <v>Primary energy - wind</v>
      </c>
      <c r="Y228" s="248" t="s">
        <v>1344</v>
      </c>
      <c r="Z228" s="248"/>
    </row>
    <row r="229" spans="2:26" x14ac:dyDescent="0.2">
      <c r="B229" s="227" t="str">
        <f>INDEX(Corr_ElemFlows_Energy_to_EPA!C$5:C$14,MATCH('Energy Use Compiled'!B$36,Corr_ElemFlows_Energy_to_EPA!$B$5:$B$14,0))</f>
        <v>Energy, wind</v>
      </c>
      <c r="C229" s="227"/>
      <c r="D229" s="227" t="str">
        <f>INDEX(Corr_ElemFlows_Energy_to_EPA!E$5:E$14,MATCH('Energy Use Compiled'!B$36,Corr_ElemFlows_Energy_to_EPA!$B$5:$B$14,0))</f>
        <v>resource</v>
      </c>
      <c r="E229" s="227" t="str">
        <f>INDEX(Corr_ElemFlows_Energy_to_EPA!F$5:F$14,MATCH('Energy Use Compiled'!B$36,Corr_ElemFlows_Energy_to_EPA!$B$5:$B$14,0))</f>
        <v>in air</v>
      </c>
      <c r="F229" s="227" t="str">
        <f>INDEX(Corr_ElemFlows_Energy_to_EPA!H$5:H$14,MATCH('Energy Use Compiled'!B$36,Corr_ElemFlows_Energy_to_EPA!$B$5:$B$14,0))</f>
        <v>525a373a-a781-3798-ab69-3e0cdc6046d9</v>
      </c>
      <c r="G229" s="228" t="s">
        <v>130</v>
      </c>
      <c r="H229" s="227" t="str">
        <f>INDEX(Activities!$B$5:$C$393,MATCH(I229,Activities!$C$5:$C$393,0),1)</f>
        <v>Air transportation</v>
      </c>
      <c r="I229" s="227">
        <f>'Energy Use Compiled'!B137</f>
        <v>481000</v>
      </c>
      <c r="J229" s="227" t="s">
        <v>130</v>
      </c>
      <c r="K229" s="229">
        <f>'Energy Use Compiled'!F137/(1000000*INDEX('Energy Use &amp; Sector Output'!$O$6:$O$394,MATCH("_"&amp;$I229,'Energy Use &amp; Sector Output'!$D$6:$D$394,0)))</f>
        <v>0</v>
      </c>
      <c r="L229" s="227" t="s">
        <v>5</v>
      </c>
      <c r="M229" s="248"/>
      <c r="N229" s="249"/>
      <c r="O229" s="248"/>
      <c r="P229" s="248"/>
      <c r="Q229" s="248"/>
      <c r="R229" s="250">
        <v>3</v>
      </c>
      <c r="S229" s="250">
        <v>1</v>
      </c>
      <c r="T229" s="250">
        <v>1</v>
      </c>
      <c r="U229" s="250">
        <v>1</v>
      </c>
      <c r="V229" s="250">
        <v>1</v>
      </c>
      <c r="W229" s="248">
        <v>2014</v>
      </c>
      <c r="X229" s="248" t="str">
        <f>'Energy Use Compiled'!B$36</f>
        <v>Primary energy - wind</v>
      </c>
      <c r="Y229" s="248" t="s">
        <v>1344</v>
      </c>
      <c r="Z229" s="248"/>
    </row>
    <row r="230" spans="2:26" x14ac:dyDescent="0.2">
      <c r="B230" s="227" t="str">
        <f>INDEX(Corr_ElemFlows_Energy_to_EPA!C$5:C$14,MATCH('Energy Use Compiled'!B$36,Corr_ElemFlows_Energy_to_EPA!$B$5:$B$14,0))</f>
        <v>Energy, wind</v>
      </c>
      <c r="C230" s="227"/>
      <c r="D230" s="227" t="str">
        <f>INDEX(Corr_ElemFlows_Energy_to_EPA!E$5:E$14,MATCH('Energy Use Compiled'!B$36,Corr_ElemFlows_Energy_to_EPA!$B$5:$B$14,0))</f>
        <v>resource</v>
      </c>
      <c r="E230" s="227" t="str">
        <f>INDEX(Corr_ElemFlows_Energy_to_EPA!F$5:F$14,MATCH('Energy Use Compiled'!B$36,Corr_ElemFlows_Energy_to_EPA!$B$5:$B$14,0))</f>
        <v>in air</v>
      </c>
      <c r="F230" s="227" t="str">
        <f>INDEX(Corr_ElemFlows_Energy_to_EPA!H$5:H$14,MATCH('Energy Use Compiled'!B$36,Corr_ElemFlows_Energy_to_EPA!$B$5:$B$14,0))</f>
        <v>525a373a-a781-3798-ab69-3e0cdc6046d9</v>
      </c>
      <c r="G230" s="228" t="s">
        <v>130</v>
      </c>
      <c r="H230" s="227" t="str">
        <f>INDEX(Activities!$B$5:$C$393,MATCH(I230,Activities!$C$5:$C$393,0),1)</f>
        <v>Water transportation</v>
      </c>
      <c r="I230" s="227">
        <f>'Energy Use Compiled'!B138</f>
        <v>483000</v>
      </c>
      <c r="J230" s="227" t="s">
        <v>130</v>
      </c>
      <c r="K230" s="229">
        <f>'Energy Use Compiled'!F138/(1000000*INDEX('Energy Use &amp; Sector Output'!$O$6:$O$394,MATCH("_"&amp;$I230,'Energy Use &amp; Sector Output'!$D$6:$D$394,0)))</f>
        <v>0</v>
      </c>
      <c r="L230" s="227" t="s">
        <v>5</v>
      </c>
      <c r="M230" s="248"/>
      <c r="N230" s="249"/>
      <c r="O230" s="248"/>
      <c r="P230" s="248"/>
      <c r="Q230" s="248"/>
      <c r="R230" s="250">
        <v>3</v>
      </c>
      <c r="S230" s="250">
        <v>1</v>
      </c>
      <c r="T230" s="250">
        <v>1</v>
      </c>
      <c r="U230" s="250">
        <v>1</v>
      </c>
      <c r="V230" s="250">
        <v>1</v>
      </c>
      <c r="W230" s="248">
        <v>2014</v>
      </c>
      <c r="X230" s="248" t="str">
        <f>'Energy Use Compiled'!B$36</f>
        <v>Primary energy - wind</v>
      </c>
      <c r="Y230" s="248" t="s">
        <v>1344</v>
      </c>
      <c r="Z230" s="248"/>
    </row>
    <row r="231" spans="2:26" x14ac:dyDescent="0.2">
      <c r="B231" s="227" t="str">
        <f>INDEX(Corr_ElemFlows_Energy_to_EPA!C$5:C$14,MATCH('Energy Use Compiled'!B$36,Corr_ElemFlows_Energy_to_EPA!$B$5:$B$14,0))</f>
        <v>Energy, wind</v>
      </c>
      <c r="C231" s="227"/>
      <c r="D231" s="227" t="str">
        <f>INDEX(Corr_ElemFlows_Energy_to_EPA!E$5:E$14,MATCH('Energy Use Compiled'!B$36,Corr_ElemFlows_Energy_to_EPA!$B$5:$B$14,0))</f>
        <v>resource</v>
      </c>
      <c r="E231" s="227" t="str">
        <f>INDEX(Corr_ElemFlows_Energy_to_EPA!F$5:F$14,MATCH('Energy Use Compiled'!B$36,Corr_ElemFlows_Energy_to_EPA!$B$5:$B$14,0))</f>
        <v>in air</v>
      </c>
      <c r="F231" s="227" t="str">
        <f>INDEX(Corr_ElemFlows_Energy_to_EPA!H$5:H$14,MATCH('Energy Use Compiled'!B$36,Corr_ElemFlows_Energy_to_EPA!$B$5:$B$14,0))</f>
        <v>525a373a-a781-3798-ab69-3e0cdc6046d9</v>
      </c>
      <c r="G231" s="228" t="s">
        <v>130</v>
      </c>
      <c r="H231" s="227" t="str">
        <f>INDEX(Activities!$B$5:$C$393,MATCH(I231,Activities!$C$5:$C$393,0),1)</f>
        <v>Truck transportation</v>
      </c>
      <c r="I231" s="227">
        <f>'Energy Use Compiled'!B139</f>
        <v>484000</v>
      </c>
      <c r="J231" s="227" t="s">
        <v>130</v>
      </c>
      <c r="K231" s="229">
        <f>'Energy Use Compiled'!F139/(1000000*INDEX('Energy Use &amp; Sector Output'!$O$6:$O$394,MATCH("_"&amp;$I231,'Energy Use &amp; Sector Output'!$D$6:$D$394,0)))</f>
        <v>0</v>
      </c>
      <c r="L231" s="227" t="s">
        <v>5</v>
      </c>
      <c r="M231" s="248"/>
      <c r="N231" s="249"/>
      <c r="O231" s="248"/>
      <c r="P231" s="248"/>
      <c r="Q231" s="248"/>
      <c r="R231" s="250">
        <v>3</v>
      </c>
      <c r="S231" s="250">
        <v>1</v>
      </c>
      <c r="T231" s="250">
        <v>1</v>
      </c>
      <c r="U231" s="250">
        <v>1</v>
      </c>
      <c r="V231" s="250">
        <v>1</v>
      </c>
      <c r="W231" s="248">
        <v>2014</v>
      </c>
      <c r="X231" s="248" t="str">
        <f>'Energy Use Compiled'!B$36</f>
        <v>Primary energy - wind</v>
      </c>
      <c r="Y231" s="248" t="s">
        <v>1344</v>
      </c>
      <c r="Z231" s="248"/>
    </row>
    <row r="232" spans="2:26" x14ac:dyDescent="0.2">
      <c r="B232" s="227" t="str">
        <f>INDEX(Corr_ElemFlows_Energy_to_EPA!C$5:C$14,MATCH('Energy Use Compiled'!B$36,Corr_ElemFlows_Energy_to_EPA!$B$5:$B$14,0))</f>
        <v>Energy, wind</v>
      </c>
      <c r="C232" s="227"/>
      <c r="D232" s="227" t="str">
        <f>INDEX(Corr_ElemFlows_Energy_to_EPA!E$5:E$14,MATCH('Energy Use Compiled'!B$36,Corr_ElemFlows_Energy_to_EPA!$B$5:$B$14,0))</f>
        <v>resource</v>
      </c>
      <c r="E232" s="227" t="str">
        <f>INDEX(Corr_ElemFlows_Energy_to_EPA!F$5:F$14,MATCH('Energy Use Compiled'!B$36,Corr_ElemFlows_Energy_to_EPA!$B$5:$B$14,0))</f>
        <v>in air</v>
      </c>
      <c r="F232" s="227" t="str">
        <f>INDEX(Corr_ElemFlows_Energy_to_EPA!H$5:H$14,MATCH('Energy Use Compiled'!B$36,Corr_ElemFlows_Energy_to_EPA!$B$5:$B$14,0))</f>
        <v>525a373a-a781-3798-ab69-3e0cdc6046d9</v>
      </c>
      <c r="G232" s="228" t="s">
        <v>130</v>
      </c>
      <c r="H232" s="227" t="str">
        <f>INDEX(Activities!$B$5:$C$393,MATCH(I232,Activities!$C$5:$C$393,0),1)</f>
        <v>Transit and ground passenger transportation</v>
      </c>
      <c r="I232" s="227">
        <f>'Energy Use Compiled'!B140</f>
        <v>485000</v>
      </c>
      <c r="J232" s="227" t="s">
        <v>130</v>
      </c>
      <c r="K232" s="229">
        <f>'Energy Use Compiled'!F140/(1000000*INDEX('Energy Use &amp; Sector Output'!$O$6:$O$394,MATCH("_"&amp;$I232,'Energy Use &amp; Sector Output'!$D$6:$D$394,0)))</f>
        <v>0</v>
      </c>
      <c r="L232" s="227" t="s">
        <v>5</v>
      </c>
      <c r="M232" s="248"/>
      <c r="N232" s="249"/>
      <c r="O232" s="248"/>
      <c r="P232" s="248"/>
      <c r="Q232" s="248"/>
      <c r="R232" s="250">
        <v>3</v>
      </c>
      <c r="S232" s="250">
        <v>1</v>
      </c>
      <c r="T232" s="250">
        <v>1</v>
      </c>
      <c r="U232" s="250">
        <v>1</v>
      </c>
      <c r="V232" s="250">
        <v>1</v>
      </c>
      <c r="W232" s="248">
        <v>2014</v>
      </c>
      <c r="X232" s="248" t="str">
        <f>'Energy Use Compiled'!B$36</f>
        <v>Primary energy - wind</v>
      </c>
      <c r="Y232" s="248" t="s">
        <v>1344</v>
      </c>
      <c r="Z232" s="248"/>
    </row>
    <row r="233" spans="2:26" x14ac:dyDescent="0.2">
      <c r="B233" s="227" t="str">
        <f>INDEX(Corr_ElemFlows_Energy_to_EPA!C$5:C$14,MATCH('Energy Use Compiled'!B$36,Corr_ElemFlows_Energy_to_EPA!$B$5:$B$14,0))</f>
        <v>Energy, wind</v>
      </c>
      <c r="C233" s="227"/>
      <c r="D233" s="227" t="str">
        <f>INDEX(Corr_ElemFlows_Energy_to_EPA!E$5:E$14,MATCH('Energy Use Compiled'!B$36,Corr_ElemFlows_Energy_to_EPA!$B$5:$B$14,0))</f>
        <v>resource</v>
      </c>
      <c r="E233" s="227" t="str">
        <f>INDEX(Corr_ElemFlows_Energy_to_EPA!F$5:F$14,MATCH('Energy Use Compiled'!B$36,Corr_ElemFlows_Energy_to_EPA!$B$5:$B$14,0))</f>
        <v>in air</v>
      </c>
      <c r="F233" s="227" t="str">
        <f>INDEX(Corr_ElemFlows_Energy_to_EPA!H$5:H$14,MATCH('Energy Use Compiled'!B$36,Corr_ElemFlows_Energy_to_EPA!$B$5:$B$14,0))</f>
        <v>525a373a-a781-3798-ab69-3e0cdc6046d9</v>
      </c>
      <c r="G233" s="228" t="s">
        <v>130</v>
      </c>
      <c r="H233" s="227" t="str">
        <f>INDEX(Activities!$B$5:$C$393,MATCH(I233,Activities!$C$5:$C$393,0),1)</f>
        <v>Warehousing and storage</v>
      </c>
      <c r="I233" s="227">
        <f>'Energy Use Compiled'!B141</f>
        <v>493000</v>
      </c>
      <c r="J233" s="227" t="s">
        <v>130</v>
      </c>
      <c r="K233" s="229">
        <f>'Energy Use Compiled'!F141/(1000000*INDEX('Energy Use &amp; Sector Output'!$O$6:$O$394,MATCH("_"&amp;$I233,'Energy Use &amp; Sector Output'!$D$6:$D$394,0)))</f>
        <v>0</v>
      </c>
      <c r="L233" s="227" t="s">
        <v>5</v>
      </c>
      <c r="M233" s="248"/>
      <c r="N233" s="249"/>
      <c r="O233" s="248"/>
      <c r="P233" s="248"/>
      <c r="Q233" s="248"/>
      <c r="R233" s="250">
        <v>3</v>
      </c>
      <c r="S233" s="250">
        <v>1</v>
      </c>
      <c r="T233" s="250">
        <v>1</v>
      </c>
      <c r="U233" s="250">
        <v>1</v>
      </c>
      <c r="V233" s="250">
        <v>1</v>
      </c>
      <c r="W233" s="248">
        <v>2014</v>
      </c>
      <c r="X233" s="248" t="str">
        <f>'Energy Use Compiled'!B$36</f>
        <v>Primary energy - wind</v>
      </c>
      <c r="Y233" s="248" t="s">
        <v>1344</v>
      </c>
      <c r="Z233" s="248"/>
    </row>
    <row r="234" spans="2:26" x14ac:dyDescent="0.2">
      <c r="B234" s="227" t="str">
        <f>INDEX(Corr_ElemFlows_Energy_to_EPA!C$5:C$14,MATCH('Energy Use Compiled'!B$36,Corr_ElemFlows_Energy_to_EPA!$B$5:$B$14,0))</f>
        <v>Energy, wind</v>
      </c>
      <c r="C234" s="227"/>
      <c r="D234" s="227" t="str">
        <f>INDEX(Corr_ElemFlows_Energy_to_EPA!E$5:E$14,MATCH('Energy Use Compiled'!B$36,Corr_ElemFlows_Energy_to_EPA!$B$5:$B$14,0))</f>
        <v>resource</v>
      </c>
      <c r="E234" s="227" t="str">
        <f>INDEX(Corr_ElemFlows_Energy_to_EPA!F$5:F$14,MATCH('Energy Use Compiled'!B$36,Corr_ElemFlows_Energy_to_EPA!$B$5:$B$14,0))</f>
        <v>in air</v>
      </c>
      <c r="F234" s="227" t="str">
        <f>INDEX(Corr_ElemFlows_Energy_to_EPA!H$5:H$14,MATCH('Energy Use Compiled'!B$36,Corr_ElemFlows_Energy_to_EPA!$B$5:$B$14,0))</f>
        <v>525a373a-a781-3798-ab69-3e0cdc6046d9</v>
      </c>
      <c r="G234" s="228" t="s">
        <v>130</v>
      </c>
      <c r="H234" s="227" t="str">
        <f>INDEX(Activities!$B$5:$C$393,MATCH(I234,Activities!$C$5:$C$393,0),1)</f>
        <v>Newspaper publishers</v>
      </c>
      <c r="I234" s="227">
        <f>'Energy Use Compiled'!B142</f>
        <v>511110</v>
      </c>
      <c r="J234" s="227" t="s">
        <v>130</v>
      </c>
      <c r="K234" s="229">
        <f>'Energy Use Compiled'!F142/(1000000*INDEX('Energy Use &amp; Sector Output'!$O$6:$O$394,MATCH("_"&amp;$I234,'Energy Use &amp; Sector Output'!$D$6:$D$394,0)))</f>
        <v>0</v>
      </c>
      <c r="L234" s="227" t="s">
        <v>5</v>
      </c>
      <c r="M234" s="248"/>
      <c r="N234" s="249"/>
      <c r="O234" s="248"/>
      <c r="P234" s="248"/>
      <c r="Q234" s="248"/>
      <c r="R234" s="250">
        <v>3</v>
      </c>
      <c r="S234" s="250">
        <v>1</v>
      </c>
      <c r="T234" s="250">
        <v>1</v>
      </c>
      <c r="U234" s="250">
        <v>1</v>
      </c>
      <c r="V234" s="250">
        <v>1</v>
      </c>
      <c r="W234" s="248">
        <v>2014</v>
      </c>
      <c r="X234" s="248" t="str">
        <f>'Energy Use Compiled'!B$36</f>
        <v>Primary energy - wind</v>
      </c>
      <c r="Y234" s="248" t="s">
        <v>1344</v>
      </c>
      <c r="Z234" s="248"/>
    </row>
    <row r="235" spans="2:26" x14ac:dyDescent="0.2">
      <c r="B235" s="227" t="str">
        <f>INDEX(Corr_ElemFlows_Energy_to_EPA!C$5:C$14,MATCH('Energy Use Compiled'!B$36,Corr_ElemFlows_Energy_to_EPA!$B$5:$B$14,0))</f>
        <v>Energy, wind</v>
      </c>
      <c r="C235" s="227"/>
      <c r="D235" s="227" t="str">
        <f>INDEX(Corr_ElemFlows_Energy_to_EPA!E$5:E$14,MATCH('Energy Use Compiled'!B$36,Corr_ElemFlows_Energy_to_EPA!$B$5:$B$14,0))</f>
        <v>resource</v>
      </c>
      <c r="E235" s="227" t="str">
        <f>INDEX(Corr_ElemFlows_Energy_to_EPA!F$5:F$14,MATCH('Energy Use Compiled'!B$36,Corr_ElemFlows_Energy_to_EPA!$B$5:$B$14,0))</f>
        <v>in air</v>
      </c>
      <c r="F235" s="227" t="str">
        <f>INDEX(Corr_ElemFlows_Energy_to_EPA!H$5:H$14,MATCH('Energy Use Compiled'!B$36,Corr_ElemFlows_Energy_to_EPA!$B$5:$B$14,0))</f>
        <v>525a373a-a781-3798-ab69-3e0cdc6046d9</v>
      </c>
      <c r="G235" s="228" t="s">
        <v>130</v>
      </c>
      <c r="H235" s="227" t="str">
        <f>INDEX(Activities!$B$5:$C$393,MATCH(I235,Activities!$C$5:$C$393,0),1)</f>
        <v>Radio and television broadcasting</v>
      </c>
      <c r="I235" s="227">
        <f>'Energy Use Compiled'!B143</f>
        <v>515100</v>
      </c>
      <c r="J235" s="227" t="s">
        <v>130</v>
      </c>
      <c r="K235" s="229">
        <f>'Energy Use Compiled'!F143/(1000000*INDEX('Energy Use &amp; Sector Output'!$O$6:$O$394,MATCH("_"&amp;$I235,'Energy Use &amp; Sector Output'!$D$6:$D$394,0)))</f>
        <v>0</v>
      </c>
      <c r="L235" s="227" t="s">
        <v>5</v>
      </c>
      <c r="M235" s="248"/>
      <c r="N235" s="249"/>
      <c r="O235" s="248"/>
      <c r="P235" s="248"/>
      <c r="Q235" s="248"/>
      <c r="R235" s="250">
        <v>3</v>
      </c>
      <c r="S235" s="250">
        <v>1</v>
      </c>
      <c r="T235" s="250">
        <v>1</v>
      </c>
      <c r="U235" s="250">
        <v>1</v>
      </c>
      <c r="V235" s="250">
        <v>1</v>
      </c>
      <c r="W235" s="248">
        <v>2014</v>
      </c>
      <c r="X235" s="248" t="str">
        <f>'Energy Use Compiled'!B$36</f>
        <v>Primary energy - wind</v>
      </c>
      <c r="Y235" s="248" t="s">
        <v>1344</v>
      </c>
      <c r="Z235" s="248"/>
    </row>
    <row r="236" spans="2:26" x14ac:dyDescent="0.2">
      <c r="B236" s="227" t="str">
        <f>INDEX(Corr_ElemFlows_Energy_to_EPA!C$5:C$14,MATCH('Energy Use Compiled'!B$36,Corr_ElemFlows_Energy_to_EPA!$B$5:$B$14,0))</f>
        <v>Energy, wind</v>
      </c>
      <c r="C236" s="227"/>
      <c r="D236" s="227" t="str">
        <f>INDEX(Corr_ElemFlows_Energy_to_EPA!E$5:E$14,MATCH('Energy Use Compiled'!B$36,Corr_ElemFlows_Energy_to_EPA!$B$5:$B$14,0))</f>
        <v>resource</v>
      </c>
      <c r="E236" s="227" t="str">
        <f>INDEX(Corr_ElemFlows_Energy_to_EPA!F$5:F$14,MATCH('Energy Use Compiled'!B$36,Corr_ElemFlows_Energy_to_EPA!$B$5:$B$14,0))</f>
        <v>in air</v>
      </c>
      <c r="F236" s="227" t="str">
        <f>INDEX(Corr_ElemFlows_Energy_to_EPA!H$5:H$14,MATCH('Energy Use Compiled'!B$36,Corr_ElemFlows_Energy_to_EPA!$B$5:$B$14,0))</f>
        <v>525a373a-a781-3798-ab69-3e0cdc6046d9</v>
      </c>
      <c r="G236" s="228" t="s">
        <v>130</v>
      </c>
      <c r="H236" s="227" t="str">
        <f>INDEX(Activities!$B$5:$C$393,MATCH(I236,Activities!$C$5:$C$393,0),1)</f>
        <v>Data processing, hosting, and related services</v>
      </c>
      <c r="I236" s="227">
        <f>'Energy Use Compiled'!B144</f>
        <v>518200</v>
      </c>
      <c r="J236" s="227" t="s">
        <v>130</v>
      </c>
      <c r="K236" s="229">
        <f>'Energy Use Compiled'!F144/(1000000*INDEX('Energy Use &amp; Sector Output'!$O$6:$O$394,MATCH("_"&amp;$I236,'Energy Use &amp; Sector Output'!$D$6:$D$394,0)))</f>
        <v>0</v>
      </c>
      <c r="L236" s="227" t="s">
        <v>5</v>
      </c>
      <c r="M236" s="248"/>
      <c r="N236" s="249"/>
      <c r="O236" s="248"/>
      <c r="P236" s="248"/>
      <c r="Q236" s="248"/>
      <c r="R236" s="250">
        <v>3</v>
      </c>
      <c r="S236" s="250">
        <v>1</v>
      </c>
      <c r="T236" s="250">
        <v>1</v>
      </c>
      <c r="U236" s="250">
        <v>1</v>
      </c>
      <c r="V236" s="250">
        <v>1</v>
      </c>
      <c r="W236" s="248">
        <v>2014</v>
      </c>
      <c r="X236" s="248" t="str">
        <f>'Energy Use Compiled'!B$36</f>
        <v>Primary energy - wind</v>
      </c>
      <c r="Y236" s="248" t="s">
        <v>1344</v>
      </c>
      <c r="Z236" s="248"/>
    </row>
    <row r="237" spans="2:26" x14ac:dyDescent="0.2">
      <c r="B237" s="227" t="str">
        <f>INDEX(Corr_ElemFlows_Energy_to_EPA!C$5:C$14,MATCH('Energy Use Compiled'!B$36,Corr_ElemFlows_Energy_to_EPA!$B$5:$B$14,0))</f>
        <v>Energy, wind</v>
      </c>
      <c r="C237" s="227"/>
      <c r="D237" s="227" t="str">
        <f>INDEX(Corr_ElemFlows_Energy_to_EPA!E$5:E$14,MATCH('Energy Use Compiled'!B$36,Corr_ElemFlows_Energy_to_EPA!$B$5:$B$14,0))</f>
        <v>resource</v>
      </c>
      <c r="E237" s="227" t="str">
        <f>INDEX(Corr_ElemFlows_Energy_to_EPA!F$5:F$14,MATCH('Energy Use Compiled'!B$36,Corr_ElemFlows_Energy_to_EPA!$B$5:$B$14,0))</f>
        <v>in air</v>
      </c>
      <c r="F237" s="227" t="str">
        <f>INDEX(Corr_ElemFlows_Energy_to_EPA!H$5:H$14,MATCH('Energy Use Compiled'!B$36,Corr_ElemFlows_Energy_to_EPA!$B$5:$B$14,0))</f>
        <v>525a373a-a781-3798-ab69-3e0cdc6046d9</v>
      </c>
      <c r="G237" s="228" t="s">
        <v>130</v>
      </c>
      <c r="H237" s="227" t="str">
        <f>INDEX(Activities!$B$5:$C$393,MATCH(I237,Activities!$C$5:$C$393,0),1)</f>
        <v>Insurance agencies, brokerages, and related activities</v>
      </c>
      <c r="I237" s="227">
        <f>'Energy Use Compiled'!B145</f>
        <v>524200</v>
      </c>
      <c r="J237" s="227" t="s">
        <v>130</v>
      </c>
      <c r="K237" s="229">
        <f>'Energy Use Compiled'!F145/(1000000*INDEX('Energy Use &amp; Sector Output'!$O$6:$O$394,MATCH("_"&amp;$I237,'Energy Use &amp; Sector Output'!$D$6:$D$394,0)))</f>
        <v>0</v>
      </c>
      <c r="L237" s="227" t="s">
        <v>5</v>
      </c>
      <c r="M237" s="248"/>
      <c r="N237" s="249"/>
      <c r="O237" s="248"/>
      <c r="P237" s="248"/>
      <c r="Q237" s="248"/>
      <c r="R237" s="250">
        <v>3</v>
      </c>
      <c r="S237" s="250">
        <v>1</v>
      </c>
      <c r="T237" s="250">
        <v>1</v>
      </c>
      <c r="U237" s="250">
        <v>1</v>
      </c>
      <c r="V237" s="250">
        <v>1</v>
      </c>
      <c r="W237" s="248">
        <v>2014</v>
      </c>
      <c r="X237" s="248" t="str">
        <f>'Energy Use Compiled'!B$36</f>
        <v>Primary energy - wind</v>
      </c>
      <c r="Y237" s="248" t="s">
        <v>1344</v>
      </c>
      <c r="Z237" s="248"/>
    </row>
    <row r="238" spans="2:26" x14ac:dyDescent="0.2">
      <c r="B238" s="227" t="str">
        <f>INDEX(Corr_ElemFlows_Energy_to_EPA!C$5:C$14,MATCH('Energy Use Compiled'!B$36,Corr_ElemFlows_Energy_to_EPA!$B$5:$B$14,0))</f>
        <v>Energy, wind</v>
      </c>
      <c r="C238" s="227"/>
      <c r="D238" s="227" t="str">
        <f>INDEX(Corr_ElemFlows_Energy_to_EPA!E$5:E$14,MATCH('Energy Use Compiled'!B$36,Corr_ElemFlows_Energy_to_EPA!$B$5:$B$14,0))</f>
        <v>resource</v>
      </c>
      <c r="E238" s="227" t="str">
        <f>INDEX(Corr_ElemFlows_Energy_to_EPA!F$5:F$14,MATCH('Energy Use Compiled'!B$36,Corr_ElemFlows_Energy_to_EPA!$B$5:$B$14,0))</f>
        <v>in air</v>
      </c>
      <c r="F238" s="227" t="str">
        <f>INDEX(Corr_ElemFlows_Energy_to_EPA!H$5:H$14,MATCH('Energy Use Compiled'!B$36,Corr_ElemFlows_Energy_to_EPA!$B$5:$B$14,0))</f>
        <v>525a373a-a781-3798-ab69-3e0cdc6046d9</v>
      </c>
      <c r="G238" s="228" t="s">
        <v>130</v>
      </c>
      <c r="H238" s="227" t="str">
        <f>INDEX(Activities!$B$5:$C$393,MATCH(I238,Activities!$C$5:$C$393,0),1)</f>
        <v>Automotive equipment rental and leasing</v>
      </c>
      <c r="I238" s="227">
        <f>'Energy Use Compiled'!B146</f>
        <v>532100</v>
      </c>
      <c r="J238" s="227" t="s">
        <v>130</v>
      </c>
      <c r="K238" s="229">
        <f>'Energy Use Compiled'!F146/(1000000*INDEX('Energy Use &amp; Sector Output'!$O$6:$O$394,MATCH("_"&amp;$I238,'Energy Use &amp; Sector Output'!$D$6:$D$394,0)))</f>
        <v>0</v>
      </c>
      <c r="L238" s="227" t="s">
        <v>5</v>
      </c>
      <c r="M238" s="248"/>
      <c r="N238" s="249"/>
      <c r="O238" s="248"/>
      <c r="P238" s="248"/>
      <c r="Q238" s="248"/>
      <c r="R238" s="250">
        <v>3</v>
      </c>
      <c r="S238" s="250">
        <v>1</v>
      </c>
      <c r="T238" s="250">
        <v>1</v>
      </c>
      <c r="U238" s="250">
        <v>1</v>
      </c>
      <c r="V238" s="250">
        <v>1</v>
      </c>
      <c r="W238" s="248">
        <v>2014</v>
      </c>
      <c r="X238" s="248" t="str">
        <f>'Energy Use Compiled'!B$36</f>
        <v>Primary energy - wind</v>
      </c>
      <c r="Y238" s="248" t="s">
        <v>1344</v>
      </c>
      <c r="Z238" s="248"/>
    </row>
    <row r="239" spans="2:26" x14ac:dyDescent="0.2">
      <c r="B239" s="227" t="str">
        <f>INDEX(Corr_ElemFlows_Energy_to_EPA!C$5:C$14,MATCH('Energy Use Compiled'!B$36,Corr_ElemFlows_Energy_to_EPA!$B$5:$B$14,0))</f>
        <v>Energy, wind</v>
      </c>
      <c r="C239" s="227"/>
      <c r="D239" s="227" t="str">
        <f>INDEX(Corr_ElemFlows_Energy_to_EPA!E$5:E$14,MATCH('Energy Use Compiled'!B$36,Corr_ElemFlows_Energy_to_EPA!$B$5:$B$14,0))</f>
        <v>resource</v>
      </c>
      <c r="E239" s="227" t="str">
        <f>INDEX(Corr_ElemFlows_Energy_to_EPA!F$5:F$14,MATCH('Energy Use Compiled'!B$36,Corr_ElemFlows_Energy_to_EPA!$B$5:$B$14,0))</f>
        <v>in air</v>
      </c>
      <c r="F239" s="227" t="str">
        <f>INDEX(Corr_ElemFlows_Energy_to_EPA!H$5:H$14,MATCH('Energy Use Compiled'!B$36,Corr_ElemFlows_Energy_to_EPA!$B$5:$B$14,0))</f>
        <v>525a373a-a781-3798-ab69-3e0cdc6046d9</v>
      </c>
      <c r="G239" s="228" t="s">
        <v>130</v>
      </c>
      <c r="H239" s="227" t="str">
        <f>INDEX(Activities!$B$5:$C$393,MATCH(I239,Activities!$C$5:$C$393,0),1)</f>
        <v>Scientific research and development services</v>
      </c>
      <c r="I239" s="227">
        <f>'Energy Use Compiled'!B147</f>
        <v>541700</v>
      </c>
      <c r="J239" s="227" t="s">
        <v>130</v>
      </c>
      <c r="K239" s="229">
        <f>'Energy Use Compiled'!F147/(1000000*INDEX('Energy Use &amp; Sector Output'!$O$6:$O$394,MATCH("_"&amp;$I239,'Energy Use &amp; Sector Output'!$D$6:$D$394,0)))</f>
        <v>1.1851450870049109E-5</v>
      </c>
      <c r="L239" s="227" t="s">
        <v>5</v>
      </c>
      <c r="M239" s="248"/>
      <c r="N239" s="249"/>
      <c r="O239" s="248"/>
      <c r="P239" s="248"/>
      <c r="Q239" s="248"/>
      <c r="R239" s="250">
        <v>3</v>
      </c>
      <c r="S239" s="250">
        <v>1</v>
      </c>
      <c r="T239" s="250">
        <v>1</v>
      </c>
      <c r="U239" s="250">
        <v>1</v>
      </c>
      <c r="V239" s="250">
        <v>1</v>
      </c>
      <c r="W239" s="248">
        <v>2014</v>
      </c>
      <c r="X239" s="248" t="str">
        <f>'Energy Use Compiled'!B$36</f>
        <v>Primary energy - wind</v>
      </c>
      <c r="Y239" s="248" t="s">
        <v>1344</v>
      </c>
      <c r="Z239" s="248"/>
    </row>
    <row r="240" spans="2:26" x14ac:dyDescent="0.2">
      <c r="B240" s="227" t="str">
        <f>INDEX(Corr_ElemFlows_Energy_to_EPA!C$5:C$14,MATCH('Energy Use Compiled'!B$36,Corr_ElemFlows_Energy_to_EPA!$B$5:$B$14,0))</f>
        <v>Energy, wind</v>
      </c>
      <c r="C240" s="227"/>
      <c r="D240" s="227" t="str">
        <f>INDEX(Corr_ElemFlows_Energy_to_EPA!E$5:E$14,MATCH('Energy Use Compiled'!B$36,Corr_ElemFlows_Energy_to_EPA!$B$5:$B$14,0))</f>
        <v>resource</v>
      </c>
      <c r="E240" s="227" t="str">
        <f>INDEX(Corr_ElemFlows_Energy_to_EPA!F$5:F$14,MATCH('Energy Use Compiled'!B$36,Corr_ElemFlows_Energy_to_EPA!$B$5:$B$14,0))</f>
        <v>in air</v>
      </c>
      <c r="F240" s="227" t="str">
        <f>INDEX(Corr_ElemFlows_Energy_to_EPA!H$5:H$14,MATCH('Energy Use Compiled'!B$36,Corr_ElemFlows_Energy_to_EPA!$B$5:$B$14,0))</f>
        <v>525a373a-a781-3798-ab69-3e0cdc6046d9</v>
      </c>
      <c r="G240" s="228" t="s">
        <v>130</v>
      </c>
      <c r="H240" s="227" t="str">
        <f>INDEX(Activities!$B$5:$C$393,MATCH(I240,Activities!$C$5:$C$393,0),1)</f>
        <v>Management of companies and enterprises</v>
      </c>
      <c r="I240" s="227">
        <f>'Energy Use Compiled'!B148</f>
        <v>550000</v>
      </c>
      <c r="J240" s="227" t="s">
        <v>130</v>
      </c>
      <c r="K240" s="229">
        <f>'Energy Use Compiled'!F148/(1000000*INDEX('Energy Use &amp; Sector Output'!$O$6:$O$394,MATCH("_"&amp;$I240,'Energy Use &amp; Sector Output'!$D$6:$D$394,0)))</f>
        <v>0</v>
      </c>
      <c r="L240" s="227" t="s">
        <v>5</v>
      </c>
      <c r="M240" s="248"/>
      <c r="N240" s="249"/>
      <c r="O240" s="248"/>
      <c r="P240" s="248"/>
      <c r="Q240" s="248"/>
      <c r="R240" s="250">
        <v>3</v>
      </c>
      <c r="S240" s="250">
        <v>1</v>
      </c>
      <c r="T240" s="250">
        <v>1</v>
      </c>
      <c r="U240" s="250">
        <v>1</v>
      </c>
      <c r="V240" s="250">
        <v>1</v>
      </c>
      <c r="W240" s="248">
        <v>2014</v>
      </c>
      <c r="X240" s="248" t="str">
        <f>'Energy Use Compiled'!B$36</f>
        <v>Primary energy - wind</v>
      </c>
      <c r="Y240" s="248" t="s">
        <v>1344</v>
      </c>
      <c r="Z240" s="248"/>
    </row>
    <row r="241" spans="2:26" x14ac:dyDescent="0.2">
      <c r="B241" s="227" t="str">
        <f>INDEX(Corr_ElemFlows_Energy_to_EPA!C$5:C$14,MATCH('Energy Use Compiled'!B$36,Corr_ElemFlows_Energy_to_EPA!$B$5:$B$14,0))</f>
        <v>Energy, wind</v>
      </c>
      <c r="C241" s="227"/>
      <c r="D241" s="227" t="str">
        <f>INDEX(Corr_ElemFlows_Energy_to_EPA!E$5:E$14,MATCH('Energy Use Compiled'!B$36,Corr_ElemFlows_Energy_to_EPA!$B$5:$B$14,0))</f>
        <v>resource</v>
      </c>
      <c r="E241" s="227" t="str">
        <f>INDEX(Corr_ElemFlows_Energy_to_EPA!F$5:F$14,MATCH('Energy Use Compiled'!B$36,Corr_ElemFlows_Energy_to_EPA!$B$5:$B$14,0))</f>
        <v>in air</v>
      </c>
      <c r="F241" s="227" t="str">
        <f>INDEX(Corr_ElemFlows_Energy_to_EPA!H$5:H$14,MATCH('Energy Use Compiled'!B$36,Corr_ElemFlows_Energy_to_EPA!$B$5:$B$14,0))</f>
        <v>525a373a-a781-3798-ab69-3e0cdc6046d9</v>
      </c>
      <c r="G241" s="228" t="s">
        <v>130</v>
      </c>
      <c r="H241" s="227" t="str">
        <f>INDEX(Activities!$B$5:$C$393,MATCH(I241,Activities!$C$5:$C$393,0),1)</f>
        <v>Other support services</v>
      </c>
      <c r="I241" s="227">
        <f>'Energy Use Compiled'!B149</f>
        <v>561900</v>
      </c>
      <c r="J241" s="227" t="s">
        <v>130</v>
      </c>
      <c r="K241" s="229">
        <f>'Energy Use Compiled'!F149/(1000000*INDEX('Energy Use &amp; Sector Output'!$O$6:$O$394,MATCH("_"&amp;$I241,'Energy Use &amp; Sector Output'!$D$6:$D$394,0)))</f>
        <v>4.6024686102216512E-3</v>
      </c>
      <c r="L241" s="227" t="s">
        <v>5</v>
      </c>
      <c r="M241" s="248"/>
      <c r="N241" s="249"/>
      <c r="O241" s="248"/>
      <c r="P241" s="248"/>
      <c r="Q241" s="248"/>
      <c r="R241" s="250">
        <v>3</v>
      </c>
      <c r="S241" s="250">
        <v>1</v>
      </c>
      <c r="T241" s="250">
        <v>1</v>
      </c>
      <c r="U241" s="250">
        <v>1</v>
      </c>
      <c r="V241" s="250">
        <v>1</v>
      </c>
      <c r="W241" s="248">
        <v>2014</v>
      </c>
      <c r="X241" s="248" t="str">
        <f>'Energy Use Compiled'!B$36</f>
        <v>Primary energy - wind</v>
      </c>
      <c r="Y241" s="248" t="s">
        <v>1344</v>
      </c>
      <c r="Z241" s="248"/>
    </row>
    <row r="242" spans="2:26" x14ac:dyDescent="0.2">
      <c r="B242" s="227" t="str">
        <f>INDEX(Corr_ElemFlows_Energy_to_EPA!C$5:C$14,MATCH('Energy Use Compiled'!B$36,Corr_ElemFlows_Energy_to_EPA!$B$5:$B$14,0))</f>
        <v>Energy, wind</v>
      </c>
      <c r="C242" s="227"/>
      <c r="D242" s="227" t="str">
        <f>INDEX(Corr_ElemFlows_Energy_to_EPA!E$5:E$14,MATCH('Energy Use Compiled'!B$36,Corr_ElemFlows_Energy_to_EPA!$B$5:$B$14,0))</f>
        <v>resource</v>
      </c>
      <c r="E242" s="227" t="str">
        <f>INDEX(Corr_ElemFlows_Energy_to_EPA!F$5:F$14,MATCH('Energy Use Compiled'!B$36,Corr_ElemFlows_Energy_to_EPA!$B$5:$B$14,0))</f>
        <v>in air</v>
      </c>
      <c r="F242" s="227" t="str">
        <f>INDEX(Corr_ElemFlows_Energy_to_EPA!H$5:H$14,MATCH('Energy Use Compiled'!B$36,Corr_ElemFlows_Energy_to_EPA!$B$5:$B$14,0))</f>
        <v>525a373a-a781-3798-ab69-3e0cdc6046d9</v>
      </c>
      <c r="G242" s="228" t="s">
        <v>130</v>
      </c>
      <c r="H242" s="227" t="str">
        <f>INDEX(Activities!$B$5:$C$393,MATCH(I242,Activities!$C$5:$C$393,0),1)</f>
        <v>Waste management and remediation services</v>
      </c>
      <c r="I242" s="227">
        <f>'Energy Use Compiled'!B150</f>
        <v>562000</v>
      </c>
      <c r="J242" s="227" t="s">
        <v>130</v>
      </c>
      <c r="K242" s="229">
        <f>'Energy Use Compiled'!F150/(1000000*INDEX('Energy Use &amp; Sector Output'!$O$6:$O$394,MATCH("_"&amp;$I242,'Energy Use &amp; Sector Output'!$D$6:$D$394,0)))</f>
        <v>0</v>
      </c>
      <c r="L242" s="227" t="s">
        <v>5</v>
      </c>
      <c r="M242" s="248"/>
      <c r="N242" s="249"/>
      <c r="O242" s="248"/>
      <c r="P242" s="248"/>
      <c r="Q242" s="248"/>
      <c r="R242" s="250">
        <v>3</v>
      </c>
      <c r="S242" s="250">
        <v>1</v>
      </c>
      <c r="T242" s="250">
        <v>1</v>
      </c>
      <c r="U242" s="250">
        <v>1</v>
      </c>
      <c r="V242" s="250">
        <v>1</v>
      </c>
      <c r="W242" s="248">
        <v>2014</v>
      </c>
      <c r="X242" s="248" t="str">
        <f>'Energy Use Compiled'!B$36</f>
        <v>Primary energy - wind</v>
      </c>
      <c r="Y242" s="248" t="s">
        <v>1344</v>
      </c>
      <c r="Z242" s="248"/>
    </row>
    <row r="243" spans="2:26" x14ac:dyDescent="0.2">
      <c r="B243" s="227" t="str">
        <f>INDEX(Corr_ElemFlows_Energy_to_EPA!C$5:C$14,MATCH('Energy Use Compiled'!B$36,Corr_ElemFlows_Energy_to_EPA!$B$5:$B$14,0))</f>
        <v>Energy, wind</v>
      </c>
      <c r="C243" s="227"/>
      <c r="D243" s="227" t="str">
        <f>INDEX(Corr_ElemFlows_Energy_to_EPA!E$5:E$14,MATCH('Energy Use Compiled'!B$36,Corr_ElemFlows_Energy_to_EPA!$B$5:$B$14,0))</f>
        <v>resource</v>
      </c>
      <c r="E243" s="227" t="str">
        <f>INDEX(Corr_ElemFlows_Energy_to_EPA!F$5:F$14,MATCH('Energy Use Compiled'!B$36,Corr_ElemFlows_Energy_to_EPA!$B$5:$B$14,0))</f>
        <v>in air</v>
      </c>
      <c r="F243" s="227" t="str">
        <f>INDEX(Corr_ElemFlows_Energy_to_EPA!H$5:H$14,MATCH('Energy Use Compiled'!B$36,Corr_ElemFlows_Energy_to_EPA!$B$5:$B$14,0))</f>
        <v>525a373a-a781-3798-ab69-3e0cdc6046d9</v>
      </c>
      <c r="G243" s="228" t="s">
        <v>130</v>
      </c>
      <c r="H243" s="227" t="str">
        <f>INDEX(Activities!$B$5:$C$393,MATCH(I243,Activities!$C$5:$C$393,0),1)</f>
        <v>Elementary and secondary schools</v>
      </c>
      <c r="I243" s="227">
        <f>'Energy Use Compiled'!B151</f>
        <v>611100</v>
      </c>
      <c r="J243" s="227" t="s">
        <v>130</v>
      </c>
      <c r="K243" s="229">
        <f>'Energy Use Compiled'!F151/(1000000*INDEX('Energy Use &amp; Sector Output'!$O$6:$O$394,MATCH("_"&amp;$I243,'Energy Use &amp; Sector Output'!$D$6:$D$394,0)))</f>
        <v>4.0997736272353898E-4</v>
      </c>
      <c r="L243" s="227" t="s">
        <v>5</v>
      </c>
      <c r="M243" s="248"/>
      <c r="N243" s="249"/>
      <c r="O243" s="248"/>
      <c r="P243" s="248"/>
      <c r="Q243" s="248"/>
      <c r="R243" s="250">
        <v>3</v>
      </c>
      <c r="S243" s="250">
        <v>1</v>
      </c>
      <c r="T243" s="250">
        <v>1</v>
      </c>
      <c r="U243" s="250">
        <v>1</v>
      </c>
      <c r="V243" s="250">
        <v>1</v>
      </c>
      <c r="W243" s="248">
        <v>2014</v>
      </c>
      <c r="X243" s="248" t="str">
        <f>'Energy Use Compiled'!B$36</f>
        <v>Primary energy - wind</v>
      </c>
      <c r="Y243" s="248" t="s">
        <v>1344</v>
      </c>
      <c r="Z243" s="248"/>
    </row>
    <row r="244" spans="2:26" x14ac:dyDescent="0.2">
      <c r="B244" s="227" t="str">
        <f>INDEX(Corr_ElemFlows_Energy_to_EPA!C$5:C$14,MATCH('Energy Use Compiled'!B$36,Corr_ElemFlows_Energy_to_EPA!$B$5:$B$14,0))</f>
        <v>Energy, wind</v>
      </c>
      <c r="C244" s="227"/>
      <c r="D244" s="227" t="str">
        <f>INDEX(Corr_ElemFlows_Energy_to_EPA!E$5:E$14,MATCH('Energy Use Compiled'!B$36,Corr_ElemFlows_Energy_to_EPA!$B$5:$B$14,0))</f>
        <v>resource</v>
      </c>
      <c r="E244" s="227" t="str">
        <f>INDEX(Corr_ElemFlows_Energy_to_EPA!F$5:F$14,MATCH('Energy Use Compiled'!B$36,Corr_ElemFlows_Energy_to_EPA!$B$5:$B$14,0))</f>
        <v>in air</v>
      </c>
      <c r="F244" s="227" t="str">
        <f>INDEX(Corr_ElemFlows_Energy_to_EPA!H$5:H$14,MATCH('Energy Use Compiled'!B$36,Corr_ElemFlows_Energy_to_EPA!$B$5:$B$14,0))</f>
        <v>525a373a-a781-3798-ab69-3e0cdc6046d9</v>
      </c>
      <c r="G244" s="228" t="s">
        <v>130</v>
      </c>
      <c r="H244" s="227" t="str">
        <f>INDEX(Activities!$B$5:$C$393,MATCH(I244,Activities!$C$5:$C$393,0),1)</f>
        <v>Other ambulatory health care services</v>
      </c>
      <c r="I244" s="227">
        <f>'Energy Use Compiled'!B152</f>
        <v>621900</v>
      </c>
      <c r="J244" s="227" t="s">
        <v>130</v>
      </c>
      <c r="K244" s="229">
        <f>'Energy Use Compiled'!F152/(1000000*INDEX('Energy Use &amp; Sector Output'!$O$6:$O$394,MATCH("_"&amp;$I244,'Energy Use &amp; Sector Output'!$D$6:$D$394,0)))</f>
        <v>0</v>
      </c>
      <c r="L244" s="227" t="s">
        <v>5</v>
      </c>
      <c r="M244" s="248"/>
      <c r="N244" s="249"/>
      <c r="O244" s="248"/>
      <c r="P244" s="248"/>
      <c r="Q244" s="248"/>
      <c r="R244" s="250">
        <v>3</v>
      </c>
      <c r="S244" s="250">
        <v>1</v>
      </c>
      <c r="T244" s="250">
        <v>1</v>
      </c>
      <c r="U244" s="250">
        <v>1</v>
      </c>
      <c r="V244" s="250">
        <v>1</v>
      </c>
      <c r="W244" s="248">
        <v>2014</v>
      </c>
      <c r="X244" s="248" t="str">
        <f>'Energy Use Compiled'!B$36</f>
        <v>Primary energy - wind</v>
      </c>
      <c r="Y244" s="248" t="s">
        <v>1344</v>
      </c>
      <c r="Z244" s="248"/>
    </row>
    <row r="245" spans="2:26" x14ac:dyDescent="0.2">
      <c r="B245" s="227" t="str">
        <f>INDEX(Corr_ElemFlows_Energy_to_EPA!C$5:C$14,MATCH('Energy Use Compiled'!B$36,Corr_ElemFlows_Energy_to_EPA!$B$5:$B$14,0))</f>
        <v>Energy, wind</v>
      </c>
      <c r="C245" s="227"/>
      <c r="D245" s="227" t="str">
        <f>INDEX(Corr_ElemFlows_Energy_to_EPA!E$5:E$14,MATCH('Energy Use Compiled'!B$36,Corr_ElemFlows_Energy_to_EPA!$B$5:$B$14,0))</f>
        <v>resource</v>
      </c>
      <c r="E245" s="227" t="str">
        <f>INDEX(Corr_ElemFlows_Energy_to_EPA!F$5:F$14,MATCH('Energy Use Compiled'!B$36,Corr_ElemFlows_Energy_to_EPA!$B$5:$B$14,0))</f>
        <v>in air</v>
      </c>
      <c r="F245" s="227" t="str">
        <f>INDEX(Corr_ElemFlows_Energy_to_EPA!H$5:H$14,MATCH('Energy Use Compiled'!B$36,Corr_ElemFlows_Energy_to_EPA!$B$5:$B$14,0))</f>
        <v>525a373a-a781-3798-ab69-3e0cdc6046d9</v>
      </c>
      <c r="G245" s="228" t="s">
        <v>130</v>
      </c>
      <c r="H245" s="227" t="str">
        <f>INDEX(Activities!$B$5:$C$393,MATCH(I245,Activities!$C$5:$C$393,0),1)</f>
        <v>Hospitals</v>
      </c>
      <c r="I245" s="227">
        <f>'Energy Use Compiled'!B153</f>
        <v>622000</v>
      </c>
      <c r="J245" s="227" t="s">
        <v>130</v>
      </c>
      <c r="K245" s="229">
        <f>'Energy Use Compiled'!F153/(1000000*INDEX('Energy Use &amp; Sector Output'!$O$6:$O$394,MATCH("_"&amp;$I245,'Energy Use &amp; Sector Output'!$D$6:$D$394,0)))</f>
        <v>0</v>
      </c>
      <c r="L245" s="227" t="s">
        <v>5</v>
      </c>
      <c r="M245" s="248"/>
      <c r="N245" s="249"/>
      <c r="O245" s="248"/>
      <c r="P245" s="248"/>
      <c r="Q245" s="248"/>
      <c r="R245" s="250">
        <v>3</v>
      </c>
      <c r="S245" s="250">
        <v>1</v>
      </c>
      <c r="T245" s="250">
        <v>1</v>
      </c>
      <c r="U245" s="250">
        <v>1</v>
      </c>
      <c r="V245" s="250">
        <v>1</v>
      </c>
      <c r="W245" s="248">
        <v>2014</v>
      </c>
      <c r="X245" s="248" t="str">
        <f>'Energy Use Compiled'!B$36</f>
        <v>Primary energy - wind</v>
      </c>
      <c r="Y245" s="248" t="s">
        <v>1344</v>
      </c>
      <c r="Z245" s="248"/>
    </row>
    <row r="246" spans="2:26" x14ac:dyDescent="0.2">
      <c r="B246" s="227" t="str">
        <f>INDEX(Corr_ElemFlows_Energy_to_EPA!C$5:C$14,MATCH('Energy Use Compiled'!B$36,Corr_ElemFlows_Energy_to_EPA!$B$5:$B$14,0))</f>
        <v>Energy, wind</v>
      </c>
      <c r="C246" s="227"/>
      <c r="D246" s="227" t="str">
        <f>INDEX(Corr_ElemFlows_Energy_to_EPA!E$5:E$14,MATCH('Energy Use Compiled'!B$36,Corr_ElemFlows_Energy_to_EPA!$B$5:$B$14,0))</f>
        <v>resource</v>
      </c>
      <c r="E246" s="227" t="str">
        <f>INDEX(Corr_ElemFlows_Energy_to_EPA!F$5:F$14,MATCH('Energy Use Compiled'!B$36,Corr_ElemFlows_Energy_to_EPA!$B$5:$B$14,0))</f>
        <v>in air</v>
      </c>
      <c r="F246" s="227" t="str">
        <f>INDEX(Corr_ElemFlows_Energy_to_EPA!H$5:H$14,MATCH('Energy Use Compiled'!B$36,Corr_ElemFlows_Energy_to_EPA!$B$5:$B$14,0))</f>
        <v>525a373a-a781-3798-ab69-3e0cdc6046d9</v>
      </c>
      <c r="G246" s="228" t="s">
        <v>130</v>
      </c>
      <c r="H246" s="227" t="str">
        <f>INDEX(Activities!$B$5:$C$393,MATCH(I246,Activities!$C$5:$C$393,0),1)</f>
        <v>Spectator sports</v>
      </c>
      <c r="I246" s="227">
        <f>'Energy Use Compiled'!B154</f>
        <v>711200</v>
      </c>
      <c r="J246" s="227" t="s">
        <v>130</v>
      </c>
      <c r="K246" s="229">
        <f>'Energy Use Compiled'!F154/(1000000*INDEX('Energy Use &amp; Sector Output'!$O$6:$O$394,MATCH("_"&amp;$I246,'Energy Use &amp; Sector Output'!$D$6:$D$394,0)))</f>
        <v>0</v>
      </c>
      <c r="L246" s="227" t="s">
        <v>5</v>
      </c>
      <c r="M246" s="248"/>
      <c r="N246" s="249"/>
      <c r="O246" s="248"/>
      <c r="P246" s="248"/>
      <c r="Q246" s="248"/>
      <c r="R246" s="250">
        <v>3</v>
      </c>
      <c r="S246" s="250">
        <v>1</v>
      </c>
      <c r="T246" s="250">
        <v>1</v>
      </c>
      <c r="U246" s="250">
        <v>1</v>
      </c>
      <c r="V246" s="250">
        <v>1</v>
      </c>
      <c r="W246" s="248">
        <v>2014</v>
      </c>
      <c r="X246" s="248" t="str">
        <f>'Energy Use Compiled'!B$36</f>
        <v>Primary energy - wind</v>
      </c>
      <c r="Y246" s="248" t="s">
        <v>1344</v>
      </c>
      <c r="Z246" s="248"/>
    </row>
    <row r="247" spans="2:26" x14ac:dyDescent="0.2">
      <c r="B247" s="227" t="str">
        <f>INDEX(Corr_ElemFlows_Energy_to_EPA!C$5:C$14,MATCH('Energy Use Compiled'!B$36,Corr_ElemFlows_Energy_to_EPA!$B$5:$B$14,0))</f>
        <v>Energy, wind</v>
      </c>
      <c r="C247" s="227"/>
      <c r="D247" s="227" t="str">
        <f>INDEX(Corr_ElemFlows_Energy_to_EPA!E$5:E$14,MATCH('Energy Use Compiled'!B$36,Corr_ElemFlows_Energy_to_EPA!$B$5:$B$14,0))</f>
        <v>resource</v>
      </c>
      <c r="E247" s="227" t="str">
        <f>INDEX(Corr_ElemFlows_Energy_to_EPA!F$5:F$14,MATCH('Energy Use Compiled'!B$36,Corr_ElemFlows_Energy_to_EPA!$B$5:$B$14,0))</f>
        <v>in air</v>
      </c>
      <c r="F247" s="227" t="str">
        <f>INDEX(Corr_ElemFlows_Energy_to_EPA!H$5:H$14,MATCH('Energy Use Compiled'!B$36,Corr_ElemFlows_Energy_to_EPA!$B$5:$B$14,0))</f>
        <v>525a373a-a781-3798-ab69-3e0cdc6046d9</v>
      </c>
      <c r="G247" s="228" t="s">
        <v>130</v>
      </c>
      <c r="H247" s="227" t="str">
        <f>INDEX(Activities!$B$5:$C$393,MATCH(I247,Activities!$C$5:$C$393,0),1)</f>
        <v>Gambling industries (except casino hotels)</v>
      </c>
      <c r="I247" s="227">
        <f>'Energy Use Compiled'!B155</f>
        <v>713200</v>
      </c>
      <c r="J247" s="227" t="s">
        <v>130</v>
      </c>
      <c r="K247" s="229">
        <f>'Energy Use Compiled'!F155/(1000000*INDEX('Energy Use &amp; Sector Output'!$O$6:$O$394,MATCH("_"&amp;$I247,'Energy Use &amp; Sector Output'!$D$6:$D$394,0)))</f>
        <v>5.8175163298116849E-4</v>
      </c>
      <c r="L247" s="227" t="s">
        <v>5</v>
      </c>
      <c r="M247" s="248"/>
      <c r="N247" s="249"/>
      <c r="O247" s="248"/>
      <c r="P247" s="248"/>
      <c r="Q247" s="248"/>
      <c r="R247" s="250">
        <v>3</v>
      </c>
      <c r="S247" s="250">
        <v>1</v>
      </c>
      <c r="T247" s="250">
        <v>1</v>
      </c>
      <c r="U247" s="250">
        <v>1</v>
      </c>
      <c r="V247" s="250">
        <v>1</v>
      </c>
      <c r="W247" s="248">
        <v>2014</v>
      </c>
      <c r="X247" s="248" t="str">
        <f>'Energy Use Compiled'!B$36</f>
        <v>Primary energy - wind</v>
      </c>
      <c r="Y247" s="248" t="s">
        <v>1344</v>
      </c>
      <c r="Z247" s="248"/>
    </row>
    <row r="248" spans="2:26" x14ac:dyDescent="0.2">
      <c r="B248" s="227" t="str">
        <f>INDEX(Corr_ElemFlows_Energy_to_EPA!C$5:C$14,MATCH('Energy Use Compiled'!B$36,Corr_ElemFlows_Energy_to_EPA!$B$5:$B$14,0))</f>
        <v>Energy, wind</v>
      </c>
      <c r="C248" s="227"/>
      <c r="D248" s="227" t="str">
        <f>INDEX(Corr_ElemFlows_Energy_to_EPA!E$5:E$14,MATCH('Energy Use Compiled'!B$36,Corr_ElemFlows_Energy_to_EPA!$B$5:$B$14,0))</f>
        <v>resource</v>
      </c>
      <c r="E248" s="227" t="str">
        <f>INDEX(Corr_ElemFlows_Energy_to_EPA!F$5:F$14,MATCH('Energy Use Compiled'!B$36,Corr_ElemFlows_Energy_to_EPA!$B$5:$B$14,0))</f>
        <v>in air</v>
      </c>
      <c r="F248" s="227" t="str">
        <f>INDEX(Corr_ElemFlows_Energy_to_EPA!H$5:H$14,MATCH('Energy Use Compiled'!B$36,Corr_ElemFlows_Energy_to_EPA!$B$5:$B$14,0))</f>
        <v>525a373a-a781-3798-ab69-3e0cdc6046d9</v>
      </c>
      <c r="G248" s="228" t="s">
        <v>130</v>
      </c>
      <c r="H248" s="227" t="str">
        <f>INDEX(Activities!$B$5:$C$393,MATCH(I248,Activities!$C$5:$C$393,0),1)</f>
        <v>Other amusement and recreation industries</v>
      </c>
      <c r="I248" s="227">
        <f>'Energy Use Compiled'!B156</f>
        <v>713900</v>
      </c>
      <c r="J248" s="227" t="s">
        <v>130</v>
      </c>
      <c r="K248" s="229">
        <f>'Energy Use Compiled'!F156/(1000000*INDEX('Energy Use &amp; Sector Output'!$O$6:$O$394,MATCH("_"&amp;$I248,'Energy Use &amp; Sector Output'!$D$6:$D$394,0)))</f>
        <v>0</v>
      </c>
      <c r="L248" s="227" t="s">
        <v>5</v>
      </c>
      <c r="M248" s="248"/>
      <c r="N248" s="249"/>
      <c r="O248" s="248"/>
      <c r="P248" s="248"/>
      <c r="Q248" s="248"/>
      <c r="R248" s="250">
        <v>3</v>
      </c>
      <c r="S248" s="250">
        <v>1</v>
      </c>
      <c r="T248" s="250">
        <v>1</v>
      </c>
      <c r="U248" s="250">
        <v>1</v>
      </c>
      <c r="V248" s="250">
        <v>1</v>
      </c>
      <c r="W248" s="248">
        <v>2014</v>
      </c>
      <c r="X248" s="248" t="str">
        <f>'Energy Use Compiled'!B$36</f>
        <v>Primary energy - wind</v>
      </c>
      <c r="Y248" s="248" t="s">
        <v>1344</v>
      </c>
      <c r="Z248" s="248"/>
    </row>
    <row r="249" spans="2:26" x14ac:dyDescent="0.2">
      <c r="B249" s="227" t="str">
        <f>INDEX(Corr_ElemFlows_Energy_to_EPA!C$5:C$14,MATCH('Energy Use Compiled'!B$36,Corr_ElemFlows_Energy_to_EPA!$B$5:$B$14,0))</f>
        <v>Energy, wind</v>
      </c>
      <c r="C249" s="227"/>
      <c r="D249" s="227" t="str">
        <f>INDEX(Corr_ElemFlows_Energy_to_EPA!E$5:E$14,MATCH('Energy Use Compiled'!B$36,Corr_ElemFlows_Energy_to_EPA!$B$5:$B$14,0))</f>
        <v>resource</v>
      </c>
      <c r="E249" s="227" t="str">
        <f>INDEX(Corr_ElemFlows_Energy_to_EPA!F$5:F$14,MATCH('Energy Use Compiled'!B$36,Corr_ElemFlows_Energy_to_EPA!$B$5:$B$14,0))</f>
        <v>in air</v>
      </c>
      <c r="F249" s="227" t="str">
        <f>INDEX(Corr_ElemFlows_Energy_to_EPA!H$5:H$14,MATCH('Energy Use Compiled'!B$36,Corr_ElemFlows_Energy_to_EPA!$B$5:$B$14,0))</f>
        <v>525a373a-a781-3798-ab69-3e0cdc6046d9</v>
      </c>
      <c r="G249" s="228" t="s">
        <v>130</v>
      </c>
      <c r="H249" s="227" t="str">
        <f>INDEX(Activities!$B$5:$C$393,MATCH(I249,Activities!$C$5:$C$393,0),1)</f>
        <v>Iron, gold, silver, and other metal ore mining</v>
      </c>
      <c r="I249" s="227" t="str">
        <f>'Energy Use Compiled'!B157</f>
        <v>2122A0</v>
      </c>
      <c r="J249" s="227" t="s">
        <v>130</v>
      </c>
      <c r="K249" s="229">
        <f>'Energy Use Compiled'!F157/(1000000*INDEX('Energy Use &amp; Sector Output'!$O$6:$O$394,MATCH("_"&amp;$I249,'Energy Use &amp; Sector Output'!$D$6:$D$394,0)))</f>
        <v>0</v>
      </c>
      <c r="L249" s="227" t="s">
        <v>5</v>
      </c>
      <c r="M249" s="248"/>
      <c r="N249" s="249"/>
      <c r="O249" s="248"/>
      <c r="P249" s="248"/>
      <c r="Q249" s="248"/>
      <c r="R249" s="250">
        <v>3</v>
      </c>
      <c r="S249" s="250">
        <v>1</v>
      </c>
      <c r="T249" s="250">
        <v>1</v>
      </c>
      <c r="U249" s="250">
        <v>1</v>
      </c>
      <c r="V249" s="250">
        <v>1</v>
      </c>
      <c r="W249" s="248">
        <v>2014</v>
      </c>
      <c r="X249" s="248" t="str">
        <f>'Energy Use Compiled'!B$36</f>
        <v>Primary energy - wind</v>
      </c>
      <c r="Y249" s="248" t="s">
        <v>1344</v>
      </c>
      <c r="Z249" s="248"/>
    </row>
    <row r="250" spans="2:26" x14ac:dyDescent="0.2">
      <c r="B250" s="227" t="str">
        <f>INDEX(Corr_ElemFlows_Energy_to_EPA!C$5:C$14,MATCH('Energy Use Compiled'!B$36,Corr_ElemFlows_Energy_to_EPA!$B$5:$B$14,0))</f>
        <v>Energy, wind</v>
      </c>
      <c r="C250" s="227"/>
      <c r="D250" s="227" t="str">
        <f>INDEX(Corr_ElemFlows_Energy_to_EPA!E$5:E$14,MATCH('Energy Use Compiled'!B$36,Corr_ElemFlows_Energy_to_EPA!$B$5:$B$14,0))</f>
        <v>resource</v>
      </c>
      <c r="E250" s="227" t="str">
        <f>INDEX(Corr_ElemFlows_Energy_to_EPA!F$5:F$14,MATCH('Energy Use Compiled'!B$36,Corr_ElemFlows_Energy_to_EPA!$B$5:$B$14,0))</f>
        <v>in air</v>
      </c>
      <c r="F250" s="227" t="str">
        <f>INDEX(Corr_ElemFlows_Energy_to_EPA!H$5:H$14,MATCH('Energy Use Compiled'!B$36,Corr_ElemFlows_Energy_to_EPA!$B$5:$B$14,0))</f>
        <v>525a373a-a781-3798-ab69-3e0cdc6046d9</v>
      </c>
      <c r="G250" s="228" t="s">
        <v>130</v>
      </c>
      <c r="H250" s="227" t="str">
        <f>INDEX(Activities!$B$5:$C$393,MATCH(I250,Activities!$C$5:$C$393,0),1)</f>
        <v>Soybean and other oilseed processing</v>
      </c>
      <c r="I250" s="227" t="str">
        <f>'Energy Use Compiled'!B158</f>
        <v>31122A</v>
      </c>
      <c r="J250" s="227" t="s">
        <v>130</v>
      </c>
      <c r="K250" s="229">
        <f>'Energy Use Compiled'!F158/(1000000*INDEX('Energy Use &amp; Sector Output'!$O$6:$O$394,MATCH("_"&amp;$I250,'Energy Use &amp; Sector Output'!$D$6:$D$394,0)))</f>
        <v>0</v>
      </c>
      <c r="L250" s="227" t="s">
        <v>5</v>
      </c>
      <c r="M250" s="248"/>
      <c r="N250" s="249"/>
      <c r="O250" s="248"/>
      <c r="P250" s="248"/>
      <c r="Q250" s="248"/>
      <c r="R250" s="250">
        <v>3</v>
      </c>
      <c r="S250" s="250">
        <v>1</v>
      </c>
      <c r="T250" s="250">
        <v>1</v>
      </c>
      <c r="U250" s="250">
        <v>1</v>
      </c>
      <c r="V250" s="250">
        <v>1</v>
      </c>
      <c r="W250" s="248">
        <v>2014</v>
      </c>
      <c r="X250" s="248" t="str">
        <f>'Energy Use Compiled'!B$36</f>
        <v>Primary energy - wind</v>
      </c>
      <c r="Y250" s="248" t="s">
        <v>1344</v>
      </c>
      <c r="Z250" s="248"/>
    </row>
    <row r="251" spans="2:26" x14ac:dyDescent="0.2">
      <c r="B251" s="227" t="str">
        <f>INDEX(Corr_ElemFlows_Energy_to_EPA!C$5:C$14,MATCH('Energy Use Compiled'!B$36,Corr_ElemFlows_Energy_to_EPA!$B$5:$B$14,0))</f>
        <v>Energy, wind</v>
      </c>
      <c r="C251" s="227"/>
      <c r="D251" s="227" t="str">
        <f>INDEX(Corr_ElemFlows_Energy_to_EPA!E$5:E$14,MATCH('Energy Use Compiled'!B$36,Corr_ElemFlows_Energy_to_EPA!$B$5:$B$14,0))</f>
        <v>resource</v>
      </c>
      <c r="E251" s="227" t="str">
        <f>INDEX(Corr_ElemFlows_Energy_to_EPA!F$5:F$14,MATCH('Energy Use Compiled'!B$36,Corr_ElemFlows_Energy_to_EPA!$B$5:$B$14,0))</f>
        <v>in air</v>
      </c>
      <c r="F251" s="227" t="str">
        <f>INDEX(Corr_ElemFlows_Energy_to_EPA!H$5:H$14,MATCH('Energy Use Compiled'!B$36,Corr_ElemFlows_Energy_to_EPA!$B$5:$B$14,0))</f>
        <v>525a373a-a781-3798-ab69-3e0cdc6046d9</v>
      </c>
      <c r="G251" s="228" t="s">
        <v>130</v>
      </c>
      <c r="H251" s="227" t="str">
        <f>INDEX(Activities!$B$5:$C$393,MATCH(I251,Activities!$C$5:$C$393,0),1)</f>
        <v>Animal (except poultry) slaughtering, rendering, and processing</v>
      </c>
      <c r="I251" s="227" t="str">
        <f>'Energy Use Compiled'!B159</f>
        <v>31161A</v>
      </c>
      <c r="J251" s="227" t="s">
        <v>130</v>
      </c>
      <c r="K251" s="229">
        <f>'Energy Use Compiled'!F159/(1000000*INDEX('Energy Use &amp; Sector Output'!$O$6:$O$394,MATCH("_"&amp;$I251,'Energy Use &amp; Sector Output'!$D$6:$D$394,0)))</f>
        <v>1.6195828895956902E-4</v>
      </c>
      <c r="L251" s="227" t="s">
        <v>5</v>
      </c>
      <c r="M251" s="248"/>
      <c r="N251" s="249"/>
      <c r="O251" s="248"/>
      <c r="P251" s="248"/>
      <c r="Q251" s="248"/>
      <c r="R251" s="250">
        <v>3</v>
      </c>
      <c r="S251" s="250">
        <v>1</v>
      </c>
      <c r="T251" s="250">
        <v>1</v>
      </c>
      <c r="U251" s="250">
        <v>1</v>
      </c>
      <c r="V251" s="250">
        <v>1</v>
      </c>
      <c r="W251" s="248">
        <v>2014</v>
      </c>
      <c r="X251" s="248" t="str">
        <f>'Energy Use Compiled'!B$36</f>
        <v>Primary energy - wind</v>
      </c>
      <c r="Y251" s="248" t="s">
        <v>1344</v>
      </c>
      <c r="Z251" s="248"/>
    </row>
    <row r="252" spans="2:26" x14ac:dyDescent="0.2">
      <c r="B252" s="227" t="str">
        <f>INDEX(Corr_ElemFlows_Energy_to_EPA!C$5:C$14,MATCH('Energy Use Compiled'!B$36,Corr_ElemFlows_Energy_to_EPA!$B$5:$B$14,0))</f>
        <v>Energy, wind</v>
      </c>
      <c r="C252" s="227"/>
      <c r="D252" s="227" t="str">
        <f>INDEX(Corr_ElemFlows_Energy_to_EPA!E$5:E$14,MATCH('Energy Use Compiled'!B$36,Corr_ElemFlows_Energy_to_EPA!$B$5:$B$14,0))</f>
        <v>resource</v>
      </c>
      <c r="E252" s="227" t="str">
        <f>INDEX(Corr_ElemFlows_Energy_to_EPA!F$5:F$14,MATCH('Energy Use Compiled'!B$36,Corr_ElemFlows_Energy_to_EPA!$B$5:$B$14,0))</f>
        <v>in air</v>
      </c>
      <c r="F252" s="227" t="str">
        <f>INDEX(Corr_ElemFlows_Energy_to_EPA!H$5:H$14,MATCH('Energy Use Compiled'!B$36,Corr_ElemFlows_Energy_to_EPA!$B$5:$B$14,0))</f>
        <v>525a373a-a781-3798-ab69-3e0cdc6046d9</v>
      </c>
      <c r="G252" s="228" t="s">
        <v>130</v>
      </c>
      <c r="H252" s="227" t="str">
        <f>INDEX(Activities!$B$5:$C$393,MATCH(I252,Activities!$C$5:$C$393,0),1)</f>
        <v>All other chemical product and preparation manufacturing</v>
      </c>
      <c r="I252" s="227" t="str">
        <f>'Energy Use Compiled'!B160</f>
        <v>3259A0</v>
      </c>
      <c r="J252" s="227" t="s">
        <v>130</v>
      </c>
      <c r="K252" s="229">
        <f>'Energy Use Compiled'!F160/(1000000*INDEX('Energy Use &amp; Sector Output'!$O$6:$O$394,MATCH("_"&amp;$I252,'Energy Use &amp; Sector Output'!$D$6:$D$394,0)))</f>
        <v>2.2853518045769768E-3</v>
      </c>
      <c r="L252" s="227" t="s">
        <v>5</v>
      </c>
      <c r="M252" s="248"/>
      <c r="N252" s="249"/>
      <c r="O252" s="248"/>
      <c r="P252" s="248"/>
      <c r="Q252" s="248"/>
      <c r="R252" s="250">
        <v>3</v>
      </c>
      <c r="S252" s="250">
        <v>1</v>
      </c>
      <c r="T252" s="250">
        <v>1</v>
      </c>
      <c r="U252" s="250">
        <v>1</v>
      </c>
      <c r="V252" s="250">
        <v>1</v>
      </c>
      <c r="W252" s="248">
        <v>2014</v>
      </c>
      <c r="X252" s="248" t="str">
        <f>'Energy Use Compiled'!B$36</f>
        <v>Primary energy - wind</v>
      </c>
      <c r="Y252" s="248" t="s">
        <v>1344</v>
      </c>
      <c r="Z252" s="248"/>
    </row>
    <row r="253" spans="2:26" x14ac:dyDescent="0.2">
      <c r="B253" s="227" t="str">
        <f>INDEX(Corr_ElemFlows_Energy_to_EPA!C$5:C$14,MATCH('Energy Use Compiled'!B$36,Corr_ElemFlows_Energy_to_EPA!$B$5:$B$14,0))</f>
        <v>Energy, wind</v>
      </c>
      <c r="C253" s="227"/>
      <c r="D253" s="227" t="str">
        <f>INDEX(Corr_ElemFlows_Energy_to_EPA!E$5:E$14,MATCH('Energy Use Compiled'!B$36,Corr_ElemFlows_Energy_to_EPA!$B$5:$B$14,0))</f>
        <v>resource</v>
      </c>
      <c r="E253" s="227" t="str">
        <f>INDEX(Corr_ElemFlows_Energy_to_EPA!F$5:F$14,MATCH('Energy Use Compiled'!B$36,Corr_ElemFlows_Energy_to_EPA!$B$5:$B$14,0))</f>
        <v>in air</v>
      </c>
      <c r="F253" s="227" t="str">
        <f>INDEX(Corr_ElemFlows_Energy_to_EPA!H$5:H$14,MATCH('Energy Use Compiled'!B$36,Corr_ElemFlows_Energy_to_EPA!$B$5:$B$14,0))</f>
        <v>525a373a-a781-3798-ab69-3e0cdc6046d9</v>
      </c>
      <c r="G253" s="228" t="s">
        <v>130</v>
      </c>
      <c r="H253" s="227" t="str">
        <f>INDEX(Activities!$B$5:$C$393,MATCH(I253,Activities!$C$5:$C$393,0),1)</f>
        <v>All other forging, stamping, and sintering</v>
      </c>
      <c r="I253" s="227" t="str">
        <f>'Energy Use Compiled'!B161</f>
        <v>33211A</v>
      </c>
      <c r="J253" s="227" t="s">
        <v>130</v>
      </c>
      <c r="K253" s="229">
        <f>'Energy Use Compiled'!F161/(1000000*INDEX('Energy Use &amp; Sector Output'!$O$6:$O$394,MATCH("_"&amp;$I253,'Energy Use &amp; Sector Output'!$D$6:$D$394,0)))</f>
        <v>0</v>
      </c>
      <c r="L253" s="227" t="s">
        <v>5</v>
      </c>
      <c r="M253" s="248"/>
      <c r="N253" s="249"/>
      <c r="O253" s="248"/>
      <c r="P253" s="248"/>
      <c r="Q253" s="248"/>
      <c r="R253" s="250">
        <v>3</v>
      </c>
      <c r="S253" s="250">
        <v>1</v>
      </c>
      <c r="T253" s="250">
        <v>1</v>
      </c>
      <c r="U253" s="250">
        <v>1</v>
      </c>
      <c r="V253" s="250">
        <v>1</v>
      </c>
      <c r="W253" s="248">
        <v>2014</v>
      </c>
      <c r="X253" s="248" t="str">
        <f>'Energy Use Compiled'!B$36</f>
        <v>Primary energy - wind</v>
      </c>
      <c r="Y253" s="248" t="s">
        <v>1344</v>
      </c>
      <c r="Z253" s="248"/>
    </row>
    <row r="254" spans="2:26" x14ac:dyDescent="0.2">
      <c r="B254" s="227" t="str">
        <f>INDEX(Corr_ElemFlows_Energy_to_EPA!C$5:C$14,MATCH('Energy Use Compiled'!B$36,Corr_ElemFlows_Energy_to_EPA!$B$5:$B$14,0))</f>
        <v>Energy, wind</v>
      </c>
      <c r="C254" s="227"/>
      <c r="D254" s="227" t="str">
        <f>INDEX(Corr_ElemFlows_Energy_to_EPA!E$5:E$14,MATCH('Energy Use Compiled'!B$36,Corr_ElemFlows_Energy_to_EPA!$B$5:$B$14,0))</f>
        <v>resource</v>
      </c>
      <c r="E254" s="227" t="str">
        <f>INDEX(Corr_ElemFlows_Energy_to_EPA!F$5:F$14,MATCH('Energy Use Compiled'!B$36,Corr_ElemFlows_Energy_to_EPA!$B$5:$B$14,0))</f>
        <v>in air</v>
      </c>
      <c r="F254" s="227" t="str">
        <f>INDEX(Corr_ElemFlows_Energy_to_EPA!H$5:H$14,MATCH('Energy Use Compiled'!B$36,Corr_ElemFlows_Energy_to_EPA!$B$5:$B$14,0))</f>
        <v>525a373a-a781-3798-ab69-3e0cdc6046d9</v>
      </c>
      <c r="G254" s="228" t="s">
        <v>130</v>
      </c>
      <c r="H254" s="227" t="str">
        <f>INDEX(Activities!$B$5:$C$393,MATCH(I254,Activities!$C$5:$C$393,0),1)</f>
        <v>Other retail</v>
      </c>
      <c r="I254" s="227" t="str">
        <f>'Energy Use Compiled'!B162</f>
        <v>4A0000</v>
      </c>
      <c r="J254" s="227" t="s">
        <v>130</v>
      </c>
      <c r="K254" s="229">
        <f>'Energy Use Compiled'!F162/(1000000*INDEX('Energy Use &amp; Sector Output'!$O$6:$O$394,MATCH("_"&amp;$I254,'Energy Use &amp; Sector Output'!$D$6:$D$394,0)))</f>
        <v>2.8336374745204524E-5</v>
      </c>
      <c r="L254" s="227" t="s">
        <v>5</v>
      </c>
      <c r="M254" s="248"/>
      <c r="N254" s="249"/>
      <c r="O254" s="248"/>
      <c r="P254" s="248"/>
      <c r="Q254" s="248"/>
      <c r="R254" s="250">
        <v>3</v>
      </c>
      <c r="S254" s="250">
        <v>1</v>
      </c>
      <c r="T254" s="250">
        <v>1</v>
      </c>
      <c r="U254" s="250">
        <v>1</v>
      </c>
      <c r="V254" s="250">
        <v>1</v>
      </c>
      <c r="W254" s="248">
        <v>2014</v>
      </c>
      <c r="X254" s="248" t="str">
        <f>'Energy Use Compiled'!B$36</f>
        <v>Primary energy - wind</v>
      </c>
      <c r="Y254" s="248" t="s">
        <v>1344</v>
      </c>
      <c r="Z254" s="248"/>
    </row>
    <row r="255" spans="2:26" x14ac:dyDescent="0.2">
      <c r="B255" s="227" t="str">
        <f>INDEX(Corr_ElemFlows_Energy_to_EPA!C$5:C$14,MATCH('Energy Use Compiled'!B$36,Corr_ElemFlows_Energy_to_EPA!$B$5:$B$14,0))</f>
        <v>Energy, wind</v>
      </c>
      <c r="C255" s="227"/>
      <c r="D255" s="227" t="str">
        <f>INDEX(Corr_ElemFlows_Energy_to_EPA!E$5:E$14,MATCH('Energy Use Compiled'!B$36,Corr_ElemFlows_Energy_to_EPA!$B$5:$B$14,0))</f>
        <v>resource</v>
      </c>
      <c r="E255" s="227" t="str">
        <f>INDEX(Corr_ElemFlows_Energy_to_EPA!F$5:F$14,MATCH('Energy Use Compiled'!B$36,Corr_ElemFlows_Energy_to_EPA!$B$5:$B$14,0))</f>
        <v>in air</v>
      </c>
      <c r="F255" s="227" t="str">
        <f>INDEX(Corr_ElemFlows_Energy_to_EPA!H$5:H$14,MATCH('Energy Use Compiled'!B$36,Corr_ElemFlows_Energy_to_EPA!$B$5:$B$14,0))</f>
        <v>525a373a-a781-3798-ab69-3e0cdc6046d9</v>
      </c>
      <c r="G255" s="228" t="s">
        <v>130</v>
      </c>
      <c r="H255" s="227" t="str">
        <f>INDEX(Activities!$B$5:$C$393,MATCH(I255,Activities!$C$5:$C$393,0),1)</f>
        <v>Consumer goods and general rental centers</v>
      </c>
      <c r="I255" s="227" t="str">
        <f>'Energy Use Compiled'!B163</f>
        <v>532A00</v>
      </c>
      <c r="J255" s="227" t="s">
        <v>130</v>
      </c>
      <c r="K255" s="229">
        <f>'Energy Use Compiled'!F163/(1000000*INDEX('Energy Use &amp; Sector Output'!$O$6:$O$394,MATCH("_"&amp;$I255,'Energy Use &amp; Sector Output'!$D$6:$D$394,0)))</f>
        <v>0</v>
      </c>
      <c r="L255" s="227" t="s">
        <v>5</v>
      </c>
      <c r="M255" s="248"/>
      <c r="N255" s="249"/>
      <c r="O255" s="248"/>
      <c r="P255" s="248"/>
      <c r="Q255" s="248"/>
      <c r="R255" s="250">
        <v>3</v>
      </c>
      <c r="S255" s="250">
        <v>1</v>
      </c>
      <c r="T255" s="250">
        <v>1</v>
      </c>
      <c r="U255" s="250">
        <v>1</v>
      </c>
      <c r="V255" s="250">
        <v>1</v>
      </c>
      <c r="W255" s="248">
        <v>2014</v>
      </c>
      <c r="X255" s="248" t="str">
        <f>'Energy Use Compiled'!B$36</f>
        <v>Primary energy - wind</v>
      </c>
      <c r="Y255" s="248" t="s">
        <v>1344</v>
      </c>
      <c r="Z255" s="248"/>
    </row>
    <row r="256" spans="2:26" x14ac:dyDescent="0.2">
      <c r="B256" s="227" t="str">
        <f>INDEX(Corr_ElemFlows_Energy_to_EPA!C$5:C$14,MATCH('Energy Use Compiled'!B$36,Corr_ElemFlows_Energy_to_EPA!$B$5:$B$14,0))</f>
        <v>Energy, wind</v>
      </c>
      <c r="C256" s="227"/>
      <c r="D256" s="227" t="str">
        <f>INDEX(Corr_ElemFlows_Energy_to_EPA!E$5:E$14,MATCH('Energy Use Compiled'!B$36,Corr_ElemFlows_Energy_to_EPA!$B$5:$B$14,0))</f>
        <v>resource</v>
      </c>
      <c r="E256" s="227" t="str">
        <f>INDEX(Corr_ElemFlows_Energy_to_EPA!F$5:F$14,MATCH('Energy Use Compiled'!B$36,Corr_ElemFlows_Energy_to_EPA!$B$5:$B$14,0))</f>
        <v>in air</v>
      </c>
      <c r="F256" s="227" t="str">
        <f>INDEX(Corr_ElemFlows_Energy_to_EPA!H$5:H$14,MATCH('Energy Use Compiled'!B$36,Corr_ElemFlows_Energy_to_EPA!$B$5:$B$14,0))</f>
        <v>525a373a-a781-3798-ab69-3e0cdc6046d9</v>
      </c>
      <c r="G256" s="228" t="s">
        <v>130</v>
      </c>
      <c r="H256" s="227" t="str">
        <f>INDEX(Activities!$B$5:$C$393,MATCH(I256,Activities!$C$5:$C$393,0),1)</f>
        <v>Junior colleges, colleges, universities, and professional schools</v>
      </c>
      <c r="I256" s="227" t="str">
        <f>'Energy Use Compiled'!B164</f>
        <v>611A00</v>
      </c>
      <c r="J256" s="227" t="s">
        <v>130</v>
      </c>
      <c r="K256" s="229">
        <f>'Energy Use Compiled'!F164/(1000000*INDEX('Energy Use &amp; Sector Output'!$O$6:$O$394,MATCH("_"&amp;$I256,'Energy Use &amp; Sector Output'!$D$6:$D$394,0)))</f>
        <v>2.5373465201481938E-3</v>
      </c>
      <c r="L256" s="227" t="s">
        <v>5</v>
      </c>
      <c r="M256" s="248"/>
      <c r="N256" s="249"/>
      <c r="O256" s="248"/>
      <c r="P256" s="248"/>
      <c r="Q256" s="248"/>
      <c r="R256" s="250">
        <v>3</v>
      </c>
      <c r="S256" s="250">
        <v>1</v>
      </c>
      <c r="T256" s="250">
        <v>1</v>
      </c>
      <c r="U256" s="250">
        <v>1</v>
      </c>
      <c r="V256" s="250">
        <v>1</v>
      </c>
      <c r="W256" s="248">
        <v>2014</v>
      </c>
      <c r="X256" s="248" t="str">
        <f>'Energy Use Compiled'!B$36</f>
        <v>Primary energy - wind</v>
      </c>
      <c r="Y256" s="248" t="s">
        <v>1344</v>
      </c>
      <c r="Z256" s="248"/>
    </row>
    <row r="257" spans="2:26" x14ac:dyDescent="0.2">
      <c r="B257" s="227" t="str">
        <f>INDEX(Corr_ElemFlows_Energy_to_EPA!C$5:C$14,MATCH('Energy Use Compiled'!B$36,Corr_ElemFlows_Energy_to_EPA!$B$5:$B$14,0))</f>
        <v>Energy, wind</v>
      </c>
      <c r="C257" s="227"/>
      <c r="D257" s="227" t="str">
        <f>INDEX(Corr_ElemFlows_Energy_to_EPA!E$5:E$14,MATCH('Energy Use Compiled'!B$36,Corr_ElemFlows_Energy_to_EPA!$B$5:$B$14,0))</f>
        <v>resource</v>
      </c>
      <c r="E257" s="227" t="str">
        <f>INDEX(Corr_ElemFlows_Energy_to_EPA!F$5:F$14,MATCH('Energy Use Compiled'!B$36,Corr_ElemFlows_Energy_to_EPA!$B$5:$B$14,0))</f>
        <v>in air</v>
      </c>
      <c r="F257" s="227" t="str">
        <f>INDEX(Corr_ElemFlows_Energy_to_EPA!H$5:H$14,MATCH('Energy Use Compiled'!B$36,Corr_ElemFlows_Energy_to_EPA!$B$5:$B$14,0))</f>
        <v>525a373a-a781-3798-ab69-3e0cdc6046d9</v>
      </c>
      <c r="G257" s="228" t="s">
        <v>130</v>
      </c>
      <c r="H257" s="227" t="str">
        <f>INDEX(Activities!$B$5:$C$393,MATCH(I257,Activities!$C$5:$C$393,0),1)</f>
        <v>Other state and local government enterprises</v>
      </c>
      <c r="I257" s="227" t="str">
        <f>'Energy Use Compiled'!B165</f>
        <v>S00203</v>
      </c>
      <c r="J257" s="227" t="s">
        <v>130</v>
      </c>
      <c r="K257" s="229">
        <f>'Energy Use Compiled'!F165/(1000000*INDEX('Energy Use &amp; Sector Output'!$O$6:$O$394,MATCH("_"&amp;$I257,'Energy Use &amp; Sector Output'!$D$6:$D$394,0)))</f>
        <v>0</v>
      </c>
      <c r="L257" s="227" t="s">
        <v>5</v>
      </c>
      <c r="M257" s="248"/>
      <c r="N257" s="249"/>
      <c r="O257" s="248"/>
      <c r="P257" s="248"/>
      <c r="Q257" s="248"/>
      <c r="R257" s="250">
        <v>3</v>
      </c>
      <c r="S257" s="250">
        <v>1</v>
      </c>
      <c r="T257" s="250">
        <v>1</v>
      </c>
      <c r="U257" s="250">
        <v>1</v>
      </c>
      <c r="V257" s="250">
        <v>1</v>
      </c>
      <c r="W257" s="248">
        <v>2014</v>
      </c>
      <c r="X257" s="248" t="str">
        <f>'Energy Use Compiled'!B$36</f>
        <v>Primary energy - wind</v>
      </c>
      <c r="Y257" s="248" t="s">
        <v>1344</v>
      </c>
      <c r="Z257" s="248"/>
    </row>
    <row r="258" spans="2:26" x14ac:dyDescent="0.2">
      <c r="B258" s="227" t="str">
        <f>INDEX(Corr_ElemFlows_Energy_to_EPA!C$5:C$14,MATCH('Energy Use Compiled'!B$36,Corr_ElemFlows_Energy_to_EPA!$B$5:$B$14,0))</f>
        <v>Energy, wind</v>
      </c>
      <c r="C258" s="227"/>
      <c r="D258" s="227" t="str">
        <f>INDEX(Corr_ElemFlows_Energy_to_EPA!E$5:E$14,MATCH('Energy Use Compiled'!B$36,Corr_ElemFlows_Energy_to_EPA!$B$5:$B$14,0))</f>
        <v>resource</v>
      </c>
      <c r="E258" s="227" t="str">
        <f>INDEX(Corr_ElemFlows_Energy_to_EPA!F$5:F$14,MATCH('Energy Use Compiled'!B$36,Corr_ElemFlows_Energy_to_EPA!$B$5:$B$14,0))</f>
        <v>in air</v>
      </c>
      <c r="F258" s="227" t="str">
        <f>INDEX(Corr_ElemFlows_Energy_to_EPA!H$5:H$14,MATCH('Energy Use Compiled'!B$36,Corr_ElemFlows_Energy_to_EPA!$B$5:$B$14,0))</f>
        <v>525a373a-a781-3798-ab69-3e0cdc6046d9</v>
      </c>
      <c r="G258" s="228" t="s">
        <v>130</v>
      </c>
      <c r="H258" s="227" t="str">
        <f>INDEX(Activities!$B$5:$C$393,MATCH(I258,Activities!$C$5:$C$393,0),1)</f>
        <v>Federal general government (defense)</v>
      </c>
      <c r="I258" s="227" t="str">
        <f>'Energy Use Compiled'!B166</f>
        <v>S00500</v>
      </c>
      <c r="J258" s="227" t="s">
        <v>130</v>
      </c>
      <c r="K258" s="229">
        <f>'Energy Use Compiled'!F166/(1000000*INDEX('Energy Use &amp; Sector Output'!$O$6:$O$394,MATCH("_"&amp;$I258,'Energy Use &amp; Sector Output'!$D$6:$D$394,0)))</f>
        <v>7.0153191103456672E-4</v>
      </c>
      <c r="L258" s="227" t="s">
        <v>5</v>
      </c>
      <c r="M258" s="248"/>
      <c r="N258" s="249"/>
      <c r="O258" s="248"/>
      <c r="P258" s="248"/>
      <c r="Q258" s="248"/>
      <c r="R258" s="250">
        <v>3</v>
      </c>
      <c r="S258" s="250">
        <v>1</v>
      </c>
      <c r="T258" s="250">
        <v>1</v>
      </c>
      <c r="U258" s="250">
        <v>1</v>
      </c>
      <c r="V258" s="250">
        <v>1</v>
      </c>
      <c r="W258" s="248">
        <v>2014</v>
      </c>
      <c r="X258" s="248" t="str">
        <f>'Energy Use Compiled'!B$36</f>
        <v>Primary energy - wind</v>
      </c>
      <c r="Y258" s="248" t="s">
        <v>1344</v>
      </c>
      <c r="Z258" s="248"/>
    </row>
    <row r="259" spans="2:26" x14ac:dyDescent="0.2">
      <c r="B259" s="227" t="str">
        <f>INDEX(Corr_ElemFlows_Energy_to_EPA!C$5:C$14,MATCH('Energy Use Compiled'!B$36,Corr_ElemFlows_Energy_to_EPA!$B$5:$B$14,0))</f>
        <v>Energy, wind</v>
      </c>
      <c r="C259" s="227"/>
      <c r="D259" s="227" t="str">
        <f>INDEX(Corr_ElemFlows_Energy_to_EPA!E$5:E$14,MATCH('Energy Use Compiled'!B$36,Corr_ElemFlows_Energy_to_EPA!$B$5:$B$14,0))</f>
        <v>resource</v>
      </c>
      <c r="E259" s="227" t="str">
        <f>INDEX(Corr_ElemFlows_Energy_to_EPA!F$5:F$14,MATCH('Energy Use Compiled'!B$36,Corr_ElemFlows_Energy_to_EPA!$B$5:$B$14,0))</f>
        <v>in air</v>
      </c>
      <c r="F259" s="227" t="str">
        <f>INDEX(Corr_ElemFlows_Energy_to_EPA!H$5:H$14,MATCH('Energy Use Compiled'!B$36,Corr_ElemFlows_Energy_to_EPA!$B$5:$B$14,0))</f>
        <v>525a373a-a781-3798-ab69-3e0cdc6046d9</v>
      </c>
      <c r="G259" s="228" t="s">
        <v>130</v>
      </c>
      <c r="H259" s="227" t="str">
        <f>INDEX(Activities!$B$5:$C$393,MATCH(I259,Activities!$C$5:$C$393,0),1)</f>
        <v>State and local general government</v>
      </c>
      <c r="I259" s="227" t="str">
        <f>'Energy Use Compiled'!B167</f>
        <v>S00700</v>
      </c>
      <c r="J259" s="227" t="s">
        <v>130</v>
      </c>
      <c r="K259" s="229">
        <f>'Energy Use Compiled'!F167/(1000000*INDEX('Energy Use &amp; Sector Output'!$O$6:$O$394,MATCH("_"&amp;$I259,'Energy Use &amp; Sector Output'!$D$6:$D$394,0)))</f>
        <v>4.4829057222815794E-5</v>
      </c>
      <c r="L259" s="227" t="s">
        <v>5</v>
      </c>
      <c r="M259" s="248"/>
      <c r="N259" s="249"/>
      <c r="O259" s="248"/>
      <c r="P259" s="248"/>
      <c r="Q259" s="248"/>
      <c r="R259" s="250">
        <v>3</v>
      </c>
      <c r="S259" s="250">
        <v>1</v>
      </c>
      <c r="T259" s="250">
        <v>1</v>
      </c>
      <c r="U259" s="250">
        <v>1</v>
      </c>
      <c r="V259" s="250">
        <v>1</v>
      </c>
      <c r="W259" s="248">
        <v>2014</v>
      </c>
      <c r="X259" s="248" t="str">
        <f>'Energy Use Compiled'!B$36</f>
        <v>Primary energy - wind</v>
      </c>
      <c r="Y259" s="248" t="s">
        <v>1344</v>
      </c>
      <c r="Z259" s="248"/>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L6:Q259 B6:J259 W6:X259">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4986"/>
  <sheetViews>
    <sheetView showGridLines="0" topLeftCell="B1" zoomScalePageLayoutView="80" workbookViewId="0">
      <selection activeCell="G6" sqref="G6"/>
    </sheetView>
  </sheetViews>
  <sheetFormatPr defaultColWidth="8.7109375" defaultRowHeight="12.75" x14ac:dyDescent="0.2"/>
  <cols>
    <col min="1" max="1" width="1.140625" style="33" customWidth="1"/>
    <col min="2" max="2" width="3.7109375" style="50" customWidth="1"/>
    <col min="3" max="3" width="17" style="33" bestFit="1" customWidth="1"/>
    <col min="4" max="4" width="54.7109375" style="33" customWidth="1"/>
    <col min="5" max="6" width="8.7109375" style="33"/>
    <col min="7" max="7" width="75.42578125" style="48" bestFit="1" customWidth="1"/>
    <col min="8" max="8" width="8.7109375" style="50"/>
    <col min="9" max="9" width="8.7109375" style="33"/>
    <col min="10" max="10" width="84.140625" style="10" customWidth="1"/>
    <col min="11" max="16384" width="8.7109375" style="33"/>
  </cols>
  <sheetData>
    <row r="1" spans="1:10" s="15" customFormat="1" ht="6" customHeight="1" x14ac:dyDescent="0.2">
      <c r="B1" s="49"/>
      <c r="G1" s="28"/>
      <c r="H1" s="49"/>
      <c r="J1" s="10"/>
    </row>
    <row r="2" spans="1:10" s="15" customFormat="1" ht="38.450000000000003" customHeight="1" x14ac:dyDescent="0.2">
      <c r="A2" s="27"/>
      <c r="B2" s="274" t="s">
        <v>517</v>
      </c>
      <c r="C2" s="274"/>
      <c r="D2" s="33"/>
      <c r="E2" s="33"/>
      <c r="F2" s="33"/>
      <c r="G2" s="48"/>
      <c r="H2" s="50"/>
      <c r="J2" s="75"/>
    </row>
    <row r="3" spans="1:10" x14ac:dyDescent="0.2">
      <c r="B3" s="100"/>
      <c r="C3" s="101" t="s">
        <v>122</v>
      </c>
      <c r="D3" s="101"/>
      <c r="E3" s="101"/>
      <c r="F3" s="101" t="s">
        <v>997</v>
      </c>
      <c r="G3" s="102"/>
      <c r="H3" s="103"/>
      <c r="J3" s="75"/>
    </row>
    <row r="4" spans="1:10" x14ac:dyDescent="0.2">
      <c r="B4" s="104" t="s">
        <v>998</v>
      </c>
      <c r="C4" s="105" t="s">
        <v>525</v>
      </c>
      <c r="D4" s="105" t="s">
        <v>6</v>
      </c>
      <c r="E4" s="105" t="s">
        <v>1</v>
      </c>
      <c r="F4" s="105" t="s">
        <v>999</v>
      </c>
      <c r="G4" s="106" t="s">
        <v>1000</v>
      </c>
      <c r="H4" s="107" t="s">
        <v>127</v>
      </c>
      <c r="J4" s="75"/>
    </row>
    <row r="5" spans="1:10" ht="89.25" x14ac:dyDescent="0.2">
      <c r="B5" s="108">
        <v>1</v>
      </c>
      <c r="C5" s="109" t="s">
        <v>1078</v>
      </c>
      <c r="D5" s="109" t="s">
        <v>1087</v>
      </c>
      <c r="E5" s="109" t="s">
        <v>1079</v>
      </c>
      <c r="F5" s="110"/>
      <c r="G5" s="109" t="s">
        <v>1080</v>
      </c>
      <c r="H5" s="111">
        <v>2016</v>
      </c>
      <c r="J5" s="75"/>
    </row>
    <row r="6" spans="1:10" ht="38.25" x14ac:dyDescent="0.2">
      <c r="B6" s="136">
        <v>2</v>
      </c>
      <c r="C6" s="138" t="s">
        <v>1284</v>
      </c>
      <c r="D6" s="138"/>
      <c r="E6" s="138" t="s">
        <v>1079</v>
      </c>
      <c r="F6" s="137"/>
      <c r="G6" s="138" t="s">
        <v>1285</v>
      </c>
      <c r="H6" s="139">
        <v>2017</v>
      </c>
      <c r="J6" s="75"/>
    </row>
    <row r="7" spans="1:10" ht="25.5" x14ac:dyDescent="0.2">
      <c r="B7" s="136">
        <v>3</v>
      </c>
      <c r="C7" s="138" t="s">
        <v>1286</v>
      </c>
      <c r="D7" s="138"/>
      <c r="E7" s="138" t="s">
        <v>1079</v>
      </c>
      <c r="F7" s="137"/>
      <c r="G7" s="138" t="s">
        <v>1287</v>
      </c>
      <c r="H7" s="139">
        <v>2011</v>
      </c>
      <c r="J7" s="75"/>
    </row>
    <row r="8" spans="1:10" ht="140.25" x14ac:dyDescent="0.2">
      <c r="B8" s="108">
        <v>4</v>
      </c>
      <c r="C8" s="110" t="s">
        <v>1086</v>
      </c>
      <c r="D8" s="109" t="s">
        <v>1088</v>
      </c>
      <c r="E8" s="110" t="s">
        <v>1089</v>
      </c>
      <c r="F8" s="110"/>
      <c r="G8" s="109" t="s">
        <v>1090</v>
      </c>
      <c r="H8" s="111">
        <v>2015</v>
      </c>
      <c r="J8" s="75"/>
    </row>
    <row r="9" spans="1:10" ht="38.25" x14ac:dyDescent="0.2">
      <c r="B9" s="136">
        <v>5</v>
      </c>
      <c r="C9" s="137" t="s">
        <v>1105</v>
      </c>
      <c r="D9" s="138" t="s">
        <v>1098</v>
      </c>
      <c r="E9" s="137" t="s">
        <v>1089</v>
      </c>
      <c r="F9" s="137"/>
      <c r="G9" s="138" t="s">
        <v>1099</v>
      </c>
      <c r="H9" s="139">
        <v>2013</v>
      </c>
      <c r="J9"/>
    </row>
    <row r="10" spans="1:10" x14ac:dyDescent="0.2">
      <c r="J10" s="75"/>
    </row>
    <row r="11" spans="1:10" x14ac:dyDescent="0.2">
      <c r="J11" s="75"/>
    </row>
    <row r="12" spans="1:10" x14ac:dyDescent="0.2">
      <c r="J12" s="75"/>
    </row>
    <row r="13" spans="1:10" x14ac:dyDescent="0.2">
      <c r="J13" s="75"/>
    </row>
    <row r="14" spans="1:10" x14ac:dyDescent="0.2">
      <c r="J14" s="75"/>
    </row>
    <row r="15" spans="1:10" x14ac:dyDescent="0.2">
      <c r="J15" s="75"/>
    </row>
    <row r="16" spans="1:10" x14ac:dyDescent="0.2">
      <c r="J16" s="75"/>
    </row>
    <row r="17" spans="10:10" x14ac:dyDescent="0.2">
      <c r="J17" s="75"/>
    </row>
    <row r="18" spans="10:10" x14ac:dyDescent="0.2">
      <c r="J18" s="75"/>
    </row>
    <row r="19" spans="10:10" x14ac:dyDescent="0.2">
      <c r="J19" s="75"/>
    </row>
    <row r="20" spans="10:10" x14ac:dyDescent="0.2">
      <c r="J20" s="75"/>
    </row>
    <row r="21" spans="10:10" x14ac:dyDescent="0.2">
      <c r="J21" s="75"/>
    </row>
    <row r="22" spans="10:10" x14ac:dyDescent="0.2">
      <c r="J22" s="75"/>
    </row>
    <row r="23" spans="10:10" x14ac:dyDescent="0.2">
      <c r="J23" s="75"/>
    </row>
    <row r="24" spans="10:10" x14ac:dyDescent="0.2">
      <c r="J24" s="75"/>
    </row>
    <row r="25" spans="10:10" x14ac:dyDescent="0.2">
      <c r="J25" s="75"/>
    </row>
    <row r="26" spans="10:10" x14ac:dyDescent="0.2">
      <c r="J26" s="75"/>
    </row>
    <row r="27" spans="10:10" x14ac:dyDescent="0.2">
      <c r="J27" s="75"/>
    </row>
    <row r="28" spans="10:10" x14ac:dyDescent="0.2">
      <c r="J28" s="75"/>
    </row>
    <row r="29" spans="10:10" x14ac:dyDescent="0.2">
      <c r="J29" s="75"/>
    </row>
    <row r="30" spans="10:10" x14ac:dyDescent="0.2">
      <c r="J30" s="75"/>
    </row>
    <row r="31" spans="10:10" x14ac:dyDescent="0.2">
      <c r="J31" s="75"/>
    </row>
    <row r="32" spans="10:10" x14ac:dyDescent="0.2">
      <c r="J32" s="75"/>
    </row>
    <row r="33" spans="10:10" x14ac:dyDescent="0.2">
      <c r="J33" s="75"/>
    </row>
    <row r="34" spans="10:10" x14ac:dyDescent="0.2">
      <c r="J34" s="75"/>
    </row>
    <row r="35" spans="10:10" x14ac:dyDescent="0.2">
      <c r="J35" s="75"/>
    </row>
    <row r="36" spans="10:10" x14ac:dyDescent="0.2">
      <c r="J36" s="75"/>
    </row>
    <row r="37" spans="10:10" x14ac:dyDescent="0.2">
      <c r="J37" s="75"/>
    </row>
    <row r="38" spans="10:10" x14ac:dyDescent="0.2">
      <c r="J38" s="75"/>
    </row>
    <row r="39" spans="10:10" x14ac:dyDescent="0.2">
      <c r="J39" s="75"/>
    </row>
    <row r="40" spans="10:10" x14ac:dyDescent="0.2">
      <c r="J40" s="75"/>
    </row>
    <row r="41" spans="10:10" x14ac:dyDescent="0.2">
      <c r="J41" s="75"/>
    </row>
    <row r="42" spans="10:10" x14ac:dyDescent="0.2">
      <c r="J42" s="75"/>
    </row>
    <row r="43" spans="10:10" x14ac:dyDescent="0.2">
      <c r="J43" s="75"/>
    </row>
    <row r="44" spans="10:10" x14ac:dyDescent="0.2">
      <c r="J44" s="75"/>
    </row>
    <row r="45" spans="10:10" x14ac:dyDescent="0.2">
      <c r="J45" s="75"/>
    </row>
    <row r="46" spans="10:10" x14ac:dyDescent="0.2">
      <c r="J46" s="75"/>
    </row>
    <row r="47" spans="10:10" x14ac:dyDescent="0.2">
      <c r="J47" s="75"/>
    </row>
    <row r="48" spans="10:10" x14ac:dyDescent="0.2">
      <c r="J48" s="75"/>
    </row>
    <row r="49" spans="10:10" x14ac:dyDescent="0.2">
      <c r="J49" s="75"/>
    </row>
    <row r="50" spans="10:10" x14ac:dyDescent="0.2">
      <c r="J50" s="75"/>
    </row>
    <row r="51" spans="10:10" x14ac:dyDescent="0.2">
      <c r="J51" s="75"/>
    </row>
    <row r="52" spans="10:10" x14ac:dyDescent="0.2">
      <c r="J52" s="75"/>
    </row>
    <row r="53" spans="10:10" x14ac:dyDescent="0.2">
      <c r="J53" s="75"/>
    </row>
    <row r="54" spans="10:10" x14ac:dyDescent="0.2">
      <c r="J54" s="75"/>
    </row>
    <row r="55" spans="10:10" x14ac:dyDescent="0.2">
      <c r="J55" s="75"/>
    </row>
    <row r="56" spans="10:10" x14ac:dyDescent="0.2">
      <c r="J56" s="75"/>
    </row>
    <row r="57" spans="10:10" x14ac:dyDescent="0.2">
      <c r="J57" s="75"/>
    </row>
    <row r="58" spans="10:10" x14ac:dyDescent="0.2">
      <c r="J58" s="75"/>
    </row>
    <row r="59" spans="10:10" x14ac:dyDescent="0.2">
      <c r="J59" s="75"/>
    </row>
    <row r="60" spans="10:10" x14ac:dyDescent="0.2">
      <c r="J60" s="75"/>
    </row>
    <row r="61" spans="10:10" x14ac:dyDescent="0.2">
      <c r="J61" s="75"/>
    </row>
    <row r="62" spans="10:10" x14ac:dyDescent="0.2">
      <c r="J62" s="75"/>
    </row>
    <row r="63" spans="10:10" x14ac:dyDescent="0.2">
      <c r="J63" s="75"/>
    </row>
    <row r="64" spans="10:10" x14ac:dyDescent="0.2">
      <c r="J64" s="75"/>
    </row>
    <row r="65" spans="10:10" x14ac:dyDescent="0.2">
      <c r="J65" s="75"/>
    </row>
    <row r="66" spans="10:10" x14ac:dyDescent="0.2">
      <c r="J66" s="75"/>
    </row>
    <row r="67" spans="10:10" x14ac:dyDescent="0.2">
      <c r="J67" s="75"/>
    </row>
    <row r="68" spans="10:10" x14ac:dyDescent="0.2">
      <c r="J68" s="75"/>
    </row>
    <row r="69" spans="10:10" x14ac:dyDescent="0.2">
      <c r="J69" s="75"/>
    </row>
    <row r="70" spans="10:10" x14ac:dyDescent="0.2">
      <c r="J70" s="75"/>
    </row>
    <row r="71" spans="10:10" x14ac:dyDescent="0.2">
      <c r="J71" s="75"/>
    </row>
    <row r="72" spans="10:10" x14ac:dyDescent="0.2">
      <c r="J72" s="75"/>
    </row>
    <row r="73" spans="10:10" x14ac:dyDescent="0.2">
      <c r="J73" s="75"/>
    </row>
    <row r="74" spans="10:10" x14ac:dyDescent="0.2">
      <c r="J74" s="75"/>
    </row>
    <row r="75" spans="10:10" x14ac:dyDescent="0.2">
      <c r="J75" s="75"/>
    </row>
    <row r="76" spans="10:10" x14ac:dyDescent="0.2">
      <c r="J76" s="75"/>
    </row>
    <row r="77" spans="10:10" x14ac:dyDescent="0.2">
      <c r="J77" s="75"/>
    </row>
    <row r="78" spans="10:10" x14ac:dyDescent="0.2">
      <c r="J78" s="75"/>
    </row>
    <row r="79" spans="10:10" x14ac:dyDescent="0.2">
      <c r="J79" s="75"/>
    </row>
    <row r="80" spans="10:10" x14ac:dyDescent="0.2">
      <c r="J80" s="75"/>
    </row>
    <row r="81" spans="10:10" x14ac:dyDescent="0.2">
      <c r="J81" s="75"/>
    </row>
    <row r="82" spans="10:10" x14ac:dyDescent="0.2">
      <c r="J82" s="75"/>
    </row>
    <row r="83" spans="10:10" x14ac:dyDescent="0.2">
      <c r="J83" s="75"/>
    </row>
    <row r="84" spans="10:10" x14ac:dyDescent="0.2">
      <c r="J84" s="75"/>
    </row>
    <row r="85" spans="10:10" x14ac:dyDescent="0.2">
      <c r="J85" s="75"/>
    </row>
    <row r="86" spans="10:10" x14ac:dyDescent="0.2">
      <c r="J86" s="75"/>
    </row>
    <row r="87" spans="10:10" x14ac:dyDescent="0.2">
      <c r="J87" s="75"/>
    </row>
    <row r="88" spans="10:10" x14ac:dyDescent="0.2">
      <c r="J88" s="75"/>
    </row>
    <row r="89" spans="10:10" x14ac:dyDescent="0.2">
      <c r="J89" s="75"/>
    </row>
    <row r="90" spans="10:10" x14ac:dyDescent="0.2">
      <c r="J90" s="75"/>
    </row>
    <row r="91" spans="10:10" x14ac:dyDescent="0.2">
      <c r="J91" s="75"/>
    </row>
    <row r="92" spans="10:10" x14ac:dyDescent="0.2">
      <c r="J92" s="75"/>
    </row>
    <row r="93" spans="10:10" x14ac:dyDescent="0.2">
      <c r="J93" s="75"/>
    </row>
    <row r="94" spans="10:10" x14ac:dyDescent="0.2">
      <c r="J94" s="75"/>
    </row>
    <row r="95" spans="10:10" x14ac:dyDescent="0.2">
      <c r="J95" s="75"/>
    </row>
    <row r="96" spans="10:10" x14ac:dyDescent="0.2">
      <c r="J96" s="75"/>
    </row>
    <row r="97" spans="10:10" x14ac:dyDescent="0.2">
      <c r="J97" s="75"/>
    </row>
    <row r="98" spans="10:10" x14ac:dyDescent="0.2">
      <c r="J98" s="75"/>
    </row>
    <row r="99" spans="10:10" x14ac:dyDescent="0.2">
      <c r="J99" s="75"/>
    </row>
    <row r="100" spans="10:10" x14ac:dyDescent="0.2">
      <c r="J100" s="75"/>
    </row>
    <row r="101" spans="10:10" x14ac:dyDescent="0.2">
      <c r="J101" s="75"/>
    </row>
    <row r="102" spans="10:10" x14ac:dyDescent="0.2">
      <c r="J102" s="75"/>
    </row>
    <row r="103" spans="10:10" x14ac:dyDescent="0.2">
      <c r="J103" s="75"/>
    </row>
    <row r="104" spans="10:10" x14ac:dyDescent="0.2">
      <c r="J104" s="75"/>
    </row>
    <row r="105" spans="10:10" x14ac:dyDescent="0.2">
      <c r="J105" s="75"/>
    </row>
    <row r="106" spans="10:10" x14ac:dyDescent="0.2">
      <c r="J106" s="75"/>
    </row>
    <row r="107" spans="10:10" x14ac:dyDescent="0.2">
      <c r="J107" s="75"/>
    </row>
    <row r="108" spans="10:10" x14ac:dyDescent="0.2">
      <c r="J108" s="75"/>
    </row>
    <row r="109" spans="10:10" x14ac:dyDescent="0.2">
      <c r="J109" s="75"/>
    </row>
    <row r="110" spans="10:10" x14ac:dyDescent="0.2">
      <c r="J110" s="75"/>
    </row>
    <row r="111" spans="10:10" x14ac:dyDescent="0.2">
      <c r="J111" s="75"/>
    </row>
    <row r="112" spans="10:10" x14ac:dyDescent="0.2">
      <c r="J112" s="75"/>
    </row>
    <row r="113" spans="10:10" x14ac:dyDescent="0.2">
      <c r="J113" s="75"/>
    </row>
    <row r="114" spans="10:10" x14ac:dyDescent="0.2">
      <c r="J114" s="75"/>
    </row>
    <row r="115" spans="10:10" x14ac:dyDescent="0.2">
      <c r="J115" s="75"/>
    </row>
    <row r="116" spans="10:10" x14ac:dyDescent="0.2">
      <c r="J116" s="75"/>
    </row>
    <row r="117" spans="10:10" x14ac:dyDescent="0.2">
      <c r="J117" s="75"/>
    </row>
    <row r="118" spans="10:10" x14ac:dyDescent="0.2">
      <c r="J118" s="75"/>
    </row>
    <row r="119" spans="10:10" x14ac:dyDescent="0.2">
      <c r="J119" s="75"/>
    </row>
    <row r="120" spans="10:10" x14ac:dyDescent="0.2">
      <c r="J120" s="75"/>
    </row>
    <row r="121" spans="10:10" x14ac:dyDescent="0.2">
      <c r="J121" s="75"/>
    </row>
    <row r="122" spans="10:10" x14ac:dyDescent="0.2">
      <c r="J122" s="75"/>
    </row>
    <row r="123" spans="10:10" x14ac:dyDescent="0.2">
      <c r="J123" s="75"/>
    </row>
    <row r="124" spans="10:10" x14ac:dyDescent="0.2">
      <c r="J124" s="75"/>
    </row>
    <row r="125" spans="10:10" x14ac:dyDescent="0.2">
      <c r="J125" s="75"/>
    </row>
    <row r="126" spans="10:10" x14ac:dyDescent="0.2">
      <c r="J126" s="75"/>
    </row>
    <row r="127" spans="10:10" x14ac:dyDescent="0.2">
      <c r="J127" s="75"/>
    </row>
    <row r="128" spans="10:10" x14ac:dyDescent="0.2">
      <c r="J128" s="75"/>
    </row>
    <row r="129" spans="10:10" x14ac:dyDescent="0.2">
      <c r="J129" s="75"/>
    </row>
    <row r="130" spans="10:10" x14ac:dyDescent="0.2">
      <c r="J130" s="75"/>
    </row>
    <row r="131" spans="10:10" x14ac:dyDescent="0.2">
      <c r="J131" s="75"/>
    </row>
    <row r="132" spans="10:10" x14ac:dyDescent="0.2">
      <c r="J132" s="75"/>
    </row>
    <row r="133" spans="10:10" x14ac:dyDescent="0.2">
      <c r="J133" s="75"/>
    </row>
    <row r="134" spans="10:10" x14ac:dyDescent="0.2">
      <c r="J134" s="75"/>
    </row>
    <row r="135" spans="10:10" x14ac:dyDescent="0.2">
      <c r="J135" s="75"/>
    </row>
    <row r="136" spans="10:10" x14ac:dyDescent="0.2">
      <c r="J136" s="75"/>
    </row>
    <row r="137" spans="10:10" x14ac:dyDescent="0.2">
      <c r="J137" s="75"/>
    </row>
    <row r="138" spans="10:10" x14ac:dyDescent="0.2">
      <c r="J138" s="75"/>
    </row>
    <row r="139" spans="10:10" x14ac:dyDescent="0.2">
      <c r="J139" s="75"/>
    </row>
    <row r="140" spans="10:10" x14ac:dyDescent="0.2">
      <c r="J140" s="75"/>
    </row>
    <row r="141" spans="10:10" x14ac:dyDescent="0.2">
      <c r="J141" s="75"/>
    </row>
    <row r="142" spans="10:10" x14ac:dyDescent="0.2">
      <c r="J142" s="75"/>
    </row>
    <row r="143" spans="10:10" x14ac:dyDescent="0.2">
      <c r="J143" s="75"/>
    </row>
    <row r="144" spans="10:10" x14ac:dyDescent="0.2">
      <c r="J144" s="75"/>
    </row>
    <row r="145" spans="10:10" x14ac:dyDescent="0.2">
      <c r="J145" s="75"/>
    </row>
    <row r="146" spans="10:10" x14ac:dyDescent="0.2">
      <c r="J146" s="75"/>
    </row>
    <row r="147" spans="10:10" x14ac:dyDescent="0.2">
      <c r="J147" s="75"/>
    </row>
    <row r="148" spans="10:10" x14ac:dyDescent="0.2">
      <c r="J148" s="75"/>
    </row>
    <row r="149" spans="10:10" x14ac:dyDescent="0.2">
      <c r="J149" s="75"/>
    </row>
    <row r="150" spans="10:10" x14ac:dyDescent="0.2">
      <c r="J150" s="75"/>
    </row>
    <row r="151" spans="10:10" x14ac:dyDescent="0.2">
      <c r="J151" s="75"/>
    </row>
    <row r="152" spans="10:10" x14ac:dyDescent="0.2">
      <c r="J152" s="75"/>
    </row>
    <row r="153" spans="10:10" x14ac:dyDescent="0.2">
      <c r="J153" s="75"/>
    </row>
    <row r="154" spans="10:10" x14ac:dyDescent="0.2">
      <c r="J154" s="75"/>
    </row>
    <row r="155" spans="10:10" x14ac:dyDescent="0.2">
      <c r="J155" s="75"/>
    </row>
    <row r="156" spans="10:10" x14ac:dyDescent="0.2">
      <c r="J156" s="75"/>
    </row>
    <row r="157" spans="10:10" x14ac:dyDescent="0.2">
      <c r="J157" s="75"/>
    </row>
    <row r="158" spans="10:10" x14ac:dyDescent="0.2">
      <c r="J158" s="75"/>
    </row>
    <row r="159" spans="10:10" x14ac:dyDescent="0.2">
      <c r="J159" s="75"/>
    </row>
    <row r="160" spans="10:10" x14ac:dyDescent="0.2">
      <c r="J160" s="75"/>
    </row>
    <row r="161" spans="10:10" x14ac:dyDescent="0.2">
      <c r="J161" s="75"/>
    </row>
    <row r="162" spans="10:10" x14ac:dyDescent="0.2">
      <c r="J162" s="75"/>
    </row>
    <row r="163" spans="10:10" x14ac:dyDescent="0.2">
      <c r="J163" s="75"/>
    </row>
    <row r="164" spans="10:10" x14ac:dyDescent="0.2">
      <c r="J164" s="75"/>
    </row>
    <row r="165" spans="10:10" x14ac:dyDescent="0.2">
      <c r="J165" s="75"/>
    </row>
    <row r="166" spans="10:10" x14ac:dyDescent="0.2">
      <c r="J166" s="75"/>
    </row>
    <row r="167" spans="10:10" x14ac:dyDescent="0.2">
      <c r="J167" s="75"/>
    </row>
    <row r="168" spans="10:10" x14ac:dyDescent="0.2">
      <c r="J168" s="75"/>
    </row>
    <row r="169" spans="10:10" x14ac:dyDescent="0.2">
      <c r="J169" s="75"/>
    </row>
    <row r="170" spans="10:10" x14ac:dyDescent="0.2">
      <c r="J170" s="75"/>
    </row>
    <row r="171" spans="10:10" x14ac:dyDescent="0.2">
      <c r="J171" s="75"/>
    </row>
    <row r="172" spans="10:10" x14ac:dyDescent="0.2">
      <c r="J172" s="75"/>
    </row>
    <row r="173" spans="10:10" x14ac:dyDescent="0.2">
      <c r="J173" s="75"/>
    </row>
    <row r="174" spans="10:10" x14ac:dyDescent="0.2">
      <c r="J174" s="75"/>
    </row>
    <row r="175" spans="10:10" x14ac:dyDescent="0.2">
      <c r="J175" s="75"/>
    </row>
    <row r="176" spans="10:10" x14ac:dyDescent="0.2">
      <c r="J176" s="75"/>
    </row>
    <row r="177" spans="10:10" x14ac:dyDescent="0.2">
      <c r="J177" s="75"/>
    </row>
    <row r="178" spans="10:10" x14ac:dyDescent="0.2">
      <c r="J178" s="75"/>
    </row>
    <row r="179" spans="10:10" x14ac:dyDescent="0.2">
      <c r="J179" s="75"/>
    </row>
    <row r="180" spans="10:10" x14ac:dyDescent="0.2">
      <c r="J180" s="75"/>
    </row>
    <row r="181" spans="10:10" x14ac:dyDescent="0.2">
      <c r="J181" s="75"/>
    </row>
    <row r="182" spans="10:10" x14ac:dyDescent="0.2">
      <c r="J182" s="75"/>
    </row>
    <row r="183" spans="10:10" x14ac:dyDescent="0.2">
      <c r="J183" s="75"/>
    </row>
    <row r="184" spans="10:10" x14ac:dyDescent="0.2">
      <c r="J184" s="75"/>
    </row>
    <row r="185" spans="10:10" x14ac:dyDescent="0.2">
      <c r="J185" s="75"/>
    </row>
    <row r="186" spans="10:10" x14ac:dyDescent="0.2">
      <c r="J186" s="75"/>
    </row>
    <row r="187" spans="10:10" x14ac:dyDescent="0.2">
      <c r="J187" s="75"/>
    </row>
    <row r="188" spans="10:10" x14ac:dyDescent="0.2">
      <c r="J188" s="75"/>
    </row>
    <row r="189" spans="10:10" x14ac:dyDescent="0.2">
      <c r="J189" s="75"/>
    </row>
    <row r="190" spans="10:10" x14ac:dyDescent="0.2">
      <c r="J190" s="75"/>
    </row>
    <row r="191" spans="10:10" x14ac:dyDescent="0.2">
      <c r="J191" s="75"/>
    </row>
    <row r="192" spans="10:10" x14ac:dyDescent="0.2">
      <c r="J192" s="75"/>
    </row>
    <row r="193" spans="10:10" x14ac:dyDescent="0.2">
      <c r="J193" s="75"/>
    </row>
    <row r="194" spans="10:10" x14ac:dyDescent="0.2">
      <c r="J194" s="75"/>
    </row>
    <row r="195" spans="10:10" x14ac:dyDescent="0.2">
      <c r="J195" s="75"/>
    </row>
    <row r="196" spans="10:10" x14ac:dyDescent="0.2">
      <c r="J196" s="75"/>
    </row>
    <row r="197" spans="10:10" x14ac:dyDescent="0.2">
      <c r="J197" s="75"/>
    </row>
    <row r="198" spans="10:10" x14ac:dyDescent="0.2">
      <c r="J198" s="75"/>
    </row>
    <row r="199" spans="10:10" x14ac:dyDescent="0.2">
      <c r="J199" s="75"/>
    </row>
    <row r="200" spans="10:10" x14ac:dyDescent="0.2">
      <c r="J200" s="75"/>
    </row>
    <row r="201" spans="10:10" x14ac:dyDescent="0.2">
      <c r="J201" s="75"/>
    </row>
    <row r="202" spans="10:10" x14ac:dyDescent="0.2">
      <c r="J202" s="75"/>
    </row>
    <row r="203" spans="10:10" x14ac:dyDescent="0.2">
      <c r="J203" s="75"/>
    </row>
    <row r="204" spans="10:10" x14ac:dyDescent="0.2">
      <c r="J204" s="75"/>
    </row>
    <row r="205" spans="10:10" x14ac:dyDescent="0.2">
      <c r="J205" s="75"/>
    </row>
    <row r="206" spans="10:10" x14ac:dyDescent="0.2">
      <c r="J206" s="75"/>
    </row>
    <row r="207" spans="10:10" x14ac:dyDescent="0.2">
      <c r="J207" s="75"/>
    </row>
    <row r="208" spans="10:10" x14ac:dyDescent="0.2">
      <c r="J208" s="75"/>
    </row>
    <row r="209" spans="10:10" x14ac:dyDescent="0.2">
      <c r="J209" s="75"/>
    </row>
    <row r="210" spans="10:10" x14ac:dyDescent="0.2">
      <c r="J210" s="75"/>
    </row>
    <row r="211" spans="10:10" x14ac:dyDescent="0.2">
      <c r="J211" s="75"/>
    </row>
    <row r="212" spans="10:10" x14ac:dyDescent="0.2">
      <c r="J212" s="75"/>
    </row>
    <row r="213" spans="10:10" x14ac:dyDescent="0.2">
      <c r="J213" s="75"/>
    </row>
    <row r="214" spans="10:10" x14ac:dyDescent="0.2">
      <c r="J214" s="75"/>
    </row>
    <row r="215" spans="10:10" x14ac:dyDescent="0.2">
      <c r="J215" s="75"/>
    </row>
    <row r="216" spans="10:10" x14ac:dyDescent="0.2">
      <c r="J216" s="75"/>
    </row>
    <row r="217" spans="10:10" x14ac:dyDescent="0.2">
      <c r="J217" s="75"/>
    </row>
    <row r="218" spans="10:10" x14ac:dyDescent="0.2">
      <c r="J218" s="75"/>
    </row>
    <row r="219" spans="10:10" x14ac:dyDescent="0.2">
      <c r="J219" s="75"/>
    </row>
    <row r="220" spans="10:10" x14ac:dyDescent="0.2">
      <c r="J220" s="75"/>
    </row>
    <row r="221" spans="10:10" x14ac:dyDescent="0.2">
      <c r="J221" s="75"/>
    </row>
    <row r="222" spans="10:10" x14ac:dyDescent="0.2">
      <c r="J222" s="75"/>
    </row>
    <row r="223" spans="10:10" x14ac:dyDescent="0.2">
      <c r="J223" s="75"/>
    </row>
    <row r="224" spans="10:10" x14ac:dyDescent="0.2">
      <c r="J224" s="75"/>
    </row>
    <row r="225" spans="10:10" x14ac:dyDescent="0.2">
      <c r="J225" s="75"/>
    </row>
    <row r="226" spans="10:10" x14ac:dyDescent="0.2">
      <c r="J226" s="75"/>
    </row>
    <row r="227" spans="10:10" x14ac:dyDescent="0.2">
      <c r="J227" s="75"/>
    </row>
    <row r="228" spans="10:10" x14ac:dyDescent="0.2">
      <c r="J228" s="75"/>
    </row>
    <row r="229" spans="10:10" x14ac:dyDescent="0.2">
      <c r="J229" s="75"/>
    </row>
    <row r="230" spans="10:10" x14ac:dyDescent="0.2">
      <c r="J230" s="75"/>
    </row>
    <row r="231" spans="10:10" x14ac:dyDescent="0.2">
      <c r="J231" s="75"/>
    </row>
    <row r="232" spans="10:10" x14ac:dyDescent="0.2">
      <c r="J232" s="75"/>
    </row>
    <row r="233" spans="10:10" x14ac:dyDescent="0.2">
      <c r="J233" s="75"/>
    </row>
    <row r="234" spans="10:10" x14ac:dyDescent="0.2">
      <c r="J234" s="75"/>
    </row>
    <row r="235" spans="10:10" x14ac:dyDescent="0.2">
      <c r="J235" s="75"/>
    </row>
    <row r="236" spans="10:10" x14ac:dyDescent="0.2">
      <c r="J236" s="75"/>
    </row>
    <row r="237" spans="10:10" x14ac:dyDescent="0.2">
      <c r="J237" s="75"/>
    </row>
    <row r="238" spans="10:10" x14ac:dyDescent="0.2">
      <c r="J238" s="75"/>
    </row>
    <row r="239" spans="10:10" x14ac:dyDescent="0.2">
      <c r="J239" s="75"/>
    </row>
    <row r="240" spans="10:10" x14ac:dyDescent="0.2">
      <c r="J240" s="75"/>
    </row>
    <row r="241" spans="10:10" x14ac:dyDescent="0.2">
      <c r="J241" s="75"/>
    </row>
    <row r="242" spans="10:10" x14ac:dyDescent="0.2">
      <c r="J242" s="75"/>
    </row>
    <row r="243" spans="10:10" x14ac:dyDescent="0.2">
      <c r="J243" s="75"/>
    </row>
    <row r="244" spans="10:10" x14ac:dyDescent="0.2">
      <c r="J244" s="75"/>
    </row>
    <row r="245" spans="10:10" x14ac:dyDescent="0.2">
      <c r="J245" s="75"/>
    </row>
    <row r="246" spans="10:10" x14ac:dyDescent="0.2">
      <c r="J246" s="75"/>
    </row>
    <row r="247" spans="10:10" x14ac:dyDescent="0.2">
      <c r="J247" s="75"/>
    </row>
    <row r="248" spans="10:10" x14ac:dyDescent="0.2">
      <c r="J248" s="75"/>
    </row>
    <row r="249" spans="10:10" x14ac:dyDescent="0.2">
      <c r="J249" s="75"/>
    </row>
    <row r="250" spans="10:10" x14ac:dyDescent="0.2">
      <c r="J250" s="75"/>
    </row>
    <row r="251" spans="10:10" x14ac:dyDescent="0.2">
      <c r="J251" s="75"/>
    </row>
    <row r="252" spans="10:10" x14ac:dyDescent="0.2">
      <c r="J252" s="75"/>
    </row>
    <row r="253" spans="10:10" x14ac:dyDescent="0.2">
      <c r="J253" s="75"/>
    </row>
    <row r="254" spans="10:10" x14ac:dyDescent="0.2">
      <c r="J254" s="75"/>
    </row>
    <row r="255" spans="10:10" x14ac:dyDescent="0.2">
      <c r="J255" s="75"/>
    </row>
    <row r="256" spans="10:10" x14ac:dyDescent="0.2">
      <c r="J256" s="75"/>
    </row>
    <row r="257" spans="10:10" x14ac:dyDescent="0.2">
      <c r="J257" s="75"/>
    </row>
    <row r="258" spans="10:10" x14ac:dyDescent="0.2">
      <c r="J258" s="75"/>
    </row>
    <row r="259" spans="10:10" x14ac:dyDescent="0.2">
      <c r="J259" s="75"/>
    </row>
    <row r="260" spans="10:10" x14ac:dyDescent="0.2">
      <c r="J260" s="75"/>
    </row>
    <row r="261" spans="10:10" x14ac:dyDescent="0.2">
      <c r="J261" s="75"/>
    </row>
    <row r="262" spans="10:10" x14ac:dyDescent="0.2">
      <c r="J262" s="75"/>
    </row>
    <row r="263" spans="10:10" x14ac:dyDescent="0.2">
      <c r="J263" s="75"/>
    </row>
    <row r="264" spans="10:10" x14ac:dyDescent="0.2">
      <c r="J264" s="75"/>
    </row>
    <row r="265" spans="10:10" x14ac:dyDescent="0.2">
      <c r="J265" s="75"/>
    </row>
    <row r="266" spans="10:10" x14ac:dyDescent="0.2">
      <c r="J266" s="75"/>
    </row>
    <row r="267" spans="10:10" x14ac:dyDescent="0.2">
      <c r="J267" s="75"/>
    </row>
    <row r="268" spans="10:10" x14ac:dyDescent="0.2">
      <c r="J268" s="75"/>
    </row>
    <row r="269" spans="10:10" x14ac:dyDescent="0.2">
      <c r="J269" s="75"/>
    </row>
    <row r="270" spans="10:10" x14ac:dyDescent="0.2">
      <c r="J270" s="75"/>
    </row>
    <row r="271" spans="10:10" x14ac:dyDescent="0.2">
      <c r="J271" s="75"/>
    </row>
    <row r="272" spans="10:10" x14ac:dyDescent="0.2">
      <c r="J272" s="75"/>
    </row>
    <row r="273" spans="10:10" x14ac:dyDescent="0.2">
      <c r="J273" s="75"/>
    </row>
    <row r="274" spans="10:10" x14ac:dyDescent="0.2">
      <c r="J274" s="75"/>
    </row>
    <row r="275" spans="10:10" x14ac:dyDescent="0.2">
      <c r="J275" s="75"/>
    </row>
    <row r="276" spans="10:10" x14ac:dyDescent="0.2">
      <c r="J276" s="75"/>
    </row>
    <row r="277" spans="10:10" x14ac:dyDescent="0.2">
      <c r="J277" s="75"/>
    </row>
    <row r="278" spans="10:10" x14ac:dyDescent="0.2">
      <c r="J278" s="75"/>
    </row>
    <row r="279" spans="10:10" x14ac:dyDescent="0.2">
      <c r="J279" s="75"/>
    </row>
    <row r="280" spans="10:10" x14ac:dyDescent="0.2">
      <c r="J280" s="75"/>
    </row>
    <row r="281" spans="10:10" x14ac:dyDescent="0.2">
      <c r="J281" s="75"/>
    </row>
    <row r="282" spans="10:10" x14ac:dyDescent="0.2">
      <c r="J282" s="75"/>
    </row>
    <row r="283" spans="10:10" x14ac:dyDescent="0.2">
      <c r="J283" s="75"/>
    </row>
    <row r="284" spans="10:10" x14ac:dyDescent="0.2">
      <c r="J284" s="75"/>
    </row>
    <row r="285" spans="10:10" x14ac:dyDescent="0.2">
      <c r="J285" s="75"/>
    </row>
    <row r="286" spans="10:10" x14ac:dyDescent="0.2">
      <c r="J286" s="75"/>
    </row>
    <row r="287" spans="10:10" x14ac:dyDescent="0.2">
      <c r="J287" s="75"/>
    </row>
    <row r="288" spans="10:10" x14ac:dyDescent="0.2">
      <c r="J288" s="75"/>
    </row>
    <row r="289" spans="10:10" x14ac:dyDescent="0.2">
      <c r="J289" s="75"/>
    </row>
    <row r="290" spans="10:10" x14ac:dyDescent="0.2">
      <c r="J290" s="75"/>
    </row>
    <row r="291" spans="10:10" x14ac:dyDescent="0.2">
      <c r="J291" s="75"/>
    </row>
    <row r="292" spans="10:10" x14ac:dyDescent="0.2">
      <c r="J292" s="75"/>
    </row>
    <row r="293" spans="10:10" x14ac:dyDescent="0.2">
      <c r="J293" s="75"/>
    </row>
    <row r="294" spans="10:10" x14ac:dyDescent="0.2">
      <c r="J294" s="75"/>
    </row>
    <row r="295" spans="10:10" x14ac:dyDescent="0.2">
      <c r="J295" s="75"/>
    </row>
    <row r="296" spans="10:10" x14ac:dyDescent="0.2">
      <c r="J296" s="75"/>
    </row>
    <row r="297" spans="10:10" x14ac:dyDescent="0.2">
      <c r="J297" s="75"/>
    </row>
    <row r="298" spans="10:10" x14ac:dyDescent="0.2">
      <c r="J298" s="75"/>
    </row>
    <row r="299" spans="10:10" x14ac:dyDescent="0.2">
      <c r="J299" s="75"/>
    </row>
    <row r="300" spans="10:10" x14ac:dyDescent="0.2">
      <c r="J300" s="75"/>
    </row>
    <row r="301" spans="10:10" x14ac:dyDescent="0.2">
      <c r="J301" s="75"/>
    </row>
    <row r="302" spans="10:10" x14ac:dyDescent="0.2">
      <c r="J302" s="75"/>
    </row>
    <row r="303" spans="10:10" x14ac:dyDescent="0.2">
      <c r="J303" s="75"/>
    </row>
    <row r="304" spans="10:10" x14ac:dyDescent="0.2">
      <c r="J304" s="75"/>
    </row>
    <row r="305" spans="10:10" x14ac:dyDescent="0.2">
      <c r="J305" s="75"/>
    </row>
    <row r="306" spans="10:10" x14ac:dyDescent="0.2">
      <c r="J306" s="75"/>
    </row>
    <row r="307" spans="10:10" x14ac:dyDescent="0.2">
      <c r="J307" s="75"/>
    </row>
    <row r="308" spans="10:10" x14ac:dyDescent="0.2">
      <c r="J308" s="75"/>
    </row>
    <row r="309" spans="10:10" x14ac:dyDescent="0.2">
      <c r="J309" s="75"/>
    </row>
    <row r="310" spans="10:10" x14ac:dyDescent="0.2">
      <c r="J310" s="75"/>
    </row>
    <row r="311" spans="10:10" x14ac:dyDescent="0.2">
      <c r="J311" s="75"/>
    </row>
    <row r="312" spans="10:10" x14ac:dyDescent="0.2">
      <c r="J312" s="75"/>
    </row>
    <row r="313" spans="10:10" x14ac:dyDescent="0.2">
      <c r="J313" s="75"/>
    </row>
    <row r="314" spans="10:10" x14ac:dyDescent="0.2">
      <c r="J314" s="75"/>
    </row>
    <row r="315" spans="10:10" x14ac:dyDescent="0.2">
      <c r="J315" s="75"/>
    </row>
    <row r="316" spans="10:10" x14ac:dyDescent="0.2">
      <c r="J316" s="75"/>
    </row>
    <row r="317" spans="10:10" x14ac:dyDescent="0.2">
      <c r="J317" s="75"/>
    </row>
    <row r="318" spans="10:10" x14ac:dyDescent="0.2">
      <c r="J318" s="75"/>
    </row>
    <row r="319" spans="10:10" x14ac:dyDescent="0.2">
      <c r="J319" s="75"/>
    </row>
    <row r="320" spans="10:10" x14ac:dyDescent="0.2">
      <c r="J320" s="75"/>
    </row>
    <row r="321" spans="10:10" x14ac:dyDescent="0.2">
      <c r="J321" s="75"/>
    </row>
    <row r="322" spans="10:10" x14ac:dyDescent="0.2">
      <c r="J322" s="75"/>
    </row>
    <row r="323" spans="10:10" x14ac:dyDescent="0.2">
      <c r="J323" s="75"/>
    </row>
    <row r="324" spans="10:10" x14ac:dyDescent="0.2">
      <c r="J324" s="75"/>
    </row>
    <row r="325" spans="10:10" x14ac:dyDescent="0.2">
      <c r="J325" s="75"/>
    </row>
    <row r="326" spans="10:10" x14ac:dyDescent="0.2">
      <c r="J326" s="75"/>
    </row>
    <row r="327" spans="10:10" x14ac:dyDescent="0.2">
      <c r="J327" s="75"/>
    </row>
    <row r="328" spans="10:10" x14ac:dyDescent="0.2">
      <c r="J328" s="75"/>
    </row>
    <row r="329" spans="10:10" x14ac:dyDescent="0.2">
      <c r="J329" s="75"/>
    </row>
    <row r="330" spans="10:10" x14ac:dyDescent="0.2">
      <c r="J330" s="75"/>
    </row>
    <row r="331" spans="10:10" x14ac:dyDescent="0.2">
      <c r="J331" s="75"/>
    </row>
    <row r="332" spans="10:10" x14ac:dyDescent="0.2">
      <c r="J332" s="75"/>
    </row>
    <row r="333" spans="10:10" x14ac:dyDescent="0.2">
      <c r="J333" s="75"/>
    </row>
    <row r="334" spans="10:10" x14ac:dyDescent="0.2">
      <c r="J334" s="75"/>
    </row>
    <row r="335" spans="10:10" x14ac:dyDescent="0.2">
      <c r="J335" s="75"/>
    </row>
    <row r="336" spans="10:10" x14ac:dyDescent="0.2">
      <c r="J336" s="75"/>
    </row>
    <row r="337" spans="10:10" x14ac:dyDescent="0.2">
      <c r="J337" s="75"/>
    </row>
    <row r="338" spans="10:10" x14ac:dyDescent="0.2">
      <c r="J338" s="75"/>
    </row>
    <row r="339" spans="10:10" x14ac:dyDescent="0.2">
      <c r="J339" s="75"/>
    </row>
    <row r="340" spans="10:10" x14ac:dyDescent="0.2">
      <c r="J340" s="75"/>
    </row>
    <row r="341" spans="10:10" x14ac:dyDescent="0.2">
      <c r="J341" s="75"/>
    </row>
    <row r="342" spans="10:10" x14ac:dyDescent="0.2">
      <c r="J342" s="75"/>
    </row>
    <row r="343" spans="10:10" x14ac:dyDescent="0.2">
      <c r="J343" s="75"/>
    </row>
    <row r="344" spans="10:10" x14ac:dyDescent="0.2">
      <c r="J344" s="75"/>
    </row>
    <row r="345" spans="10:10" x14ac:dyDescent="0.2">
      <c r="J345" s="75"/>
    </row>
    <row r="346" spans="10:10" x14ac:dyDescent="0.2">
      <c r="J346" s="75"/>
    </row>
    <row r="347" spans="10:10" x14ac:dyDescent="0.2">
      <c r="J347" s="75"/>
    </row>
    <row r="348" spans="10:10" x14ac:dyDescent="0.2">
      <c r="J348" s="75"/>
    </row>
    <row r="349" spans="10:10" x14ac:dyDescent="0.2">
      <c r="J349" s="75"/>
    </row>
    <row r="350" spans="10:10" x14ac:dyDescent="0.2">
      <c r="J350" s="75"/>
    </row>
    <row r="351" spans="10:10" x14ac:dyDescent="0.2">
      <c r="J351" s="75"/>
    </row>
    <row r="352" spans="10:10" x14ac:dyDescent="0.2">
      <c r="J352" s="75"/>
    </row>
    <row r="353" spans="10:10" x14ac:dyDescent="0.2">
      <c r="J353" s="75"/>
    </row>
    <row r="354" spans="10:10" x14ac:dyDescent="0.2">
      <c r="J354" s="75"/>
    </row>
    <row r="355" spans="10:10" x14ac:dyDescent="0.2">
      <c r="J355" s="75"/>
    </row>
    <row r="356" spans="10:10" x14ac:dyDescent="0.2">
      <c r="J356" s="75"/>
    </row>
    <row r="357" spans="10:10" x14ac:dyDescent="0.2">
      <c r="J357" s="75"/>
    </row>
    <row r="358" spans="10:10" x14ac:dyDescent="0.2">
      <c r="J358" s="75"/>
    </row>
    <row r="359" spans="10:10" x14ac:dyDescent="0.2">
      <c r="J359" s="75"/>
    </row>
    <row r="360" spans="10:10" x14ac:dyDescent="0.2">
      <c r="J360" s="75"/>
    </row>
    <row r="361" spans="10:10" x14ac:dyDescent="0.2">
      <c r="J361" s="75"/>
    </row>
    <row r="362" spans="10:10" x14ac:dyDescent="0.2">
      <c r="J362" s="75"/>
    </row>
    <row r="363" spans="10:10" x14ac:dyDescent="0.2">
      <c r="J363" s="75"/>
    </row>
    <row r="364" spans="10:10" x14ac:dyDescent="0.2">
      <c r="J364" s="75"/>
    </row>
    <row r="365" spans="10:10" x14ac:dyDescent="0.2">
      <c r="J365" s="75"/>
    </row>
    <row r="366" spans="10:10" x14ac:dyDescent="0.2">
      <c r="J366" s="75"/>
    </row>
    <row r="367" spans="10:10" x14ac:dyDescent="0.2">
      <c r="J367" s="75"/>
    </row>
    <row r="368" spans="10:10" x14ac:dyDescent="0.2">
      <c r="J368" s="75"/>
    </row>
    <row r="369" spans="10:10" x14ac:dyDescent="0.2">
      <c r="J369" s="75"/>
    </row>
    <row r="370" spans="10:10" x14ac:dyDescent="0.2">
      <c r="J370" s="75"/>
    </row>
    <row r="371" spans="10:10" x14ac:dyDescent="0.2">
      <c r="J371" s="75"/>
    </row>
    <row r="372" spans="10:10" x14ac:dyDescent="0.2">
      <c r="J372" s="75"/>
    </row>
    <row r="373" spans="10:10" x14ac:dyDescent="0.2">
      <c r="J373" s="75"/>
    </row>
    <row r="374" spans="10:10" x14ac:dyDescent="0.2">
      <c r="J374" s="75"/>
    </row>
    <row r="375" spans="10:10" x14ac:dyDescent="0.2">
      <c r="J375" s="75"/>
    </row>
    <row r="376" spans="10:10" x14ac:dyDescent="0.2">
      <c r="J376" s="75"/>
    </row>
    <row r="377" spans="10:10" x14ac:dyDescent="0.2">
      <c r="J377" s="75"/>
    </row>
    <row r="378" spans="10:10" x14ac:dyDescent="0.2">
      <c r="J378" s="75"/>
    </row>
    <row r="379" spans="10:10" x14ac:dyDescent="0.2">
      <c r="J379" s="75"/>
    </row>
    <row r="380" spans="10:10" x14ac:dyDescent="0.2">
      <c r="J380" s="75"/>
    </row>
    <row r="381" spans="10:10" x14ac:dyDescent="0.2">
      <c r="J381" s="75"/>
    </row>
    <row r="382" spans="10:10" x14ac:dyDescent="0.2">
      <c r="J382" s="75"/>
    </row>
    <row r="383" spans="10:10" x14ac:dyDescent="0.2">
      <c r="J383" s="75"/>
    </row>
    <row r="384" spans="10:10" x14ac:dyDescent="0.2">
      <c r="J384" s="75"/>
    </row>
    <row r="385" spans="10:10" x14ac:dyDescent="0.2">
      <c r="J385" s="75"/>
    </row>
    <row r="386" spans="10:10" x14ac:dyDescent="0.2">
      <c r="J386" s="75"/>
    </row>
    <row r="387" spans="10:10" x14ac:dyDescent="0.2">
      <c r="J387" s="75"/>
    </row>
    <row r="388" spans="10:10" x14ac:dyDescent="0.2">
      <c r="J388" s="75"/>
    </row>
    <row r="389" spans="10:10" x14ac:dyDescent="0.2">
      <c r="J389" s="75"/>
    </row>
    <row r="390" spans="10:10" x14ac:dyDescent="0.2">
      <c r="J390" s="75"/>
    </row>
    <row r="391" spans="10:10" x14ac:dyDescent="0.2">
      <c r="J391" s="75"/>
    </row>
    <row r="392" spans="10:10" x14ac:dyDescent="0.2">
      <c r="J392" s="75"/>
    </row>
    <row r="393" spans="10:10" x14ac:dyDescent="0.2">
      <c r="J393" s="75"/>
    </row>
    <row r="394" spans="10:10" x14ac:dyDescent="0.2">
      <c r="J394" s="75"/>
    </row>
    <row r="395" spans="10:10" x14ac:dyDescent="0.2">
      <c r="J395" s="75"/>
    </row>
    <row r="396" spans="10:10" x14ac:dyDescent="0.2">
      <c r="J396" s="75"/>
    </row>
    <row r="397" spans="10:10" x14ac:dyDescent="0.2">
      <c r="J397" s="75"/>
    </row>
    <row r="398" spans="10:10" x14ac:dyDescent="0.2">
      <c r="J398" s="75"/>
    </row>
    <row r="399" spans="10:10" x14ac:dyDescent="0.2">
      <c r="J399" s="75"/>
    </row>
    <row r="400" spans="10:10" x14ac:dyDescent="0.2">
      <c r="J400" s="75"/>
    </row>
    <row r="401" spans="10:10" x14ac:dyDescent="0.2">
      <c r="J401" s="75"/>
    </row>
    <row r="402" spans="10:10" x14ac:dyDescent="0.2">
      <c r="J402" s="75"/>
    </row>
    <row r="403" spans="10:10" x14ac:dyDescent="0.2">
      <c r="J403" s="75"/>
    </row>
    <row r="404" spans="10:10" x14ac:dyDescent="0.2">
      <c r="J404" s="75"/>
    </row>
    <row r="405" spans="10:10" x14ac:dyDescent="0.2">
      <c r="J405" s="75"/>
    </row>
    <row r="406" spans="10:10" x14ac:dyDescent="0.2">
      <c r="J406" s="75"/>
    </row>
    <row r="407" spans="10:10" x14ac:dyDescent="0.2">
      <c r="J407" s="75"/>
    </row>
    <row r="408" spans="10:10" x14ac:dyDescent="0.2">
      <c r="J408" s="75"/>
    </row>
    <row r="409" spans="10:10" x14ac:dyDescent="0.2">
      <c r="J409" s="75"/>
    </row>
    <row r="410" spans="10:10" x14ac:dyDescent="0.2">
      <c r="J410" s="75"/>
    </row>
    <row r="411" spans="10:10" x14ac:dyDescent="0.2">
      <c r="J411" s="75"/>
    </row>
    <row r="412" spans="10:10" x14ac:dyDescent="0.2">
      <c r="J412" s="75"/>
    </row>
    <row r="413" spans="10:10" x14ac:dyDescent="0.2">
      <c r="J413" s="75"/>
    </row>
    <row r="414" spans="10:10" x14ac:dyDescent="0.2">
      <c r="J414" s="75"/>
    </row>
    <row r="415" spans="10:10" x14ac:dyDescent="0.2">
      <c r="J415" s="75"/>
    </row>
    <row r="416" spans="10:10" x14ac:dyDescent="0.2">
      <c r="J416" s="75"/>
    </row>
    <row r="417" spans="10:10" x14ac:dyDescent="0.2">
      <c r="J417" s="75"/>
    </row>
    <row r="418" spans="10:10" x14ac:dyDescent="0.2">
      <c r="J418" s="75"/>
    </row>
    <row r="419" spans="10:10" x14ac:dyDescent="0.2">
      <c r="J419" s="75"/>
    </row>
    <row r="420" spans="10:10" x14ac:dyDescent="0.2">
      <c r="J420" s="75"/>
    </row>
    <row r="421" spans="10:10" x14ac:dyDescent="0.2">
      <c r="J421" s="75"/>
    </row>
    <row r="422" spans="10:10" x14ac:dyDescent="0.2">
      <c r="J422" s="75"/>
    </row>
    <row r="423" spans="10:10" x14ac:dyDescent="0.2">
      <c r="J423" s="75"/>
    </row>
    <row r="424" spans="10:10" x14ac:dyDescent="0.2">
      <c r="J424" s="75"/>
    </row>
    <row r="425" spans="10:10" x14ac:dyDescent="0.2">
      <c r="J425" s="75"/>
    </row>
    <row r="426" spans="10:10" x14ac:dyDescent="0.2">
      <c r="J426" s="75"/>
    </row>
    <row r="427" spans="10:10" x14ac:dyDescent="0.2">
      <c r="J427" s="75"/>
    </row>
    <row r="428" spans="10:10" x14ac:dyDescent="0.2">
      <c r="J428" s="75"/>
    </row>
    <row r="429" spans="10:10" x14ac:dyDescent="0.2">
      <c r="J429" s="75"/>
    </row>
    <row r="430" spans="10:10" x14ac:dyDescent="0.2">
      <c r="J430" s="75"/>
    </row>
    <row r="431" spans="10:10" x14ac:dyDescent="0.2">
      <c r="J431" s="75"/>
    </row>
    <row r="432" spans="10:10" x14ac:dyDescent="0.2">
      <c r="J432" s="75"/>
    </row>
    <row r="433" spans="10:10" x14ac:dyDescent="0.2">
      <c r="J433" s="75"/>
    </row>
    <row r="434" spans="10:10" x14ac:dyDescent="0.2">
      <c r="J434" s="75"/>
    </row>
    <row r="435" spans="10:10" x14ac:dyDescent="0.2">
      <c r="J435" s="75"/>
    </row>
    <row r="436" spans="10:10" x14ac:dyDescent="0.2">
      <c r="J436" s="75"/>
    </row>
    <row r="437" spans="10:10" x14ac:dyDescent="0.2">
      <c r="J437" s="75"/>
    </row>
    <row r="438" spans="10:10" x14ac:dyDescent="0.2">
      <c r="J438" s="75"/>
    </row>
    <row r="439" spans="10:10" x14ac:dyDescent="0.2">
      <c r="J439" s="75"/>
    </row>
    <row r="440" spans="10:10" x14ac:dyDescent="0.2">
      <c r="J440" s="75"/>
    </row>
    <row r="441" spans="10:10" x14ac:dyDescent="0.2">
      <c r="J441" s="75"/>
    </row>
    <row r="442" spans="10:10" x14ac:dyDescent="0.2">
      <c r="J442" s="75"/>
    </row>
    <row r="443" spans="10:10" x14ac:dyDescent="0.2">
      <c r="J443" s="75"/>
    </row>
    <row r="444" spans="10:10" x14ac:dyDescent="0.2">
      <c r="J444" s="75"/>
    </row>
    <row r="445" spans="10:10" x14ac:dyDescent="0.2">
      <c r="J445" s="75"/>
    </row>
    <row r="446" spans="10:10" x14ac:dyDescent="0.2">
      <c r="J446" s="75"/>
    </row>
    <row r="447" spans="10:10" x14ac:dyDescent="0.2">
      <c r="J447" s="75"/>
    </row>
    <row r="448" spans="10:10" x14ac:dyDescent="0.2">
      <c r="J448" s="75"/>
    </row>
    <row r="449" spans="10:10" x14ac:dyDescent="0.2">
      <c r="J449" s="75"/>
    </row>
    <row r="450" spans="10:10" x14ac:dyDescent="0.2">
      <c r="J450" s="75"/>
    </row>
    <row r="451" spans="10:10" x14ac:dyDescent="0.2">
      <c r="J451" s="75"/>
    </row>
    <row r="452" spans="10:10" x14ac:dyDescent="0.2">
      <c r="J452" s="75"/>
    </row>
    <row r="453" spans="10:10" x14ac:dyDescent="0.2">
      <c r="J453" s="75"/>
    </row>
    <row r="454" spans="10:10" x14ac:dyDescent="0.2">
      <c r="J454" s="75"/>
    </row>
    <row r="455" spans="10:10" x14ac:dyDescent="0.2">
      <c r="J455" s="75"/>
    </row>
    <row r="456" spans="10:10" x14ac:dyDescent="0.2">
      <c r="J456" s="75"/>
    </row>
    <row r="457" spans="10:10" x14ac:dyDescent="0.2">
      <c r="J457" s="75"/>
    </row>
    <row r="458" spans="10:10" x14ac:dyDescent="0.2">
      <c r="J458" s="75"/>
    </row>
    <row r="459" spans="10:10" x14ac:dyDescent="0.2">
      <c r="J459" s="75"/>
    </row>
    <row r="460" spans="10:10" x14ac:dyDescent="0.2">
      <c r="J460" s="75"/>
    </row>
    <row r="461" spans="10:10" x14ac:dyDescent="0.2">
      <c r="J461" s="75"/>
    </row>
    <row r="462" spans="10:10" x14ac:dyDescent="0.2">
      <c r="J462" s="75"/>
    </row>
    <row r="463" spans="10:10" x14ac:dyDescent="0.2">
      <c r="J463" s="75"/>
    </row>
    <row r="464" spans="10:10" x14ac:dyDescent="0.2">
      <c r="J464" s="75"/>
    </row>
    <row r="465" spans="10:10" x14ac:dyDescent="0.2">
      <c r="J465" s="75"/>
    </row>
    <row r="466" spans="10:10" x14ac:dyDescent="0.2">
      <c r="J466" s="75"/>
    </row>
    <row r="467" spans="10:10" x14ac:dyDescent="0.2">
      <c r="J467" s="75"/>
    </row>
    <row r="468" spans="10:10" x14ac:dyDescent="0.2">
      <c r="J468" s="75"/>
    </row>
    <row r="469" spans="10:10" x14ac:dyDescent="0.2">
      <c r="J469" s="75"/>
    </row>
    <row r="470" spans="10:10" x14ac:dyDescent="0.2">
      <c r="J470" s="75"/>
    </row>
    <row r="471" spans="10:10" x14ac:dyDescent="0.2">
      <c r="J471" s="75"/>
    </row>
    <row r="472" spans="10:10" x14ac:dyDescent="0.2">
      <c r="J472" s="75"/>
    </row>
    <row r="473" spans="10:10" x14ac:dyDescent="0.2">
      <c r="J473" s="75"/>
    </row>
    <row r="474" spans="10:10" x14ac:dyDescent="0.2">
      <c r="J474" s="75"/>
    </row>
    <row r="475" spans="10:10" x14ac:dyDescent="0.2">
      <c r="J475" s="75"/>
    </row>
    <row r="476" spans="10:10" x14ac:dyDescent="0.2">
      <c r="J476" s="75"/>
    </row>
    <row r="477" spans="10:10" x14ac:dyDescent="0.2">
      <c r="J477" s="75"/>
    </row>
    <row r="478" spans="10:10" x14ac:dyDescent="0.2">
      <c r="J478" s="75"/>
    </row>
    <row r="479" spans="10:10" x14ac:dyDescent="0.2">
      <c r="J479" s="75"/>
    </row>
    <row r="480" spans="10:10" x14ac:dyDescent="0.2">
      <c r="J480" s="75"/>
    </row>
    <row r="481" spans="10:10" x14ac:dyDescent="0.2">
      <c r="J481" s="75"/>
    </row>
    <row r="482" spans="10:10" x14ac:dyDescent="0.2">
      <c r="J482" s="75"/>
    </row>
    <row r="483" spans="10:10" x14ac:dyDescent="0.2">
      <c r="J483" s="75"/>
    </row>
    <row r="484" spans="10:10" x14ac:dyDescent="0.2">
      <c r="J484" s="75"/>
    </row>
    <row r="485" spans="10:10" x14ac:dyDescent="0.2">
      <c r="J485" s="75"/>
    </row>
    <row r="486" spans="10:10" x14ac:dyDescent="0.2">
      <c r="J486" s="75"/>
    </row>
    <row r="487" spans="10:10" x14ac:dyDescent="0.2">
      <c r="J487" s="75"/>
    </row>
    <row r="488" spans="10:10" x14ac:dyDescent="0.2">
      <c r="J488" s="75"/>
    </row>
    <row r="489" spans="10:10" x14ac:dyDescent="0.2">
      <c r="J489" s="75"/>
    </row>
    <row r="490" spans="10:10" x14ac:dyDescent="0.2">
      <c r="J490" s="75"/>
    </row>
    <row r="491" spans="10:10" x14ac:dyDescent="0.2">
      <c r="J491" s="75"/>
    </row>
    <row r="492" spans="10:10" x14ac:dyDescent="0.2">
      <c r="J492" s="75"/>
    </row>
    <row r="493" spans="10:10" x14ac:dyDescent="0.2">
      <c r="J493" s="75"/>
    </row>
    <row r="494" spans="10:10" x14ac:dyDescent="0.2">
      <c r="J494" s="75"/>
    </row>
    <row r="495" spans="10:10" x14ac:dyDescent="0.2">
      <c r="J495" s="75"/>
    </row>
    <row r="496" spans="10:10" x14ac:dyDescent="0.2">
      <c r="J496" s="75"/>
    </row>
    <row r="497" spans="10:10" x14ac:dyDescent="0.2">
      <c r="J497" s="75"/>
    </row>
    <row r="498" spans="10:10" x14ac:dyDescent="0.2">
      <c r="J498" s="75"/>
    </row>
    <row r="499" spans="10:10" x14ac:dyDescent="0.2">
      <c r="J499" s="75"/>
    </row>
    <row r="500" spans="10:10" x14ac:dyDescent="0.2">
      <c r="J500" s="75"/>
    </row>
    <row r="501" spans="10:10" x14ac:dyDescent="0.2">
      <c r="J501" s="75"/>
    </row>
    <row r="502" spans="10:10" x14ac:dyDescent="0.2">
      <c r="J502" s="75"/>
    </row>
    <row r="503" spans="10:10" x14ac:dyDescent="0.2">
      <c r="J503" s="75"/>
    </row>
    <row r="504" spans="10:10" x14ac:dyDescent="0.2">
      <c r="J504" s="75"/>
    </row>
    <row r="505" spans="10:10" x14ac:dyDescent="0.2">
      <c r="J505" s="75"/>
    </row>
    <row r="506" spans="10:10" x14ac:dyDescent="0.2">
      <c r="J506" s="75"/>
    </row>
    <row r="507" spans="10:10" x14ac:dyDescent="0.2">
      <c r="J507" s="75"/>
    </row>
    <row r="508" spans="10:10" x14ac:dyDescent="0.2">
      <c r="J508" s="75"/>
    </row>
    <row r="509" spans="10:10" x14ac:dyDescent="0.2">
      <c r="J509" s="75"/>
    </row>
    <row r="510" spans="10:10" x14ac:dyDescent="0.2">
      <c r="J510" s="75"/>
    </row>
    <row r="511" spans="10:10" x14ac:dyDescent="0.2">
      <c r="J511" s="75"/>
    </row>
    <row r="512" spans="10:10" x14ac:dyDescent="0.2">
      <c r="J512" s="75"/>
    </row>
    <row r="513" spans="10:10" x14ac:dyDescent="0.2">
      <c r="J513" s="75"/>
    </row>
    <row r="514" spans="10:10" x14ac:dyDescent="0.2">
      <c r="J514" s="75"/>
    </row>
    <row r="515" spans="10:10" x14ac:dyDescent="0.2">
      <c r="J515" s="75"/>
    </row>
    <row r="516" spans="10:10" x14ac:dyDescent="0.2">
      <c r="J516" s="75"/>
    </row>
    <row r="517" spans="10:10" x14ac:dyDescent="0.2">
      <c r="J517" s="75"/>
    </row>
    <row r="518" spans="10:10" x14ac:dyDescent="0.2">
      <c r="J518" s="75"/>
    </row>
    <row r="519" spans="10:10" x14ac:dyDescent="0.2">
      <c r="J519" s="75"/>
    </row>
    <row r="520" spans="10:10" x14ac:dyDescent="0.2">
      <c r="J520" s="75"/>
    </row>
    <row r="521" spans="10:10" x14ac:dyDescent="0.2">
      <c r="J521" s="75"/>
    </row>
    <row r="522" spans="10:10" x14ac:dyDescent="0.2">
      <c r="J522" s="75"/>
    </row>
    <row r="523" spans="10:10" x14ac:dyDescent="0.2">
      <c r="J523" s="75"/>
    </row>
    <row r="524" spans="10:10" x14ac:dyDescent="0.2">
      <c r="J524" s="75"/>
    </row>
    <row r="525" spans="10:10" x14ac:dyDescent="0.2">
      <c r="J525" s="75"/>
    </row>
    <row r="526" spans="10:10" x14ac:dyDescent="0.2">
      <c r="J526" s="75"/>
    </row>
    <row r="527" spans="10:10" x14ac:dyDescent="0.2">
      <c r="J527" s="75"/>
    </row>
    <row r="528" spans="10:10" x14ac:dyDescent="0.2">
      <c r="J528" s="75"/>
    </row>
    <row r="529" spans="10:10" x14ac:dyDescent="0.2">
      <c r="J529" s="75"/>
    </row>
    <row r="530" spans="10:10" x14ac:dyDescent="0.2">
      <c r="J530" s="75"/>
    </row>
    <row r="531" spans="10:10" x14ac:dyDescent="0.2">
      <c r="J531" s="75"/>
    </row>
    <row r="532" spans="10:10" x14ac:dyDescent="0.2">
      <c r="J532" s="75"/>
    </row>
    <row r="533" spans="10:10" x14ac:dyDescent="0.2">
      <c r="J533" s="75"/>
    </row>
    <row r="534" spans="10:10" x14ac:dyDescent="0.2">
      <c r="J534" s="75"/>
    </row>
    <row r="535" spans="10:10" x14ac:dyDescent="0.2">
      <c r="J535" s="75"/>
    </row>
    <row r="536" spans="10:10" x14ac:dyDescent="0.2">
      <c r="J536" s="75"/>
    </row>
    <row r="537" spans="10:10" x14ac:dyDescent="0.2">
      <c r="J537" s="75"/>
    </row>
    <row r="538" spans="10:10" x14ac:dyDescent="0.2">
      <c r="J538" s="75"/>
    </row>
    <row r="539" spans="10:10" x14ac:dyDescent="0.2">
      <c r="J539" s="75"/>
    </row>
    <row r="540" spans="10:10" x14ac:dyDescent="0.2">
      <c r="J540" s="75"/>
    </row>
    <row r="541" spans="10:10" x14ac:dyDescent="0.2">
      <c r="J541" s="75"/>
    </row>
    <row r="542" spans="10:10" x14ac:dyDescent="0.2">
      <c r="J542" s="75"/>
    </row>
    <row r="543" spans="10:10" x14ac:dyDescent="0.2">
      <c r="J543" s="75"/>
    </row>
    <row r="544" spans="10:10" x14ac:dyDescent="0.2">
      <c r="J544" s="75"/>
    </row>
    <row r="545" spans="10:10" x14ac:dyDescent="0.2">
      <c r="J545" s="75"/>
    </row>
    <row r="546" spans="10:10" x14ac:dyDescent="0.2">
      <c r="J546" s="75"/>
    </row>
    <row r="547" spans="10:10" x14ac:dyDescent="0.2">
      <c r="J547" s="75"/>
    </row>
    <row r="548" spans="10:10" x14ac:dyDescent="0.2">
      <c r="J548" s="75"/>
    </row>
    <row r="549" spans="10:10" x14ac:dyDescent="0.2">
      <c r="J549" s="75"/>
    </row>
    <row r="550" spans="10:10" x14ac:dyDescent="0.2">
      <c r="J550" s="75"/>
    </row>
    <row r="551" spans="10:10" x14ac:dyDescent="0.2">
      <c r="J551" s="75"/>
    </row>
    <row r="552" spans="10:10" x14ac:dyDescent="0.2">
      <c r="J552" s="75"/>
    </row>
    <row r="553" spans="10:10" x14ac:dyDescent="0.2">
      <c r="J553" s="75"/>
    </row>
    <row r="554" spans="10:10" x14ac:dyDescent="0.2">
      <c r="J554" s="75"/>
    </row>
    <row r="555" spans="10:10" x14ac:dyDescent="0.2">
      <c r="J555" s="75"/>
    </row>
    <row r="556" spans="10:10" x14ac:dyDescent="0.2">
      <c r="J556" s="75"/>
    </row>
    <row r="557" spans="10:10" x14ac:dyDescent="0.2">
      <c r="J557" s="75"/>
    </row>
    <row r="558" spans="10:10" x14ac:dyDescent="0.2">
      <c r="J558" s="75"/>
    </row>
    <row r="559" spans="10:10" x14ac:dyDescent="0.2">
      <c r="J559" s="75"/>
    </row>
    <row r="560" spans="10:10" x14ac:dyDescent="0.2">
      <c r="J560" s="75"/>
    </row>
    <row r="561" spans="10:10" x14ac:dyDescent="0.2">
      <c r="J561" s="75"/>
    </row>
    <row r="562" spans="10:10" x14ac:dyDescent="0.2">
      <c r="J562" s="75"/>
    </row>
    <row r="563" spans="10:10" x14ac:dyDescent="0.2">
      <c r="J563" s="75"/>
    </row>
    <row r="564" spans="10:10" x14ac:dyDescent="0.2">
      <c r="J564" s="75"/>
    </row>
    <row r="565" spans="10:10" x14ac:dyDescent="0.2">
      <c r="J565" s="75"/>
    </row>
    <row r="566" spans="10:10" x14ac:dyDescent="0.2">
      <c r="J566" s="75"/>
    </row>
    <row r="567" spans="10:10" x14ac:dyDescent="0.2">
      <c r="J567" s="75"/>
    </row>
    <row r="568" spans="10:10" x14ac:dyDescent="0.2">
      <c r="J568" s="75"/>
    </row>
    <row r="569" spans="10:10" x14ac:dyDescent="0.2">
      <c r="J569" s="75"/>
    </row>
    <row r="570" spans="10:10" x14ac:dyDescent="0.2">
      <c r="J570" s="75"/>
    </row>
    <row r="571" spans="10:10" x14ac:dyDescent="0.2">
      <c r="J571" s="75"/>
    </row>
    <row r="572" spans="10:10" x14ac:dyDescent="0.2">
      <c r="J572" s="75"/>
    </row>
    <row r="573" spans="10:10" x14ac:dyDescent="0.2">
      <c r="J573" s="75"/>
    </row>
    <row r="574" spans="10:10" x14ac:dyDescent="0.2">
      <c r="J574" s="75"/>
    </row>
    <row r="575" spans="10:10" x14ac:dyDescent="0.2">
      <c r="J575" s="75"/>
    </row>
    <row r="576" spans="10:10" x14ac:dyDescent="0.2">
      <c r="J576" s="75"/>
    </row>
    <row r="577" spans="10:10" x14ac:dyDescent="0.2">
      <c r="J577" s="75"/>
    </row>
    <row r="578" spans="10:10" x14ac:dyDescent="0.2">
      <c r="J578" s="75"/>
    </row>
    <row r="579" spans="10:10" x14ac:dyDescent="0.2">
      <c r="J579" s="75"/>
    </row>
    <row r="580" spans="10:10" x14ac:dyDescent="0.2">
      <c r="J580" s="75"/>
    </row>
    <row r="581" spans="10:10" x14ac:dyDescent="0.2">
      <c r="J581" s="75"/>
    </row>
    <row r="582" spans="10:10" x14ac:dyDescent="0.2">
      <c r="J582" s="75"/>
    </row>
    <row r="583" spans="10:10" x14ac:dyDescent="0.2">
      <c r="J583" s="75"/>
    </row>
    <row r="584" spans="10:10" x14ac:dyDescent="0.2">
      <c r="J584" s="75"/>
    </row>
    <row r="585" spans="10:10" x14ac:dyDescent="0.2">
      <c r="J585" s="75"/>
    </row>
    <row r="586" spans="10:10" x14ac:dyDescent="0.2">
      <c r="J586" s="75"/>
    </row>
    <row r="587" spans="10:10" x14ac:dyDescent="0.2">
      <c r="J587" s="75"/>
    </row>
    <row r="588" spans="10:10" x14ac:dyDescent="0.2">
      <c r="J588" s="75"/>
    </row>
    <row r="589" spans="10:10" x14ac:dyDescent="0.2">
      <c r="J589" s="75"/>
    </row>
    <row r="590" spans="10:10" x14ac:dyDescent="0.2">
      <c r="J590" s="75"/>
    </row>
    <row r="591" spans="10:10" x14ac:dyDescent="0.2">
      <c r="J591" s="75"/>
    </row>
    <row r="592" spans="10:10" x14ac:dyDescent="0.2">
      <c r="J592" s="75"/>
    </row>
    <row r="593" spans="10:10" x14ac:dyDescent="0.2">
      <c r="J593" s="75"/>
    </row>
    <row r="594" spans="10:10" x14ac:dyDescent="0.2">
      <c r="J594" s="75"/>
    </row>
    <row r="595" spans="10:10" x14ac:dyDescent="0.2">
      <c r="J595" s="75"/>
    </row>
    <row r="596" spans="10:10" x14ac:dyDescent="0.2">
      <c r="J596" s="75"/>
    </row>
    <row r="597" spans="10:10" x14ac:dyDescent="0.2">
      <c r="J597" s="75"/>
    </row>
    <row r="598" spans="10:10" x14ac:dyDescent="0.2">
      <c r="J598" s="75"/>
    </row>
    <row r="599" spans="10:10" x14ac:dyDescent="0.2">
      <c r="J599" s="75"/>
    </row>
    <row r="600" spans="10:10" x14ac:dyDescent="0.2">
      <c r="J600" s="75"/>
    </row>
    <row r="601" spans="10:10" x14ac:dyDescent="0.2">
      <c r="J601" s="75"/>
    </row>
    <row r="602" spans="10:10" x14ac:dyDescent="0.2">
      <c r="J602" s="75"/>
    </row>
    <row r="603" spans="10:10" x14ac:dyDescent="0.2">
      <c r="J603" s="75"/>
    </row>
    <row r="604" spans="10:10" x14ac:dyDescent="0.2">
      <c r="J604" s="75"/>
    </row>
    <row r="605" spans="10:10" x14ac:dyDescent="0.2">
      <c r="J605" s="75"/>
    </row>
    <row r="606" spans="10:10" x14ac:dyDescent="0.2">
      <c r="J606" s="75"/>
    </row>
    <row r="607" spans="10:10" x14ac:dyDescent="0.2">
      <c r="J607" s="75"/>
    </row>
    <row r="608" spans="10:10" x14ac:dyDescent="0.2">
      <c r="J608" s="75"/>
    </row>
    <row r="609" spans="10:10" x14ac:dyDescent="0.2">
      <c r="J609" s="75"/>
    </row>
    <row r="610" spans="10:10" x14ac:dyDescent="0.2">
      <c r="J610" s="75"/>
    </row>
    <row r="611" spans="10:10" x14ac:dyDescent="0.2">
      <c r="J611" s="75"/>
    </row>
    <row r="612" spans="10:10" x14ac:dyDescent="0.2">
      <c r="J612" s="75"/>
    </row>
    <row r="613" spans="10:10" x14ac:dyDescent="0.2">
      <c r="J613" s="75"/>
    </row>
    <row r="614" spans="10:10" x14ac:dyDescent="0.2">
      <c r="J614" s="75"/>
    </row>
    <row r="615" spans="10:10" x14ac:dyDescent="0.2">
      <c r="J615" s="75"/>
    </row>
    <row r="616" spans="10:10" x14ac:dyDescent="0.2">
      <c r="J616" s="75"/>
    </row>
    <row r="617" spans="10:10" x14ac:dyDescent="0.2">
      <c r="J617" s="75"/>
    </row>
    <row r="618" spans="10:10" x14ac:dyDescent="0.2">
      <c r="J618" s="75"/>
    </row>
    <row r="619" spans="10:10" x14ac:dyDescent="0.2">
      <c r="J619" s="75"/>
    </row>
    <row r="620" spans="10:10" x14ac:dyDescent="0.2">
      <c r="J620" s="75"/>
    </row>
    <row r="621" spans="10:10" x14ac:dyDescent="0.2">
      <c r="J621" s="75"/>
    </row>
    <row r="622" spans="10:10" x14ac:dyDescent="0.2">
      <c r="J622" s="75"/>
    </row>
    <row r="623" spans="10:10" x14ac:dyDescent="0.2">
      <c r="J623" s="75"/>
    </row>
    <row r="624" spans="10:10" x14ac:dyDescent="0.2">
      <c r="J624" s="75"/>
    </row>
    <row r="625" spans="10:10" x14ac:dyDescent="0.2">
      <c r="J625" s="75"/>
    </row>
    <row r="626" spans="10:10" x14ac:dyDescent="0.2">
      <c r="J626" s="75"/>
    </row>
    <row r="627" spans="10:10" x14ac:dyDescent="0.2">
      <c r="J627" s="75"/>
    </row>
    <row r="628" spans="10:10" x14ac:dyDescent="0.2">
      <c r="J628" s="75"/>
    </row>
    <row r="629" spans="10:10" x14ac:dyDescent="0.2">
      <c r="J629" s="75"/>
    </row>
    <row r="630" spans="10:10" x14ac:dyDescent="0.2">
      <c r="J630" s="75"/>
    </row>
    <row r="631" spans="10:10" x14ac:dyDescent="0.2">
      <c r="J631" s="75"/>
    </row>
    <row r="632" spans="10:10" x14ac:dyDescent="0.2">
      <c r="J632" s="75"/>
    </row>
    <row r="633" spans="10:10" x14ac:dyDescent="0.2">
      <c r="J633" s="75"/>
    </row>
    <row r="634" spans="10:10" x14ac:dyDescent="0.2">
      <c r="J634" s="75"/>
    </row>
    <row r="635" spans="10:10" x14ac:dyDescent="0.2">
      <c r="J635" s="75"/>
    </row>
    <row r="636" spans="10:10" x14ac:dyDescent="0.2">
      <c r="J636" s="75"/>
    </row>
    <row r="637" spans="10:10" x14ac:dyDescent="0.2">
      <c r="J637" s="75"/>
    </row>
    <row r="638" spans="10:10" x14ac:dyDescent="0.2">
      <c r="J638" s="75"/>
    </row>
    <row r="639" spans="10:10" x14ac:dyDescent="0.2">
      <c r="J639" s="75"/>
    </row>
    <row r="640" spans="10:10" x14ac:dyDescent="0.2">
      <c r="J640" s="75"/>
    </row>
    <row r="641" spans="10:10" x14ac:dyDescent="0.2">
      <c r="J641" s="75"/>
    </row>
    <row r="642" spans="10:10" x14ac:dyDescent="0.2">
      <c r="J642" s="75"/>
    </row>
    <row r="643" spans="10:10" x14ac:dyDescent="0.2">
      <c r="J643" s="75"/>
    </row>
    <row r="644" spans="10:10" x14ac:dyDescent="0.2">
      <c r="J644" s="75"/>
    </row>
    <row r="645" spans="10:10" x14ac:dyDescent="0.2">
      <c r="J645" s="75"/>
    </row>
    <row r="646" spans="10:10" x14ac:dyDescent="0.2">
      <c r="J646" s="75"/>
    </row>
    <row r="647" spans="10:10" x14ac:dyDescent="0.2">
      <c r="J647" s="75"/>
    </row>
    <row r="648" spans="10:10" x14ac:dyDescent="0.2">
      <c r="J648" s="75"/>
    </row>
    <row r="649" spans="10:10" x14ac:dyDescent="0.2">
      <c r="J649" s="75"/>
    </row>
    <row r="650" spans="10:10" x14ac:dyDescent="0.2">
      <c r="J650" s="75"/>
    </row>
    <row r="651" spans="10:10" x14ac:dyDescent="0.2">
      <c r="J651" s="75"/>
    </row>
    <row r="652" spans="10:10" x14ac:dyDescent="0.2">
      <c r="J652" s="75"/>
    </row>
    <row r="653" spans="10:10" x14ac:dyDescent="0.2">
      <c r="J653" s="75"/>
    </row>
    <row r="654" spans="10:10" x14ac:dyDescent="0.2">
      <c r="J654" s="75"/>
    </row>
    <row r="655" spans="10:10" x14ac:dyDescent="0.2">
      <c r="J655" s="75"/>
    </row>
    <row r="656" spans="10:10" x14ac:dyDescent="0.2">
      <c r="J656" s="75"/>
    </row>
    <row r="657" spans="10:10" x14ac:dyDescent="0.2">
      <c r="J657" s="75"/>
    </row>
    <row r="658" spans="10:10" x14ac:dyDescent="0.2">
      <c r="J658" s="75"/>
    </row>
    <row r="659" spans="10:10" x14ac:dyDescent="0.2">
      <c r="J659" s="75"/>
    </row>
    <row r="660" spans="10:10" x14ac:dyDescent="0.2">
      <c r="J660" s="75"/>
    </row>
    <row r="661" spans="10:10" x14ac:dyDescent="0.2">
      <c r="J661" s="75"/>
    </row>
    <row r="662" spans="10:10" x14ac:dyDescent="0.2">
      <c r="J662" s="75"/>
    </row>
    <row r="663" spans="10:10" x14ac:dyDescent="0.2">
      <c r="J663" s="75"/>
    </row>
    <row r="664" spans="10:10" x14ac:dyDescent="0.2">
      <c r="J664" s="75"/>
    </row>
    <row r="665" spans="10:10" x14ac:dyDescent="0.2">
      <c r="J665" s="75"/>
    </row>
    <row r="666" spans="10:10" x14ac:dyDescent="0.2">
      <c r="J666" s="75"/>
    </row>
    <row r="667" spans="10:10" x14ac:dyDescent="0.2">
      <c r="J667" s="75"/>
    </row>
    <row r="668" spans="10:10" x14ac:dyDescent="0.2">
      <c r="J668" s="75"/>
    </row>
    <row r="669" spans="10:10" x14ac:dyDescent="0.2">
      <c r="J669" s="75"/>
    </row>
    <row r="670" spans="10:10" x14ac:dyDescent="0.2">
      <c r="J670" s="75"/>
    </row>
    <row r="671" spans="10:10" x14ac:dyDescent="0.2">
      <c r="J671" s="75"/>
    </row>
    <row r="672" spans="10:10" x14ac:dyDescent="0.2">
      <c r="J672" s="75"/>
    </row>
    <row r="673" spans="10:10" x14ac:dyDescent="0.2">
      <c r="J673" s="75"/>
    </row>
    <row r="674" spans="10:10" x14ac:dyDescent="0.2">
      <c r="J674" s="75"/>
    </row>
    <row r="675" spans="10:10" x14ac:dyDescent="0.2">
      <c r="J675" s="75"/>
    </row>
    <row r="676" spans="10:10" x14ac:dyDescent="0.2">
      <c r="J676" s="75"/>
    </row>
    <row r="677" spans="10:10" x14ac:dyDescent="0.2">
      <c r="J677" s="75"/>
    </row>
    <row r="678" spans="10:10" x14ac:dyDescent="0.2">
      <c r="J678" s="75"/>
    </row>
    <row r="679" spans="10:10" x14ac:dyDescent="0.2">
      <c r="J679" s="75"/>
    </row>
    <row r="680" spans="10:10" x14ac:dyDescent="0.2">
      <c r="J680" s="75"/>
    </row>
    <row r="681" spans="10:10" x14ac:dyDescent="0.2">
      <c r="J681" s="75"/>
    </row>
    <row r="682" spans="10:10" x14ac:dyDescent="0.2">
      <c r="J682" s="75"/>
    </row>
    <row r="683" spans="10:10" x14ac:dyDescent="0.2">
      <c r="J683" s="75"/>
    </row>
    <row r="684" spans="10:10" x14ac:dyDescent="0.2">
      <c r="J684" s="75"/>
    </row>
    <row r="685" spans="10:10" x14ac:dyDescent="0.2">
      <c r="J685" s="75"/>
    </row>
    <row r="686" spans="10:10" x14ac:dyDescent="0.2">
      <c r="J686" s="75"/>
    </row>
    <row r="687" spans="10:10" x14ac:dyDescent="0.2">
      <c r="J687" s="75"/>
    </row>
    <row r="688" spans="10:10" x14ac:dyDescent="0.2">
      <c r="J688" s="75"/>
    </row>
    <row r="689" spans="10:10" x14ac:dyDescent="0.2">
      <c r="J689" s="75"/>
    </row>
    <row r="690" spans="10:10" x14ac:dyDescent="0.2">
      <c r="J690" s="75"/>
    </row>
    <row r="691" spans="10:10" x14ac:dyDescent="0.2">
      <c r="J691" s="75"/>
    </row>
    <row r="692" spans="10:10" x14ac:dyDescent="0.2">
      <c r="J692" s="75"/>
    </row>
    <row r="693" spans="10:10" x14ac:dyDescent="0.2">
      <c r="J693" s="75"/>
    </row>
    <row r="694" spans="10:10" x14ac:dyDescent="0.2">
      <c r="J694" s="75"/>
    </row>
    <row r="695" spans="10:10" x14ac:dyDescent="0.2">
      <c r="J695" s="75"/>
    </row>
    <row r="696" spans="10:10" x14ac:dyDescent="0.2">
      <c r="J696" s="75"/>
    </row>
    <row r="697" spans="10:10" x14ac:dyDescent="0.2">
      <c r="J697" s="75"/>
    </row>
    <row r="698" spans="10:10" x14ac:dyDescent="0.2">
      <c r="J698" s="75"/>
    </row>
    <row r="699" spans="10:10" x14ac:dyDescent="0.2">
      <c r="J699" s="75"/>
    </row>
    <row r="700" spans="10:10" x14ac:dyDescent="0.2">
      <c r="J700" s="75"/>
    </row>
    <row r="701" spans="10:10" x14ac:dyDescent="0.2">
      <c r="J701" s="75"/>
    </row>
    <row r="702" spans="10:10" x14ac:dyDescent="0.2">
      <c r="J702" s="75"/>
    </row>
    <row r="703" spans="10:10" x14ac:dyDescent="0.2">
      <c r="J703" s="75"/>
    </row>
    <row r="704" spans="10:10" x14ac:dyDescent="0.2">
      <c r="J704" s="75"/>
    </row>
    <row r="705" spans="10:10" x14ac:dyDescent="0.2">
      <c r="J705" s="75"/>
    </row>
    <row r="706" spans="10:10" x14ac:dyDescent="0.2">
      <c r="J706" s="75"/>
    </row>
    <row r="707" spans="10:10" x14ac:dyDescent="0.2">
      <c r="J707" s="75"/>
    </row>
    <row r="708" spans="10:10" x14ac:dyDescent="0.2">
      <c r="J708" s="75"/>
    </row>
    <row r="709" spans="10:10" x14ac:dyDescent="0.2">
      <c r="J709" s="75"/>
    </row>
    <row r="710" spans="10:10" x14ac:dyDescent="0.2">
      <c r="J710" s="75"/>
    </row>
    <row r="711" spans="10:10" x14ac:dyDescent="0.2">
      <c r="J711" s="75"/>
    </row>
    <row r="712" spans="10:10" x14ac:dyDescent="0.2">
      <c r="J712" s="75"/>
    </row>
    <row r="713" spans="10:10" x14ac:dyDescent="0.2">
      <c r="J713" s="75"/>
    </row>
    <row r="714" spans="10:10" x14ac:dyDescent="0.2">
      <c r="J714" s="75"/>
    </row>
    <row r="715" spans="10:10" x14ac:dyDescent="0.2">
      <c r="J715" s="75"/>
    </row>
    <row r="716" spans="10:10" x14ac:dyDescent="0.2">
      <c r="J716" s="75"/>
    </row>
    <row r="717" spans="10:10" x14ac:dyDescent="0.2">
      <c r="J717" s="75"/>
    </row>
    <row r="718" spans="10:10" x14ac:dyDescent="0.2">
      <c r="J718" s="75"/>
    </row>
    <row r="719" spans="10:10" x14ac:dyDescent="0.2">
      <c r="J719" s="75"/>
    </row>
    <row r="720" spans="10:10" x14ac:dyDescent="0.2">
      <c r="J720" s="75"/>
    </row>
    <row r="721" spans="10:10" x14ac:dyDescent="0.2">
      <c r="J721" s="75"/>
    </row>
    <row r="722" spans="10:10" x14ac:dyDescent="0.2">
      <c r="J722" s="75"/>
    </row>
    <row r="723" spans="10:10" x14ac:dyDescent="0.2">
      <c r="J723" s="75"/>
    </row>
    <row r="724" spans="10:10" x14ac:dyDescent="0.2">
      <c r="J724" s="75"/>
    </row>
    <row r="725" spans="10:10" x14ac:dyDescent="0.2">
      <c r="J725" s="75"/>
    </row>
    <row r="726" spans="10:10" x14ac:dyDescent="0.2">
      <c r="J726" s="75"/>
    </row>
    <row r="727" spans="10:10" x14ac:dyDescent="0.2">
      <c r="J727" s="75"/>
    </row>
    <row r="728" spans="10:10" x14ac:dyDescent="0.2">
      <c r="J728" s="75"/>
    </row>
    <row r="729" spans="10:10" x14ac:dyDescent="0.2">
      <c r="J729" s="75"/>
    </row>
    <row r="730" spans="10:10" x14ac:dyDescent="0.2">
      <c r="J730" s="75"/>
    </row>
    <row r="731" spans="10:10" x14ac:dyDescent="0.2">
      <c r="J731" s="75"/>
    </row>
    <row r="732" spans="10:10" x14ac:dyDescent="0.2">
      <c r="J732" s="75"/>
    </row>
    <row r="733" spans="10:10" x14ac:dyDescent="0.2">
      <c r="J733" s="75"/>
    </row>
    <row r="734" spans="10:10" x14ac:dyDescent="0.2">
      <c r="J734" s="75"/>
    </row>
    <row r="735" spans="10:10" x14ac:dyDescent="0.2">
      <c r="J735" s="75"/>
    </row>
    <row r="736" spans="10:10" x14ac:dyDescent="0.2">
      <c r="J736" s="75"/>
    </row>
    <row r="737" spans="10:10" x14ac:dyDescent="0.2">
      <c r="J737" s="75"/>
    </row>
    <row r="738" spans="10:10" x14ac:dyDescent="0.2">
      <c r="J738" s="75"/>
    </row>
    <row r="739" spans="10:10" x14ac:dyDescent="0.2">
      <c r="J739" s="75"/>
    </row>
    <row r="740" spans="10:10" x14ac:dyDescent="0.2">
      <c r="J740" s="75"/>
    </row>
    <row r="741" spans="10:10" x14ac:dyDescent="0.2">
      <c r="J741" s="75"/>
    </row>
    <row r="742" spans="10:10" x14ac:dyDescent="0.2">
      <c r="J742" s="75"/>
    </row>
    <row r="743" spans="10:10" x14ac:dyDescent="0.2">
      <c r="J743" s="75"/>
    </row>
    <row r="744" spans="10:10" x14ac:dyDescent="0.2">
      <c r="J744" s="75"/>
    </row>
    <row r="745" spans="10:10" x14ac:dyDescent="0.2">
      <c r="J745" s="75"/>
    </row>
    <row r="746" spans="10:10" x14ac:dyDescent="0.2">
      <c r="J746" s="75"/>
    </row>
    <row r="747" spans="10:10" x14ac:dyDescent="0.2">
      <c r="J747" s="75"/>
    </row>
    <row r="748" spans="10:10" x14ac:dyDescent="0.2">
      <c r="J748" s="75"/>
    </row>
    <row r="749" spans="10:10" x14ac:dyDescent="0.2">
      <c r="J749" s="75"/>
    </row>
    <row r="750" spans="10:10" x14ac:dyDescent="0.2">
      <c r="J750" s="75"/>
    </row>
    <row r="751" spans="10:10" x14ac:dyDescent="0.2">
      <c r="J751" s="75"/>
    </row>
    <row r="752" spans="10:10" x14ac:dyDescent="0.2">
      <c r="J752" s="75"/>
    </row>
    <row r="753" spans="10:10" x14ac:dyDescent="0.2">
      <c r="J753" s="75"/>
    </row>
    <row r="754" spans="10:10" x14ac:dyDescent="0.2">
      <c r="J754" s="75"/>
    </row>
    <row r="755" spans="10:10" x14ac:dyDescent="0.2">
      <c r="J755" s="75"/>
    </row>
    <row r="756" spans="10:10" x14ac:dyDescent="0.2">
      <c r="J756" s="75"/>
    </row>
    <row r="757" spans="10:10" x14ac:dyDescent="0.2">
      <c r="J757" s="75"/>
    </row>
    <row r="758" spans="10:10" x14ac:dyDescent="0.2">
      <c r="J758" s="75"/>
    </row>
    <row r="759" spans="10:10" x14ac:dyDescent="0.2">
      <c r="J759" s="75"/>
    </row>
    <row r="760" spans="10:10" x14ac:dyDescent="0.2">
      <c r="J760" s="75"/>
    </row>
    <row r="761" spans="10:10" x14ac:dyDescent="0.2">
      <c r="J761" s="75"/>
    </row>
    <row r="762" spans="10:10" x14ac:dyDescent="0.2">
      <c r="J762" s="75"/>
    </row>
    <row r="763" spans="10:10" x14ac:dyDescent="0.2">
      <c r="J763" s="75"/>
    </row>
    <row r="764" spans="10:10" x14ac:dyDescent="0.2">
      <c r="J764" s="75"/>
    </row>
    <row r="765" spans="10:10" x14ac:dyDescent="0.2">
      <c r="J765" s="75"/>
    </row>
    <row r="766" spans="10:10" x14ac:dyDescent="0.2">
      <c r="J766" s="75"/>
    </row>
    <row r="767" spans="10:10" x14ac:dyDescent="0.2">
      <c r="J767" s="75"/>
    </row>
    <row r="768" spans="10:10" x14ac:dyDescent="0.2">
      <c r="J768" s="75"/>
    </row>
    <row r="769" spans="10:10" x14ac:dyDescent="0.2">
      <c r="J769" s="75"/>
    </row>
    <row r="770" spans="10:10" x14ac:dyDescent="0.2">
      <c r="J770" s="75"/>
    </row>
    <row r="771" spans="10:10" x14ac:dyDescent="0.2">
      <c r="J771" s="75"/>
    </row>
    <row r="772" spans="10:10" x14ac:dyDescent="0.2">
      <c r="J772" s="75"/>
    </row>
    <row r="773" spans="10:10" x14ac:dyDescent="0.2">
      <c r="J773" s="75"/>
    </row>
    <row r="774" spans="10:10" x14ac:dyDescent="0.2">
      <c r="J774" s="75"/>
    </row>
    <row r="775" spans="10:10" x14ac:dyDescent="0.2">
      <c r="J775" s="75"/>
    </row>
    <row r="776" spans="10:10" x14ac:dyDescent="0.2">
      <c r="J776" s="75"/>
    </row>
    <row r="777" spans="10:10" x14ac:dyDescent="0.2">
      <c r="J777" s="75"/>
    </row>
    <row r="778" spans="10:10" x14ac:dyDescent="0.2">
      <c r="J778" s="75"/>
    </row>
    <row r="779" spans="10:10" x14ac:dyDescent="0.2">
      <c r="J779" s="75"/>
    </row>
    <row r="780" spans="10:10" x14ac:dyDescent="0.2">
      <c r="J780" s="75"/>
    </row>
    <row r="781" spans="10:10" x14ac:dyDescent="0.2">
      <c r="J781" s="75"/>
    </row>
    <row r="782" spans="10:10" x14ac:dyDescent="0.2">
      <c r="J782" s="75"/>
    </row>
    <row r="783" spans="10:10" x14ac:dyDescent="0.2">
      <c r="J783" s="75"/>
    </row>
    <row r="784" spans="10:10" x14ac:dyDescent="0.2">
      <c r="J784" s="75"/>
    </row>
    <row r="785" spans="10:10" x14ac:dyDescent="0.2">
      <c r="J785" s="75"/>
    </row>
    <row r="786" spans="10:10" x14ac:dyDescent="0.2">
      <c r="J786" s="75"/>
    </row>
    <row r="787" spans="10:10" x14ac:dyDescent="0.2">
      <c r="J787" s="75"/>
    </row>
    <row r="788" spans="10:10" x14ac:dyDescent="0.2">
      <c r="J788" s="75"/>
    </row>
    <row r="789" spans="10:10" x14ac:dyDescent="0.2">
      <c r="J789" s="75"/>
    </row>
    <row r="790" spans="10:10" x14ac:dyDescent="0.2">
      <c r="J790" s="75"/>
    </row>
    <row r="791" spans="10:10" x14ac:dyDescent="0.2">
      <c r="J791" s="75"/>
    </row>
    <row r="792" spans="10:10" x14ac:dyDescent="0.2">
      <c r="J792" s="75"/>
    </row>
    <row r="793" spans="10:10" x14ac:dyDescent="0.2">
      <c r="J793" s="75"/>
    </row>
    <row r="794" spans="10:10" x14ac:dyDescent="0.2">
      <c r="J794" s="75"/>
    </row>
    <row r="795" spans="10:10" x14ac:dyDescent="0.2">
      <c r="J795" s="75"/>
    </row>
    <row r="796" spans="10:10" x14ac:dyDescent="0.2">
      <c r="J796" s="75"/>
    </row>
    <row r="797" spans="10:10" x14ac:dyDescent="0.2">
      <c r="J797" s="75"/>
    </row>
    <row r="798" spans="10:10" x14ac:dyDescent="0.2">
      <c r="J798" s="75"/>
    </row>
    <row r="799" spans="10:10" x14ac:dyDescent="0.2">
      <c r="J799" s="75"/>
    </row>
    <row r="800" spans="10:10" x14ac:dyDescent="0.2">
      <c r="J800" s="75"/>
    </row>
    <row r="801" spans="10:10" x14ac:dyDescent="0.2">
      <c r="J801" s="75"/>
    </row>
    <row r="802" spans="10:10" x14ac:dyDescent="0.2">
      <c r="J802" s="75"/>
    </row>
    <row r="803" spans="10:10" x14ac:dyDescent="0.2">
      <c r="J803" s="75"/>
    </row>
    <row r="804" spans="10:10" x14ac:dyDescent="0.2">
      <c r="J804" s="75"/>
    </row>
    <row r="805" spans="10:10" x14ac:dyDescent="0.2">
      <c r="J805" s="75"/>
    </row>
    <row r="806" spans="10:10" x14ac:dyDescent="0.2">
      <c r="J806" s="75"/>
    </row>
    <row r="807" spans="10:10" x14ac:dyDescent="0.2">
      <c r="J807" s="75"/>
    </row>
    <row r="808" spans="10:10" x14ac:dyDescent="0.2">
      <c r="J808" s="75"/>
    </row>
    <row r="809" spans="10:10" x14ac:dyDescent="0.2">
      <c r="J809" s="75"/>
    </row>
    <row r="810" spans="10:10" x14ac:dyDescent="0.2">
      <c r="J810" s="75"/>
    </row>
    <row r="811" spans="10:10" x14ac:dyDescent="0.2">
      <c r="J811" s="75"/>
    </row>
    <row r="812" spans="10:10" x14ac:dyDescent="0.2">
      <c r="J812" s="75"/>
    </row>
    <row r="813" spans="10:10" x14ac:dyDescent="0.2">
      <c r="J813" s="75"/>
    </row>
    <row r="814" spans="10:10" x14ac:dyDescent="0.2">
      <c r="J814" s="75"/>
    </row>
    <row r="815" spans="10:10" x14ac:dyDescent="0.2">
      <c r="J815" s="75"/>
    </row>
    <row r="816" spans="10:10" x14ac:dyDescent="0.2">
      <c r="J816" s="75"/>
    </row>
    <row r="817" spans="10:10" x14ac:dyDescent="0.2">
      <c r="J817" s="75"/>
    </row>
    <row r="818" spans="10:10" x14ac:dyDescent="0.2">
      <c r="J818" s="75"/>
    </row>
    <row r="819" spans="10:10" x14ac:dyDescent="0.2">
      <c r="J819" s="75"/>
    </row>
    <row r="820" spans="10:10" x14ac:dyDescent="0.2">
      <c r="J820" s="75"/>
    </row>
    <row r="821" spans="10:10" x14ac:dyDescent="0.2">
      <c r="J821" s="75"/>
    </row>
    <row r="822" spans="10:10" x14ac:dyDescent="0.2">
      <c r="J822" s="75"/>
    </row>
    <row r="823" spans="10:10" x14ac:dyDescent="0.2">
      <c r="J823" s="75"/>
    </row>
    <row r="824" spans="10:10" x14ac:dyDescent="0.2">
      <c r="J824" s="75"/>
    </row>
    <row r="825" spans="10:10" x14ac:dyDescent="0.2">
      <c r="J825" s="75"/>
    </row>
    <row r="826" spans="10:10" x14ac:dyDescent="0.2">
      <c r="J826" s="75"/>
    </row>
    <row r="827" spans="10:10" x14ac:dyDescent="0.2">
      <c r="J827" s="75"/>
    </row>
    <row r="828" spans="10:10" x14ac:dyDescent="0.2">
      <c r="J828" s="75"/>
    </row>
    <row r="829" spans="10:10" x14ac:dyDescent="0.2">
      <c r="J829" s="75"/>
    </row>
    <row r="830" spans="10:10" x14ac:dyDescent="0.2">
      <c r="J830" s="75"/>
    </row>
    <row r="831" spans="10:10" x14ac:dyDescent="0.2">
      <c r="J831" s="75"/>
    </row>
    <row r="832" spans="10:10" x14ac:dyDescent="0.2">
      <c r="J832" s="75"/>
    </row>
    <row r="833" spans="10:10" x14ac:dyDescent="0.2">
      <c r="J833" s="75"/>
    </row>
    <row r="834" spans="10:10" x14ac:dyDescent="0.2">
      <c r="J834" s="75"/>
    </row>
    <row r="835" spans="10:10" x14ac:dyDescent="0.2">
      <c r="J835" s="75"/>
    </row>
    <row r="836" spans="10:10" x14ac:dyDescent="0.2">
      <c r="J836" s="75"/>
    </row>
    <row r="837" spans="10:10" x14ac:dyDescent="0.2">
      <c r="J837" s="75"/>
    </row>
    <row r="838" spans="10:10" x14ac:dyDescent="0.2">
      <c r="J838" s="75"/>
    </row>
    <row r="839" spans="10:10" x14ac:dyDescent="0.2">
      <c r="J839" s="75"/>
    </row>
    <row r="840" spans="10:10" x14ac:dyDescent="0.2">
      <c r="J840" s="75"/>
    </row>
    <row r="841" spans="10:10" x14ac:dyDescent="0.2">
      <c r="J841" s="75"/>
    </row>
    <row r="842" spans="10:10" x14ac:dyDescent="0.2">
      <c r="J842" s="75"/>
    </row>
    <row r="843" spans="10:10" x14ac:dyDescent="0.2">
      <c r="J843" s="75"/>
    </row>
    <row r="844" spans="10:10" x14ac:dyDescent="0.2">
      <c r="J844" s="75"/>
    </row>
    <row r="845" spans="10:10" x14ac:dyDescent="0.2">
      <c r="J845" s="75"/>
    </row>
    <row r="846" spans="10:10" x14ac:dyDescent="0.2">
      <c r="J846" s="75"/>
    </row>
    <row r="847" spans="10:10" x14ac:dyDescent="0.2">
      <c r="J847" s="75"/>
    </row>
    <row r="848" spans="10:10" x14ac:dyDescent="0.2">
      <c r="J848" s="75"/>
    </row>
    <row r="849" spans="10:10" x14ac:dyDescent="0.2">
      <c r="J849" s="75"/>
    </row>
    <row r="850" spans="10:10" x14ac:dyDescent="0.2">
      <c r="J850" s="75"/>
    </row>
    <row r="851" spans="10:10" x14ac:dyDescent="0.2">
      <c r="J851" s="75"/>
    </row>
    <row r="852" spans="10:10" x14ac:dyDescent="0.2">
      <c r="J852" s="75"/>
    </row>
    <row r="853" spans="10:10" x14ac:dyDescent="0.2">
      <c r="J853" s="75"/>
    </row>
    <row r="854" spans="10:10" x14ac:dyDescent="0.2">
      <c r="J854" s="75"/>
    </row>
    <row r="855" spans="10:10" x14ac:dyDescent="0.2">
      <c r="J855" s="75"/>
    </row>
    <row r="856" spans="10:10" x14ac:dyDescent="0.2">
      <c r="J856" s="75"/>
    </row>
    <row r="857" spans="10:10" x14ac:dyDescent="0.2">
      <c r="J857" s="75"/>
    </row>
    <row r="858" spans="10:10" x14ac:dyDescent="0.2">
      <c r="J858" s="75"/>
    </row>
    <row r="859" spans="10:10" x14ac:dyDescent="0.2">
      <c r="J859" s="75"/>
    </row>
    <row r="860" spans="10:10" x14ac:dyDescent="0.2">
      <c r="J860" s="75"/>
    </row>
    <row r="861" spans="10:10" x14ac:dyDescent="0.2">
      <c r="J861" s="75"/>
    </row>
    <row r="862" spans="10:10" x14ac:dyDescent="0.2">
      <c r="J862" s="75"/>
    </row>
    <row r="863" spans="10:10" x14ac:dyDescent="0.2">
      <c r="J863" s="75"/>
    </row>
    <row r="864" spans="10:10" x14ac:dyDescent="0.2">
      <c r="J864" s="75"/>
    </row>
    <row r="865" spans="10:10" x14ac:dyDescent="0.2">
      <c r="J865" s="75"/>
    </row>
    <row r="866" spans="10:10" x14ac:dyDescent="0.2">
      <c r="J866" s="75"/>
    </row>
    <row r="867" spans="10:10" x14ac:dyDescent="0.2">
      <c r="J867" s="75"/>
    </row>
    <row r="868" spans="10:10" x14ac:dyDescent="0.2">
      <c r="J868" s="75"/>
    </row>
    <row r="869" spans="10:10" x14ac:dyDescent="0.2">
      <c r="J869" s="75"/>
    </row>
    <row r="870" spans="10:10" x14ac:dyDescent="0.2">
      <c r="J870" s="75"/>
    </row>
    <row r="871" spans="10:10" x14ac:dyDescent="0.2">
      <c r="J871" s="75"/>
    </row>
    <row r="872" spans="10:10" x14ac:dyDescent="0.2">
      <c r="J872" s="75"/>
    </row>
    <row r="873" spans="10:10" x14ac:dyDescent="0.2">
      <c r="J873" s="75"/>
    </row>
    <row r="874" spans="10:10" x14ac:dyDescent="0.2">
      <c r="J874" s="75"/>
    </row>
    <row r="875" spans="10:10" x14ac:dyDescent="0.2">
      <c r="J875" s="75"/>
    </row>
    <row r="876" spans="10:10" x14ac:dyDescent="0.2">
      <c r="J876" s="75"/>
    </row>
    <row r="877" spans="10:10" x14ac:dyDescent="0.2">
      <c r="J877" s="75"/>
    </row>
    <row r="878" spans="10:10" x14ac:dyDescent="0.2">
      <c r="J878" s="75"/>
    </row>
    <row r="879" spans="10:10" x14ac:dyDescent="0.2">
      <c r="J879" s="75"/>
    </row>
    <row r="880" spans="10:10" x14ac:dyDescent="0.2">
      <c r="J880" s="75"/>
    </row>
    <row r="881" spans="10:10" x14ac:dyDescent="0.2">
      <c r="J881" s="75"/>
    </row>
    <row r="882" spans="10:10" x14ac:dyDescent="0.2">
      <c r="J882" s="75"/>
    </row>
    <row r="883" spans="10:10" x14ac:dyDescent="0.2">
      <c r="J883" s="75"/>
    </row>
    <row r="884" spans="10:10" x14ac:dyDescent="0.2">
      <c r="J884" s="75"/>
    </row>
    <row r="885" spans="10:10" x14ac:dyDescent="0.2">
      <c r="J885" s="75"/>
    </row>
    <row r="886" spans="10:10" x14ac:dyDescent="0.2">
      <c r="J886" s="75"/>
    </row>
    <row r="887" spans="10:10" x14ac:dyDescent="0.2">
      <c r="J887" s="75"/>
    </row>
    <row r="888" spans="10:10" x14ac:dyDescent="0.2">
      <c r="J888" s="75"/>
    </row>
    <row r="889" spans="10:10" x14ac:dyDescent="0.2">
      <c r="J889" s="75"/>
    </row>
    <row r="890" spans="10:10" x14ac:dyDescent="0.2">
      <c r="J890" s="75"/>
    </row>
    <row r="891" spans="10:10" x14ac:dyDescent="0.2">
      <c r="J891" s="75"/>
    </row>
    <row r="892" spans="10:10" x14ac:dyDescent="0.2">
      <c r="J892" s="75"/>
    </row>
    <row r="893" spans="10:10" x14ac:dyDescent="0.2">
      <c r="J893" s="75"/>
    </row>
    <row r="894" spans="10:10" x14ac:dyDescent="0.2">
      <c r="J894" s="75"/>
    </row>
    <row r="895" spans="10:10" x14ac:dyDescent="0.2">
      <c r="J895" s="75"/>
    </row>
    <row r="896" spans="10:10" x14ac:dyDescent="0.2">
      <c r="J896" s="75"/>
    </row>
    <row r="897" spans="10:10" x14ac:dyDescent="0.2">
      <c r="J897" s="75"/>
    </row>
    <row r="898" spans="10:10" x14ac:dyDescent="0.2">
      <c r="J898" s="75"/>
    </row>
    <row r="899" spans="10:10" x14ac:dyDescent="0.2">
      <c r="J899" s="75"/>
    </row>
    <row r="900" spans="10:10" x14ac:dyDescent="0.2">
      <c r="J900" s="75"/>
    </row>
    <row r="901" spans="10:10" x14ac:dyDescent="0.2">
      <c r="J901" s="75"/>
    </row>
    <row r="902" spans="10:10" x14ac:dyDescent="0.2">
      <c r="J902" s="75"/>
    </row>
    <row r="903" spans="10:10" x14ac:dyDescent="0.2">
      <c r="J903" s="75"/>
    </row>
    <row r="904" spans="10:10" x14ac:dyDescent="0.2">
      <c r="J904" s="75"/>
    </row>
    <row r="905" spans="10:10" x14ac:dyDescent="0.2">
      <c r="J905" s="75"/>
    </row>
    <row r="906" spans="10:10" x14ac:dyDescent="0.2">
      <c r="J906" s="75"/>
    </row>
    <row r="907" spans="10:10" x14ac:dyDescent="0.2">
      <c r="J907" s="75"/>
    </row>
    <row r="908" spans="10:10" x14ac:dyDescent="0.2">
      <c r="J908" s="75"/>
    </row>
    <row r="909" spans="10:10" x14ac:dyDescent="0.2">
      <c r="J909" s="75"/>
    </row>
    <row r="910" spans="10:10" x14ac:dyDescent="0.2">
      <c r="J910" s="75"/>
    </row>
    <row r="911" spans="10:10" x14ac:dyDescent="0.2">
      <c r="J911" s="75"/>
    </row>
    <row r="912" spans="10:10" x14ac:dyDescent="0.2">
      <c r="J912" s="75"/>
    </row>
    <row r="913" spans="10:10" x14ac:dyDescent="0.2">
      <c r="J913" s="75"/>
    </row>
    <row r="914" spans="10:10" x14ac:dyDescent="0.2">
      <c r="J914" s="75"/>
    </row>
    <row r="915" spans="10:10" x14ac:dyDescent="0.2">
      <c r="J915" s="75"/>
    </row>
    <row r="916" spans="10:10" x14ac:dyDescent="0.2">
      <c r="J916" s="75"/>
    </row>
    <row r="917" spans="10:10" x14ac:dyDescent="0.2">
      <c r="J917" s="75"/>
    </row>
    <row r="918" spans="10:10" x14ac:dyDescent="0.2">
      <c r="J918" s="75"/>
    </row>
    <row r="919" spans="10:10" x14ac:dyDescent="0.2">
      <c r="J919" s="75"/>
    </row>
    <row r="920" spans="10:10" x14ac:dyDescent="0.2">
      <c r="J920" s="75"/>
    </row>
    <row r="921" spans="10:10" x14ac:dyDescent="0.2">
      <c r="J921" s="75"/>
    </row>
    <row r="922" spans="10:10" x14ac:dyDescent="0.2">
      <c r="J922" s="75"/>
    </row>
    <row r="923" spans="10:10" x14ac:dyDescent="0.2">
      <c r="J923" s="75"/>
    </row>
    <row r="924" spans="10:10" x14ac:dyDescent="0.2">
      <c r="J924" s="75"/>
    </row>
    <row r="925" spans="10:10" x14ac:dyDescent="0.2">
      <c r="J925" s="75"/>
    </row>
    <row r="926" spans="10:10" x14ac:dyDescent="0.2">
      <c r="J926" s="75"/>
    </row>
    <row r="927" spans="10:10" x14ac:dyDescent="0.2">
      <c r="J927" s="75"/>
    </row>
    <row r="928" spans="10:10" x14ac:dyDescent="0.2">
      <c r="J928" s="75"/>
    </row>
    <row r="929" spans="10:10" x14ac:dyDescent="0.2">
      <c r="J929" s="75"/>
    </row>
    <row r="930" spans="10:10" x14ac:dyDescent="0.2">
      <c r="J930" s="75"/>
    </row>
    <row r="931" spans="10:10" x14ac:dyDescent="0.2">
      <c r="J931" s="75"/>
    </row>
    <row r="932" spans="10:10" x14ac:dyDescent="0.2">
      <c r="J932" s="75"/>
    </row>
    <row r="933" spans="10:10" x14ac:dyDescent="0.2">
      <c r="J933" s="75"/>
    </row>
    <row r="934" spans="10:10" x14ac:dyDescent="0.2">
      <c r="J934" s="75"/>
    </row>
    <row r="935" spans="10:10" x14ac:dyDescent="0.2">
      <c r="J935" s="75"/>
    </row>
    <row r="936" spans="10:10" x14ac:dyDescent="0.2">
      <c r="J936" s="75"/>
    </row>
    <row r="937" spans="10:10" x14ac:dyDescent="0.2">
      <c r="J937" s="75"/>
    </row>
    <row r="938" spans="10:10" x14ac:dyDescent="0.2">
      <c r="J938" s="75"/>
    </row>
    <row r="939" spans="10:10" x14ac:dyDescent="0.2">
      <c r="J939" s="75"/>
    </row>
    <row r="940" spans="10:10" x14ac:dyDescent="0.2">
      <c r="J940" s="75"/>
    </row>
    <row r="941" spans="10:10" x14ac:dyDescent="0.2">
      <c r="J941" s="75"/>
    </row>
    <row r="942" spans="10:10" x14ac:dyDescent="0.2">
      <c r="J942" s="75"/>
    </row>
    <row r="943" spans="10:10" x14ac:dyDescent="0.2">
      <c r="J943" s="75"/>
    </row>
    <row r="944" spans="10:10" x14ac:dyDescent="0.2">
      <c r="J944" s="75"/>
    </row>
    <row r="945" spans="10:10" x14ac:dyDescent="0.2">
      <c r="J945" s="75"/>
    </row>
    <row r="946" spans="10:10" x14ac:dyDescent="0.2">
      <c r="J946" s="75"/>
    </row>
    <row r="947" spans="10:10" x14ac:dyDescent="0.2">
      <c r="J947" s="75"/>
    </row>
    <row r="948" spans="10:10" x14ac:dyDescent="0.2">
      <c r="J948" s="75"/>
    </row>
    <row r="949" spans="10:10" x14ac:dyDescent="0.2">
      <c r="J949" s="75"/>
    </row>
    <row r="950" spans="10:10" x14ac:dyDescent="0.2">
      <c r="J950" s="75"/>
    </row>
    <row r="951" spans="10:10" x14ac:dyDescent="0.2">
      <c r="J951" s="75"/>
    </row>
    <row r="952" spans="10:10" x14ac:dyDescent="0.2">
      <c r="J952" s="75"/>
    </row>
    <row r="953" spans="10:10" x14ac:dyDescent="0.2">
      <c r="J953" s="75"/>
    </row>
    <row r="954" spans="10:10" x14ac:dyDescent="0.2">
      <c r="J954" s="75"/>
    </row>
    <row r="955" spans="10:10" x14ac:dyDescent="0.2">
      <c r="J955" s="75"/>
    </row>
    <row r="956" spans="10:10" x14ac:dyDescent="0.2">
      <c r="J956" s="75"/>
    </row>
    <row r="957" spans="10:10" x14ac:dyDescent="0.2">
      <c r="J957" s="75"/>
    </row>
    <row r="958" spans="10:10" x14ac:dyDescent="0.2">
      <c r="J958" s="75"/>
    </row>
    <row r="959" spans="10:10" x14ac:dyDescent="0.2">
      <c r="J959" s="75"/>
    </row>
    <row r="960" spans="10:10" x14ac:dyDescent="0.2">
      <c r="J960" s="75"/>
    </row>
    <row r="961" spans="10:10" x14ac:dyDescent="0.2">
      <c r="J961" s="75"/>
    </row>
    <row r="962" spans="10:10" x14ac:dyDescent="0.2">
      <c r="J962" s="75"/>
    </row>
    <row r="963" spans="10:10" x14ac:dyDescent="0.2">
      <c r="J963" s="75"/>
    </row>
    <row r="964" spans="10:10" x14ac:dyDescent="0.2">
      <c r="J964" s="75"/>
    </row>
    <row r="965" spans="10:10" x14ac:dyDescent="0.2">
      <c r="J965" s="75"/>
    </row>
    <row r="966" spans="10:10" x14ac:dyDescent="0.2">
      <c r="J966" s="75"/>
    </row>
    <row r="967" spans="10:10" x14ac:dyDescent="0.2">
      <c r="J967" s="75"/>
    </row>
    <row r="968" spans="10:10" x14ac:dyDescent="0.2">
      <c r="J968" s="75"/>
    </row>
    <row r="969" spans="10:10" x14ac:dyDescent="0.2">
      <c r="J969" s="75"/>
    </row>
    <row r="970" spans="10:10" x14ac:dyDescent="0.2">
      <c r="J970" s="75"/>
    </row>
    <row r="971" spans="10:10" x14ac:dyDescent="0.2">
      <c r="J971" s="75"/>
    </row>
    <row r="972" spans="10:10" x14ac:dyDescent="0.2">
      <c r="J972" s="75"/>
    </row>
    <row r="973" spans="10:10" x14ac:dyDescent="0.2">
      <c r="J973" s="75"/>
    </row>
    <row r="974" spans="10:10" x14ac:dyDescent="0.2">
      <c r="J974" s="75"/>
    </row>
    <row r="975" spans="10:10" x14ac:dyDescent="0.2">
      <c r="J975" s="75"/>
    </row>
    <row r="976" spans="10:10" x14ac:dyDescent="0.2">
      <c r="J976" s="75"/>
    </row>
    <row r="977" spans="10:10" x14ac:dyDescent="0.2">
      <c r="J977" s="75"/>
    </row>
    <row r="978" spans="10:10" x14ac:dyDescent="0.2">
      <c r="J978" s="75"/>
    </row>
    <row r="979" spans="10:10" x14ac:dyDescent="0.2">
      <c r="J979" s="75"/>
    </row>
    <row r="980" spans="10:10" x14ac:dyDescent="0.2">
      <c r="J980" s="75"/>
    </row>
    <row r="981" spans="10:10" x14ac:dyDescent="0.2">
      <c r="J981" s="75"/>
    </row>
    <row r="982" spans="10:10" x14ac:dyDescent="0.2">
      <c r="J982" s="75"/>
    </row>
    <row r="983" spans="10:10" x14ac:dyDescent="0.2">
      <c r="J983" s="75"/>
    </row>
    <row r="984" spans="10:10" x14ac:dyDescent="0.2">
      <c r="J984" s="75"/>
    </row>
    <row r="985" spans="10:10" x14ac:dyDescent="0.2">
      <c r="J985" s="75"/>
    </row>
    <row r="986" spans="10:10" x14ac:dyDescent="0.2">
      <c r="J986" s="75"/>
    </row>
    <row r="987" spans="10:10" x14ac:dyDescent="0.2">
      <c r="J987" s="75"/>
    </row>
    <row r="988" spans="10:10" x14ac:dyDescent="0.2">
      <c r="J988" s="75"/>
    </row>
    <row r="989" spans="10:10" x14ac:dyDescent="0.2">
      <c r="J989" s="75"/>
    </row>
    <row r="990" spans="10:10" x14ac:dyDescent="0.2">
      <c r="J990" s="75"/>
    </row>
    <row r="991" spans="10:10" x14ac:dyDescent="0.2">
      <c r="J991" s="75"/>
    </row>
    <row r="992" spans="10:10" x14ac:dyDescent="0.2">
      <c r="J992" s="75"/>
    </row>
    <row r="993" spans="10:10" x14ac:dyDescent="0.2">
      <c r="J993" s="75"/>
    </row>
    <row r="994" spans="10:10" x14ac:dyDescent="0.2">
      <c r="J994" s="75"/>
    </row>
    <row r="995" spans="10:10" x14ac:dyDescent="0.2">
      <c r="J995" s="75"/>
    </row>
    <row r="996" spans="10:10" x14ac:dyDescent="0.2">
      <c r="J996" s="75"/>
    </row>
    <row r="997" spans="10:10" x14ac:dyDescent="0.2">
      <c r="J997" s="75"/>
    </row>
    <row r="998" spans="10:10" x14ac:dyDescent="0.2">
      <c r="J998" s="75"/>
    </row>
    <row r="999" spans="10:10" x14ac:dyDescent="0.2">
      <c r="J999" s="75"/>
    </row>
    <row r="1000" spans="10:10" x14ac:dyDescent="0.2">
      <c r="J1000" s="75"/>
    </row>
    <row r="1001" spans="10:10" x14ac:dyDescent="0.2">
      <c r="J1001" s="75"/>
    </row>
    <row r="1002" spans="10:10" x14ac:dyDescent="0.2">
      <c r="J1002" s="75"/>
    </row>
    <row r="1003" spans="10:10" x14ac:dyDescent="0.2">
      <c r="J1003" s="75"/>
    </row>
    <row r="1004" spans="10:10" x14ac:dyDescent="0.2">
      <c r="J1004" s="75"/>
    </row>
    <row r="1005" spans="10:10" x14ac:dyDescent="0.2">
      <c r="J1005" s="75"/>
    </row>
    <row r="1006" spans="10:10" x14ac:dyDescent="0.2">
      <c r="J1006" s="75"/>
    </row>
    <row r="1007" spans="10:10" x14ac:dyDescent="0.2">
      <c r="J1007" s="75"/>
    </row>
    <row r="1008" spans="10:10" x14ac:dyDescent="0.2">
      <c r="J1008" s="75"/>
    </row>
    <row r="1009" spans="10:10" x14ac:dyDescent="0.2">
      <c r="J1009" s="75"/>
    </row>
    <row r="1010" spans="10:10" x14ac:dyDescent="0.2">
      <c r="J1010" s="75"/>
    </row>
    <row r="1011" spans="10:10" x14ac:dyDescent="0.2">
      <c r="J1011" s="75"/>
    </row>
    <row r="1012" spans="10:10" x14ac:dyDescent="0.2">
      <c r="J1012" s="75"/>
    </row>
    <row r="1013" spans="10:10" x14ac:dyDescent="0.2">
      <c r="J1013" s="75"/>
    </row>
    <row r="1014" spans="10:10" x14ac:dyDescent="0.2">
      <c r="J1014" s="75"/>
    </row>
    <row r="1015" spans="10:10" x14ac:dyDescent="0.2">
      <c r="J1015" s="75"/>
    </row>
    <row r="1016" spans="10:10" x14ac:dyDescent="0.2">
      <c r="J1016" s="75"/>
    </row>
    <row r="1017" spans="10:10" x14ac:dyDescent="0.2">
      <c r="J1017" s="75"/>
    </row>
    <row r="1018" spans="10:10" x14ac:dyDescent="0.2">
      <c r="J1018" s="75"/>
    </row>
    <row r="1019" spans="10:10" x14ac:dyDescent="0.2">
      <c r="J1019" s="75"/>
    </row>
    <row r="1020" spans="10:10" x14ac:dyDescent="0.2">
      <c r="J1020" s="75"/>
    </row>
    <row r="1021" spans="10:10" x14ac:dyDescent="0.2">
      <c r="J1021" s="75"/>
    </row>
    <row r="1022" spans="10:10" x14ac:dyDescent="0.2">
      <c r="J1022" s="75"/>
    </row>
    <row r="1023" spans="10:10" x14ac:dyDescent="0.2">
      <c r="J1023" s="75"/>
    </row>
    <row r="1024" spans="10:10" x14ac:dyDescent="0.2">
      <c r="J1024" s="75"/>
    </row>
    <row r="1025" spans="10:10" x14ac:dyDescent="0.2">
      <c r="J1025" s="75"/>
    </row>
    <row r="1026" spans="10:10" x14ac:dyDescent="0.2">
      <c r="J1026" s="75"/>
    </row>
    <row r="1027" spans="10:10" x14ac:dyDescent="0.2">
      <c r="J1027" s="75"/>
    </row>
    <row r="1028" spans="10:10" x14ac:dyDescent="0.2">
      <c r="J1028" s="75"/>
    </row>
    <row r="1029" spans="10:10" x14ac:dyDescent="0.2">
      <c r="J1029" s="75"/>
    </row>
    <row r="1030" spans="10:10" x14ac:dyDescent="0.2">
      <c r="J1030" s="75"/>
    </row>
    <row r="1031" spans="10:10" x14ac:dyDescent="0.2">
      <c r="J1031" s="75"/>
    </row>
    <row r="1032" spans="10:10" x14ac:dyDescent="0.2">
      <c r="J1032" s="75"/>
    </row>
    <row r="1033" spans="10:10" x14ac:dyDescent="0.2">
      <c r="J1033" s="75"/>
    </row>
    <row r="1034" spans="10:10" x14ac:dyDescent="0.2">
      <c r="J1034" s="75"/>
    </row>
    <row r="1035" spans="10:10" x14ac:dyDescent="0.2">
      <c r="J1035" s="75"/>
    </row>
    <row r="1036" spans="10:10" x14ac:dyDescent="0.2">
      <c r="J1036" s="75"/>
    </row>
    <row r="1037" spans="10:10" x14ac:dyDescent="0.2">
      <c r="J1037" s="75"/>
    </row>
    <row r="1038" spans="10:10" x14ac:dyDescent="0.2">
      <c r="J1038" s="75"/>
    </row>
    <row r="1039" spans="10:10" x14ac:dyDescent="0.2">
      <c r="J1039" s="75"/>
    </row>
    <row r="1040" spans="10:10" x14ac:dyDescent="0.2">
      <c r="J1040" s="75"/>
    </row>
    <row r="1041" spans="10:10" x14ac:dyDescent="0.2">
      <c r="J1041" s="75"/>
    </row>
    <row r="1042" spans="10:10" x14ac:dyDescent="0.2">
      <c r="J1042" s="75"/>
    </row>
    <row r="1043" spans="10:10" x14ac:dyDescent="0.2">
      <c r="J1043" s="75"/>
    </row>
    <row r="1044" spans="10:10" x14ac:dyDescent="0.2">
      <c r="J1044" s="75"/>
    </row>
    <row r="1045" spans="10:10" x14ac:dyDescent="0.2">
      <c r="J1045" s="75"/>
    </row>
    <row r="1046" spans="10:10" x14ac:dyDescent="0.2">
      <c r="J1046" s="75"/>
    </row>
    <row r="1047" spans="10:10" x14ac:dyDescent="0.2">
      <c r="J1047" s="75"/>
    </row>
    <row r="1048" spans="10:10" x14ac:dyDescent="0.2">
      <c r="J1048" s="75"/>
    </row>
    <row r="1049" spans="10:10" x14ac:dyDescent="0.2">
      <c r="J1049" s="75"/>
    </row>
    <row r="1050" spans="10:10" x14ac:dyDescent="0.2">
      <c r="J1050" s="75"/>
    </row>
    <row r="1051" spans="10:10" x14ac:dyDescent="0.2">
      <c r="J1051" s="75"/>
    </row>
    <row r="1052" spans="10:10" x14ac:dyDescent="0.2">
      <c r="J1052" s="75"/>
    </row>
    <row r="1053" spans="10:10" x14ac:dyDescent="0.2">
      <c r="J1053" s="75"/>
    </row>
    <row r="1054" spans="10:10" x14ac:dyDescent="0.2">
      <c r="J1054" s="75"/>
    </row>
    <row r="1055" spans="10:10" x14ac:dyDescent="0.2">
      <c r="J1055" s="75"/>
    </row>
    <row r="1056" spans="10:10" x14ac:dyDescent="0.2">
      <c r="J1056" s="75"/>
    </row>
    <row r="1057" spans="10:10" x14ac:dyDescent="0.2">
      <c r="J1057" s="75"/>
    </row>
    <row r="1058" spans="10:10" x14ac:dyDescent="0.2">
      <c r="J1058" s="75"/>
    </row>
    <row r="1059" spans="10:10" x14ac:dyDescent="0.2">
      <c r="J1059" s="75"/>
    </row>
    <row r="1060" spans="10:10" x14ac:dyDescent="0.2">
      <c r="J1060" s="75"/>
    </row>
    <row r="1061" spans="10:10" x14ac:dyDescent="0.2">
      <c r="J1061" s="75"/>
    </row>
    <row r="1062" spans="10:10" x14ac:dyDescent="0.2">
      <c r="J1062" s="75"/>
    </row>
    <row r="1063" spans="10:10" x14ac:dyDescent="0.2">
      <c r="J1063" s="75"/>
    </row>
    <row r="1064" spans="10:10" x14ac:dyDescent="0.2">
      <c r="J1064" s="75"/>
    </row>
    <row r="1065" spans="10:10" x14ac:dyDescent="0.2">
      <c r="J1065" s="75"/>
    </row>
    <row r="1066" spans="10:10" x14ac:dyDescent="0.2">
      <c r="J1066" s="75"/>
    </row>
    <row r="1067" spans="10:10" x14ac:dyDescent="0.2">
      <c r="J1067" s="75"/>
    </row>
    <row r="1068" spans="10:10" x14ac:dyDescent="0.2">
      <c r="J1068" s="75"/>
    </row>
    <row r="1069" spans="10:10" x14ac:dyDescent="0.2">
      <c r="J1069" s="75"/>
    </row>
    <row r="1070" spans="10:10" x14ac:dyDescent="0.2">
      <c r="J1070" s="75"/>
    </row>
    <row r="1071" spans="10:10" x14ac:dyDescent="0.2">
      <c r="J1071" s="75"/>
    </row>
    <row r="1072" spans="10:10" x14ac:dyDescent="0.2">
      <c r="J1072" s="75"/>
    </row>
    <row r="1073" spans="10:10" x14ac:dyDescent="0.2">
      <c r="J1073" s="75"/>
    </row>
    <row r="1074" spans="10:10" x14ac:dyDescent="0.2">
      <c r="J1074" s="75"/>
    </row>
    <row r="1075" spans="10:10" x14ac:dyDescent="0.2">
      <c r="J1075" s="75"/>
    </row>
    <row r="1076" spans="10:10" x14ac:dyDescent="0.2">
      <c r="J1076" s="75"/>
    </row>
    <row r="1077" spans="10:10" x14ac:dyDescent="0.2">
      <c r="J1077" s="75"/>
    </row>
    <row r="1078" spans="10:10" x14ac:dyDescent="0.2">
      <c r="J1078" s="75"/>
    </row>
    <row r="1079" spans="10:10" x14ac:dyDescent="0.2">
      <c r="J1079" s="75"/>
    </row>
    <row r="1080" spans="10:10" x14ac:dyDescent="0.2">
      <c r="J1080" s="75"/>
    </row>
    <row r="1081" spans="10:10" x14ac:dyDescent="0.2">
      <c r="J1081" s="75"/>
    </row>
    <row r="1082" spans="10:10" x14ac:dyDescent="0.2">
      <c r="J1082" s="75"/>
    </row>
    <row r="1083" spans="10:10" x14ac:dyDescent="0.2">
      <c r="J1083" s="75"/>
    </row>
    <row r="1084" spans="10:10" x14ac:dyDescent="0.2">
      <c r="J1084" s="75"/>
    </row>
    <row r="1085" spans="10:10" x14ac:dyDescent="0.2">
      <c r="J1085" s="75"/>
    </row>
    <row r="1086" spans="10:10" x14ac:dyDescent="0.2">
      <c r="J1086" s="75"/>
    </row>
    <row r="1087" spans="10:10" x14ac:dyDescent="0.2">
      <c r="J1087" s="75"/>
    </row>
    <row r="1088" spans="10:10" x14ac:dyDescent="0.2">
      <c r="J1088" s="75"/>
    </row>
    <row r="1089" spans="10:10" x14ac:dyDescent="0.2">
      <c r="J1089" s="75"/>
    </row>
    <row r="1090" spans="10:10" x14ac:dyDescent="0.2">
      <c r="J1090" s="75"/>
    </row>
    <row r="1091" spans="10:10" x14ac:dyDescent="0.2">
      <c r="J1091" s="75"/>
    </row>
    <row r="1092" spans="10:10" x14ac:dyDescent="0.2">
      <c r="J1092" s="75"/>
    </row>
    <row r="1093" spans="10:10" x14ac:dyDescent="0.2">
      <c r="J1093" s="75"/>
    </row>
    <row r="1094" spans="10:10" x14ac:dyDescent="0.2">
      <c r="J1094" s="75"/>
    </row>
    <row r="1095" spans="10:10" x14ac:dyDescent="0.2">
      <c r="J1095" s="75"/>
    </row>
    <row r="1096" spans="10:10" x14ac:dyDescent="0.2">
      <c r="J1096" s="75"/>
    </row>
    <row r="1097" spans="10:10" x14ac:dyDescent="0.2">
      <c r="J1097" s="75"/>
    </row>
    <row r="1098" spans="10:10" x14ac:dyDescent="0.2">
      <c r="J1098" s="75"/>
    </row>
    <row r="1099" spans="10:10" x14ac:dyDescent="0.2">
      <c r="J1099" s="75"/>
    </row>
    <row r="1100" spans="10:10" x14ac:dyDescent="0.2">
      <c r="J1100" s="75"/>
    </row>
    <row r="1101" spans="10:10" x14ac:dyDescent="0.2">
      <c r="J1101" s="75"/>
    </row>
    <row r="1102" spans="10:10" x14ac:dyDescent="0.2">
      <c r="J1102" s="75"/>
    </row>
    <row r="1103" spans="10:10" x14ac:dyDescent="0.2">
      <c r="J1103" s="75"/>
    </row>
    <row r="1104" spans="10:10" x14ac:dyDescent="0.2">
      <c r="J1104" s="75"/>
    </row>
    <row r="1105" spans="10:10" x14ac:dyDescent="0.2">
      <c r="J1105" s="75"/>
    </row>
    <row r="1106" spans="10:10" x14ac:dyDescent="0.2">
      <c r="J1106" s="75"/>
    </row>
    <row r="1107" spans="10:10" x14ac:dyDescent="0.2">
      <c r="J1107" s="75"/>
    </row>
    <row r="1108" spans="10:10" x14ac:dyDescent="0.2">
      <c r="J1108" s="75"/>
    </row>
    <row r="1109" spans="10:10" x14ac:dyDescent="0.2">
      <c r="J1109" s="75"/>
    </row>
    <row r="1110" spans="10:10" x14ac:dyDescent="0.2">
      <c r="J1110" s="75"/>
    </row>
    <row r="1111" spans="10:10" x14ac:dyDescent="0.2">
      <c r="J1111" s="75"/>
    </row>
    <row r="1112" spans="10:10" x14ac:dyDescent="0.2">
      <c r="J1112" s="75"/>
    </row>
    <row r="1113" spans="10:10" x14ac:dyDescent="0.2">
      <c r="J1113" s="75"/>
    </row>
    <row r="1114" spans="10:10" x14ac:dyDescent="0.2">
      <c r="J1114" s="75"/>
    </row>
    <row r="1115" spans="10:10" x14ac:dyDescent="0.2">
      <c r="J1115" s="75"/>
    </row>
    <row r="1116" spans="10:10" x14ac:dyDescent="0.2">
      <c r="J1116" s="75"/>
    </row>
    <row r="1117" spans="10:10" x14ac:dyDescent="0.2">
      <c r="J1117" s="75"/>
    </row>
    <row r="1118" spans="10:10" x14ac:dyDescent="0.2">
      <c r="J1118" s="75"/>
    </row>
    <row r="1119" spans="10:10" x14ac:dyDescent="0.2">
      <c r="J1119" s="75"/>
    </row>
    <row r="1120" spans="10:10" x14ac:dyDescent="0.2">
      <c r="J1120" s="75"/>
    </row>
    <row r="1121" spans="10:10" x14ac:dyDescent="0.2">
      <c r="J1121" s="75"/>
    </row>
    <row r="1122" spans="10:10" x14ac:dyDescent="0.2">
      <c r="J1122" s="75"/>
    </row>
    <row r="1123" spans="10:10" x14ac:dyDescent="0.2">
      <c r="J1123" s="75"/>
    </row>
    <row r="1124" spans="10:10" x14ac:dyDescent="0.2">
      <c r="J1124" s="75"/>
    </row>
    <row r="1125" spans="10:10" x14ac:dyDescent="0.2">
      <c r="J1125" s="75"/>
    </row>
    <row r="1126" spans="10:10" x14ac:dyDescent="0.2">
      <c r="J1126" s="75"/>
    </row>
    <row r="1127" spans="10:10" x14ac:dyDescent="0.2">
      <c r="J1127" s="75"/>
    </row>
    <row r="1128" spans="10:10" x14ac:dyDescent="0.2">
      <c r="J1128" s="75"/>
    </row>
    <row r="1129" spans="10:10" x14ac:dyDescent="0.2">
      <c r="J1129" s="75"/>
    </row>
    <row r="1130" spans="10:10" x14ac:dyDescent="0.2">
      <c r="J1130" s="75"/>
    </row>
    <row r="1131" spans="10:10" x14ac:dyDescent="0.2">
      <c r="J1131" s="75"/>
    </row>
    <row r="1132" spans="10:10" x14ac:dyDescent="0.2">
      <c r="J1132" s="75"/>
    </row>
    <row r="1133" spans="10:10" x14ac:dyDescent="0.2">
      <c r="J1133" s="75"/>
    </row>
    <row r="1134" spans="10:10" x14ac:dyDescent="0.2">
      <c r="J1134" s="75"/>
    </row>
    <row r="1135" spans="10:10" x14ac:dyDescent="0.2">
      <c r="J1135" s="75"/>
    </row>
    <row r="1136" spans="10:10" x14ac:dyDescent="0.2">
      <c r="J1136" s="75"/>
    </row>
    <row r="1137" spans="10:10" x14ac:dyDescent="0.2">
      <c r="J1137" s="75"/>
    </row>
    <row r="1138" spans="10:10" x14ac:dyDescent="0.2">
      <c r="J1138" s="75"/>
    </row>
    <row r="1139" spans="10:10" x14ac:dyDescent="0.2">
      <c r="J1139" s="75"/>
    </row>
    <row r="1140" spans="10:10" x14ac:dyDescent="0.2">
      <c r="J1140" s="75"/>
    </row>
    <row r="1141" spans="10:10" x14ac:dyDescent="0.2">
      <c r="J1141" s="75"/>
    </row>
    <row r="1142" spans="10:10" x14ac:dyDescent="0.2">
      <c r="J1142" s="75"/>
    </row>
    <row r="1143" spans="10:10" x14ac:dyDescent="0.2">
      <c r="J1143" s="75"/>
    </row>
    <row r="1144" spans="10:10" x14ac:dyDescent="0.2">
      <c r="J1144" s="75"/>
    </row>
    <row r="1145" spans="10:10" x14ac:dyDescent="0.2">
      <c r="J1145" s="75"/>
    </row>
    <row r="1146" spans="10:10" x14ac:dyDescent="0.2">
      <c r="J1146" s="75"/>
    </row>
    <row r="1147" spans="10:10" x14ac:dyDescent="0.2">
      <c r="J1147" s="75"/>
    </row>
    <row r="1148" spans="10:10" x14ac:dyDescent="0.2">
      <c r="J1148" s="75"/>
    </row>
    <row r="1149" spans="10:10" x14ac:dyDescent="0.2">
      <c r="J1149" s="75"/>
    </row>
    <row r="1150" spans="10:10" x14ac:dyDescent="0.2">
      <c r="J1150" s="75"/>
    </row>
    <row r="1151" spans="10:10" x14ac:dyDescent="0.2">
      <c r="J1151" s="75"/>
    </row>
    <row r="1152" spans="10:10" x14ac:dyDescent="0.2">
      <c r="J1152" s="75"/>
    </row>
    <row r="1153" spans="10:10" x14ac:dyDescent="0.2">
      <c r="J1153" s="75"/>
    </row>
    <row r="1154" spans="10:10" x14ac:dyDescent="0.2">
      <c r="J1154" s="75"/>
    </row>
    <row r="1155" spans="10:10" x14ac:dyDescent="0.2">
      <c r="J1155" s="75"/>
    </row>
    <row r="1156" spans="10:10" x14ac:dyDescent="0.2">
      <c r="J1156" s="75"/>
    </row>
    <row r="1157" spans="10:10" x14ac:dyDescent="0.2">
      <c r="J1157" s="75"/>
    </row>
    <row r="1158" spans="10:10" x14ac:dyDescent="0.2">
      <c r="J1158" s="75"/>
    </row>
    <row r="1159" spans="10:10" x14ac:dyDescent="0.2">
      <c r="J1159" s="75"/>
    </row>
    <row r="1160" spans="10:10" x14ac:dyDescent="0.2">
      <c r="J1160" s="75"/>
    </row>
    <row r="1161" spans="10:10" x14ac:dyDescent="0.2">
      <c r="J1161" s="75"/>
    </row>
    <row r="1162" spans="10:10" x14ac:dyDescent="0.2">
      <c r="J1162" s="75"/>
    </row>
    <row r="1163" spans="10:10" x14ac:dyDescent="0.2">
      <c r="J1163" s="75"/>
    </row>
    <row r="1164" spans="10:10" x14ac:dyDescent="0.2">
      <c r="J1164" s="75"/>
    </row>
    <row r="1165" spans="10:10" x14ac:dyDescent="0.2">
      <c r="J1165" s="75"/>
    </row>
    <row r="1166" spans="10:10" x14ac:dyDescent="0.2">
      <c r="J1166" s="75"/>
    </row>
    <row r="1167" spans="10:10" x14ac:dyDescent="0.2">
      <c r="J1167" s="75"/>
    </row>
    <row r="1168" spans="10:10" x14ac:dyDescent="0.2">
      <c r="J1168" s="75"/>
    </row>
    <row r="1169" spans="10:10" x14ac:dyDescent="0.2">
      <c r="J1169" s="75"/>
    </row>
    <row r="1170" spans="10:10" x14ac:dyDescent="0.2">
      <c r="J1170" s="75"/>
    </row>
    <row r="1171" spans="10:10" x14ac:dyDescent="0.2">
      <c r="J1171" s="75"/>
    </row>
    <row r="1172" spans="10:10" x14ac:dyDescent="0.2">
      <c r="J1172" s="75"/>
    </row>
    <row r="1173" spans="10:10" x14ac:dyDescent="0.2">
      <c r="J1173" s="75"/>
    </row>
    <row r="1174" spans="10:10" x14ac:dyDescent="0.2">
      <c r="J1174" s="75"/>
    </row>
    <row r="1175" spans="10:10" x14ac:dyDescent="0.2">
      <c r="J1175" s="75"/>
    </row>
    <row r="1176" spans="10:10" x14ac:dyDescent="0.2">
      <c r="J1176" s="75"/>
    </row>
    <row r="1177" spans="10:10" x14ac:dyDescent="0.2">
      <c r="J1177" s="75"/>
    </row>
    <row r="1178" spans="10:10" x14ac:dyDescent="0.2">
      <c r="J1178" s="75"/>
    </row>
    <row r="1179" spans="10:10" x14ac:dyDescent="0.2">
      <c r="J1179" s="75"/>
    </row>
    <row r="1180" spans="10:10" x14ac:dyDescent="0.2">
      <c r="J1180" s="75"/>
    </row>
    <row r="1181" spans="10:10" x14ac:dyDescent="0.2">
      <c r="J1181" s="75"/>
    </row>
    <row r="1182" spans="10:10" x14ac:dyDescent="0.2">
      <c r="J1182" s="75"/>
    </row>
    <row r="1183" spans="10:10" x14ac:dyDescent="0.2">
      <c r="J1183" s="75"/>
    </row>
    <row r="1184" spans="10:10" x14ac:dyDescent="0.2">
      <c r="J1184" s="75"/>
    </row>
    <row r="1185" spans="10:10" x14ac:dyDescent="0.2">
      <c r="J1185" s="75"/>
    </row>
    <row r="1186" spans="10:10" x14ac:dyDescent="0.2">
      <c r="J1186" s="75"/>
    </row>
    <row r="1187" spans="10:10" x14ac:dyDescent="0.2">
      <c r="J1187" s="75"/>
    </row>
    <row r="1188" spans="10:10" x14ac:dyDescent="0.2">
      <c r="J1188" s="75"/>
    </row>
    <row r="1189" spans="10:10" x14ac:dyDescent="0.2">
      <c r="J1189" s="75"/>
    </row>
    <row r="1190" spans="10:10" x14ac:dyDescent="0.2">
      <c r="J1190" s="75"/>
    </row>
    <row r="1191" spans="10:10" x14ac:dyDescent="0.2">
      <c r="J1191" s="75"/>
    </row>
    <row r="1192" spans="10:10" x14ac:dyDescent="0.2">
      <c r="J1192" s="75"/>
    </row>
    <row r="1193" spans="10:10" x14ac:dyDescent="0.2">
      <c r="J1193" s="75"/>
    </row>
    <row r="1194" spans="10:10" x14ac:dyDescent="0.2">
      <c r="J1194" s="75"/>
    </row>
    <row r="1195" spans="10:10" x14ac:dyDescent="0.2">
      <c r="J1195" s="75"/>
    </row>
    <row r="1196" spans="10:10" x14ac:dyDescent="0.2">
      <c r="J1196" s="75"/>
    </row>
    <row r="1197" spans="10:10" x14ac:dyDescent="0.2">
      <c r="J1197" s="75"/>
    </row>
    <row r="1198" spans="10:10" x14ac:dyDescent="0.2">
      <c r="J1198" s="75"/>
    </row>
    <row r="1199" spans="10:10" x14ac:dyDescent="0.2">
      <c r="J1199" s="75"/>
    </row>
    <row r="1200" spans="10:10" x14ac:dyDescent="0.2">
      <c r="J1200" s="75"/>
    </row>
    <row r="1201" spans="10:10" x14ac:dyDescent="0.2">
      <c r="J1201" s="75"/>
    </row>
    <row r="1202" spans="10:10" x14ac:dyDescent="0.2">
      <c r="J1202" s="75"/>
    </row>
    <row r="1203" spans="10:10" x14ac:dyDescent="0.2">
      <c r="J1203" s="75"/>
    </row>
    <row r="1204" spans="10:10" x14ac:dyDescent="0.2">
      <c r="J1204" s="75"/>
    </row>
    <row r="1205" spans="10:10" x14ac:dyDescent="0.2">
      <c r="J1205" s="75"/>
    </row>
    <row r="1206" spans="10:10" x14ac:dyDescent="0.2">
      <c r="J1206" s="75"/>
    </row>
    <row r="1207" spans="10:10" x14ac:dyDescent="0.2">
      <c r="J1207" s="75"/>
    </row>
    <row r="1208" spans="10:10" x14ac:dyDescent="0.2">
      <c r="J1208" s="75"/>
    </row>
    <row r="1209" spans="10:10" x14ac:dyDescent="0.2">
      <c r="J1209" s="75"/>
    </row>
    <row r="1210" spans="10:10" x14ac:dyDescent="0.2">
      <c r="J1210" s="75"/>
    </row>
    <row r="1211" spans="10:10" x14ac:dyDescent="0.2">
      <c r="J1211" s="75"/>
    </row>
    <row r="1212" spans="10:10" x14ac:dyDescent="0.2">
      <c r="J1212" s="75"/>
    </row>
    <row r="1213" spans="10:10" x14ac:dyDescent="0.2">
      <c r="J1213" s="75"/>
    </row>
    <row r="1214" spans="10:10" x14ac:dyDescent="0.2">
      <c r="J1214" s="75"/>
    </row>
    <row r="1215" spans="10:10" x14ac:dyDescent="0.2">
      <c r="J1215" s="75"/>
    </row>
    <row r="1216" spans="10:10" x14ac:dyDescent="0.2">
      <c r="J1216" s="75"/>
    </row>
    <row r="1217" spans="10:10" x14ac:dyDescent="0.2">
      <c r="J1217" s="75"/>
    </row>
    <row r="1218" spans="10:10" x14ac:dyDescent="0.2">
      <c r="J1218" s="75"/>
    </row>
    <row r="1219" spans="10:10" x14ac:dyDescent="0.2">
      <c r="J1219" s="75"/>
    </row>
    <row r="1220" spans="10:10" x14ac:dyDescent="0.2">
      <c r="J1220" s="75"/>
    </row>
    <row r="1221" spans="10:10" x14ac:dyDescent="0.2">
      <c r="J1221" s="75"/>
    </row>
    <row r="1222" spans="10:10" x14ac:dyDescent="0.2">
      <c r="J1222" s="75"/>
    </row>
    <row r="1223" spans="10:10" x14ac:dyDescent="0.2">
      <c r="J1223" s="75"/>
    </row>
    <row r="1224" spans="10:10" x14ac:dyDescent="0.2">
      <c r="J1224" s="75"/>
    </row>
    <row r="1225" spans="10:10" x14ac:dyDescent="0.2">
      <c r="J1225" s="75"/>
    </row>
    <row r="1226" spans="10:10" x14ac:dyDescent="0.2">
      <c r="J1226" s="75"/>
    </row>
    <row r="1227" spans="10:10" x14ac:dyDescent="0.2">
      <c r="J1227" s="75"/>
    </row>
    <row r="1228" spans="10:10" x14ac:dyDescent="0.2">
      <c r="J1228" s="75"/>
    </row>
    <row r="1229" spans="10:10" x14ac:dyDescent="0.2">
      <c r="J1229" s="75"/>
    </row>
    <row r="1230" spans="10:10" x14ac:dyDescent="0.2">
      <c r="J1230" s="75"/>
    </row>
    <row r="1231" spans="10:10" x14ac:dyDescent="0.2">
      <c r="J1231" s="75"/>
    </row>
    <row r="1232" spans="10:10" x14ac:dyDescent="0.2">
      <c r="J1232" s="75"/>
    </row>
    <row r="1233" spans="10:10" x14ac:dyDescent="0.2">
      <c r="J1233" s="75"/>
    </row>
    <row r="1234" spans="10:10" x14ac:dyDescent="0.2">
      <c r="J1234" s="75"/>
    </row>
    <row r="1235" spans="10:10" x14ac:dyDescent="0.2">
      <c r="J1235" s="75"/>
    </row>
    <row r="1236" spans="10:10" x14ac:dyDescent="0.2">
      <c r="J1236" s="75"/>
    </row>
    <row r="1237" spans="10:10" x14ac:dyDescent="0.2">
      <c r="J1237" s="75"/>
    </row>
    <row r="1238" spans="10:10" x14ac:dyDescent="0.2">
      <c r="J1238" s="75"/>
    </row>
    <row r="1239" spans="10:10" x14ac:dyDescent="0.2">
      <c r="J1239" s="75"/>
    </row>
    <row r="1240" spans="10:10" x14ac:dyDescent="0.2">
      <c r="J1240" s="75"/>
    </row>
    <row r="1241" spans="10:10" x14ac:dyDescent="0.2">
      <c r="J1241" s="75"/>
    </row>
    <row r="1242" spans="10:10" x14ac:dyDescent="0.2">
      <c r="J1242" s="75"/>
    </row>
    <row r="1243" spans="10:10" x14ac:dyDescent="0.2">
      <c r="J1243" s="75"/>
    </row>
    <row r="1244" spans="10:10" x14ac:dyDescent="0.2">
      <c r="J1244" s="75"/>
    </row>
    <row r="1245" spans="10:10" x14ac:dyDescent="0.2">
      <c r="J1245" s="75"/>
    </row>
    <row r="1246" spans="10:10" x14ac:dyDescent="0.2">
      <c r="J1246" s="75"/>
    </row>
    <row r="1247" spans="10:10" x14ac:dyDescent="0.2">
      <c r="J1247" s="75"/>
    </row>
    <row r="1248" spans="10:10" x14ac:dyDescent="0.2">
      <c r="J1248" s="75"/>
    </row>
    <row r="1249" spans="10:10" x14ac:dyDescent="0.2">
      <c r="J1249" s="75"/>
    </row>
    <row r="1250" spans="10:10" x14ac:dyDescent="0.2">
      <c r="J1250" s="75"/>
    </row>
    <row r="1251" spans="10:10" x14ac:dyDescent="0.2">
      <c r="J1251" s="75"/>
    </row>
    <row r="1252" spans="10:10" x14ac:dyDescent="0.2">
      <c r="J1252" s="75"/>
    </row>
    <row r="1253" spans="10:10" x14ac:dyDescent="0.2">
      <c r="J1253" s="75"/>
    </row>
    <row r="1254" spans="10:10" x14ac:dyDescent="0.2">
      <c r="J1254" s="75"/>
    </row>
    <row r="1255" spans="10:10" x14ac:dyDescent="0.2">
      <c r="J1255" s="75"/>
    </row>
    <row r="1256" spans="10:10" x14ac:dyDescent="0.2">
      <c r="J1256" s="75"/>
    </row>
    <row r="1257" spans="10:10" x14ac:dyDescent="0.2">
      <c r="J1257" s="75"/>
    </row>
    <row r="1258" spans="10:10" x14ac:dyDescent="0.2">
      <c r="J1258" s="75"/>
    </row>
    <row r="1259" spans="10:10" x14ac:dyDescent="0.2">
      <c r="J1259" s="75"/>
    </row>
    <row r="1260" spans="10:10" x14ac:dyDescent="0.2">
      <c r="J1260" s="75"/>
    </row>
    <row r="1261" spans="10:10" x14ac:dyDescent="0.2">
      <c r="J1261" s="75"/>
    </row>
    <row r="1262" spans="10:10" x14ac:dyDescent="0.2">
      <c r="J1262" s="75"/>
    </row>
    <row r="1263" spans="10:10" x14ac:dyDescent="0.2">
      <c r="J1263" s="75"/>
    </row>
    <row r="1264" spans="10:10" x14ac:dyDescent="0.2">
      <c r="J1264" s="75"/>
    </row>
    <row r="1265" spans="10:10" x14ac:dyDescent="0.2">
      <c r="J1265" s="75"/>
    </row>
    <row r="1266" spans="10:10" x14ac:dyDescent="0.2">
      <c r="J1266" s="75"/>
    </row>
    <row r="1267" spans="10:10" x14ac:dyDescent="0.2">
      <c r="J1267" s="75"/>
    </row>
    <row r="1268" spans="10:10" x14ac:dyDescent="0.2">
      <c r="J1268" s="75"/>
    </row>
    <row r="1269" spans="10:10" x14ac:dyDescent="0.2">
      <c r="J1269" s="75"/>
    </row>
    <row r="1270" spans="10:10" x14ac:dyDescent="0.2">
      <c r="J1270" s="75"/>
    </row>
    <row r="1271" spans="10:10" x14ac:dyDescent="0.2">
      <c r="J1271" s="75"/>
    </row>
    <row r="1272" spans="10:10" x14ac:dyDescent="0.2">
      <c r="J1272" s="75"/>
    </row>
    <row r="1273" spans="10:10" x14ac:dyDescent="0.2">
      <c r="J1273" s="75"/>
    </row>
    <row r="1274" spans="10:10" x14ac:dyDescent="0.2">
      <c r="J1274" s="75"/>
    </row>
    <row r="1275" spans="10:10" x14ac:dyDescent="0.2">
      <c r="J1275" s="75"/>
    </row>
    <row r="1276" spans="10:10" x14ac:dyDescent="0.2">
      <c r="J1276" s="75"/>
    </row>
    <row r="1277" spans="10:10" x14ac:dyDescent="0.2">
      <c r="J1277" s="75"/>
    </row>
    <row r="1278" spans="10:10" x14ac:dyDescent="0.2">
      <c r="J1278" s="75"/>
    </row>
    <row r="1279" spans="10:10" x14ac:dyDescent="0.2">
      <c r="J1279" s="75"/>
    </row>
    <row r="1280" spans="10:10" x14ac:dyDescent="0.2">
      <c r="J1280" s="75"/>
    </row>
    <row r="1281" spans="10:10" x14ac:dyDescent="0.2">
      <c r="J1281" s="75"/>
    </row>
    <row r="1282" spans="10:10" x14ac:dyDescent="0.2">
      <c r="J1282" s="75"/>
    </row>
    <row r="1283" spans="10:10" x14ac:dyDescent="0.2">
      <c r="J1283" s="75"/>
    </row>
    <row r="1284" spans="10:10" x14ac:dyDescent="0.2">
      <c r="J1284" s="75"/>
    </row>
    <row r="1285" spans="10:10" x14ac:dyDescent="0.2">
      <c r="J1285" s="75"/>
    </row>
    <row r="1286" spans="10:10" x14ac:dyDescent="0.2">
      <c r="J1286" s="75"/>
    </row>
    <row r="1287" spans="10:10" x14ac:dyDescent="0.2">
      <c r="J1287" s="75"/>
    </row>
    <row r="1288" spans="10:10" x14ac:dyDescent="0.2">
      <c r="J1288" s="75"/>
    </row>
    <row r="1289" spans="10:10" x14ac:dyDescent="0.2">
      <c r="J1289" s="75"/>
    </row>
    <row r="1290" spans="10:10" x14ac:dyDescent="0.2">
      <c r="J1290" s="75"/>
    </row>
    <row r="1291" spans="10:10" x14ac:dyDescent="0.2">
      <c r="J1291" s="75"/>
    </row>
    <row r="1292" spans="10:10" x14ac:dyDescent="0.2">
      <c r="J1292" s="75"/>
    </row>
    <row r="1293" spans="10:10" x14ac:dyDescent="0.2">
      <c r="J1293" s="75"/>
    </row>
    <row r="1294" spans="10:10" x14ac:dyDescent="0.2">
      <c r="J1294" s="75"/>
    </row>
    <row r="1295" spans="10:10" x14ac:dyDescent="0.2">
      <c r="J1295" s="75"/>
    </row>
    <row r="1296" spans="10:10" x14ac:dyDescent="0.2">
      <c r="J1296" s="75"/>
    </row>
    <row r="1297" spans="10:10" x14ac:dyDescent="0.2">
      <c r="J1297" s="75"/>
    </row>
    <row r="1298" spans="10:10" x14ac:dyDescent="0.2">
      <c r="J1298" s="75"/>
    </row>
    <row r="1299" spans="10:10" x14ac:dyDescent="0.2">
      <c r="J1299" s="75"/>
    </row>
    <row r="1300" spans="10:10" x14ac:dyDescent="0.2">
      <c r="J1300" s="75"/>
    </row>
    <row r="1301" spans="10:10" x14ac:dyDescent="0.2">
      <c r="J1301" s="75"/>
    </row>
    <row r="1302" spans="10:10" x14ac:dyDescent="0.2">
      <c r="J1302" s="75"/>
    </row>
    <row r="1303" spans="10:10" x14ac:dyDescent="0.2">
      <c r="J1303" s="75"/>
    </row>
    <row r="1304" spans="10:10" x14ac:dyDescent="0.2">
      <c r="J1304" s="75"/>
    </row>
    <row r="1305" spans="10:10" x14ac:dyDescent="0.2">
      <c r="J1305" s="75"/>
    </row>
    <row r="1306" spans="10:10" x14ac:dyDescent="0.2">
      <c r="J1306" s="75"/>
    </row>
    <row r="1307" spans="10:10" x14ac:dyDescent="0.2">
      <c r="J1307" s="75"/>
    </row>
    <row r="1308" spans="10:10" x14ac:dyDescent="0.2">
      <c r="J1308" s="75"/>
    </row>
    <row r="1309" spans="10:10" x14ac:dyDescent="0.2">
      <c r="J1309" s="75"/>
    </row>
    <row r="1310" spans="10:10" x14ac:dyDescent="0.2">
      <c r="J1310" s="75"/>
    </row>
    <row r="1311" spans="10:10" x14ac:dyDescent="0.2">
      <c r="J1311" s="75"/>
    </row>
    <row r="1312" spans="10:10" x14ac:dyDescent="0.2">
      <c r="J1312" s="75"/>
    </row>
    <row r="1313" spans="10:10" x14ac:dyDescent="0.2">
      <c r="J1313" s="75"/>
    </row>
    <row r="1314" spans="10:10" x14ac:dyDescent="0.2">
      <c r="J1314" s="75"/>
    </row>
    <row r="1315" spans="10:10" x14ac:dyDescent="0.2">
      <c r="J1315" s="75"/>
    </row>
    <row r="1316" spans="10:10" x14ac:dyDescent="0.2">
      <c r="J1316" s="75"/>
    </row>
    <row r="1317" spans="10:10" x14ac:dyDescent="0.2">
      <c r="J1317" s="75"/>
    </row>
    <row r="1318" spans="10:10" x14ac:dyDescent="0.2">
      <c r="J1318" s="75"/>
    </row>
    <row r="1319" spans="10:10" x14ac:dyDescent="0.2">
      <c r="J1319" s="75"/>
    </row>
    <row r="1320" spans="10:10" x14ac:dyDescent="0.2">
      <c r="J1320" s="75"/>
    </row>
    <row r="1321" spans="10:10" x14ac:dyDescent="0.2">
      <c r="J1321" s="75"/>
    </row>
    <row r="1322" spans="10:10" x14ac:dyDescent="0.2">
      <c r="J1322" s="75"/>
    </row>
    <row r="1323" spans="10:10" x14ac:dyDescent="0.2">
      <c r="J1323" s="75"/>
    </row>
    <row r="1324" spans="10:10" x14ac:dyDescent="0.2">
      <c r="J1324" s="75"/>
    </row>
    <row r="1325" spans="10:10" x14ac:dyDescent="0.2">
      <c r="J1325" s="75"/>
    </row>
    <row r="1326" spans="10:10" x14ac:dyDescent="0.2">
      <c r="J1326" s="75"/>
    </row>
    <row r="1327" spans="10:10" x14ac:dyDescent="0.2">
      <c r="J1327" s="75"/>
    </row>
    <row r="1328" spans="10:10" x14ac:dyDescent="0.2">
      <c r="J1328" s="75"/>
    </row>
    <row r="1329" spans="10:10" x14ac:dyDescent="0.2">
      <c r="J1329" s="75"/>
    </row>
    <row r="1330" spans="10:10" x14ac:dyDescent="0.2">
      <c r="J1330" s="75"/>
    </row>
    <row r="1331" spans="10:10" x14ac:dyDescent="0.2">
      <c r="J1331" s="75"/>
    </row>
    <row r="1332" spans="10:10" x14ac:dyDescent="0.2">
      <c r="J1332" s="75"/>
    </row>
    <row r="1333" spans="10:10" x14ac:dyDescent="0.2">
      <c r="J1333" s="75"/>
    </row>
    <row r="1334" spans="10:10" x14ac:dyDescent="0.2">
      <c r="J1334" s="75"/>
    </row>
    <row r="1335" spans="10:10" x14ac:dyDescent="0.2">
      <c r="J1335" s="75"/>
    </row>
    <row r="1336" spans="10:10" x14ac:dyDescent="0.2">
      <c r="J1336" s="75"/>
    </row>
    <row r="1337" spans="10:10" x14ac:dyDescent="0.2">
      <c r="J1337" s="75"/>
    </row>
    <row r="1338" spans="10:10" x14ac:dyDescent="0.2">
      <c r="J1338" s="75"/>
    </row>
    <row r="1339" spans="10:10" x14ac:dyDescent="0.2">
      <c r="J1339" s="75"/>
    </row>
    <row r="1340" spans="10:10" x14ac:dyDescent="0.2">
      <c r="J1340" s="75"/>
    </row>
    <row r="1341" spans="10:10" x14ac:dyDescent="0.2">
      <c r="J1341" s="75"/>
    </row>
    <row r="1342" spans="10:10" x14ac:dyDescent="0.2">
      <c r="J1342" s="75"/>
    </row>
    <row r="1343" spans="10:10" x14ac:dyDescent="0.2">
      <c r="J1343" s="75"/>
    </row>
    <row r="1344" spans="10:10" x14ac:dyDescent="0.2">
      <c r="J1344" s="75"/>
    </row>
    <row r="1345" spans="10:10" x14ac:dyDescent="0.2">
      <c r="J1345" s="75"/>
    </row>
    <row r="1346" spans="10:10" x14ac:dyDescent="0.2">
      <c r="J1346" s="75"/>
    </row>
    <row r="1347" spans="10:10" x14ac:dyDescent="0.2">
      <c r="J1347" s="75"/>
    </row>
    <row r="1348" spans="10:10" x14ac:dyDescent="0.2">
      <c r="J1348" s="75"/>
    </row>
    <row r="1349" spans="10:10" x14ac:dyDescent="0.2">
      <c r="J1349" s="75"/>
    </row>
    <row r="1350" spans="10:10" x14ac:dyDescent="0.2">
      <c r="J1350" s="75"/>
    </row>
    <row r="1351" spans="10:10" x14ac:dyDescent="0.2">
      <c r="J1351" s="75"/>
    </row>
    <row r="1352" spans="10:10" x14ac:dyDescent="0.2">
      <c r="J1352" s="75"/>
    </row>
    <row r="1353" spans="10:10" x14ac:dyDescent="0.2">
      <c r="J1353" s="75"/>
    </row>
    <row r="1354" spans="10:10" x14ac:dyDescent="0.2">
      <c r="J1354" s="75"/>
    </row>
    <row r="1355" spans="10:10" x14ac:dyDescent="0.2">
      <c r="J1355" s="75"/>
    </row>
    <row r="1356" spans="10:10" x14ac:dyDescent="0.2">
      <c r="J1356" s="75"/>
    </row>
    <row r="1357" spans="10:10" x14ac:dyDescent="0.2">
      <c r="J1357" s="75"/>
    </row>
    <row r="1358" spans="10:10" x14ac:dyDescent="0.2">
      <c r="J1358" s="75"/>
    </row>
    <row r="1359" spans="10:10" x14ac:dyDescent="0.2">
      <c r="J1359" s="75"/>
    </row>
    <row r="1360" spans="10:10" x14ac:dyDescent="0.2">
      <c r="J1360" s="75"/>
    </row>
    <row r="1361" spans="10:10" x14ac:dyDescent="0.2">
      <c r="J1361" s="75"/>
    </row>
    <row r="1362" spans="10:10" x14ac:dyDescent="0.2">
      <c r="J1362" s="75"/>
    </row>
    <row r="1363" spans="10:10" x14ac:dyDescent="0.2">
      <c r="J1363" s="75"/>
    </row>
    <row r="1364" spans="10:10" x14ac:dyDescent="0.2">
      <c r="J1364" s="75"/>
    </row>
    <row r="1365" spans="10:10" x14ac:dyDescent="0.2">
      <c r="J1365" s="75"/>
    </row>
    <row r="1366" spans="10:10" x14ac:dyDescent="0.2">
      <c r="J1366" s="75"/>
    </row>
    <row r="1367" spans="10:10" x14ac:dyDescent="0.2">
      <c r="J1367" s="75"/>
    </row>
    <row r="1368" spans="10:10" x14ac:dyDescent="0.2">
      <c r="J1368" s="75"/>
    </row>
    <row r="1369" spans="10:10" x14ac:dyDescent="0.2">
      <c r="J1369" s="75"/>
    </row>
    <row r="1370" spans="10:10" x14ac:dyDescent="0.2">
      <c r="J1370" s="75"/>
    </row>
    <row r="1371" spans="10:10" x14ac:dyDescent="0.2">
      <c r="J1371" s="75"/>
    </row>
    <row r="1372" spans="10:10" x14ac:dyDescent="0.2">
      <c r="J1372" s="75"/>
    </row>
    <row r="1373" spans="10:10" x14ac:dyDescent="0.2">
      <c r="J1373" s="75"/>
    </row>
    <row r="1374" spans="10:10" x14ac:dyDescent="0.2">
      <c r="J1374" s="75"/>
    </row>
    <row r="1375" spans="10:10" x14ac:dyDescent="0.2">
      <c r="J1375" s="75"/>
    </row>
    <row r="1376" spans="10:10" x14ac:dyDescent="0.2">
      <c r="J1376" s="75"/>
    </row>
    <row r="1377" spans="10:10" x14ac:dyDescent="0.2">
      <c r="J1377" s="75"/>
    </row>
    <row r="1378" spans="10:10" x14ac:dyDescent="0.2">
      <c r="J1378" s="75"/>
    </row>
    <row r="1379" spans="10:10" x14ac:dyDescent="0.2">
      <c r="J1379" s="75"/>
    </row>
    <row r="1380" spans="10:10" x14ac:dyDescent="0.2">
      <c r="J1380" s="75"/>
    </row>
    <row r="1381" spans="10:10" x14ac:dyDescent="0.2">
      <c r="J1381" s="75"/>
    </row>
    <row r="1382" spans="10:10" x14ac:dyDescent="0.2">
      <c r="J1382" s="75"/>
    </row>
    <row r="1383" spans="10:10" x14ac:dyDescent="0.2">
      <c r="J1383" s="75"/>
    </row>
    <row r="1384" spans="10:10" x14ac:dyDescent="0.2">
      <c r="J1384" s="75"/>
    </row>
    <row r="1385" spans="10:10" x14ac:dyDescent="0.2">
      <c r="J1385" s="75"/>
    </row>
    <row r="1386" spans="10:10" x14ac:dyDescent="0.2">
      <c r="J1386" s="75"/>
    </row>
    <row r="1387" spans="10:10" x14ac:dyDescent="0.2">
      <c r="J1387" s="75"/>
    </row>
    <row r="1388" spans="10:10" x14ac:dyDescent="0.2">
      <c r="J1388" s="75"/>
    </row>
    <row r="1389" spans="10:10" x14ac:dyDescent="0.2">
      <c r="J1389" s="75"/>
    </row>
    <row r="1390" spans="10:10" x14ac:dyDescent="0.2">
      <c r="J1390" s="75"/>
    </row>
    <row r="1391" spans="10:10" x14ac:dyDescent="0.2">
      <c r="J1391" s="75"/>
    </row>
    <row r="1392" spans="10:10" x14ac:dyDescent="0.2">
      <c r="J1392" s="75"/>
    </row>
    <row r="1393" spans="10:10" x14ac:dyDescent="0.2">
      <c r="J1393" s="75"/>
    </row>
    <row r="1394" spans="10:10" x14ac:dyDescent="0.2">
      <c r="J1394" s="75"/>
    </row>
    <row r="1395" spans="10:10" x14ac:dyDescent="0.2">
      <c r="J1395" s="75"/>
    </row>
    <row r="1396" spans="10:10" x14ac:dyDescent="0.2">
      <c r="J1396" s="75"/>
    </row>
    <row r="1397" spans="10:10" x14ac:dyDescent="0.2">
      <c r="J1397" s="75"/>
    </row>
    <row r="1398" spans="10:10" x14ac:dyDescent="0.2">
      <c r="J1398" s="75"/>
    </row>
    <row r="1399" spans="10:10" x14ac:dyDescent="0.2">
      <c r="J1399" s="75"/>
    </row>
    <row r="1400" spans="10:10" x14ac:dyDescent="0.2">
      <c r="J1400" s="75"/>
    </row>
    <row r="1401" spans="10:10" x14ac:dyDescent="0.2">
      <c r="J1401" s="75"/>
    </row>
    <row r="1402" spans="10:10" x14ac:dyDescent="0.2">
      <c r="J1402" s="75"/>
    </row>
    <row r="1403" spans="10:10" x14ac:dyDescent="0.2">
      <c r="J1403" s="75"/>
    </row>
    <row r="1404" spans="10:10" x14ac:dyDescent="0.2">
      <c r="J1404" s="75"/>
    </row>
    <row r="1405" spans="10:10" x14ac:dyDescent="0.2">
      <c r="J1405" s="75"/>
    </row>
    <row r="1406" spans="10:10" x14ac:dyDescent="0.2">
      <c r="J1406" s="75"/>
    </row>
    <row r="1407" spans="10:10" x14ac:dyDescent="0.2">
      <c r="J1407" s="75"/>
    </row>
    <row r="1408" spans="10:10" x14ac:dyDescent="0.2">
      <c r="J1408" s="75"/>
    </row>
    <row r="1409" spans="10:10" x14ac:dyDescent="0.2">
      <c r="J1409" s="75"/>
    </row>
    <row r="1410" spans="10:10" x14ac:dyDescent="0.2">
      <c r="J1410" s="75"/>
    </row>
    <row r="1411" spans="10:10" x14ac:dyDescent="0.2">
      <c r="J1411" s="75"/>
    </row>
    <row r="1412" spans="10:10" x14ac:dyDescent="0.2">
      <c r="J1412" s="75"/>
    </row>
    <row r="1413" spans="10:10" x14ac:dyDescent="0.2">
      <c r="J1413" s="75"/>
    </row>
    <row r="1414" spans="10:10" x14ac:dyDescent="0.2">
      <c r="J1414" s="75"/>
    </row>
    <row r="1415" spans="10:10" x14ac:dyDescent="0.2">
      <c r="J1415" s="75"/>
    </row>
    <row r="1416" spans="10:10" x14ac:dyDescent="0.2">
      <c r="J1416" s="75"/>
    </row>
    <row r="1417" spans="10:10" x14ac:dyDescent="0.2">
      <c r="J1417" s="75"/>
    </row>
    <row r="1418" spans="10:10" x14ac:dyDescent="0.2">
      <c r="J1418" s="75"/>
    </row>
    <row r="1419" spans="10:10" x14ac:dyDescent="0.2">
      <c r="J1419" s="75"/>
    </row>
    <row r="1420" spans="10:10" x14ac:dyDescent="0.2">
      <c r="J1420" s="75"/>
    </row>
    <row r="1421" spans="10:10" x14ac:dyDescent="0.2">
      <c r="J1421" s="75"/>
    </row>
    <row r="1422" spans="10:10" x14ac:dyDescent="0.2">
      <c r="J1422" s="75"/>
    </row>
    <row r="1423" spans="10:10" x14ac:dyDescent="0.2">
      <c r="J1423" s="75"/>
    </row>
    <row r="1424" spans="10:10" x14ac:dyDescent="0.2">
      <c r="J1424" s="75"/>
    </row>
    <row r="1425" spans="10:10" x14ac:dyDescent="0.2">
      <c r="J1425" s="75"/>
    </row>
    <row r="1426" spans="10:10" x14ac:dyDescent="0.2">
      <c r="J1426" s="75"/>
    </row>
    <row r="1427" spans="10:10" x14ac:dyDescent="0.2">
      <c r="J1427" s="75"/>
    </row>
    <row r="1428" spans="10:10" x14ac:dyDescent="0.2">
      <c r="J1428" s="75"/>
    </row>
    <row r="1429" spans="10:10" x14ac:dyDescent="0.2">
      <c r="J1429" s="75"/>
    </row>
    <row r="1430" spans="10:10" x14ac:dyDescent="0.2">
      <c r="J1430" s="75"/>
    </row>
    <row r="1431" spans="10:10" x14ac:dyDescent="0.2">
      <c r="J1431" s="75"/>
    </row>
    <row r="1432" spans="10:10" x14ac:dyDescent="0.2">
      <c r="J1432" s="75"/>
    </row>
    <row r="1433" spans="10:10" x14ac:dyDescent="0.2">
      <c r="J1433" s="75"/>
    </row>
    <row r="1434" spans="10:10" x14ac:dyDescent="0.2">
      <c r="J1434" s="75"/>
    </row>
    <row r="1435" spans="10:10" x14ac:dyDescent="0.2">
      <c r="J1435" s="75"/>
    </row>
    <row r="1436" spans="10:10" x14ac:dyDescent="0.2">
      <c r="J1436" s="75"/>
    </row>
    <row r="1437" spans="10:10" x14ac:dyDescent="0.2">
      <c r="J1437" s="75"/>
    </row>
    <row r="1438" spans="10:10" x14ac:dyDescent="0.2">
      <c r="J1438" s="75"/>
    </row>
    <row r="1439" spans="10:10" x14ac:dyDescent="0.2">
      <c r="J1439" s="75"/>
    </row>
    <row r="1440" spans="10:10" x14ac:dyDescent="0.2">
      <c r="J1440" s="75"/>
    </row>
    <row r="1441" spans="10:10" x14ac:dyDescent="0.2">
      <c r="J1441" s="75"/>
    </row>
    <row r="1442" spans="10:10" x14ac:dyDescent="0.2">
      <c r="J1442" s="75"/>
    </row>
    <row r="1443" spans="10:10" x14ac:dyDescent="0.2">
      <c r="J1443" s="75"/>
    </row>
    <row r="1444" spans="10:10" x14ac:dyDescent="0.2">
      <c r="J1444" s="75"/>
    </row>
    <row r="1445" spans="10:10" x14ac:dyDescent="0.2">
      <c r="J1445" s="75"/>
    </row>
    <row r="1446" spans="10:10" x14ac:dyDescent="0.2">
      <c r="J1446" s="75"/>
    </row>
    <row r="1447" spans="10:10" x14ac:dyDescent="0.2">
      <c r="J1447" s="75"/>
    </row>
    <row r="1448" spans="10:10" x14ac:dyDescent="0.2">
      <c r="J1448" s="75"/>
    </row>
    <row r="1449" spans="10:10" x14ac:dyDescent="0.2">
      <c r="J1449" s="75"/>
    </row>
    <row r="1450" spans="10:10" x14ac:dyDescent="0.2">
      <c r="J1450" s="75"/>
    </row>
    <row r="1451" spans="10:10" x14ac:dyDescent="0.2">
      <c r="J1451" s="75"/>
    </row>
    <row r="1452" spans="10:10" x14ac:dyDescent="0.2">
      <c r="J1452" s="75"/>
    </row>
    <row r="1453" spans="10:10" x14ac:dyDescent="0.2">
      <c r="J1453" s="75"/>
    </row>
    <row r="1454" spans="10:10" x14ac:dyDescent="0.2">
      <c r="J1454" s="75"/>
    </row>
    <row r="1455" spans="10:10" x14ac:dyDescent="0.2">
      <c r="J1455" s="75"/>
    </row>
    <row r="1456" spans="10:10" x14ac:dyDescent="0.2">
      <c r="J1456" s="75"/>
    </row>
    <row r="1457" spans="10:10" x14ac:dyDescent="0.2">
      <c r="J1457" s="75"/>
    </row>
    <row r="1458" spans="10:10" x14ac:dyDescent="0.2">
      <c r="J1458" s="75"/>
    </row>
    <row r="1459" spans="10:10" x14ac:dyDescent="0.2">
      <c r="J1459" s="75"/>
    </row>
    <row r="1460" spans="10:10" x14ac:dyDescent="0.2">
      <c r="J1460" s="75"/>
    </row>
    <row r="1461" spans="10:10" x14ac:dyDescent="0.2">
      <c r="J1461" s="75"/>
    </row>
    <row r="1462" spans="10:10" x14ac:dyDescent="0.2">
      <c r="J1462" s="75"/>
    </row>
    <row r="1463" spans="10:10" x14ac:dyDescent="0.2">
      <c r="J1463" s="75"/>
    </row>
    <row r="1464" spans="10:10" x14ac:dyDescent="0.2">
      <c r="J1464" s="75"/>
    </row>
    <row r="1465" spans="10:10" x14ac:dyDescent="0.2">
      <c r="J1465" s="75"/>
    </row>
    <row r="1466" spans="10:10" x14ac:dyDescent="0.2">
      <c r="J1466" s="75"/>
    </row>
    <row r="1467" spans="10:10" x14ac:dyDescent="0.2">
      <c r="J1467" s="75"/>
    </row>
    <row r="1468" spans="10:10" x14ac:dyDescent="0.2">
      <c r="J1468" s="75"/>
    </row>
    <row r="1469" spans="10:10" x14ac:dyDescent="0.2">
      <c r="J1469" s="75"/>
    </row>
    <row r="1470" spans="10:10" x14ac:dyDescent="0.2">
      <c r="J1470" s="75"/>
    </row>
    <row r="1471" spans="10:10" x14ac:dyDescent="0.2">
      <c r="J1471" s="75"/>
    </row>
    <row r="1472" spans="10:10" x14ac:dyDescent="0.2">
      <c r="J1472" s="75"/>
    </row>
    <row r="1473" spans="10:10" x14ac:dyDescent="0.2">
      <c r="J1473" s="75"/>
    </row>
    <row r="1474" spans="10:10" x14ac:dyDescent="0.2">
      <c r="J1474" s="75"/>
    </row>
    <row r="1475" spans="10:10" x14ac:dyDescent="0.2">
      <c r="J1475" s="75"/>
    </row>
    <row r="1476" spans="10:10" x14ac:dyDescent="0.2">
      <c r="J1476" s="75"/>
    </row>
    <row r="1477" spans="10:10" x14ac:dyDescent="0.2">
      <c r="J1477" s="75"/>
    </row>
    <row r="1478" spans="10:10" x14ac:dyDescent="0.2">
      <c r="J1478" s="75"/>
    </row>
    <row r="1479" spans="10:10" x14ac:dyDescent="0.2">
      <c r="J1479" s="75"/>
    </row>
    <row r="1480" spans="10:10" x14ac:dyDescent="0.2">
      <c r="J1480" s="75"/>
    </row>
    <row r="1481" spans="10:10" x14ac:dyDescent="0.2">
      <c r="J1481" s="75"/>
    </row>
    <row r="1482" spans="10:10" x14ac:dyDescent="0.2">
      <c r="J1482" s="75"/>
    </row>
    <row r="1483" spans="10:10" x14ac:dyDescent="0.2">
      <c r="J1483" s="75"/>
    </row>
    <row r="1484" spans="10:10" x14ac:dyDescent="0.2">
      <c r="J1484" s="75"/>
    </row>
    <row r="1485" spans="10:10" x14ac:dyDescent="0.2">
      <c r="J1485" s="75"/>
    </row>
    <row r="1486" spans="10:10" x14ac:dyDescent="0.2">
      <c r="J1486" s="75"/>
    </row>
    <row r="1487" spans="10:10" x14ac:dyDescent="0.2">
      <c r="J1487" s="75"/>
    </row>
    <row r="1488" spans="10:10" x14ac:dyDescent="0.2">
      <c r="J1488" s="75"/>
    </row>
    <row r="1489" spans="10:10" x14ac:dyDescent="0.2">
      <c r="J1489" s="75"/>
    </row>
    <row r="1490" spans="10:10" x14ac:dyDescent="0.2">
      <c r="J1490" s="75"/>
    </row>
    <row r="1491" spans="10:10" x14ac:dyDescent="0.2">
      <c r="J1491" s="75"/>
    </row>
    <row r="1492" spans="10:10" x14ac:dyDescent="0.2">
      <c r="J1492" s="75"/>
    </row>
    <row r="1493" spans="10:10" x14ac:dyDescent="0.2">
      <c r="J1493" s="75"/>
    </row>
    <row r="1494" spans="10:10" x14ac:dyDescent="0.2">
      <c r="J1494" s="75"/>
    </row>
    <row r="1495" spans="10:10" x14ac:dyDescent="0.2">
      <c r="J1495" s="75"/>
    </row>
    <row r="1496" spans="10:10" x14ac:dyDescent="0.2">
      <c r="J1496" s="75"/>
    </row>
    <row r="1497" spans="10:10" x14ac:dyDescent="0.2">
      <c r="J1497" s="75"/>
    </row>
    <row r="1498" spans="10:10" x14ac:dyDescent="0.2">
      <c r="J1498" s="75"/>
    </row>
    <row r="1499" spans="10:10" x14ac:dyDescent="0.2">
      <c r="J1499" s="75"/>
    </row>
    <row r="1500" spans="10:10" x14ac:dyDescent="0.2">
      <c r="J1500" s="75"/>
    </row>
    <row r="1501" spans="10:10" x14ac:dyDescent="0.2">
      <c r="J1501" s="75"/>
    </row>
    <row r="1502" spans="10:10" x14ac:dyDescent="0.2">
      <c r="J1502" s="75"/>
    </row>
    <row r="1503" spans="10:10" x14ac:dyDescent="0.2">
      <c r="J1503" s="75"/>
    </row>
    <row r="1504" spans="10:10" x14ac:dyDescent="0.2">
      <c r="J1504" s="75"/>
    </row>
    <row r="1505" spans="10:10" x14ac:dyDescent="0.2">
      <c r="J1505" s="75"/>
    </row>
    <row r="1506" spans="10:10" x14ac:dyDescent="0.2">
      <c r="J1506" s="75"/>
    </row>
    <row r="1507" spans="10:10" x14ac:dyDescent="0.2">
      <c r="J1507" s="75"/>
    </row>
    <row r="1508" spans="10:10" x14ac:dyDescent="0.2">
      <c r="J1508" s="75"/>
    </row>
    <row r="1509" spans="10:10" x14ac:dyDescent="0.2">
      <c r="J1509" s="75"/>
    </row>
    <row r="1510" spans="10:10" x14ac:dyDescent="0.2">
      <c r="J1510" s="75"/>
    </row>
    <row r="1511" spans="10:10" x14ac:dyDescent="0.2">
      <c r="J1511" s="75"/>
    </row>
    <row r="1512" spans="10:10" x14ac:dyDescent="0.2">
      <c r="J1512" s="75"/>
    </row>
    <row r="1513" spans="10:10" x14ac:dyDescent="0.2">
      <c r="J1513" s="75"/>
    </row>
    <row r="1514" spans="10:10" x14ac:dyDescent="0.2">
      <c r="J1514" s="75"/>
    </row>
    <row r="1515" spans="10:10" x14ac:dyDescent="0.2">
      <c r="J1515" s="75"/>
    </row>
    <row r="1516" spans="10:10" x14ac:dyDescent="0.2">
      <c r="J1516" s="75"/>
    </row>
    <row r="1517" spans="10:10" x14ac:dyDescent="0.2">
      <c r="J1517" s="75"/>
    </row>
    <row r="1518" spans="10:10" x14ac:dyDescent="0.2">
      <c r="J1518" s="75"/>
    </row>
    <row r="1519" spans="10:10" x14ac:dyDescent="0.2">
      <c r="J1519" s="75"/>
    </row>
    <row r="1520" spans="10:10" x14ac:dyDescent="0.2">
      <c r="J1520" s="75"/>
    </row>
    <row r="1521" spans="10:10" x14ac:dyDescent="0.2">
      <c r="J1521" s="75"/>
    </row>
    <row r="1522" spans="10:10" x14ac:dyDescent="0.2">
      <c r="J1522" s="75"/>
    </row>
    <row r="1523" spans="10:10" x14ac:dyDescent="0.2">
      <c r="J1523" s="75"/>
    </row>
    <row r="1524" spans="10:10" x14ac:dyDescent="0.2">
      <c r="J1524" s="75"/>
    </row>
    <row r="1525" spans="10:10" x14ac:dyDescent="0.2">
      <c r="J1525" s="75"/>
    </row>
    <row r="1526" spans="10:10" x14ac:dyDescent="0.2">
      <c r="J1526" s="75"/>
    </row>
    <row r="1527" spans="10:10" x14ac:dyDescent="0.2">
      <c r="J1527" s="75"/>
    </row>
    <row r="1528" spans="10:10" x14ac:dyDescent="0.2">
      <c r="J1528" s="75"/>
    </row>
    <row r="1529" spans="10:10" x14ac:dyDescent="0.2">
      <c r="J1529" s="75"/>
    </row>
    <row r="1530" spans="10:10" x14ac:dyDescent="0.2">
      <c r="J1530" s="75"/>
    </row>
    <row r="1531" spans="10:10" x14ac:dyDescent="0.2">
      <c r="J1531" s="75"/>
    </row>
    <row r="1532" spans="10:10" x14ac:dyDescent="0.2">
      <c r="J1532" s="75"/>
    </row>
    <row r="1533" spans="10:10" x14ac:dyDescent="0.2">
      <c r="J1533" s="75"/>
    </row>
    <row r="1534" spans="10:10" x14ac:dyDescent="0.2">
      <c r="J1534" s="75"/>
    </row>
    <row r="1535" spans="10:10" x14ac:dyDescent="0.2">
      <c r="J1535" s="75"/>
    </row>
    <row r="1536" spans="10:10" x14ac:dyDescent="0.2">
      <c r="J1536" s="75"/>
    </row>
    <row r="1537" spans="10:10" x14ac:dyDescent="0.2">
      <c r="J1537" s="75"/>
    </row>
    <row r="1538" spans="10:10" x14ac:dyDescent="0.2">
      <c r="J1538" s="75"/>
    </row>
    <row r="1539" spans="10:10" x14ac:dyDescent="0.2">
      <c r="J1539" s="75"/>
    </row>
    <row r="1540" spans="10:10" x14ac:dyDescent="0.2">
      <c r="J1540" s="75"/>
    </row>
    <row r="1541" spans="10:10" x14ac:dyDescent="0.2">
      <c r="J1541" s="75"/>
    </row>
    <row r="1542" spans="10:10" x14ac:dyDescent="0.2">
      <c r="J1542" s="75"/>
    </row>
    <row r="1543" spans="10:10" x14ac:dyDescent="0.2">
      <c r="J1543" s="75"/>
    </row>
    <row r="1544" spans="10:10" x14ac:dyDescent="0.2">
      <c r="J1544" s="75"/>
    </row>
    <row r="1545" spans="10:10" x14ac:dyDescent="0.2">
      <c r="J1545" s="75"/>
    </row>
    <row r="1546" spans="10:10" x14ac:dyDescent="0.2">
      <c r="J1546" s="75"/>
    </row>
    <row r="1547" spans="10:10" x14ac:dyDescent="0.2">
      <c r="J1547" s="75"/>
    </row>
    <row r="1548" spans="10:10" x14ac:dyDescent="0.2">
      <c r="J1548" s="75"/>
    </row>
    <row r="1549" spans="10:10" x14ac:dyDescent="0.2">
      <c r="J1549" s="75"/>
    </row>
    <row r="1550" spans="10:10" x14ac:dyDescent="0.2">
      <c r="J1550" s="75"/>
    </row>
    <row r="1551" spans="10:10" x14ac:dyDescent="0.2">
      <c r="J1551" s="75"/>
    </row>
    <row r="1552" spans="10:10" x14ac:dyDescent="0.2">
      <c r="J1552" s="75"/>
    </row>
    <row r="1553" spans="10:10" x14ac:dyDescent="0.2">
      <c r="J1553" s="75"/>
    </row>
    <row r="1554" spans="10:10" x14ac:dyDescent="0.2">
      <c r="J1554" s="75"/>
    </row>
    <row r="1555" spans="10:10" x14ac:dyDescent="0.2">
      <c r="J1555" s="75"/>
    </row>
    <row r="1556" spans="10:10" x14ac:dyDescent="0.2">
      <c r="J1556" s="75"/>
    </row>
    <row r="1557" spans="10:10" x14ac:dyDescent="0.2">
      <c r="J1557" s="75"/>
    </row>
    <row r="1558" spans="10:10" x14ac:dyDescent="0.2">
      <c r="J1558" s="75"/>
    </row>
    <row r="1559" spans="10:10" x14ac:dyDescent="0.2">
      <c r="J1559" s="75"/>
    </row>
    <row r="1560" spans="10:10" x14ac:dyDescent="0.2">
      <c r="J1560" s="75"/>
    </row>
    <row r="1561" spans="10:10" x14ac:dyDescent="0.2">
      <c r="J1561" s="75"/>
    </row>
    <row r="1562" spans="10:10" x14ac:dyDescent="0.2">
      <c r="J1562" s="75"/>
    </row>
    <row r="1563" spans="10:10" x14ac:dyDescent="0.2">
      <c r="J1563" s="75"/>
    </row>
    <row r="1564" spans="10:10" x14ac:dyDescent="0.2">
      <c r="J1564" s="75"/>
    </row>
    <row r="1565" spans="10:10" x14ac:dyDescent="0.2">
      <c r="J1565" s="75"/>
    </row>
    <row r="1566" spans="10:10" x14ac:dyDescent="0.2">
      <c r="J1566" s="75"/>
    </row>
    <row r="1567" spans="10:10" x14ac:dyDescent="0.2">
      <c r="J1567" s="75"/>
    </row>
    <row r="1568" spans="10:10" x14ac:dyDescent="0.2">
      <c r="J1568" s="75"/>
    </row>
    <row r="1569" spans="10:10" x14ac:dyDescent="0.2">
      <c r="J1569" s="75"/>
    </row>
    <row r="1570" spans="10:10" x14ac:dyDescent="0.2">
      <c r="J1570" s="75"/>
    </row>
    <row r="1571" spans="10:10" x14ac:dyDescent="0.2">
      <c r="J1571" s="75"/>
    </row>
    <row r="1572" spans="10:10" x14ac:dyDescent="0.2">
      <c r="J1572" s="75"/>
    </row>
    <row r="1573" spans="10:10" x14ac:dyDescent="0.2">
      <c r="J1573" s="75"/>
    </row>
    <row r="1574" spans="10:10" x14ac:dyDescent="0.2">
      <c r="J1574" s="75"/>
    </row>
    <row r="1575" spans="10:10" x14ac:dyDescent="0.2">
      <c r="J1575" s="75"/>
    </row>
    <row r="1576" spans="10:10" x14ac:dyDescent="0.2">
      <c r="J1576" s="75"/>
    </row>
    <row r="1577" spans="10:10" x14ac:dyDescent="0.2">
      <c r="J1577" s="75"/>
    </row>
    <row r="1578" spans="10:10" x14ac:dyDescent="0.2">
      <c r="J1578" s="75"/>
    </row>
    <row r="1579" spans="10:10" x14ac:dyDescent="0.2">
      <c r="J1579" s="75"/>
    </row>
    <row r="1580" spans="10:10" x14ac:dyDescent="0.2">
      <c r="J1580" s="75"/>
    </row>
    <row r="1581" spans="10:10" x14ac:dyDescent="0.2">
      <c r="J1581" s="75"/>
    </row>
    <row r="1582" spans="10:10" x14ac:dyDescent="0.2">
      <c r="J1582" s="75"/>
    </row>
    <row r="1583" spans="10:10" x14ac:dyDescent="0.2">
      <c r="J1583" s="75"/>
    </row>
    <row r="1584" spans="10:10" x14ac:dyDescent="0.2">
      <c r="J1584" s="75"/>
    </row>
    <row r="1585" spans="10:10" x14ac:dyDescent="0.2">
      <c r="J1585" s="75"/>
    </row>
    <row r="1586" spans="10:10" x14ac:dyDescent="0.2">
      <c r="J1586" s="75"/>
    </row>
    <row r="1587" spans="10:10" x14ac:dyDescent="0.2">
      <c r="J1587" s="75"/>
    </row>
    <row r="1588" spans="10:10" x14ac:dyDescent="0.2">
      <c r="J1588" s="75"/>
    </row>
    <row r="1589" spans="10:10" x14ac:dyDescent="0.2">
      <c r="J1589" s="75"/>
    </row>
    <row r="1590" spans="10:10" x14ac:dyDescent="0.2">
      <c r="J1590" s="75"/>
    </row>
    <row r="1591" spans="10:10" x14ac:dyDescent="0.2">
      <c r="J1591" s="75"/>
    </row>
    <row r="1592" spans="10:10" x14ac:dyDescent="0.2">
      <c r="J1592" s="75"/>
    </row>
    <row r="1593" spans="10:10" x14ac:dyDescent="0.2">
      <c r="J1593" s="75"/>
    </row>
    <row r="1594" spans="10:10" x14ac:dyDescent="0.2">
      <c r="J1594" s="75"/>
    </row>
    <row r="1595" spans="10:10" x14ac:dyDescent="0.2">
      <c r="J1595" s="75"/>
    </row>
    <row r="1596" spans="10:10" x14ac:dyDescent="0.2">
      <c r="J1596" s="75"/>
    </row>
    <row r="1597" spans="10:10" x14ac:dyDescent="0.2">
      <c r="J1597" s="75"/>
    </row>
    <row r="1598" spans="10:10" x14ac:dyDescent="0.2">
      <c r="J1598" s="75"/>
    </row>
    <row r="1599" spans="10:10" x14ac:dyDescent="0.2">
      <c r="J1599" s="75"/>
    </row>
    <row r="1600" spans="10:10" x14ac:dyDescent="0.2">
      <c r="J1600" s="75"/>
    </row>
    <row r="1601" spans="10:10" x14ac:dyDescent="0.2">
      <c r="J1601" s="75"/>
    </row>
    <row r="1602" spans="10:10" x14ac:dyDescent="0.2">
      <c r="J1602" s="75"/>
    </row>
    <row r="1603" spans="10:10" x14ac:dyDescent="0.2">
      <c r="J1603" s="75"/>
    </row>
    <row r="1604" spans="10:10" x14ac:dyDescent="0.2">
      <c r="J1604" s="75"/>
    </row>
    <row r="1605" spans="10:10" x14ac:dyDescent="0.2">
      <c r="J1605" s="75"/>
    </row>
    <row r="1606" spans="10:10" x14ac:dyDescent="0.2">
      <c r="J1606" s="75"/>
    </row>
    <row r="1607" spans="10:10" x14ac:dyDescent="0.2">
      <c r="J1607" s="75"/>
    </row>
    <row r="1608" spans="10:10" x14ac:dyDescent="0.2">
      <c r="J1608" s="75"/>
    </row>
    <row r="1609" spans="10:10" x14ac:dyDescent="0.2">
      <c r="J1609" s="75"/>
    </row>
    <row r="1610" spans="10:10" x14ac:dyDescent="0.2">
      <c r="J1610" s="75"/>
    </row>
    <row r="1611" spans="10:10" x14ac:dyDescent="0.2">
      <c r="J1611" s="75"/>
    </row>
    <row r="1612" spans="10:10" x14ac:dyDescent="0.2">
      <c r="J1612" s="75"/>
    </row>
    <row r="1613" spans="10:10" x14ac:dyDescent="0.2">
      <c r="J1613" s="75"/>
    </row>
    <row r="1614" spans="10:10" x14ac:dyDescent="0.2">
      <c r="J1614" s="75"/>
    </row>
    <row r="1615" spans="10:10" x14ac:dyDescent="0.2">
      <c r="J1615" s="75"/>
    </row>
    <row r="1616" spans="10:10" x14ac:dyDescent="0.2">
      <c r="J1616" s="75"/>
    </row>
    <row r="1617" spans="10:10" x14ac:dyDescent="0.2">
      <c r="J1617" s="75"/>
    </row>
    <row r="1618" spans="10:10" x14ac:dyDescent="0.2">
      <c r="J1618" s="75"/>
    </row>
    <row r="1619" spans="10:10" x14ac:dyDescent="0.2">
      <c r="J1619" s="75"/>
    </row>
    <row r="1620" spans="10:10" x14ac:dyDescent="0.2">
      <c r="J1620" s="75"/>
    </row>
    <row r="1621" spans="10:10" x14ac:dyDescent="0.2">
      <c r="J1621" s="75"/>
    </row>
    <row r="1622" spans="10:10" x14ac:dyDescent="0.2">
      <c r="J1622" s="75"/>
    </row>
    <row r="1623" spans="10:10" x14ac:dyDescent="0.2">
      <c r="J1623" s="75"/>
    </row>
    <row r="1624" spans="10:10" x14ac:dyDescent="0.2">
      <c r="J1624" s="75"/>
    </row>
    <row r="1625" spans="10:10" x14ac:dyDescent="0.2">
      <c r="J1625" s="75"/>
    </row>
    <row r="1626" spans="10:10" x14ac:dyDescent="0.2">
      <c r="J1626" s="75"/>
    </row>
    <row r="1627" spans="10:10" x14ac:dyDescent="0.2">
      <c r="J1627" s="75"/>
    </row>
    <row r="1628" spans="10:10" x14ac:dyDescent="0.2">
      <c r="J1628" s="75"/>
    </row>
    <row r="1629" spans="10:10" x14ac:dyDescent="0.2">
      <c r="J1629" s="75"/>
    </row>
    <row r="1630" spans="10:10" x14ac:dyDescent="0.2">
      <c r="J1630" s="75"/>
    </row>
    <row r="1631" spans="10:10" x14ac:dyDescent="0.2">
      <c r="J1631" s="75"/>
    </row>
    <row r="1632" spans="10:10" x14ac:dyDescent="0.2">
      <c r="J1632" s="75"/>
    </row>
    <row r="1633" spans="10:10" x14ac:dyDescent="0.2">
      <c r="J1633" s="75"/>
    </row>
    <row r="1634" spans="10:10" x14ac:dyDescent="0.2">
      <c r="J1634" s="75"/>
    </row>
    <row r="1635" spans="10:10" x14ac:dyDescent="0.2">
      <c r="J1635" s="75"/>
    </row>
    <row r="1636" spans="10:10" x14ac:dyDescent="0.2">
      <c r="J1636" s="75"/>
    </row>
    <row r="1637" spans="10:10" x14ac:dyDescent="0.2">
      <c r="J1637" s="75"/>
    </row>
    <row r="1638" spans="10:10" x14ac:dyDescent="0.2">
      <c r="J1638" s="75"/>
    </row>
    <row r="1639" spans="10:10" x14ac:dyDescent="0.2">
      <c r="J1639" s="75"/>
    </row>
    <row r="1640" spans="10:10" x14ac:dyDescent="0.2">
      <c r="J1640" s="75"/>
    </row>
    <row r="1641" spans="10:10" x14ac:dyDescent="0.2">
      <c r="J1641" s="75"/>
    </row>
    <row r="1642" spans="10:10" x14ac:dyDescent="0.2">
      <c r="J1642" s="75"/>
    </row>
    <row r="1643" spans="10:10" x14ac:dyDescent="0.2">
      <c r="J1643" s="75"/>
    </row>
    <row r="1644" spans="10:10" x14ac:dyDescent="0.2">
      <c r="J1644" s="75"/>
    </row>
    <row r="1645" spans="10:10" x14ac:dyDescent="0.2">
      <c r="J1645" s="75"/>
    </row>
    <row r="1646" spans="10:10" x14ac:dyDescent="0.2">
      <c r="J1646" s="75"/>
    </row>
    <row r="1647" spans="10:10" x14ac:dyDescent="0.2">
      <c r="J1647" s="75"/>
    </row>
    <row r="1648" spans="10:10" x14ac:dyDescent="0.2">
      <c r="J1648" s="75"/>
    </row>
    <row r="1649" spans="10:10" x14ac:dyDescent="0.2">
      <c r="J1649" s="75"/>
    </row>
    <row r="1650" spans="10:10" x14ac:dyDescent="0.2">
      <c r="J1650" s="75"/>
    </row>
    <row r="1651" spans="10:10" x14ac:dyDescent="0.2">
      <c r="J1651" s="75"/>
    </row>
    <row r="1652" spans="10:10" x14ac:dyDescent="0.2">
      <c r="J1652" s="75"/>
    </row>
    <row r="1653" spans="10:10" x14ac:dyDescent="0.2">
      <c r="J1653" s="75"/>
    </row>
    <row r="1654" spans="10:10" x14ac:dyDescent="0.2">
      <c r="J1654" s="75"/>
    </row>
    <row r="1655" spans="10:10" x14ac:dyDescent="0.2">
      <c r="J1655" s="75"/>
    </row>
    <row r="1656" spans="10:10" x14ac:dyDescent="0.2">
      <c r="J1656" s="75"/>
    </row>
    <row r="1657" spans="10:10" x14ac:dyDescent="0.2">
      <c r="J1657" s="75"/>
    </row>
    <row r="1658" spans="10:10" x14ac:dyDescent="0.2">
      <c r="J1658" s="75"/>
    </row>
    <row r="1659" spans="10:10" x14ac:dyDescent="0.2">
      <c r="J1659" s="75"/>
    </row>
    <row r="1660" spans="10:10" x14ac:dyDescent="0.2">
      <c r="J1660" s="75"/>
    </row>
    <row r="1661" spans="10:10" x14ac:dyDescent="0.2">
      <c r="J1661" s="75"/>
    </row>
    <row r="1662" spans="10:10" x14ac:dyDescent="0.2">
      <c r="J1662" s="75"/>
    </row>
    <row r="1663" spans="10:10" x14ac:dyDescent="0.2">
      <c r="J1663" s="75"/>
    </row>
    <row r="1664" spans="10:10" x14ac:dyDescent="0.2">
      <c r="J1664" s="75"/>
    </row>
    <row r="1665" spans="10:10" x14ac:dyDescent="0.2">
      <c r="J1665" s="75"/>
    </row>
    <row r="1666" spans="10:10" x14ac:dyDescent="0.2">
      <c r="J1666" s="75"/>
    </row>
    <row r="1667" spans="10:10" x14ac:dyDescent="0.2">
      <c r="J1667" s="75"/>
    </row>
    <row r="1668" spans="10:10" x14ac:dyDescent="0.2">
      <c r="J1668" s="75"/>
    </row>
    <row r="1669" spans="10:10" x14ac:dyDescent="0.2">
      <c r="J1669" s="75"/>
    </row>
    <row r="1670" spans="10:10" x14ac:dyDescent="0.2">
      <c r="J1670" s="75"/>
    </row>
    <row r="1671" spans="10:10" x14ac:dyDescent="0.2">
      <c r="J1671" s="75"/>
    </row>
    <row r="1672" spans="10:10" x14ac:dyDescent="0.2">
      <c r="J1672" s="75"/>
    </row>
    <row r="1673" spans="10:10" x14ac:dyDescent="0.2">
      <c r="J1673" s="75"/>
    </row>
    <row r="1674" spans="10:10" x14ac:dyDescent="0.2">
      <c r="J1674" s="75"/>
    </row>
    <row r="1675" spans="10:10" x14ac:dyDescent="0.2">
      <c r="J1675" s="75"/>
    </row>
    <row r="1676" spans="10:10" x14ac:dyDescent="0.2">
      <c r="J1676" s="75"/>
    </row>
    <row r="1677" spans="10:10" x14ac:dyDescent="0.2">
      <c r="J1677" s="75"/>
    </row>
    <row r="1678" spans="10:10" x14ac:dyDescent="0.2">
      <c r="J1678" s="75"/>
    </row>
    <row r="1679" spans="10:10" x14ac:dyDescent="0.2">
      <c r="J1679" s="75"/>
    </row>
    <row r="1680" spans="10:10" x14ac:dyDescent="0.2">
      <c r="J1680" s="75"/>
    </row>
    <row r="1681" spans="10:10" x14ac:dyDescent="0.2">
      <c r="J1681" s="75"/>
    </row>
    <row r="1682" spans="10:10" x14ac:dyDescent="0.2">
      <c r="J1682" s="75"/>
    </row>
    <row r="1683" spans="10:10" x14ac:dyDescent="0.2">
      <c r="J1683" s="75"/>
    </row>
    <row r="1684" spans="10:10" x14ac:dyDescent="0.2">
      <c r="J1684" s="75"/>
    </row>
    <row r="1685" spans="10:10" x14ac:dyDescent="0.2">
      <c r="J1685" s="75"/>
    </row>
    <row r="1686" spans="10:10" x14ac:dyDescent="0.2">
      <c r="J1686" s="75"/>
    </row>
    <row r="1687" spans="10:10" x14ac:dyDescent="0.2">
      <c r="J1687" s="75"/>
    </row>
    <row r="1688" spans="10:10" x14ac:dyDescent="0.2">
      <c r="J1688" s="75"/>
    </row>
    <row r="1689" spans="10:10" x14ac:dyDescent="0.2">
      <c r="J1689" s="75"/>
    </row>
    <row r="1690" spans="10:10" x14ac:dyDescent="0.2">
      <c r="J1690" s="75"/>
    </row>
    <row r="1691" spans="10:10" x14ac:dyDescent="0.2">
      <c r="J1691" s="75"/>
    </row>
    <row r="1692" spans="10:10" x14ac:dyDescent="0.2">
      <c r="J1692" s="75"/>
    </row>
    <row r="1693" spans="10:10" x14ac:dyDescent="0.2">
      <c r="J1693" s="75"/>
    </row>
    <row r="1694" spans="10:10" x14ac:dyDescent="0.2">
      <c r="J1694" s="75"/>
    </row>
    <row r="1695" spans="10:10" x14ac:dyDescent="0.2">
      <c r="J1695" s="75"/>
    </row>
    <row r="1696" spans="10:10" x14ac:dyDescent="0.2">
      <c r="J1696" s="75"/>
    </row>
    <row r="1697" spans="10:10" x14ac:dyDescent="0.2">
      <c r="J1697" s="75"/>
    </row>
    <row r="1698" spans="10:10" x14ac:dyDescent="0.2">
      <c r="J1698" s="75"/>
    </row>
    <row r="1699" spans="10:10" x14ac:dyDescent="0.2">
      <c r="J1699" s="75"/>
    </row>
    <row r="1700" spans="10:10" x14ac:dyDescent="0.2">
      <c r="J1700" s="75"/>
    </row>
    <row r="1701" spans="10:10" x14ac:dyDescent="0.2">
      <c r="J1701" s="75"/>
    </row>
    <row r="1702" spans="10:10" x14ac:dyDescent="0.2">
      <c r="J1702" s="75"/>
    </row>
    <row r="1703" spans="10:10" x14ac:dyDescent="0.2">
      <c r="J1703" s="75"/>
    </row>
    <row r="1704" spans="10:10" x14ac:dyDescent="0.2">
      <c r="J1704" s="75"/>
    </row>
    <row r="1705" spans="10:10" x14ac:dyDescent="0.2">
      <c r="J1705" s="75"/>
    </row>
    <row r="1706" spans="10:10" x14ac:dyDescent="0.2">
      <c r="J1706" s="75"/>
    </row>
    <row r="1707" spans="10:10" x14ac:dyDescent="0.2">
      <c r="J1707" s="75"/>
    </row>
    <row r="1708" spans="10:10" x14ac:dyDescent="0.2">
      <c r="J1708" s="75"/>
    </row>
    <row r="1709" spans="10:10" x14ac:dyDescent="0.2">
      <c r="J1709" s="75"/>
    </row>
    <row r="1710" spans="10:10" x14ac:dyDescent="0.2">
      <c r="J1710" s="75"/>
    </row>
    <row r="1711" spans="10:10" x14ac:dyDescent="0.2">
      <c r="J1711" s="75"/>
    </row>
    <row r="1712" spans="10:10" x14ac:dyDescent="0.2">
      <c r="J1712" s="75"/>
    </row>
    <row r="1713" spans="10:10" x14ac:dyDescent="0.2">
      <c r="J1713" s="75"/>
    </row>
    <row r="1714" spans="10:10" x14ac:dyDescent="0.2">
      <c r="J1714" s="75"/>
    </row>
    <row r="1715" spans="10:10" x14ac:dyDescent="0.2">
      <c r="J1715" s="75"/>
    </row>
    <row r="1716" spans="10:10" x14ac:dyDescent="0.2">
      <c r="J1716" s="75"/>
    </row>
    <row r="1717" spans="10:10" x14ac:dyDescent="0.2">
      <c r="J1717" s="75"/>
    </row>
    <row r="1718" spans="10:10" x14ac:dyDescent="0.2">
      <c r="J1718" s="75"/>
    </row>
    <row r="1719" spans="10:10" x14ac:dyDescent="0.2">
      <c r="J1719" s="75"/>
    </row>
    <row r="1720" spans="10:10" x14ac:dyDescent="0.2">
      <c r="J1720" s="75"/>
    </row>
    <row r="1721" spans="10:10" x14ac:dyDescent="0.2">
      <c r="J1721" s="75"/>
    </row>
    <row r="1722" spans="10:10" x14ac:dyDescent="0.2">
      <c r="J1722" s="75"/>
    </row>
    <row r="1723" spans="10:10" x14ac:dyDescent="0.2">
      <c r="J1723" s="75"/>
    </row>
    <row r="1724" spans="10:10" x14ac:dyDescent="0.2">
      <c r="J1724" s="75"/>
    </row>
    <row r="1725" spans="10:10" x14ac:dyDescent="0.2">
      <c r="J1725" s="75"/>
    </row>
    <row r="1726" spans="10:10" x14ac:dyDescent="0.2">
      <c r="J1726" s="75"/>
    </row>
    <row r="1727" spans="10:10" x14ac:dyDescent="0.2">
      <c r="J1727" s="75"/>
    </row>
    <row r="1728" spans="10:10" x14ac:dyDescent="0.2">
      <c r="J1728" s="75"/>
    </row>
    <row r="1729" spans="10:10" x14ac:dyDescent="0.2">
      <c r="J1729" s="75"/>
    </row>
    <row r="1730" spans="10:10" x14ac:dyDescent="0.2">
      <c r="J1730" s="75"/>
    </row>
    <row r="1731" spans="10:10" x14ac:dyDescent="0.2">
      <c r="J1731" s="75"/>
    </row>
    <row r="1732" spans="10:10" x14ac:dyDescent="0.2">
      <c r="J1732" s="75"/>
    </row>
    <row r="1733" spans="10:10" x14ac:dyDescent="0.2">
      <c r="J1733" s="75"/>
    </row>
    <row r="1734" spans="10:10" x14ac:dyDescent="0.2">
      <c r="J1734" s="75"/>
    </row>
    <row r="1735" spans="10:10" x14ac:dyDescent="0.2">
      <c r="J1735" s="75"/>
    </row>
    <row r="1736" spans="10:10" x14ac:dyDescent="0.2">
      <c r="J1736" s="75"/>
    </row>
    <row r="1737" spans="10:10" x14ac:dyDescent="0.2">
      <c r="J1737" s="75"/>
    </row>
    <row r="1738" spans="10:10" x14ac:dyDescent="0.2">
      <c r="J1738" s="75"/>
    </row>
    <row r="1739" spans="10:10" x14ac:dyDescent="0.2">
      <c r="J1739" s="75"/>
    </row>
    <row r="1740" spans="10:10" x14ac:dyDescent="0.2">
      <c r="J1740" s="75"/>
    </row>
    <row r="1741" spans="10:10" x14ac:dyDescent="0.2">
      <c r="J1741" s="75"/>
    </row>
    <row r="1742" spans="10:10" x14ac:dyDescent="0.2">
      <c r="J1742" s="75"/>
    </row>
    <row r="1743" spans="10:10" x14ac:dyDescent="0.2">
      <c r="J1743" s="75"/>
    </row>
    <row r="1744" spans="10:10" x14ac:dyDescent="0.2">
      <c r="J1744" s="75"/>
    </row>
    <row r="1745" spans="10:10" x14ac:dyDescent="0.2">
      <c r="J1745" s="75"/>
    </row>
    <row r="1746" spans="10:10" x14ac:dyDescent="0.2">
      <c r="J1746" s="75"/>
    </row>
    <row r="1747" spans="10:10" x14ac:dyDescent="0.2">
      <c r="J1747" s="75"/>
    </row>
    <row r="1748" spans="10:10" x14ac:dyDescent="0.2">
      <c r="J1748" s="75"/>
    </row>
    <row r="1749" spans="10:10" x14ac:dyDescent="0.2">
      <c r="J1749" s="75"/>
    </row>
    <row r="1750" spans="10:10" x14ac:dyDescent="0.2">
      <c r="J1750" s="75"/>
    </row>
    <row r="1751" spans="10:10" x14ac:dyDescent="0.2">
      <c r="J1751" s="75"/>
    </row>
    <row r="1752" spans="10:10" x14ac:dyDescent="0.2">
      <c r="J1752" s="75"/>
    </row>
    <row r="1753" spans="10:10" x14ac:dyDescent="0.2">
      <c r="J1753" s="75"/>
    </row>
    <row r="1754" spans="10:10" x14ac:dyDescent="0.2">
      <c r="J1754" s="75"/>
    </row>
    <row r="1755" spans="10:10" x14ac:dyDescent="0.2">
      <c r="J1755" s="75"/>
    </row>
    <row r="1756" spans="10:10" x14ac:dyDescent="0.2">
      <c r="J1756" s="75"/>
    </row>
    <row r="1757" spans="10:10" x14ac:dyDescent="0.2">
      <c r="J1757" s="75"/>
    </row>
    <row r="1758" spans="10:10" x14ac:dyDescent="0.2">
      <c r="J1758" s="75"/>
    </row>
    <row r="1759" spans="10:10" x14ac:dyDescent="0.2">
      <c r="J1759" s="75"/>
    </row>
    <row r="1760" spans="10:10" x14ac:dyDescent="0.2">
      <c r="J1760" s="75"/>
    </row>
    <row r="1761" spans="10:10" x14ac:dyDescent="0.2">
      <c r="J1761" s="75"/>
    </row>
    <row r="1762" spans="10:10" x14ac:dyDescent="0.2">
      <c r="J1762" s="75"/>
    </row>
    <row r="1763" spans="10:10" x14ac:dyDescent="0.2">
      <c r="J1763" s="75"/>
    </row>
    <row r="1764" spans="10:10" x14ac:dyDescent="0.2">
      <c r="J1764" s="75"/>
    </row>
    <row r="1765" spans="10:10" x14ac:dyDescent="0.2">
      <c r="J1765" s="75"/>
    </row>
    <row r="1766" spans="10:10" x14ac:dyDescent="0.2">
      <c r="J1766" s="75"/>
    </row>
    <row r="1767" spans="10:10" x14ac:dyDescent="0.2">
      <c r="J1767" s="75"/>
    </row>
    <row r="1768" spans="10:10" x14ac:dyDescent="0.2">
      <c r="J1768" s="75"/>
    </row>
    <row r="1769" spans="10:10" x14ac:dyDescent="0.2">
      <c r="J1769" s="75"/>
    </row>
    <row r="1770" spans="10:10" x14ac:dyDescent="0.2">
      <c r="J1770" s="75"/>
    </row>
    <row r="1771" spans="10:10" x14ac:dyDescent="0.2">
      <c r="J1771" s="75"/>
    </row>
    <row r="1772" spans="10:10" x14ac:dyDescent="0.2">
      <c r="J1772" s="75"/>
    </row>
    <row r="1773" spans="10:10" x14ac:dyDescent="0.2">
      <c r="J1773" s="75"/>
    </row>
    <row r="1774" spans="10:10" x14ac:dyDescent="0.2">
      <c r="J1774" s="75"/>
    </row>
    <row r="1775" spans="10:10" x14ac:dyDescent="0.2">
      <c r="J1775" s="75"/>
    </row>
    <row r="1776" spans="10:10" x14ac:dyDescent="0.2">
      <c r="J1776" s="75"/>
    </row>
    <row r="1777" spans="10:10" x14ac:dyDescent="0.2">
      <c r="J1777" s="75"/>
    </row>
    <row r="1778" spans="10:10" x14ac:dyDescent="0.2">
      <c r="J1778" s="75"/>
    </row>
    <row r="1779" spans="10:10" x14ac:dyDescent="0.2">
      <c r="J1779" s="75"/>
    </row>
    <row r="1780" spans="10:10" x14ac:dyDescent="0.2">
      <c r="J1780" s="75"/>
    </row>
    <row r="1781" spans="10:10" x14ac:dyDescent="0.2">
      <c r="J1781" s="75"/>
    </row>
    <row r="1782" spans="10:10" x14ac:dyDescent="0.2">
      <c r="J1782" s="75"/>
    </row>
    <row r="1783" spans="10:10" x14ac:dyDescent="0.2">
      <c r="J1783" s="75"/>
    </row>
    <row r="1784" spans="10:10" x14ac:dyDescent="0.2">
      <c r="J1784" s="75"/>
    </row>
    <row r="1785" spans="10:10" x14ac:dyDescent="0.2">
      <c r="J1785" s="75"/>
    </row>
    <row r="1786" spans="10:10" x14ac:dyDescent="0.2">
      <c r="J1786" s="75"/>
    </row>
    <row r="1787" spans="10:10" x14ac:dyDescent="0.2">
      <c r="J1787" s="75"/>
    </row>
    <row r="1788" spans="10:10" x14ac:dyDescent="0.2">
      <c r="J1788" s="75"/>
    </row>
    <row r="1789" spans="10:10" x14ac:dyDescent="0.2">
      <c r="J1789" s="75"/>
    </row>
    <row r="1790" spans="10:10" x14ac:dyDescent="0.2">
      <c r="J1790" s="75"/>
    </row>
    <row r="1791" spans="10:10" x14ac:dyDescent="0.2">
      <c r="J1791" s="75"/>
    </row>
    <row r="1792" spans="10:10" x14ac:dyDescent="0.2">
      <c r="J1792" s="75"/>
    </row>
    <row r="1793" spans="10:10" x14ac:dyDescent="0.2">
      <c r="J1793" s="75"/>
    </row>
    <row r="1794" spans="10:10" x14ac:dyDescent="0.2">
      <c r="J1794" s="75"/>
    </row>
    <row r="1795" spans="10:10" x14ac:dyDescent="0.2">
      <c r="J1795" s="75"/>
    </row>
    <row r="1796" spans="10:10" x14ac:dyDescent="0.2">
      <c r="J1796" s="75"/>
    </row>
    <row r="1797" spans="10:10" x14ac:dyDescent="0.2">
      <c r="J1797" s="75"/>
    </row>
    <row r="1798" spans="10:10" x14ac:dyDescent="0.2">
      <c r="J1798" s="75"/>
    </row>
    <row r="1799" spans="10:10" x14ac:dyDescent="0.2">
      <c r="J1799" s="75"/>
    </row>
    <row r="1800" spans="10:10" x14ac:dyDescent="0.2">
      <c r="J1800" s="75"/>
    </row>
    <row r="1801" spans="10:10" x14ac:dyDescent="0.2">
      <c r="J1801" s="75"/>
    </row>
    <row r="1802" spans="10:10" x14ac:dyDescent="0.2">
      <c r="J1802" s="75"/>
    </row>
    <row r="1803" spans="10:10" x14ac:dyDescent="0.2">
      <c r="J1803" s="75"/>
    </row>
    <row r="1804" spans="10:10" x14ac:dyDescent="0.2">
      <c r="J1804" s="75"/>
    </row>
    <row r="1805" spans="10:10" x14ac:dyDescent="0.2">
      <c r="J1805" s="75"/>
    </row>
    <row r="1806" spans="10:10" x14ac:dyDescent="0.2">
      <c r="J1806" s="75"/>
    </row>
    <row r="1807" spans="10:10" x14ac:dyDescent="0.2">
      <c r="J1807" s="75"/>
    </row>
    <row r="1808" spans="10:10" x14ac:dyDescent="0.2">
      <c r="J1808" s="75"/>
    </row>
    <row r="1809" spans="10:10" x14ac:dyDescent="0.2">
      <c r="J1809" s="75"/>
    </row>
    <row r="1810" spans="10:10" x14ac:dyDescent="0.2">
      <c r="J1810" s="75"/>
    </row>
    <row r="1811" spans="10:10" x14ac:dyDescent="0.2">
      <c r="J1811" s="75"/>
    </row>
    <row r="1812" spans="10:10" x14ac:dyDescent="0.2">
      <c r="J1812" s="75"/>
    </row>
    <row r="1813" spans="10:10" x14ac:dyDescent="0.2">
      <c r="J1813" s="75"/>
    </row>
    <row r="1814" spans="10:10" x14ac:dyDescent="0.2">
      <c r="J1814" s="75"/>
    </row>
    <row r="1815" spans="10:10" x14ac:dyDescent="0.2">
      <c r="J1815" s="75"/>
    </row>
    <row r="1816" spans="10:10" x14ac:dyDescent="0.2">
      <c r="J1816" s="75"/>
    </row>
    <row r="1817" spans="10:10" x14ac:dyDescent="0.2">
      <c r="J1817" s="75"/>
    </row>
    <row r="1818" spans="10:10" x14ac:dyDescent="0.2">
      <c r="J1818" s="75"/>
    </row>
    <row r="1819" spans="10:10" x14ac:dyDescent="0.2">
      <c r="J1819" s="75"/>
    </row>
    <row r="1820" spans="10:10" x14ac:dyDescent="0.2">
      <c r="J1820" s="75"/>
    </row>
    <row r="1821" spans="10:10" x14ac:dyDescent="0.2">
      <c r="J1821" s="75"/>
    </row>
    <row r="1822" spans="10:10" x14ac:dyDescent="0.2">
      <c r="J1822" s="75"/>
    </row>
    <row r="1823" spans="10:10" x14ac:dyDescent="0.2">
      <c r="J1823" s="75"/>
    </row>
    <row r="1824" spans="10:10" x14ac:dyDescent="0.2">
      <c r="J1824" s="75"/>
    </row>
    <row r="1825" spans="10:10" x14ac:dyDescent="0.2">
      <c r="J1825" s="75"/>
    </row>
    <row r="1826" spans="10:10" x14ac:dyDescent="0.2">
      <c r="J1826" s="75"/>
    </row>
    <row r="1827" spans="10:10" x14ac:dyDescent="0.2">
      <c r="J1827" s="75"/>
    </row>
    <row r="1828" spans="10:10" x14ac:dyDescent="0.2">
      <c r="J1828" s="75"/>
    </row>
    <row r="1829" spans="10:10" x14ac:dyDescent="0.2">
      <c r="J1829" s="75"/>
    </row>
    <row r="1830" spans="10:10" x14ac:dyDescent="0.2">
      <c r="J1830" s="75"/>
    </row>
    <row r="1831" spans="10:10" x14ac:dyDescent="0.2">
      <c r="J1831" s="75"/>
    </row>
    <row r="1832" spans="10:10" x14ac:dyDescent="0.2">
      <c r="J1832" s="75"/>
    </row>
    <row r="1833" spans="10:10" x14ac:dyDescent="0.2">
      <c r="J1833" s="75"/>
    </row>
    <row r="1834" spans="10:10" x14ac:dyDescent="0.2">
      <c r="J1834" s="75"/>
    </row>
    <row r="1835" spans="10:10" x14ac:dyDescent="0.2">
      <c r="J1835" s="75"/>
    </row>
    <row r="1836" spans="10:10" x14ac:dyDescent="0.2">
      <c r="J1836" s="75"/>
    </row>
    <row r="1837" spans="10:10" x14ac:dyDescent="0.2">
      <c r="J1837" s="75"/>
    </row>
    <row r="1838" spans="10:10" x14ac:dyDescent="0.2">
      <c r="J1838" s="75"/>
    </row>
    <row r="1839" spans="10:10" x14ac:dyDescent="0.2">
      <c r="J1839" s="75"/>
    </row>
    <row r="1840" spans="10:10" x14ac:dyDescent="0.2">
      <c r="J1840" s="75"/>
    </row>
    <row r="1841" spans="10:10" x14ac:dyDescent="0.2">
      <c r="J1841" s="75"/>
    </row>
    <row r="1842" spans="10:10" x14ac:dyDescent="0.2">
      <c r="J1842" s="75"/>
    </row>
    <row r="1843" spans="10:10" x14ac:dyDescent="0.2">
      <c r="J1843" s="75"/>
    </row>
    <row r="1844" spans="10:10" x14ac:dyDescent="0.2">
      <c r="J1844" s="75"/>
    </row>
    <row r="1845" spans="10:10" x14ac:dyDescent="0.2">
      <c r="J1845" s="75"/>
    </row>
    <row r="1846" spans="10:10" x14ac:dyDescent="0.2">
      <c r="J1846" s="75"/>
    </row>
    <row r="1847" spans="10:10" x14ac:dyDescent="0.2">
      <c r="J1847" s="75"/>
    </row>
    <row r="1848" spans="10:10" x14ac:dyDescent="0.2">
      <c r="J1848" s="75"/>
    </row>
    <row r="1849" spans="10:10" x14ac:dyDescent="0.2">
      <c r="J1849" s="75"/>
    </row>
    <row r="1850" spans="10:10" x14ac:dyDescent="0.2">
      <c r="J1850" s="75"/>
    </row>
    <row r="1851" spans="10:10" x14ac:dyDescent="0.2">
      <c r="J1851" s="75"/>
    </row>
    <row r="1852" spans="10:10" x14ac:dyDescent="0.2">
      <c r="J1852" s="75"/>
    </row>
    <row r="1853" spans="10:10" x14ac:dyDescent="0.2">
      <c r="J1853" s="75"/>
    </row>
    <row r="1854" spans="10:10" x14ac:dyDescent="0.2">
      <c r="J1854" s="75"/>
    </row>
    <row r="1855" spans="10:10" x14ac:dyDescent="0.2">
      <c r="J1855" s="75"/>
    </row>
    <row r="1856" spans="10:10" x14ac:dyDescent="0.2">
      <c r="J1856" s="75"/>
    </row>
    <row r="1857" spans="10:10" x14ac:dyDescent="0.2">
      <c r="J1857" s="75"/>
    </row>
    <row r="1858" spans="10:10" x14ac:dyDescent="0.2">
      <c r="J1858" s="75"/>
    </row>
    <row r="1859" spans="10:10" x14ac:dyDescent="0.2">
      <c r="J1859" s="75"/>
    </row>
    <row r="1860" spans="10:10" x14ac:dyDescent="0.2">
      <c r="J1860" s="75"/>
    </row>
    <row r="1861" spans="10:10" x14ac:dyDescent="0.2">
      <c r="J1861" s="75"/>
    </row>
    <row r="1862" spans="10:10" x14ac:dyDescent="0.2">
      <c r="J1862" s="75"/>
    </row>
    <row r="1863" spans="10:10" x14ac:dyDescent="0.2">
      <c r="J1863" s="75"/>
    </row>
    <row r="1864" spans="10:10" x14ac:dyDescent="0.2">
      <c r="J1864" s="75"/>
    </row>
    <row r="1865" spans="10:10" x14ac:dyDescent="0.2">
      <c r="J1865" s="75"/>
    </row>
    <row r="1866" spans="10:10" x14ac:dyDescent="0.2">
      <c r="J1866" s="75"/>
    </row>
    <row r="1867" spans="10:10" x14ac:dyDescent="0.2">
      <c r="J1867" s="75"/>
    </row>
    <row r="1868" spans="10:10" x14ac:dyDescent="0.2">
      <c r="J1868" s="75"/>
    </row>
    <row r="1869" spans="10:10" x14ac:dyDescent="0.2">
      <c r="J1869" s="75"/>
    </row>
    <row r="1870" spans="10:10" x14ac:dyDescent="0.2">
      <c r="J1870" s="75"/>
    </row>
    <row r="1871" spans="10:10" x14ac:dyDescent="0.2">
      <c r="J1871" s="75"/>
    </row>
    <row r="1872" spans="10:10" x14ac:dyDescent="0.2">
      <c r="J1872" s="75"/>
    </row>
    <row r="1873" spans="10:10" x14ac:dyDescent="0.2">
      <c r="J1873" s="75"/>
    </row>
    <row r="1874" spans="10:10" x14ac:dyDescent="0.2">
      <c r="J1874" s="75"/>
    </row>
    <row r="1875" spans="10:10" x14ac:dyDescent="0.2">
      <c r="J1875" s="75"/>
    </row>
    <row r="1876" spans="10:10" x14ac:dyDescent="0.2">
      <c r="J1876" s="75"/>
    </row>
    <row r="1877" spans="10:10" x14ac:dyDescent="0.2">
      <c r="J1877" s="75"/>
    </row>
    <row r="1878" spans="10:10" x14ac:dyDescent="0.2">
      <c r="J1878" s="75"/>
    </row>
    <row r="1879" spans="10:10" x14ac:dyDescent="0.2">
      <c r="J1879" s="75"/>
    </row>
    <row r="1880" spans="10:10" x14ac:dyDescent="0.2">
      <c r="J1880" s="75"/>
    </row>
    <row r="1881" spans="10:10" x14ac:dyDescent="0.2">
      <c r="J1881" s="75"/>
    </row>
    <row r="1882" spans="10:10" x14ac:dyDescent="0.2">
      <c r="J1882" s="75"/>
    </row>
    <row r="1883" spans="10:10" x14ac:dyDescent="0.2">
      <c r="J1883" s="75"/>
    </row>
    <row r="1884" spans="10:10" x14ac:dyDescent="0.2">
      <c r="J1884" s="75"/>
    </row>
    <row r="1885" spans="10:10" x14ac:dyDescent="0.2">
      <c r="J1885" s="75"/>
    </row>
    <row r="1886" spans="10:10" x14ac:dyDescent="0.2">
      <c r="J1886" s="75"/>
    </row>
    <row r="1887" spans="10:10" x14ac:dyDescent="0.2">
      <c r="J1887" s="75"/>
    </row>
    <row r="1888" spans="10:10" x14ac:dyDescent="0.2">
      <c r="J1888" s="75"/>
    </row>
    <row r="1889" spans="10:10" x14ac:dyDescent="0.2">
      <c r="J1889" s="75"/>
    </row>
    <row r="1890" spans="10:10" x14ac:dyDescent="0.2">
      <c r="J1890" s="75"/>
    </row>
    <row r="1891" spans="10:10" x14ac:dyDescent="0.2">
      <c r="J1891" s="75"/>
    </row>
    <row r="1892" spans="10:10" x14ac:dyDescent="0.2">
      <c r="J1892" s="75"/>
    </row>
    <row r="1893" spans="10:10" x14ac:dyDescent="0.2">
      <c r="J1893" s="75"/>
    </row>
    <row r="1894" spans="10:10" x14ac:dyDescent="0.2">
      <c r="J1894" s="75"/>
    </row>
    <row r="1895" spans="10:10" x14ac:dyDescent="0.2">
      <c r="J1895" s="75"/>
    </row>
    <row r="1896" spans="10:10" x14ac:dyDescent="0.2">
      <c r="J1896" s="75"/>
    </row>
    <row r="1897" spans="10:10" x14ac:dyDescent="0.2">
      <c r="J1897" s="75"/>
    </row>
    <row r="1898" spans="10:10" x14ac:dyDescent="0.2">
      <c r="J1898" s="75"/>
    </row>
    <row r="1899" spans="10:10" x14ac:dyDescent="0.2">
      <c r="J1899" s="75"/>
    </row>
    <row r="1900" spans="10:10" x14ac:dyDescent="0.2">
      <c r="J1900" s="75"/>
    </row>
    <row r="1901" spans="10:10" x14ac:dyDescent="0.2">
      <c r="J1901" s="75"/>
    </row>
    <row r="1902" spans="10:10" x14ac:dyDescent="0.2">
      <c r="J1902" s="75"/>
    </row>
    <row r="1903" spans="10:10" x14ac:dyDescent="0.2">
      <c r="J1903" s="75"/>
    </row>
    <row r="1904" spans="10:10" x14ac:dyDescent="0.2">
      <c r="J1904" s="75"/>
    </row>
    <row r="1905" spans="10:10" x14ac:dyDescent="0.2">
      <c r="J1905" s="75"/>
    </row>
    <row r="1906" spans="10:10" x14ac:dyDescent="0.2">
      <c r="J1906" s="75"/>
    </row>
    <row r="1907" spans="10:10" x14ac:dyDescent="0.2">
      <c r="J1907" s="75"/>
    </row>
    <row r="1908" spans="10:10" x14ac:dyDescent="0.2">
      <c r="J1908" s="75"/>
    </row>
    <row r="1909" spans="10:10" x14ac:dyDescent="0.2">
      <c r="J1909" s="75"/>
    </row>
    <row r="1910" spans="10:10" x14ac:dyDescent="0.2">
      <c r="J1910" s="75"/>
    </row>
    <row r="1911" spans="10:10" x14ac:dyDescent="0.2">
      <c r="J1911" s="75"/>
    </row>
    <row r="1912" spans="10:10" x14ac:dyDescent="0.2">
      <c r="J1912" s="75"/>
    </row>
    <row r="1913" spans="10:10" x14ac:dyDescent="0.2">
      <c r="J1913" s="75"/>
    </row>
    <row r="1914" spans="10:10" x14ac:dyDescent="0.2">
      <c r="J1914" s="75"/>
    </row>
    <row r="1915" spans="10:10" x14ac:dyDescent="0.2">
      <c r="J1915" s="75"/>
    </row>
    <row r="1916" spans="10:10" x14ac:dyDescent="0.2">
      <c r="J1916" s="75"/>
    </row>
    <row r="1917" spans="10:10" x14ac:dyDescent="0.2">
      <c r="J1917" s="75"/>
    </row>
    <row r="1918" spans="10:10" x14ac:dyDescent="0.2">
      <c r="J1918" s="75"/>
    </row>
    <row r="1919" spans="10:10" x14ac:dyDescent="0.2">
      <c r="J1919" s="75"/>
    </row>
    <row r="1920" spans="10:10" x14ac:dyDescent="0.2">
      <c r="J1920" s="75"/>
    </row>
    <row r="1921" spans="10:10" x14ac:dyDescent="0.2">
      <c r="J1921" s="75"/>
    </row>
    <row r="1922" spans="10:10" x14ac:dyDescent="0.2">
      <c r="J1922" s="75"/>
    </row>
    <row r="1923" spans="10:10" x14ac:dyDescent="0.2">
      <c r="J1923" s="75"/>
    </row>
    <row r="1924" spans="10:10" x14ac:dyDescent="0.2">
      <c r="J1924" s="75"/>
    </row>
    <row r="1925" spans="10:10" x14ac:dyDescent="0.2">
      <c r="J1925" s="75"/>
    </row>
    <row r="1926" spans="10:10" x14ac:dyDescent="0.2">
      <c r="J1926" s="75"/>
    </row>
    <row r="1927" spans="10:10" x14ac:dyDescent="0.2">
      <c r="J1927" s="75"/>
    </row>
    <row r="1928" spans="10:10" x14ac:dyDescent="0.2">
      <c r="J1928" s="75"/>
    </row>
    <row r="1929" spans="10:10" x14ac:dyDescent="0.2">
      <c r="J1929" s="75"/>
    </row>
    <row r="1930" spans="10:10" x14ac:dyDescent="0.2">
      <c r="J1930" s="75"/>
    </row>
    <row r="1931" spans="10:10" x14ac:dyDescent="0.2">
      <c r="J1931" s="75"/>
    </row>
    <row r="1932" spans="10:10" x14ac:dyDescent="0.2">
      <c r="J1932" s="75"/>
    </row>
    <row r="1933" spans="10:10" x14ac:dyDescent="0.2">
      <c r="J1933" s="75"/>
    </row>
    <row r="1934" spans="10:10" x14ac:dyDescent="0.2">
      <c r="J1934" s="75"/>
    </row>
    <row r="1935" spans="10:10" x14ac:dyDescent="0.2">
      <c r="J1935" s="75"/>
    </row>
    <row r="1936" spans="10:10" x14ac:dyDescent="0.2">
      <c r="J1936" s="75"/>
    </row>
    <row r="1937" spans="10:10" x14ac:dyDescent="0.2">
      <c r="J1937" s="75"/>
    </row>
    <row r="1938" spans="10:10" x14ac:dyDescent="0.2">
      <c r="J1938" s="75"/>
    </row>
    <row r="1939" spans="10:10" x14ac:dyDescent="0.2">
      <c r="J1939" s="75"/>
    </row>
    <row r="1940" spans="10:10" x14ac:dyDescent="0.2">
      <c r="J1940" s="75"/>
    </row>
    <row r="1941" spans="10:10" x14ac:dyDescent="0.2">
      <c r="J1941" s="75"/>
    </row>
    <row r="1942" spans="10:10" x14ac:dyDescent="0.2">
      <c r="J1942" s="75"/>
    </row>
    <row r="1943" spans="10:10" x14ac:dyDescent="0.2">
      <c r="J1943" s="75"/>
    </row>
    <row r="1944" spans="10:10" x14ac:dyDescent="0.2">
      <c r="J1944" s="75"/>
    </row>
    <row r="1945" spans="10:10" x14ac:dyDescent="0.2">
      <c r="J1945" s="75"/>
    </row>
    <row r="1946" spans="10:10" x14ac:dyDescent="0.2">
      <c r="J1946" s="75"/>
    </row>
    <row r="1947" spans="10:10" x14ac:dyDescent="0.2">
      <c r="J1947" s="75"/>
    </row>
    <row r="1948" spans="10:10" x14ac:dyDescent="0.2">
      <c r="J1948" s="75"/>
    </row>
    <row r="1949" spans="10:10" x14ac:dyDescent="0.2">
      <c r="J1949" s="75"/>
    </row>
    <row r="1950" spans="10:10" x14ac:dyDescent="0.2">
      <c r="J1950" s="75"/>
    </row>
    <row r="1951" spans="10:10" x14ac:dyDescent="0.2">
      <c r="J1951" s="75"/>
    </row>
    <row r="1952" spans="10:10" x14ac:dyDescent="0.2">
      <c r="J1952" s="75"/>
    </row>
    <row r="1953" spans="10:10" x14ac:dyDescent="0.2">
      <c r="J1953" s="75"/>
    </row>
    <row r="1954" spans="10:10" x14ac:dyDescent="0.2">
      <c r="J1954" s="75"/>
    </row>
    <row r="1955" spans="10:10" x14ac:dyDescent="0.2">
      <c r="J1955" s="75"/>
    </row>
    <row r="1956" spans="10:10" x14ac:dyDescent="0.2">
      <c r="J1956" s="75"/>
    </row>
    <row r="1957" spans="10:10" x14ac:dyDescent="0.2">
      <c r="J1957" s="75"/>
    </row>
    <row r="1958" spans="10:10" x14ac:dyDescent="0.2">
      <c r="J1958" s="75"/>
    </row>
    <row r="1959" spans="10:10" x14ac:dyDescent="0.2">
      <c r="J1959" s="75"/>
    </row>
    <row r="1960" spans="10:10" x14ac:dyDescent="0.2">
      <c r="J1960" s="75"/>
    </row>
    <row r="1961" spans="10:10" x14ac:dyDescent="0.2">
      <c r="J1961" s="75"/>
    </row>
    <row r="1962" spans="10:10" x14ac:dyDescent="0.2">
      <c r="J1962" s="75"/>
    </row>
    <row r="1963" spans="10:10" x14ac:dyDescent="0.2">
      <c r="J1963" s="75"/>
    </row>
    <row r="1964" spans="10:10" x14ac:dyDescent="0.2">
      <c r="J1964" s="75"/>
    </row>
    <row r="1965" spans="10:10" x14ac:dyDescent="0.2">
      <c r="J1965" s="75"/>
    </row>
    <row r="1966" spans="10:10" x14ac:dyDescent="0.2">
      <c r="J1966" s="75"/>
    </row>
    <row r="1967" spans="10:10" x14ac:dyDescent="0.2">
      <c r="J1967" s="75"/>
    </row>
    <row r="1968" spans="10:10" x14ac:dyDescent="0.2">
      <c r="J1968" s="75"/>
    </row>
    <row r="1969" spans="10:10" x14ac:dyDescent="0.2">
      <c r="J1969" s="75"/>
    </row>
    <row r="1970" spans="10:10" x14ac:dyDescent="0.2">
      <c r="J1970" s="75"/>
    </row>
    <row r="1971" spans="10:10" x14ac:dyDescent="0.2">
      <c r="J1971" s="75"/>
    </row>
    <row r="1972" spans="10:10" x14ac:dyDescent="0.2">
      <c r="J1972" s="75"/>
    </row>
    <row r="1973" spans="10:10" x14ac:dyDescent="0.2">
      <c r="J1973" s="75"/>
    </row>
    <row r="1974" spans="10:10" x14ac:dyDescent="0.2">
      <c r="J1974" s="75"/>
    </row>
    <row r="1975" spans="10:10" x14ac:dyDescent="0.2">
      <c r="J1975" s="75"/>
    </row>
    <row r="1976" spans="10:10" x14ac:dyDescent="0.2">
      <c r="J1976" s="75"/>
    </row>
    <row r="1977" spans="10:10" x14ac:dyDescent="0.2">
      <c r="J1977" s="75"/>
    </row>
    <row r="1978" spans="10:10" x14ac:dyDescent="0.2">
      <c r="J1978" s="75"/>
    </row>
    <row r="1979" spans="10:10" x14ac:dyDescent="0.2">
      <c r="J1979" s="75"/>
    </row>
    <row r="1980" spans="10:10" x14ac:dyDescent="0.2">
      <c r="J1980" s="75"/>
    </row>
    <row r="1981" spans="10:10" x14ac:dyDescent="0.2">
      <c r="J1981" s="75"/>
    </row>
    <row r="1982" spans="10:10" x14ac:dyDescent="0.2">
      <c r="J1982" s="75"/>
    </row>
    <row r="1983" spans="10:10" x14ac:dyDescent="0.2">
      <c r="J1983" s="75"/>
    </row>
    <row r="1984" spans="10:10" x14ac:dyDescent="0.2">
      <c r="J1984" s="75"/>
    </row>
    <row r="1985" spans="10:10" x14ac:dyDescent="0.2">
      <c r="J1985" s="75"/>
    </row>
    <row r="1986" spans="10:10" x14ac:dyDescent="0.2">
      <c r="J1986" s="75"/>
    </row>
    <row r="1987" spans="10:10" x14ac:dyDescent="0.2">
      <c r="J1987" s="75"/>
    </row>
    <row r="1988" spans="10:10" x14ac:dyDescent="0.2">
      <c r="J1988" s="75"/>
    </row>
    <row r="1989" spans="10:10" x14ac:dyDescent="0.2">
      <c r="J1989" s="75"/>
    </row>
    <row r="1990" spans="10:10" x14ac:dyDescent="0.2">
      <c r="J1990" s="75"/>
    </row>
    <row r="1991" spans="10:10" x14ac:dyDescent="0.2">
      <c r="J1991" s="75"/>
    </row>
    <row r="1992" spans="10:10" x14ac:dyDescent="0.2">
      <c r="J1992" s="75"/>
    </row>
    <row r="1993" spans="10:10" x14ac:dyDescent="0.2">
      <c r="J1993" s="75"/>
    </row>
    <row r="1994" spans="10:10" x14ac:dyDescent="0.2">
      <c r="J1994" s="75"/>
    </row>
    <row r="1995" spans="10:10" x14ac:dyDescent="0.2">
      <c r="J1995" s="75"/>
    </row>
    <row r="1996" spans="10:10" x14ac:dyDescent="0.2">
      <c r="J1996" s="75"/>
    </row>
    <row r="1997" spans="10:10" x14ac:dyDescent="0.2">
      <c r="J1997" s="75"/>
    </row>
    <row r="1998" spans="10:10" x14ac:dyDescent="0.2">
      <c r="J1998" s="75"/>
    </row>
    <row r="1999" spans="10:10" x14ac:dyDescent="0.2">
      <c r="J1999" s="75"/>
    </row>
    <row r="2000" spans="10:10" x14ac:dyDescent="0.2">
      <c r="J2000" s="75"/>
    </row>
    <row r="2001" spans="10:10" x14ac:dyDescent="0.2">
      <c r="J2001" s="75"/>
    </row>
    <row r="2002" spans="10:10" x14ac:dyDescent="0.2">
      <c r="J2002" s="75"/>
    </row>
    <row r="2003" spans="10:10" x14ac:dyDescent="0.2">
      <c r="J2003" s="75"/>
    </row>
    <row r="2004" spans="10:10" x14ac:dyDescent="0.2">
      <c r="J2004" s="75"/>
    </row>
    <row r="2005" spans="10:10" x14ac:dyDescent="0.2">
      <c r="J2005" s="75"/>
    </row>
    <row r="2006" spans="10:10" x14ac:dyDescent="0.2">
      <c r="J2006" s="75"/>
    </row>
    <row r="2007" spans="10:10" x14ac:dyDescent="0.2">
      <c r="J2007" s="75"/>
    </row>
    <row r="2008" spans="10:10" x14ac:dyDescent="0.2">
      <c r="J2008" s="75"/>
    </row>
    <row r="2009" spans="10:10" x14ac:dyDescent="0.2">
      <c r="J2009" s="75"/>
    </row>
    <row r="2010" spans="10:10" x14ac:dyDescent="0.2">
      <c r="J2010" s="75"/>
    </row>
    <row r="2011" spans="10:10" x14ac:dyDescent="0.2">
      <c r="J2011" s="75"/>
    </row>
    <row r="2012" spans="10:10" x14ac:dyDescent="0.2">
      <c r="J2012" s="75"/>
    </row>
    <row r="2013" spans="10:10" x14ac:dyDescent="0.2">
      <c r="J2013" s="75"/>
    </row>
    <row r="2014" spans="10:10" x14ac:dyDescent="0.2">
      <c r="J2014" s="75"/>
    </row>
    <row r="2015" spans="10:10" x14ac:dyDescent="0.2">
      <c r="J2015" s="75"/>
    </row>
    <row r="2016" spans="10:10" x14ac:dyDescent="0.2">
      <c r="J2016" s="75"/>
    </row>
    <row r="2017" spans="10:10" x14ac:dyDescent="0.2">
      <c r="J2017" s="75"/>
    </row>
    <row r="2018" spans="10:10" x14ac:dyDescent="0.2">
      <c r="J2018" s="75"/>
    </row>
    <row r="2019" spans="10:10" x14ac:dyDescent="0.2">
      <c r="J2019" s="75"/>
    </row>
    <row r="2020" spans="10:10" x14ac:dyDescent="0.2">
      <c r="J2020" s="75"/>
    </row>
    <row r="2021" spans="10:10" x14ac:dyDescent="0.2">
      <c r="J2021" s="75"/>
    </row>
    <row r="2022" spans="10:10" x14ac:dyDescent="0.2">
      <c r="J2022" s="75"/>
    </row>
    <row r="2023" spans="10:10" x14ac:dyDescent="0.2">
      <c r="J2023" s="75"/>
    </row>
    <row r="2024" spans="10:10" x14ac:dyDescent="0.2">
      <c r="J2024" s="75"/>
    </row>
    <row r="2025" spans="10:10" x14ac:dyDescent="0.2">
      <c r="J2025" s="75"/>
    </row>
    <row r="2026" spans="10:10" x14ac:dyDescent="0.2">
      <c r="J2026" s="75"/>
    </row>
    <row r="2027" spans="10:10" x14ac:dyDescent="0.2">
      <c r="J2027" s="75"/>
    </row>
    <row r="2028" spans="10:10" x14ac:dyDescent="0.2">
      <c r="J2028" s="75"/>
    </row>
    <row r="2029" spans="10:10" x14ac:dyDescent="0.2">
      <c r="J2029" s="75"/>
    </row>
    <row r="2030" spans="10:10" x14ac:dyDescent="0.2">
      <c r="J2030" s="75"/>
    </row>
    <row r="2031" spans="10:10" x14ac:dyDescent="0.2">
      <c r="J2031" s="75"/>
    </row>
    <row r="2032" spans="10:10" x14ac:dyDescent="0.2">
      <c r="J2032" s="75"/>
    </row>
    <row r="2033" spans="10:10" x14ac:dyDescent="0.2">
      <c r="J2033" s="75"/>
    </row>
    <row r="2034" spans="10:10" x14ac:dyDescent="0.2">
      <c r="J2034" s="75"/>
    </row>
    <row r="2035" spans="10:10" x14ac:dyDescent="0.2">
      <c r="J2035" s="75"/>
    </row>
    <row r="2036" spans="10:10" x14ac:dyDescent="0.2">
      <c r="J2036" s="75"/>
    </row>
    <row r="2037" spans="10:10" x14ac:dyDescent="0.2">
      <c r="J2037" s="75"/>
    </row>
    <row r="2038" spans="10:10" x14ac:dyDescent="0.2">
      <c r="J2038" s="75"/>
    </row>
    <row r="2039" spans="10:10" x14ac:dyDescent="0.2">
      <c r="J2039" s="75"/>
    </row>
    <row r="2040" spans="10:10" x14ac:dyDescent="0.2">
      <c r="J2040" s="75"/>
    </row>
    <row r="2041" spans="10:10" x14ac:dyDescent="0.2">
      <c r="J2041" s="75"/>
    </row>
    <row r="2042" spans="10:10" x14ac:dyDescent="0.2">
      <c r="J2042" s="75"/>
    </row>
    <row r="2043" spans="10:10" x14ac:dyDescent="0.2">
      <c r="J2043" s="75"/>
    </row>
    <row r="2044" spans="10:10" x14ac:dyDescent="0.2">
      <c r="J2044" s="75"/>
    </row>
    <row r="2045" spans="10:10" x14ac:dyDescent="0.2">
      <c r="J2045" s="75"/>
    </row>
    <row r="2046" spans="10:10" x14ac:dyDescent="0.2">
      <c r="J2046" s="75"/>
    </row>
    <row r="2047" spans="10:10" x14ac:dyDescent="0.2">
      <c r="J2047" s="75"/>
    </row>
    <row r="2048" spans="10:10" x14ac:dyDescent="0.2">
      <c r="J2048" s="75"/>
    </row>
    <row r="2049" spans="10:10" x14ac:dyDescent="0.2">
      <c r="J2049" s="75"/>
    </row>
    <row r="2050" spans="10:10" x14ac:dyDescent="0.2">
      <c r="J2050" s="75"/>
    </row>
    <row r="2051" spans="10:10" x14ac:dyDescent="0.2">
      <c r="J2051" s="75"/>
    </row>
    <row r="2052" spans="10:10" x14ac:dyDescent="0.2">
      <c r="J2052" s="75"/>
    </row>
    <row r="2053" spans="10:10" x14ac:dyDescent="0.2">
      <c r="J2053" s="75"/>
    </row>
    <row r="2054" spans="10:10" x14ac:dyDescent="0.2">
      <c r="J2054" s="75"/>
    </row>
    <row r="2055" spans="10:10" x14ac:dyDescent="0.2">
      <c r="J2055" s="75"/>
    </row>
    <row r="2056" spans="10:10" x14ac:dyDescent="0.2">
      <c r="J2056" s="75"/>
    </row>
    <row r="2057" spans="10:10" x14ac:dyDescent="0.2">
      <c r="J2057" s="75"/>
    </row>
    <row r="2058" spans="10:10" x14ac:dyDescent="0.2">
      <c r="J2058" s="75"/>
    </row>
    <row r="2059" spans="10:10" x14ac:dyDescent="0.2">
      <c r="J2059" s="75"/>
    </row>
    <row r="2060" spans="10:10" x14ac:dyDescent="0.2">
      <c r="J2060" s="75"/>
    </row>
    <row r="2061" spans="10:10" x14ac:dyDescent="0.2">
      <c r="J2061" s="75"/>
    </row>
    <row r="2062" spans="10:10" x14ac:dyDescent="0.2">
      <c r="J2062" s="75"/>
    </row>
    <row r="2063" spans="10:10" x14ac:dyDescent="0.2">
      <c r="J2063" s="75"/>
    </row>
    <row r="2064" spans="10:10" x14ac:dyDescent="0.2">
      <c r="J2064" s="75"/>
    </row>
    <row r="2065" spans="10:10" x14ac:dyDescent="0.2">
      <c r="J2065" s="75"/>
    </row>
    <row r="2066" spans="10:10" x14ac:dyDescent="0.2">
      <c r="J2066" s="75"/>
    </row>
    <row r="2067" spans="10:10" x14ac:dyDescent="0.2">
      <c r="J2067" s="75"/>
    </row>
    <row r="2068" spans="10:10" x14ac:dyDescent="0.2">
      <c r="J2068" s="75"/>
    </row>
    <row r="2069" spans="10:10" x14ac:dyDescent="0.2">
      <c r="J2069" s="75"/>
    </row>
    <row r="2070" spans="10:10" x14ac:dyDescent="0.2">
      <c r="J2070" s="75"/>
    </row>
    <row r="2071" spans="10:10" x14ac:dyDescent="0.2">
      <c r="J2071" s="75"/>
    </row>
    <row r="2072" spans="10:10" x14ac:dyDescent="0.2">
      <c r="J2072" s="75"/>
    </row>
    <row r="2073" spans="10:10" x14ac:dyDescent="0.2">
      <c r="J2073" s="75"/>
    </row>
    <row r="2074" spans="10:10" x14ac:dyDescent="0.2">
      <c r="J2074" s="75"/>
    </row>
    <row r="2075" spans="10:10" x14ac:dyDescent="0.2">
      <c r="J2075" s="75"/>
    </row>
    <row r="2076" spans="10:10" x14ac:dyDescent="0.2">
      <c r="J2076" s="75"/>
    </row>
    <row r="2077" spans="10:10" x14ac:dyDescent="0.2">
      <c r="J2077" s="75"/>
    </row>
    <row r="2078" spans="10:10" x14ac:dyDescent="0.2">
      <c r="J2078" s="75"/>
    </row>
    <row r="2079" spans="10:10" x14ac:dyDescent="0.2">
      <c r="J2079" s="75"/>
    </row>
    <row r="2080" spans="10:10" x14ac:dyDescent="0.2">
      <c r="J2080" s="75"/>
    </row>
    <row r="2081" spans="10:10" x14ac:dyDescent="0.2">
      <c r="J2081" s="75"/>
    </row>
    <row r="2082" spans="10:10" x14ac:dyDescent="0.2">
      <c r="J2082" s="75"/>
    </row>
    <row r="2083" spans="10:10" x14ac:dyDescent="0.2">
      <c r="J2083" s="75"/>
    </row>
    <row r="2084" spans="10:10" x14ac:dyDescent="0.2">
      <c r="J2084" s="75"/>
    </row>
    <row r="2085" spans="10:10" x14ac:dyDescent="0.2">
      <c r="J2085" s="75"/>
    </row>
    <row r="2086" spans="10:10" x14ac:dyDescent="0.2">
      <c r="J2086" s="75"/>
    </row>
    <row r="2087" spans="10:10" x14ac:dyDescent="0.2">
      <c r="J2087" s="75"/>
    </row>
    <row r="2088" spans="10:10" x14ac:dyDescent="0.2">
      <c r="J2088" s="75"/>
    </row>
    <row r="2089" spans="10:10" x14ac:dyDescent="0.2">
      <c r="J2089" s="75"/>
    </row>
    <row r="2090" spans="10:10" x14ac:dyDescent="0.2">
      <c r="J2090" s="75"/>
    </row>
    <row r="2091" spans="10:10" x14ac:dyDescent="0.2">
      <c r="J2091" s="75"/>
    </row>
    <row r="2092" spans="10:10" x14ac:dyDescent="0.2">
      <c r="J2092" s="75"/>
    </row>
    <row r="2093" spans="10:10" x14ac:dyDescent="0.2">
      <c r="J2093" s="75"/>
    </row>
    <row r="2094" spans="10:10" x14ac:dyDescent="0.2">
      <c r="J2094" s="75"/>
    </row>
    <row r="2095" spans="10:10" x14ac:dyDescent="0.2">
      <c r="J2095" s="75"/>
    </row>
    <row r="2096" spans="10:10" x14ac:dyDescent="0.2">
      <c r="J2096" s="75"/>
    </row>
    <row r="2097" spans="10:10" x14ac:dyDescent="0.2">
      <c r="J2097" s="75"/>
    </row>
    <row r="2098" spans="10:10" x14ac:dyDescent="0.2">
      <c r="J2098" s="75"/>
    </row>
    <row r="2099" spans="10:10" x14ac:dyDescent="0.2">
      <c r="J2099" s="75"/>
    </row>
    <row r="2100" spans="10:10" x14ac:dyDescent="0.2">
      <c r="J2100" s="75"/>
    </row>
    <row r="2101" spans="10:10" x14ac:dyDescent="0.2">
      <c r="J2101" s="75"/>
    </row>
    <row r="2102" spans="10:10" x14ac:dyDescent="0.2">
      <c r="J2102" s="75"/>
    </row>
    <row r="2103" spans="10:10" x14ac:dyDescent="0.2">
      <c r="J2103" s="75"/>
    </row>
    <row r="2104" spans="10:10" x14ac:dyDescent="0.2">
      <c r="J2104" s="75"/>
    </row>
    <row r="2105" spans="10:10" x14ac:dyDescent="0.2">
      <c r="J2105" s="75"/>
    </row>
    <row r="2106" spans="10:10" x14ac:dyDescent="0.2">
      <c r="J2106" s="75"/>
    </row>
    <row r="2107" spans="10:10" x14ac:dyDescent="0.2">
      <c r="J2107" s="75"/>
    </row>
    <row r="2108" spans="10:10" x14ac:dyDescent="0.2">
      <c r="J2108" s="75"/>
    </row>
    <row r="2109" spans="10:10" x14ac:dyDescent="0.2">
      <c r="J2109" s="75"/>
    </row>
    <row r="2110" spans="10:10" x14ac:dyDescent="0.2">
      <c r="J2110" s="75"/>
    </row>
    <row r="2111" spans="10:10" x14ac:dyDescent="0.2">
      <c r="J2111" s="75"/>
    </row>
    <row r="2112" spans="10:10" x14ac:dyDescent="0.2">
      <c r="J2112" s="75"/>
    </row>
    <row r="2113" spans="10:10" x14ac:dyDescent="0.2">
      <c r="J2113" s="75"/>
    </row>
    <row r="2114" spans="10:10" x14ac:dyDescent="0.2">
      <c r="J2114" s="75"/>
    </row>
    <row r="2115" spans="10:10" x14ac:dyDescent="0.2">
      <c r="J2115" s="75"/>
    </row>
    <row r="2116" spans="10:10" x14ac:dyDescent="0.2">
      <c r="J2116" s="75"/>
    </row>
    <row r="2117" spans="10:10" x14ac:dyDescent="0.2">
      <c r="J2117" s="75"/>
    </row>
    <row r="2118" spans="10:10" x14ac:dyDescent="0.2">
      <c r="J2118" s="75"/>
    </row>
    <row r="2119" spans="10:10" x14ac:dyDescent="0.2">
      <c r="J2119" s="75"/>
    </row>
    <row r="2120" spans="10:10" x14ac:dyDescent="0.2">
      <c r="J2120" s="75"/>
    </row>
    <row r="2121" spans="10:10" x14ac:dyDescent="0.2">
      <c r="J2121" s="75"/>
    </row>
    <row r="2122" spans="10:10" x14ac:dyDescent="0.2">
      <c r="J2122" s="75"/>
    </row>
    <row r="2123" spans="10:10" x14ac:dyDescent="0.2">
      <c r="J2123" s="75"/>
    </row>
    <row r="2124" spans="10:10" x14ac:dyDescent="0.2">
      <c r="J2124" s="75"/>
    </row>
    <row r="2125" spans="10:10" x14ac:dyDescent="0.2">
      <c r="J2125" s="75"/>
    </row>
    <row r="2126" spans="10:10" x14ac:dyDescent="0.2">
      <c r="J2126" s="75"/>
    </row>
    <row r="2127" spans="10:10" x14ac:dyDescent="0.2">
      <c r="J2127" s="75"/>
    </row>
    <row r="2128" spans="10:10" x14ac:dyDescent="0.2">
      <c r="J2128" s="75"/>
    </row>
    <row r="2129" spans="10:10" x14ac:dyDescent="0.2">
      <c r="J2129" s="75"/>
    </row>
    <row r="2130" spans="10:10" x14ac:dyDescent="0.2">
      <c r="J2130" s="75"/>
    </row>
    <row r="2131" spans="10:10" x14ac:dyDescent="0.2">
      <c r="J2131" s="75"/>
    </row>
    <row r="2132" spans="10:10" x14ac:dyDescent="0.2">
      <c r="J2132" s="75"/>
    </row>
    <row r="2133" spans="10:10" x14ac:dyDescent="0.2">
      <c r="J2133" s="75"/>
    </row>
    <row r="2134" spans="10:10" x14ac:dyDescent="0.2">
      <c r="J2134" s="75"/>
    </row>
    <row r="2135" spans="10:10" x14ac:dyDescent="0.2">
      <c r="J2135" s="75"/>
    </row>
    <row r="2136" spans="10:10" x14ac:dyDescent="0.2">
      <c r="J2136" s="75"/>
    </row>
    <row r="2137" spans="10:10" x14ac:dyDescent="0.2">
      <c r="J2137" s="75"/>
    </row>
    <row r="2138" spans="10:10" x14ac:dyDescent="0.2">
      <c r="J2138" s="75"/>
    </row>
    <row r="2139" spans="10:10" x14ac:dyDescent="0.2">
      <c r="J2139" s="75"/>
    </row>
    <row r="2140" spans="10:10" x14ac:dyDescent="0.2">
      <c r="J2140" s="75"/>
    </row>
    <row r="2141" spans="10:10" x14ac:dyDescent="0.2">
      <c r="J2141" s="75"/>
    </row>
    <row r="2142" spans="10:10" x14ac:dyDescent="0.2">
      <c r="J2142" s="75"/>
    </row>
    <row r="2143" spans="10:10" x14ac:dyDescent="0.2">
      <c r="J2143" s="75"/>
    </row>
    <row r="2144" spans="10:10" x14ac:dyDescent="0.2">
      <c r="J2144" s="75"/>
    </row>
    <row r="2145" spans="10:10" x14ac:dyDescent="0.2">
      <c r="J2145" s="75"/>
    </row>
    <row r="2146" spans="10:10" x14ac:dyDescent="0.2">
      <c r="J2146" s="75"/>
    </row>
    <row r="2147" spans="10:10" x14ac:dyDescent="0.2">
      <c r="J2147" s="75"/>
    </row>
    <row r="2148" spans="10:10" x14ac:dyDescent="0.2">
      <c r="J2148" s="75"/>
    </row>
    <row r="2149" spans="10:10" x14ac:dyDescent="0.2">
      <c r="J2149" s="75"/>
    </row>
    <row r="2150" spans="10:10" x14ac:dyDescent="0.2">
      <c r="J2150" s="75"/>
    </row>
    <row r="2151" spans="10:10" x14ac:dyDescent="0.2">
      <c r="J2151" s="75"/>
    </row>
    <row r="2152" spans="10:10" x14ac:dyDescent="0.2">
      <c r="J2152" s="75"/>
    </row>
    <row r="2153" spans="10:10" x14ac:dyDescent="0.2">
      <c r="J2153" s="75"/>
    </row>
    <row r="2154" spans="10:10" x14ac:dyDescent="0.2">
      <c r="J2154" s="75"/>
    </row>
    <row r="2155" spans="10:10" x14ac:dyDescent="0.2">
      <c r="J2155" s="75"/>
    </row>
    <row r="2156" spans="10:10" x14ac:dyDescent="0.2">
      <c r="J2156" s="75"/>
    </row>
    <row r="2157" spans="10:10" x14ac:dyDescent="0.2">
      <c r="J2157" s="75"/>
    </row>
    <row r="2158" spans="10:10" x14ac:dyDescent="0.2">
      <c r="J2158" s="75"/>
    </row>
    <row r="2159" spans="10:10" x14ac:dyDescent="0.2">
      <c r="J2159" s="75"/>
    </row>
    <row r="2160" spans="10:10" x14ac:dyDescent="0.2">
      <c r="J2160" s="75"/>
    </row>
    <row r="2161" spans="10:10" x14ac:dyDescent="0.2">
      <c r="J2161" s="75"/>
    </row>
    <row r="2162" spans="10:10" x14ac:dyDescent="0.2">
      <c r="J2162" s="75"/>
    </row>
    <row r="2163" spans="10:10" x14ac:dyDescent="0.2">
      <c r="J2163" s="75"/>
    </row>
    <row r="2164" spans="10:10" x14ac:dyDescent="0.2">
      <c r="J2164" s="75"/>
    </row>
    <row r="2165" spans="10:10" x14ac:dyDescent="0.2">
      <c r="J2165" s="75"/>
    </row>
    <row r="2166" spans="10:10" x14ac:dyDescent="0.2">
      <c r="J2166" s="75"/>
    </row>
    <row r="2167" spans="10:10" x14ac:dyDescent="0.2">
      <c r="J2167" s="75"/>
    </row>
    <row r="2168" spans="10:10" x14ac:dyDescent="0.2">
      <c r="J2168" s="75"/>
    </row>
    <row r="2169" spans="10:10" x14ac:dyDescent="0.2">
      <c r="J2169" s="75"/>
    </row>
    <row r="2170" spans="10:10" x14ac:dyDescent="0.2">
      <c r="J2170" s="75"/>
    </row>
    <row r="2171" spans="10:10" x14ac:dyDescent="0.2">
      <c r="J2171" s="75"/>
    </row>
    <row r="2172" spans="10:10" x14ac:dyDescent="0.2">
      <c r="J2172" s="75"/>
    </row>
    <row r="2173" spans="10:10" x14ac:dyDescent="0.2">
      <c r="J2173" s="75"/>
    </row>
    <row r="2174" spans="10:10" x14ac:dyDescent="0.2">
      <c r="J2174" s="75"/>
    </row>
    <row r="2175" spans="10:10" x14ac:dyDescent="0.2">
      <c r="J2175" s="75"/>
    </row>
    <row r="2176" spans="10:10" x14ac:dyDescent="0.2">
      <c r="J2176" s="75"/>
    </row>
    <row r="2177" spans="10:10" x14ac:dyDescent="0.2">
      <c r="J2177" s="75"/>
    </row>
    <row r="2178" spans="10:10" x14ac:dyDescent="0.2">
      <c r="J2178" s="75"/>
    </row>
    <row r="2179" spans="10:10" x14ac:dyDescent="0.2">
      <c r="J2179" s="75"/>
    </row>
    <row r="2180" spans="10:10" x14ac:dyDescent="0.2">
      <c r="J2180" s="75"/>
    </row>
    <row r="2181" spans="10:10" x14ac:dyDescent="0.2">
      <c r="J2181" s="75"/>
    </row>
    <row r="2182" spans="10:10" x14ac:dyDescent="0.2">
      <c r="J2182" s="75"/>
    </row>
    <row r="2183" spans="10:10" x14ac:dyDescent="0.2">
      <c r="J2183" s="75"/>
    </row>
    <row r="2184" spans="10:10" x14ac:dyDescent="0.2">
      <c r="J2184" s="75"/>
    </row>
    <row r="2185" spans="10:10" x14ac:dyDescent="0.2">
      <c r="J2185" s="75"/>
    </row>
    <row r="2186" spans="10:10" x14ac:dyDescent="0.2">
      <c r="J2186" s="75"/>
    </row>
    <row r="2187" spans="10:10" x14ac:dyDescent="0.2">
      <c r="J2187" s="75"/>
    </row>
    <row r="2188" spans="10:10" x14ac:dyDescent="0.2">
      <c r="J2188" s="75"/>
    </row>
    <row r="2189" spans="10:10" x14ac:dyDescent="0.2">
      <c r="J2189" s="75"/>
    </row>
    <row r="2190" spans="10:10" x14ac:dyDescent="0.2">
      <c r="J2190" s="75"/>
    </row>
    <row r="2191" spans="10:10" x14ac:dyDescent="0.2">
      <c r="J2191" s="75"/>
    </row>
    <row r="2192" spans="10:10" x14ac:dyDescent="0.2">
      <c r="J2192" s="75"/>
    </row>
    <row r="2193" spans="10:10" x14ac:dyDescent="0.2">
      <c r="J2193" s="75"/>
    </row>
    <row r="2194" spans="10:10" x14ac:dyDescent="0.2">
      <c r="J2194" s="75"/>
    </row>
    <row r="2195" spans="10:10" x14ac:dyDescent="0.2">
      <c r="J2195" s="75"/>
    </row>
    <row r="2196" spans="10:10" x14ac:dyDescent="0.2">
      <c r="J2196" s="75"/>
    </row>
    <row r="2197" spans="10:10" x14ac:dyDescent="0.2">
      <c r="J2197" s="75"/>
    </row>
    <row r="2198" spans="10:10" x14ac:dyDescent="0.2">
      <c r="J2198" s="75"/>
    </row>
    <row r="2199" spans="10:10" x14ac:dyDescent="0.2">
      <c r="J2199" s="75"/>
    </row>
    <row r="2200" spans="10:10" x14ac:dyDescent="0.2">
      <c r="J2200" s="75"/>
    </row>
    <row r="2201" spans="10:10" x14ac:dyDescent="0.2">
      <c r="J2201" s="75"/>
    </row>
    <row r="2202" spans="10:10" x14ac:dyDescent="0.2">
      <c r="J2202" s="75"/>
    </row>
    <row r="2203" spans="10:10" x14ac:dyDescent="0.2">
      <c r="J2203" s="75"/>
    </row>
    <row r="2204" spans="10:10" x14ac:dyDescent="0.2">
      <c r="J2204" s="75"/>
    </row>
    <row r="2205" spans="10:10" x14ac:dyDescent="0.2">
      <c r="J2205" s="75"/>
    </row>
    <row r="2206" spans="10:10" x14ac:dyDescent="0.2">
      <c r="J2206" s="75"/>
    </row>
    <row r="2207" spans="10:10" x14ac:dyDescent="0.2">
      <c r="J2207" s="75"/>
    </row>
    <row r="2208" spans="10:10" x14ac:dyDescent="0.2">
      <c r="J2208" s="75"/>
    </row>
    <row r="2209" spans="10:10" x14ac:dyDescent="0.2">
      <c r="J2209" s="75"/>
    </row>
    <row r="2210" spans="10:10" x14ac:dyDescent="0.2">
      <c r="J2210" s="75"/>
    </row>
    <row r="2211" spans="10:10" x14ac:dyDescent="0.2">
      <c r="J2211" s="75"/>
    </row>
    <row r="2212" spans="10:10" x14ac:dyDescent="0.2">
      <c r="J2212" s="75"/>
    </row>
    <row r="2213" spans="10:10" x14ac:dyDescent="0.2">
      <c r="J2213" s="75"/>
    </row>
    <row r="2214" spans="10:10" x14ac:dyDescent="0.2">
      <c r="J2214" s="75"/>
    </row>
    <row r="2215" spans="10:10" x14ac:dyDescent="0.2">
      <c r="J2215" s="75"/>
    </row>
    <row r="2216" spans="10:10" x14ac:dyDescent="0.2">
      <c r="J2216" s="75"/>
    </row>
    <row r="2217" spans="10:10" x14ac:dyDescent="0.2">
      <c r="J2217" s="75"/>
    </row>
    <row r="2218" spans="10:10" x14ac:dyDescent="0.2">
      <c r="J2218" s="75"/>
    </row>
    <row r="2219" spans="10:10" x14ac:dyDescent="0.2">
      <c r="J2219" s="75"/>
    </row>
    <row r="2220" spans="10:10" x14ac:dyDescent="0.2">
      <c r="J2220" s="75"/>
    </row>
    <row r="2221" spans="10:10" x14ac:dyDescent="0.2">
      <c r="J2221" s="75"/>
    </row>
    <row r="2222" spans="10:10" x14ac:dyDescent="0.2">
      <c r="J2222" s="75"/>
    </row>
    <row r="2223" spans="10:10" x14ac:dyDescent="0.2">
      <c r="J2223" s="75"/>
    </row>
    <row r="2224" spans="10:10" x14ac:dyDescent="0.2">
      <c r="J2224" s="75"/>
    </row>
    <row r="2225" spans="10:10" x14ac:dyDescent="0.2">
      <c r="J2225" s="75"/>
    </row>
    <row r="2226" spans="10:10" x14ac:dyDescent="0.2">
      <c r="J2226" s="75"/>
    </row>
    <row r="2227" spans="10:10" x14ac:dyDescent="0.2">
      <c r="J2227" s="75"/>
    </row>
    <row r="2228" spans="10:10" x14ac:dyDescent="0.2">
      <c r="J2228" s="75"/>
    </row>
    <row r="2229" spans="10:10" x14ac:dyDescent="0.2">
      <c r="J2229" s="75"/>
    </row>
    <row r="2230" spans="10:10" x14ac:dyDescent="0.2">
      <c r="J2230" s="75"/>
    </row>
    <row r="2231" spans="10:10" x14ac:dyDescent="0.2">
      <c r="J2231" s="75"/>
    </row>
    <row r="2232" spans="10:10" x14ac:dyDescent="0.2">
      <c r="J2232" s="75"/>
    </row>
    <row r="2233" spans="10:10" x14ac:dyDescent="0.2">
      <c r="J2233" s="75"/>
    </row>
    <row r="2234" spans="10:10" x14ac:dyDescent="0.2">
      <c r="J2234" s="75"/>
    </row>
    <row r="2235" spans="10:10" x14ac:dyDescent="0.2">
      <c r="J2235" s="75"/>
    </row>
    <row r="2236" spans="10:10" x14ac:dyDescent="0.2">
      <c r="J2236" s="75"/>
    </row>
    <row r="2237" spans="10:10" x14ac:dyDescent="0.2">
      <c r="J2237" s="75"/>
    </row>
    <row r="2238" spans="10:10" x14ac:dyDescent="0.2">
      <c r="J2238" s="75"/>
    </row>
    <row r="2239" spans="10:10" x14ac:dyDescent="0.2">
      <c r="J2239" s="75"/>
    </row>
    <row r="2240" spans="10:10" x14ac:dyDescent="0.2">
      <c r="J2240" s="75"/>
    </row>
    <row r="2241" spans="10:10" x14ac:dyDescent="0.2">
      <c r="J2241" s="75"/>
    </row>
    <row r="2242" spans="10:10" x14ac:dyDescent="0.2">
      <c r="J2242" s="75"/>
    </row>
    <row r="2243" spans="10:10" x14ac:dyDescent="0.2">
      <c r="J2243" s="75"/>
    </row>
    <row r="2244" spans="10:10" x14ac:dyDescent="0.2">
      <c r="J2244" s="75"/>
    </row>
    <row r="2245" spans="10:10" x14ac:dyDescent="0.2">
      <c r="J2245" s="75"/>
    </row>
    <row r="2246" spans="10:10" x14ac:dyDescent="0.2">
      <c r="J2246" s="75"/>
    </row>
    <row r="2247" spans="10:10" x14ac:dyDescent="0.2">
      <c r="J2247" s="75"/>
    </row>
    <row r="2248" spans="10:10" x14ac:dyDescent="0.2">
      <c r="J2248" s="75"/>
    </row>
    <row r="2249" spans="10:10" x14ac:dyDescent="0.2">
      <c r="J2249" s="75"/>
    </row>
    <row r="2250" spans="10:10" x14ac:dyDescent="0.2">
      <c r="J2250" s="75"/>
    </row>
    <row r="2251" spans="10:10" x14ac:dyDescent="0.2">
      <c r="J2251" s="75"/>
    </row>
    <row r="2252" spans="10:10" x14ac:dyDescent="0.2">
      <c r="J2252" s="75"/>
    </row>
    <row r="2253" spans="10:10" x14ac:dyDescent="0.2">
      <c r="J2253" s="75"/>
    </row>
    <row r="2254" spans="10:10" x14ac:dyDescent="0.2">
      <c r="J2254" s="75"/>
    </row>
    <row r="2255" spans="10:10" x14ac:dyDescent="0.2">
      <c r="J2255" s="75"/>
    </row>
    <row r="2256" spans="10:10" x14ac:dyDescent="0.2">
      <c r="J2256" s="75"/>
    </row>
    <row r="2257" spans="10:10" x14ac:dyDescent="0.2">
      <c r="J2257" s="75"/>
    </row>
    <row r="2258" spans="10:10" x14ac:dyDescent="0.2">
      <c r="J2258" s="75"/>
    </row>
    <row r="2259" spans="10:10" x14ac:dyDescent="0.2">
      <c r="J2259" s="75"/>
    </row>
    <row r="2260" spans="10:10" x14ac:dyDescent="0.2">
      <c r="J2260" s="75"/>
    </row>
    <row r="2261" spans="10:10" x14ac:dyDescent="0.2">
      <c r="J2261" s="75"/>
    </row>
    <row r="2262" spans="10:10" x14ac:dyDescent="0.2">
      <c r="J2262" s="75"/>
    </row>
    <row r="2263" spans="10:10" x14ac:dyDescent="0.2">
      <c r="J2263" s="75"/>
    </row>
    <row r="2264" spans="10:10" x14ac:dyDescent="0.2">
      <c r="J2264" s="75"/>
    </row>
    <row r="2265" spans="10:10" x14ac:dyDescent="0.2">
      <c r="J2265" s="75"/>
    </row>
    <row r="2266" spans="10:10" x14ac:dyDescent="0.2">
      <c r="J2266" s="75"/>
    </row>
    <row r="2267" spans="10:10" x14ac:dyDescent="0.2">
      <c r="J2267" s="75"/>
    </row>
    <row r="2268" spans="10:10" x14ac:dyDescent="0.2">
      <c r="J2268" s="75"/>
    </row>
    <row r="2269" spans="10:10" x14ac:dyDescent="0.2">
      <c r="J2269" s="75"/>
    </row>
    <row r="2270" spans="10:10" x14ac:dyDescent="0.2">
      <c r="J2270" s="75"/>
    </row>
    <row r="2271" spans="10:10" x14ac:dyDescent="0.2">
      <c r="J2271" s="75"/>
    </row>
    <row r="2272" spans="10:10" x14ac:dyDescent="0.2">
      <c r="J2272" s="75"/>
    </row>
    <row r="2273" spans="10:10" x14ac:dyDescent="0.2">
      <c r="J2273" s="75"/>
    </row>
    <row r="2274" spans="10:10" x14ac:dyDescent="0.2">
      <c r="J2274" s="75"/>
    </row>
    <row r="2275" spans="10:10" x14ac:dyDescent="0.2">
      <c r="J2275" s="75"/>
    </row>
    <row r="2276" spans="10:10" x14ac:dyDescent="0.2">
      <c r="J2276" s="75"/>
    </row>
    <row r="2277" spans="10:10" x14ac:dyDescent="0.2">
      <c r="J2277" s="75"/>
    </row>
    <row r="2278" spans="10:10" x14ac:dyDescent="0.2">
      <c r="J2278" s="75"/>
    </row>
    <row r="2279" spans="10:10" x14ac:dyDescent="0.2">
      <c r="J2279" s="75"/>
    </row>
    <row r="2280" spans="10:10" x14ac:dyDescent="0.2">
      <c r="J2280" s="75"/>
    </row>
    <row r="2281" spans="10:10" x14ac:dyDescent="0.2">
      <c r="J2281" s="75"/>
    </row>
    <row r="2282" spans="10:10" x14ac:dyDescent="0.2">
      <c r="J2282" s="75"/>
    </row>
    <row r="2283" spans="10:10" x14ac:dyDescent="0.2">
      <c r="J2283" s="75"/>
    </row>
    <row r="2284" spans="10:10" x14ac:dyDescent="0.2">
      <c r="J2284" s="75"/>
    </row>
    <row r="2285" spans="10:10" x14ac:dyDescent="0.2">
      <c r="J2285" s="75"/>
    </row>
    <row r="2286" spans="10:10" x14ac:dyDescent="0.2">
      <c r="J2286" s="75"/>
    </row>
    <row r="2287" spans="10:10" x14ac:dyDescent="0.2">
      <c r="J2287" s="75"/>
    </row>
    <row r="2288" spans="10:10" x14ac:dyDescent="0.2">
      <c r="J2288" s="75"/>
    </row>
    <row r="2289" spans="10:10" x14ac:dyDescent="0.2">
      <c r="J2289" s="75"/>
    </row>
    <row r="2290" spans="10:10" x14ac:dyDescent="0.2">
      <c r="J2290" s="75"/>
    </row>
    <row r="2291" spans="10:10" x14ac:dyDescent="0.2">
      <c r="J2291" s="75"/>
    </row>
    <row r="2292" spans="10:10" x14ac:dyDescent="0.2">
      <c r="J2292" s="75"/>
    </row>
    <row r="2293" spans="10:10" x14ac:dyDescent="0.2">
      <c r="J2293" s="75"/>
    </row>
    <row r="2294" spans="10:10" x14ac:dyDescent="0.2">
      <c r="J2294" s="75"/>
    </row>
    <row r="2295" spans="10:10" x14ac:dyDescent="0.2">
      <c r="J2295" s="75"/>
    </row>
    <row r="2296" spans="10:10" x14ac:dyDescent="0.2">
      <c r="J2296" s="75"/>
    </row>
    <row r="2297" spans="10:10" x14ac:dyDescent="0.2">
      <c r="J2297" s="75"/>
    </row>
    <row r="2298" spans="10:10" x14ac:dyDescent="0.2">
      <c r="J2298" s="75"/>
    </row>
    <row r="2299" spans="10:10" x14ac:dyDescent="0.2">
      <c r="J2299" s="75"/>
    </row>
    <row r="2300" spans="10:10" x14ac:dyDescent="0.2">
      <c r="J2300" s="75"/>
    </row>
    <row r="2301" spans="10:10" x14ac:dyDescent="0.2">
      <c r="J2301" s="75"/>
    </row>
    <row r="2302" spans="10:10" x14ac:dyDescent="0.2">
      <c r="J2302" s="75"/>
    </row>
    <row r="2303" spans="10:10" x14ac:dyDescent="0.2">
      <c r="J2303" s="75"/>
    </row>
    <row r="2304" spans="10:10" x14ac:dyDescent="0.2">
      <c r="J2304" s="75"/>
    </row>
    <row r="2305" spans="10:10" x14ac:dyDescent="0.2">
      <c r="J2305" s="75"/>
    </row>
    <row r="2306" spans="10:10" x14ac:dyDescent="0.2">
      <c r="J2306" s="75"/>
    </row>
    <row r="2307" spans="10:10" x14ac:dyDescent="0.2">
      <c r="J2307" s="75"/>
    </row>
    <row r="2308" spans="10:10" x14ac:dyDescent="0.2">
      <c r="J2308" s="75"/>
    </row>
    <row r="2309" spans="10:10" x14ac:dyDescent="0.2">
      <c r="J2309" s="75"/>
    </row>
    <row r="2310" spans="10:10" x14ac:dyDescent="0.2">
      <c r="J2310" s="75"/>
    </row>
    <row r="2311" spans="10:10" x14ac:dyDescent="0.2">
      <c r="J2311" s="75"/>
    </row>
    <row r="2312" spans="10:10" x14ac:dyDescent="0.2">
      <c r="J2312" s="75"/>
    </row>
    <row r="2313" spans="10:10" x14ac:dyDescent="0.2">
      <c r="J2313" s="75"/>
    </row>
    <row r="2314" spans="10:10" x14ac:dyDescent="0.2">
      <c r="J2314" s="75"/>
    </row>
    <row r="2315" spans="10:10" x14ac:dyDescent="0.2">
      <c r="J2315" s="75"/>
    </row>
    <row r="2316" spans="10:10" x14ac:dyDescent="0.2">
      <c r="J2316" s="75"/>
    </row>
    <row r="2317" spans="10:10" x14ac:dyDescent="0.2">
      <c r="J2317" s="75"/>
    </row>
    <row r="2318" spans="10:10" x14ac:dyDescent="0.2">
      <c r="J2318" s="75"/>
    </row>
    <row r="2319" spans="10:10" x14ac:dyDescent="0.2">
      <c r="J2319" s="75"/>
    </row>
    <row r="2320" spans="10:10" x14ac:dyDescent="0.2">
      <c r="J2320" s="75"/>
    </row>
    <row r="2321" spans="10:10" x14ac:dyDescent="0.2">
      <c r="J2321" s="75"/>
    </row>
    <row r="2322" spans="10:10" x14ac:dyDescent="0.2">
      <c r="J2322" s="75"/>
    </row>
    <row r="2323" spans="10:10" x14ac:dyDescent="0.2">
      <c r="J2323" s="75"/>
    </row>
    <row r="2324" spans="10:10" x14ac:dyDescent="0.2">
      <c r="J2324" s="75"/>
    </row>
    <row r="2325" spans="10:10" x14ac:dyDescent="0.2">
      <c r="J2325" s="75"/>
    </row>
    <row r="2326" spans="10:10" x14ac:dyDescent="0.2">
      <c r="J2326" s="75"/>
    </row>
    <row r="2327" spans="10:10" x14ac:dyDescent="0.2">
      <c r="J2327" s="75"/>
    </row>
    <row r="2328" spans="10:10" x14ac:dyDescent="0.2">
      <c r="J2328" s="75"/>
    </row>
    <row r="2329" spans="10:10" x14ac:dyDescent="0.2">
      <c r="J2329" s="75"/>
    </row>
    <row r="2330" spans="10:10" x14ac:dyDescent="0.2">
      <c r="J2330" s="75"/>
    </row>
    <row r="2331" spans="10:10" x14ac:dyDescent="0.2">
      <c r="J2331" s="75"/>
    </row>
    <row r="2332" spans="10:10" x14ac:dyDescent="0.2">
      <c r="J2332" s="75"/>
    </row>
    <row r="2333" spans="10:10" x14ac:dyDescent="0.2">
      <c r="J2333" s="75"/>
    </row>
    <row r="2334" spans="10:10" x14ac:dyDescent="0.2">
      <c r="J2334" s="75"/>
    </row>
    <row r="2335" spans="10:10" x14ac:dyDescent="0.2">
      <c r="J2335" s="75"/>
    </row>
    <row r="2336" spans="10:10" x14ac:dyDescent="0.2">
      <c r="J2336" s="75"/>
    </row>
    <row r="2337" spans="10:10" x14ac:dyDescent="0.2">
      <c r="J2337" s="75"/>
    </row>
    <row r="2338" spans="10:10" x14ac:dyDescent="0.2">
      <c r="J2338" s="75"/>
    </row>
    <row r="2339" spans="10:10" x14ac:dyDescent="0.2">
      <c r="J2339" s="75"/>
    </row>
    <row r="2340" spans="10:10" x14ac:dyDescent="0.2">
      <c r="J2340" s="75"/>
    </row>
    <row r="2341" spans="10:10" x14ac:dyDescent="0.2">
      <c r="J2341" s="75"/>
    </row>
    <row r="2342" spans="10:10" x14ac:dyDescent="0.2">
      <c r="J2342" s="75"/>
    </row>
    <row r="2343" spans="10:10" x14ac:dyDescent="0.2">
      <c r="J2343" s="75"/>
    </row>
    <row r="2344" spans="10:10" x14ac:dyDescent="0.2">
      <c r="J2344" s="75"/>
    </row>
    <row r="2345" spans="10:10" x14ac:dyDescent="0.2">
      <c r="J2345" s="75"/>
    </row>
    <row r="2346" spans="10:10" x14ac:dyDescent="0.2">
      <c r="J2346" s="75"/>
    </row>
    <row r="2347" spans="10:10" x14ac:dyDescent="0.2">
      <c r="J2347" s="75"/>
    </row>
    <row r="2348" spans="10:10" x14ac:dyDescent="0.2">
      <c r="J2348" s="75"/>
    </row>
    <row r="2349" spans="10:10" x14ac:dyDescent="0.2">
      <c r="J2349" s="75"/>
    </row>
    <row r="2350" spans="10:10" x14ac:dyDescent="0.2">
      <c r="J2350" s="75"/>
    </row>
    <row r="2351" spans="10:10" x14ac:dyDescent="0.2">
      <c r="J2351" s="75"/>
    </row>
    <row r="2352" spans="10:10" x14ac:dyDescent="0.2">
      <c r="J2352" s="75"/>
    </row>
    <row r="2353" spans="10:10" x14ac:dyDescent="0.2">
      <c r="J2353" s="75"/>
    </row>
    <row r="2354" spans="10:10" x14ac:dyDescent="0.2">
      <c r="J2354" s="75"/>
    </row>
    <row r="2355" spans="10:10" x14ac:dyDescent="0.2">
      <c r="J2355" s="75"/>
    </row>
    <row r="2356" spans="10:10" x14ac:dyDescent="0.2">
      <c r="J2356" s="75"/>
    </row>
    <row r="2357" spans="10:10" x14ac:dyDescent="0.2">
      <c r="J2357" s="75"/>
    </row>
    <row r="2358" spans="10:10" x14ac:dyDescent="0.2">
      <c r="J2358" s="75"/>
    </row>
    <row r="2359" spans="10:10" x14ac:dyDescent="0.2">
      <c r="J2359" s="75"/>
    </row>
    <row r="2360" spans="10:10" x14ac:dyDescent="0.2">
      <c r="J2360" s="75"/>
    </row>
    <row r="2361" spans="10:10" x14ac:dyDescent="0.2">
      <c r="J2361" s="75"/>
    </row>
    <row r="2362" spans="10:10" x14ac:dyDescent="0.2">
      <c r="J2362" s="75"/>
    </row>
    <row r="2363" spans="10:10" x14ac:dyDescent="0.2">
      <c r="J2363" s="75"/>
    </row>
    <row r="2364" spans="10:10" x14ac:dyDescent="0.2">
      <c r="J2364" s="75"/>
    </row>
    <row r="2365" spans="10:10" x14ac:dyDescent="0.2">
      <c r="J2365" s="75"/>
    </row>
    <row r="2366" spans="10:10" x14ac:dyDescent="0.2">
      <c r="J2366" s="75"/>
    </row>
    <row r="2367" spans="10:10" x14ac:dyDescent="0.2">
      <c r="J2367" s="75"/>
    </row>
    <row r="2368" spans="10:10" x14ac:dyDescent="0.2">
      <c r="J2368" s="75"/>
    </row>
    <row r="2369" spans="10:10" x14ac:dyDescent="0.2">
      <c r="J2369" s="75"/>
    </row>
    <row r="2370" spans="10:10" x14ac:dyDescent="0.2">
      <c r="J2370" s="75"/>
    </row>
    <row r="2371" spans="10:10" x14ac:dyDescent="0.2">
      <c r="J2371" s="75"/>
    </row>
    <row r="2372" spans="10:10" x14ac:dyDescent="0.2">
      <c r="J2372" s="75"/>
    </row>
    <row r="2373" spans="10:10" x14ac:dyDescent="0.2">
      <c r="J2373" s="75"/>
    </row>
    <row r="2374" spans="10:10" x14ac:dyDescent="0.2">
      <c r="J2374" s="75"/>
    </row>
    <row r="2375" spans="10:10" x14ac:dyDescent="0.2">
      <c r="J2375" s="75"/>
    </row>
    <row r="2376" spans="10:10" x14ac:dyDescent="0.2">
      <c r="J2376" s="75"/>
    </row>
    <row r="2377" spans="10:10" x14ac:dyDescent="0.2">
      <c r="J2377" s="75"/>
    </row>
    <row r="2378" spans="10:10" x14ac:dyDescent="0.2">
      <c r="J2378" s="75"/>
    </row>
    <row r="2379" spans="10:10" x14ac:dyDescent="0.2">
      <c r="J2379" s="75"/>
    </row>
    <row r="2380" spans="10:10" x14ac:dyDescent="0.2">
      <c r="J2380" s="75"/>
    </row>
    <row r="2381" spans="10:10" x14ac:dyDescent="0.2">
      <c r="J2381" s="75"/>
    </row>
    <row r="2382" spans="10:10" x14ac:dyDescent="0.2">
      <c r="J2382" s="75"/>
    </row>
    <row r="2383" spans="10:10" x14ac:dyDescent="0.2">
      <c r="J2383" s="75"/>
    </row>
    <row r="2384" spans="10:10" x14ac:dyDescent="0.2">
      <c r="J2384" s="75"/>
    </row>
    <row r="2385" spans="10:10" x14ac:dyDescent="0.2">
      <c r="J2385" s="75"/>
    </row>
    <row r="2386" spans="10:10" x14ac:dyDescent="0.2">
      <c r="J2386" s="75"/>
    </row>
    <row r="2387" spans="10:10" x14ac:dyDescent="0.2">
      <c r="J2387" s="75"/>
    </row>
    <row r="2388" spans="10:10" x14ac:dyDescent="0.2">
      <c r="J2388" s="75"/>
    </row>
    <row r="2389" spans="10:10" x14ac:dyDescent="0.2">
      <c r="J2389" s="75"/>
    </row>
    <row r="2390" spans="10:10" x14ac:dyDescent="0.2">
      <c r="J2390" s="75"/>
    </row>
    <row r="2391" spans="10:10" x14ac:dyDescent="0.2">
      <c r="J2391" s="75"/>
    </row>
    <row r="2392" spans="10:10" x14ac:dyDescent="0.2">
      <c r="J2392" s="75"/>
    </row>
    <row r="2393" spans="10:10" x14ac:dyDescent="0.2">
      <c r="J2393" s="75"/>
    </row>
    <row r="2394" spans="10:10" x14ac:dyDescent="0.2">
      <c r="J2394" s="75"/>
    </row>
    <row r="2395" spans="10:10" x14ac:dyDescent="0.2">
      <c r="J2395" s="75"/>
    </row>
    <row r="2396" spans="10:10" x14ac:dyDescent="0.2">
      <c r="J2396" s="75"/>
    </row>
    <row r="2397" spans="10:10" x14ac:dyDescent="0.2">
      <c r="J2397" s="75"/>
    </row>
    <row r="2398" spans="10:10" x14ac:dyDescent="0.2">
      <c r="J2398" s="75"/>
    </row>
    <row r="2399" spans="10:10" x14ac:dyDescent="0.2">
      <c r="J2399" s="75"/>
    </row>
    <row r="2400" spans="10:10" x14ac:dyDescent="0.2">
      <c r="J2400" s="75"/>
    </row>
    <row r="2401" spans="10:10" x14ac:dyDescent="0.2">
      <c r="J2401" s="75"/>
    </row>
    <row r="2402" spans="10:10" x14ac:dyDescent="0.2">
      <c r="J2402" s="75"/>
    </row>
    <row r="2403" spans="10:10" x14ac:dyDescent="0.2">
      <c r="J2403" s="75"/>
    </row>
    <row r="2404" spans="10:10" x14ac:dyDescent="0.2">
      <c r="J2404" s="75"/>
    </row>
    <row r="2405" spans="10:10" x14ac:dyDescent="0.2">
      <c r="J2405" s="75"/>
    </row>
    <row r="2406" spans="10:10" x14ac:dyDescent="0.2">
      <c r="J2406" s="75"/>
    </row>
    <row r="2407" spans="10:10" x14ac:dyDescent="0.2">
      <c r="J2407" s="75"/>
    </row>
    <row r="2408" spans="10:10" x14ac:dyDescent="0.2">
      <c r="J2408" s="75"/>
    </row>
    <row r="2409" spans="10:10" x14ac:dyDescent="0.2">
      <c r="J2409" s="75"/>
    </row>
    <row r="2410" spans="10:10" x14ac:dyDescent="0.2">
      <c r="J2410" s="75"/>
    </row>
    <row r="2411" spans="10:10" x14ac:dyDescent="0.2">
      <c r="J2411" s="75"/>
    </row>
    <row r="2412" spans="10:10" x14ac:dyDescent="0.2">
      <c r="J2412" s="75"/>
    </row>
    <row r="2413" spans="10:10" x14ac:dyDescent="0.2">
      <c r="J2413" s="75"/>
    </row>
    <row r="2414" spans="10:10" x14ac:dyDescent="0.2">
      <c r="J2414" s="75"/>
    </row>
    <row r="2415" spans="10:10" x14ac:dyDescent="0.2">
      <c r="J2415" s="75"/>
    </row>
    <row r="2416" spans="10:10" x14ac:dyDescent="0.2">
      <c r="J2416" s="75"/>
    </row>
    <row r="2417" spans="10:10" x14ac:dyDescent="0.2">
      <c r="J2417" s="75"/>
    </row>
    <row r="2418" spans="10:10" x14ac:dyDescent="0.2">
      <c r="J2418" s="75"/>
    </row>
    <row r="2419" spans="10:10" x14ac:dyDescent="0.2">
      <c r="J2419" s="75"/>
    </row>
    <row r="2420" spans="10:10" x14ac:dyDescent="0.2">
      <c r="J2420" s="75"/>
    </row>
    <row r="2421" spans="10:10" x14ac:dyDescent="0.2">
      <c r="J2421" s="75"/>
    </row>
    <row r="2422" spans="10:10" x14ac:dyDescent="0.2">
      <c r="J2422" s="75"/>
    </row>
    <row r="2423" spans="10:10" x14ac:dyDescent="0.2">
      <c r="J2423" s="75"/>
    </row>
    <row r="2424" spans="10:10" x14ac:dyDescent="0.2">
      <c r="J2424" s="75"/>
    </row>
    <row r="2425" spans="10:10" x14ac:dyDescent="0.2">
      <c r="J2425" s="75"/>
    </row>
    <row r="2426" spans="10:10" x14ac:dyDescent="0.2">
      <c r="J2426" s="75"/>
    </row>
    <row r="2427" spans="10:10" x14ac:dyDescent="0.2">
      <c r="J2427" s="75"/>
    </row>
    <row r="2428" spans="10:10" x14ac:dyDescent="0.2">
      <c r="J2428" s="75"/>
    </row>
    <row r="2429" spans="10:10" x14ac:dyDescent="0.2">
      <c r="J2429" s="75"/>
    </row>
    <row r="2430" spans="10:10" x14ac:dyDescent="0.2">
      <c r="J2430" s="75"/>
    </row>
    <row r="2431" spans="10:10" x14ac:dyDescent="0.2">
      <c r="J2431" s="75"/>
    </row>
    <row r="2432" spans="10:10" x14ac:dyDescent="0.2">
      <c r="J2432" s="75"/>
    </row>
    <row r="2433" spans="10:10" x14ac:dyDescent="0.2">
      <c r="J2433" s="75"/>
    </row>
    <row r="2434" spans="10:10" x14ac:dyDescent="0.2">
      <c r="J2434" s="75"/>
    </row>
    <row r="2435" spans="10:10" x14ac:dyDescent="0.2">
      <c r="J2435" s="75"/>
    </row>
    <row r="2436" spans="10:10" x14ac:dyDescent="0.2">
      <c r="J2436" s="75"/>
    </row>
    <row r="2437" spans="10:10" x14ac:dyDescent="0.2">
      <c r="J2437" s="75"/>
    </row>
    <row r="2438" spans="10:10" x14ac:dyDescent="0.2">
      <c r="J2438" s="75"/>
    </row>
    <row r="2439" spans="10:10" x14ac:dyDescent="0.2">
      <c r="J2439" s="75"/>
    </row>
    <row r="2440" spans="10:10" x14ac:dyDescent="0.2">
      <c r="J2440" s="75"/>
    </row>
    <row r="2441" spans="10:10" x14ac:dyDescent="0.2">
      <c r="J2441" s="75"/>
    </row>
    <row r="2442" spans="10:10" x14ac:dyDescent="0.2">
      <c r="J2442" s="75"/>
    </row>
    <row r="2443" spans="10:10" x14ac:dyDescent="0.2">
      <c r="J2443" s="75"/>
    </row>
    <row r="2444" spans="10:10" x14ac:dyDescent="0.2">
      <c r="J2444" s="75"/>
    </row>
    <row r="2445" spans="10:10" x14ac:dyDescent="0.2">
      <c r="J2445" s="75"/>
    </row>
    <row r="2446" spans="10:10" x14ac:dyDescent="0.2">
      <c r="J2446" s="75"/>
    </row>
    <row r="2447" spans="10:10" x14ac:dyDescent="0.2">
      <c r="J2447" s="75"/>
    </row>
    <row r="2448" spans="10:10" x14ac:dyDescent="0.2">
      <c r="J2448" s="75"/>
    </row>
    <row r="2449" spans="10:10" x14ac:dyDescent="0.2">
      <c r="J2449" s="75"/>
    </row>
    <row r="2450" spans="10:10" x14ac:dyDescent="0.2">
      <c r="J2450" s="75"/>
    </row>
    <row r="2451" spans="10:10" x14ac:dyDescent="0.2">
      <c r="J2451" s="75"/>
    </row>
    <row r="2452" spans="10:10" x14ac:dyDescent="0.2">
      <c r="J2452" s="75"/>
    </row>
    <row r="2453" spans="10:10" x14ac:dyDescent="0.2">
      <c r="J2453" s="75"/>
    </row>
    <row r="2454" spans="10:10" x14ac:dyDescent="0.2">
      <c r="J2454" s="75"/>
    </row>
    <row r="2455" spans="10:10" x14ac:dyDescent="0.2">
      <c r="J2455" s="75"/>
    </row>
    <row r="2456" spans="10:10" x14ac:dyDescent="0.2">
      <c r="J2456" s="75"/>
    </row>
    <row r="2457" spans="10:10" x14ac:dyDescent="0.2">
      <c r="J2457" s="75"/>
    </row>
    <row r="2458" spans="10:10" x14ac:dyDescent="0.2">
      <c r="J2458" s="75"/>
    </row>
    <row r="2459" spans="10:10" x14ac:dyDescent="0.2">
      <c r="J2459" s="75"/>
    </row>
    <row r="2460" spans="10:10" x14ac:dyDescent="0.2">
      <c r="J2460" s="75"/>
    </row>
    <row r="2461" spans="10:10" x14ac:dyDescent="0.2">
      <c r="J2461" s="75"/>
    </row>
    <row r="2462" spans="10:10" x14ac:dyDescent="0.2">
      <c r="J2462" s="75"/>
    </row>
    <row r="2463" spans="10:10" x14ac:dyDescent="0.2">
      <c r="J2463" s="75"/>
    </row>
    <row r="2464" spans="10:10" x14ac:dyDescent="0.2">
      <c r="J2464" s="75"/>
    </row>
    <row r="2465" spans="10:10" x14ac:dyDescent="0.2">
      <c r="J2465" s="75"/>
    </row>
    <row r="2466" spans="10:10" x14ac:dyDescent="0.2">
      <c r="J2466" s="75"/>
    </row>
    <row r="2467" spans="10:10" x14ac:dyDescent="0.2">
      <c r="J2467" s="75"/>
    </row>
    <row r="2468" spans="10:10" x14ac:dyDescent="0.2">
      <c r="J2468" s="75"/>
    </row>
    <row r="2469" spans="10:10" x14ac:dyDescent="0.2">
      <c r="J2469" s="75"/>
    </row>
    <row r="2470" spans="10:10" x14ac:dyDescent="0.2">
      <c r="J2470" s="75"/>
    </row>
    <row r="2471" spans="10:10" x14ac:dyDescent="0.2">
      <c r="J2471" s="75"/>
    </row>
    <row r="2472" spans="10:10" x14ac:dyDescent="0.2">
      <c r="J2472" s="75"/>
    </row>
    <row r="2473" spans="10:10" x14ac:dyDescent="0.2">
      <c r="J2473" s="75"/>
    </row>
    <row r="2474" spans="10:10" x14ac:dyDescent="0.2">
      <c r="J2474" s="75"/>
    </row>
    <row r="2475" spans="10:10" x14ac:dyDescent="0.2">
      <c r="J2475" s="75"/>
    </row>
    <row r="2476" spans="10:10" x14ac:dyDescent="0.2">
      <c r="J2476" s="75"/>
    </row>
    <row r="2477" spans="10:10" x14ac:dyDescent="0.2">
      <c r="J2477" s="75"/>
    </row>
    <row r="2478" spans="10:10" x14ac:dyDescent="0.2">
      <c r="J2478" s="75"/>
    </row>
    <row r="2479" spans="10:10" x14ac:dyDescent="0.2">
      <c r="J2479" s="75"/>
    </row>
    <row r="2480" spans="10:10" x14ac:dyDescent="0.2">
      <c r="J2480" s="75"/>
    </row>
    <row r="2481" spans="10:10" x14ac:dyDescent="0.2">
      <c r="J2481" s="75"/>
    </row>
    <row r="2482" spans="10:10" x14ac:dyDescent="0.2">
      <c r="J2482" s="75"/>
    </row>
    <row r="2483" spans="10:10" x14ac:dyDescent="0.2">
      <c r="J2483" s="75"/>
    </row>
    <row r="2484" spans="10:10" x14ac:dyDescent="0.2">
      <c r="J2484" s="75"/>
    </row>
    <row r="2485" spans="10:10" x14ac:dyDescent="0.2">
      <c r="J2485" s="75"/>
    </row>
    <row r="2486" spans="10:10" x14ac:dyDescent="0.2">
      <c r="J2486" s="75"/>
    </row>
    <row r="2487" spans="10:10" x14ac:dyDescent="0.2">
      <c r="J2487" s="75"/>
    </row>
    <row r="2488" spans="10:10" x14ac:dyDescent="0.2">
      <c r="J2488" s="75"/>
    </row>
    <row r="2489" spans="10:10" x14ac:dyDescent="0.2">
      <c r="J2489" s="75"/>
    </row>
    <row r="2490" spans="10:10" x14ac:dyDescent="0.2">
      <c r="J2490" s="75"/>
    </row>
    <row r="2491" spans="10:10" x14ac:dyDescent="0.2">
      <c r="J2491" s="75"/>
    </row>
    <row r="2492" spans="10:10" x14ac:dyDescent="0.2">
      <c r="J2492" s="75"/>
    </row>
    <row r="2493" spans="10:10" x14ac:dyDescent="0.2">
      <c r="J2493" s="75"/>
    </row>
    <row r="2494" spans="10:10" x14ac:dyDescent="0.2">
      <c r="J2494" s="75"/>
    </row>
    <row r="2495" spans="10:10" x14ac:dyDescent="0.2">
      <c r="J2495" s="75"/>
    </row>
    <row r="2496" spans="10:10" x14ac:dyDescent="0.2">
      <c r="J2496" s="75"/>
    </row>
    <row r="2497" spans="10:10" x14ac:dyDescent="0.2">
      <c r="J2497" s="75"/>
    </row>
    <row r="2498" spans="10:10" x14ac:dyDescent="0.2">
      <c r="J2498" s="75"/>
    </row>
    <row r="2499" spans="10:10" x14ac:dyDescent="0.2">
      <c r="J2499" s="75"/>
    </row>
    <row r="2500" spans="10:10" x14ac:dyDescent="0.2">
      <c r="J2500" s="75"/>
    </row>
    <row r="2501" spans="10:10" x14ac:dyDescent="0.2">
      <c r="J2501" s="75"/>
    </row>
    <row r="2502" spans="10:10" x14ac:dyDescent="0.2">
      <c r="J2502" s="75"/>
    </row>
    <row r="2503" spans="10:10" x14ac:dyDescent="0.2">
      <c r="J2503" s="75"/>
    </row>
    <row r="2504" spans="10:10" x14ac:dyDescent="0.2">
      <c r="J2504" s="75"/>
    </row>
    <row r="2505" spans="10:10" x14ac:dyDescent="0.2">
      <c r="J2505" s="75"/>
    </row>
    <row r="2506" spans="10:10" x14ac:dyDescent="0.2">
      <c r="J2506" s="75"/>
    </row>
    <row r="2507" spans="10:10" x14ac:dyDescent="0.2">
      <c r="J2507" s="75"/>
    </row>
    <row r="2508" spans="10:10" x14ac:dyDescent="0.2">
      <c r="J2508" s="75"/>
    </row>
    <row r="2509" spans="10:10" x14ac:dyDescent="0.2">
      <c r="J2509" s="75"/>
    </row>
    <row r="2510" spans="10:10" x14ac:dyDescent="0.2">
      <c r="J2510" s="75"/>
    </row>
    <row r="2511" spans="10:10" x14ac:dyDescent="0.2">
      <c r="J2511" s="75"/>
    </row>
    <row r="2512" spans="10:10" x14ac:dyDescent="0.2">
      <c r="J2512" s="75"/>
    </row>
    <row r="2513" spans="10:10" x14ac:dyDescent="0.2">
      <c r="J2513" s="75"/>
    </row>
    <row r="2514" spans="10:10" x14ac:dyDescent="0.2">
      <c r="J2514" s="75"/>
    </row>
    <row r="2515" spans="10:10" x14ac:dyDescent="0.2">
      <c r="J2515" s="75"/>
    </row>
    <row r="2516" spans="10:10" x14ac:dyDescent="0.2">
      <c r="J2516" s="75"/>
    </row>
    <row r="2517" spans="10:10" x14ac:dyDescent="0.2">
      <c r="J2517" s="75"/>
    </row>
    <row r="2518" spans="10:10" x14ac:dyDescent="0.2">
      <c r="J2518" s="75"/>
    </row>
    <row r="2519" spans="10:10" x14ac:dyDescent="0.2">
      <c r="J2519" s="75"/>
    </row>
    <row r="2520" spans="10:10" x14ac:dyDescent="0.2">
      <c r="J2520" s="75"/>
    </row>
    <row r="2521" spans="10:10" x14ac:dyDescent="0.2">
      <c r="J2521" s="75"/>
    </row>
    <row r="2522" spans="10:10" x14ac:dyDescent="0.2">
      <c r="J2522" s="75"/>
    </row>
    <row r="2523" spans="10:10" x14ac:dyDescent="0.2">
      <c r="J2523" s="75"/>
    </row>
    <row r="2524" spans="10:10" x14ac:dyDescent="0.2">
      <c r="J2524" s="75"/>
    </row>
    <row r="2525" spans="10:10" x14ac:dyDescent="0.2">
      <c r="J2525" s="75"/>
    </row>
    <row r="2526" spans="10:10" x14ac:dyDescent="0.2">
      <c r="J2526" s="75"/>
    </row>
    <row r="2527" spans="10:10" x14ac:dyDescent="0.2">
      <c r="J2527" s="75"/>
    </row>
    <row r="2528" spans="10:10" x14ac:dyDescent="0.2">
      <c r="J2528" s="75"/>
    </row>
    <row r="2529" spans="10:10" x14ac:dyDescent="0.2">
      <c r="J2529" s="75"/>
    </row>
    <row r="2530" spans="10:10" x14ac:dyDescent="0.2">
      <c r="J2530" s="75"/>
    </row>
    <row r="2531" spans="10:10" x14ac:dyDescent="0.2">
      <c r="J2531" s="75"/>
    </row>
    <row r="2532" spans="10:10" x14ac:dyDescent="0.2">
      <c r="J2532" s="75"/>
    </row>
    <row r="2533" spans="10:10" x14ac:dyDescent="0.2">
      <c r="J2533" s="75"/>
    </row>
    <row r="2534" spans="10:10" x14ac:dyDescent="0.2">
      <c r="J2534" s="75"/>
    </row>
    <row r="2535" spans="10:10" x14ac:dyDescent="0.2">
      <c r="J2535" s="75"/>
    </row>
    <row r="2536" spans="10:10" x14ac:dyDescent="0.2">
      <c r="J2536" s="75"/>
    </row>
    <row r="2537" spans="10:10" x14ac:dyDescent="0.2">
      <c r="J2537" s="75"/>
    </row>
    <row r="2538" spans="10:10" x14ac:dyDescent="0.2">
      <c r="J2538" s="75"/>
    </row>
    <row r="2539" spans="10:10" x14ac:dyDescent="0.2">
      <c r="J2539" s="75"/>
    </row>
    <row r="2540" spans="10:10" x14ac:dyDescent="0.2">
      <c r="J2540" s="75"/>
    </row>
    <row r="2541" spans="10:10" x14ac:dyDescent="0.2">
      <c r="J2541" s="75"/>
    </row>
    <row r="2542" spans="10:10" x14ac:dyDescent="0.2">
      <c r="J2542" s="75"/>
    </row>
    <row r="2543" spans="10:10" x14ac:dyDescent="0.2">
      <c r="J2543" s="75"/>
    </row>
    <row r="2544" spans="10:10" x14ac:dyDescent="0.2">
      <c r="J2544" s="75"/>
    </row>
    <row r="2545" spans="10:10" x14ac:dyDescent="0.2">
      <c r="J2545" s="75"/>
    </row>
    <row r="2546" spans="10:10" x14ac:dyDescent="0.2">
      <c r="J2546" s="75"/>
    </row>
    <row r="2547" spans="10:10" x14ac:dyDescent="0.2">
      <c r="J2547" s="75"/>
    </row>
    <row r="2548" spans="10:10" x14ac:dyDescent="0.2">
      <c r="J2548" s="75"/>
    </row>
    <row r="2549" spans="10:10" x14ac:dyDescent="0.2">
      <c r="J2549" s="75"/>
    </row>
    <row r="2550" spans="10:10" x14ac:dyDescent="0.2">
      <c r="J2550" s="75"/>
    </row>
    <row r="2551" spans="10:10" x14ac:dyDescent="0.2">
      <c r="J2551" s="75"/>
    </row>
    <row r="2552" spans="10:10" x14ac:dyDescent="0.2">
      <c r="J2552" s="75"/>
    </row>
    <row r="2553" spans="10:10" x14ac:dyDescent="0.2">
      <c r="J2553" s="75"/>
    </row>
    <row r="2554" spans="10:10" x14ac:dyDescent="0.2">
      <c r="J2554" s="75"/>
    </row>
    <row r="2555" spans="10:10" x14ac:dyDescent="0.2">
      <c r="J2555" s="75"/>
    </row>
    <row r="2556" spans="10:10" x14ac:dyDescent="0.2">
      <c r="J2556" s="75"/>
    </row>
    <row r="2557" spans="10:10" x14ac:dyDescent="0.2">
      <c r="J2557" s="75"/>
    </row>
    <row r="2558" spans="10:10" x14ac:dyDescent="0.2">
      <c r="J2558" s="75"/>
    </row>
    <row r="2559" spans="10:10" x14ac:dyDescent="0.2">
      <c r="J2559" s="75"/>
    </row>
    <row r="2560" spans="10:10" x14ac:dyDescent="0.2">
      <c r="J2560" s="75"/>
    </row>
    <row r="2561" spans="10:10" x14ac:dyDescent="0.2">
      <c r="J2561" s="75"/>
    </row>
    <row r="2562" spans="10:10" x14ac:dyDescent="0.2">
      <c r="J2562" s="75"/>
    </row>
    <row r="2563" spans="10:10" x14ac:dyDescent="0.2">
      <c r="J2563" s="75"/>
    </row>
    <row r="2564" spans="10:10" x14ac:dyDescent="0.2">
      <c r="J2564" s="75"/>
    </row>
    <row r="2565" spans="10:10" x14ac:dyDescent="0.2">
      <c r="J2565" s="75"/>
    </row>
    <row r="2566" spans="10:10" x14ac:dyDescent="0.2">
      <c r="J2566" s="75"/>
    </row>
    <row r="2567" spans="10:10" x14ac:dyDescent="0.2">
      <c r="J2567" s="75"/>
    </row>
    <row r="2568" spans="10:10" x14ac:dyDescent="0.2">
      <c r="J2568" s="75"/>
    </row>
    <row r="2569" spans="10:10" x14ac:dyDescent="0.2">
      <c r="J2569" s="75"/>
    </row>
    <row r="2570" spans="10:10" x14ac:dyDescent="0.2">
      <c r="J2570" s="75"/>
    </row>
    <row r="2571" spans="10:10" x14ac:dyDescent="0.2">
      <c r="J2571" s="75"/>
    </row>
    <row r="2572" spans="10:10" x14ac:dyDescent="0.2">
      <c r="J2572" s="75"/>
    </row>
    <row r="2573" spans="10:10" x14ac:dyDescent="0.2">
      <c r="J2573" s="75"/>
    </row>
    <row r="2574" spans="10:10" x14ac:dyDescent="0.2">
      <c r="J2574" s="75"/>
    </row>
    <row r="2575" spans="10:10" x14ac:dyDescent="0.2">
      <c r="J2575" s="75"/>
    </row>
    <row r="2576" spans="10:10" x14ac:dyDescent="0.2">
      <c r="J2576" s="75"/>
    </row>
    <row r="2577" spans="10:10" x14ac:dyDescent="0.2">
      <c r="J2577" s="75"/>
    </row>
    <row r="2578" spans="10:10" x14ac:dyDescent="0.2">
      <c r="J2578" s="75"/>
    </row>
    <row r="2579" spans="10:10" x14ac:dyDescent="0.2">
      <c r="J2579" s="75"/>
    </row>
    <row r="2580" spans="10:10" x14ac:dyDescent="0.2">
      <c r="J2580" s="75"/>
    </row>
    <row r="2581" spans="10:10" x14ac:dyDescent="0.2">
      <c r="J2581" s="75"/>
    </row>
    <row r="2582" spans="10:10" x14ac:dyDescent="0.2">
      <c r="J2582" s="75"/>
    </row>
    <row r="2583" spans="10:10" x14ac:dyDescent="0.2">
      <c r="J2583" s="75"/>
    </row>
    <row r="2584" spans="10:10" x14ac:dyDescent="0.2">
      <c r="J2584" s="75"/>
    </row>
    <row r="2585" spans="10:10" x14ac:dyDescent="0.2">
      <c r="J2585" s="75"/>
    </row>
    <row r="2586" spans="10:10" x14ac:dyDescent="0.2">
      <c r="J2586" s="75"/>
    </row>
    <row r="2587" spans="10:10" x14ac:dyDescent="0.2">
      <c r="J2587" s="75"/>
    </row>
    <row r="2588" spans="10:10" x14ac:dyDescent="0.2">
      <c r="J2588" s="75"/>
    </row>
    <row r="2589" spans="10:10" x14ac:dyDescent="0.2">
      <c r="J2589" s="75"/>
    </row>
    <row r="2590" spans="10:10" x14ac:dyDescent="0.2">
      <c r="J2590" s="75"/>
    </row>
    <row r="2591" spans="10:10" x14ac:dyDescent="0.2">
      <c r="J2591" s="75"/>
    </row>
    <row r="2592" spans="10:10" x14ac:dyDescent="0.2">
      <c r="J2592" s="75"/>
    </row>
    <row r="2593" spans="10:10" x14ac:dyDescent="0.2">
      <c r="J2593" s="75"/>
    </row>
    <row r="2594" spans="10:10" x14ac:dyDescent="0.2">
      <c r="J2594" s="75"/>
    </row>
    <row r="2595" spans="10:10" x14ac:dyDescent="0.2">
      <c r="J2595" s="75"/>
    </row>
    <row r="2596" spans="10:10" x14ac:dyDescent="0.2">
      <c r="J2596" s="75"/>
    </row>
    <row r="2597" spans="10:10" x14ac:dyDescent="0.2">
      <c r="J2597" s="75"/>
    </row>
    <row r="2598" spans="10:10" x14ac:dyDescent="0.2">
      <c r="J2598" s="75"/>
    </row>
    <row r="2599" spans="10:10" x14ac:dyDescent="0.2">
      <c r="J2599" s="75"/>
    </row>
    <row r="2600" spans="10:10" x14ac:dyDescent="0.2">
      <c r="J2600" s="75"/>
    </row>
    <row r="2601" spans="10:10" x14ac:dyDescent="0.2">
      <c r="J2601" s="75"/>
    </row>
    <row r="2602" spans="10:10" x14ac:dyDescent="0.2">
      <c r="J2602" s="75"/>
    </row>
    <row r="2603" spans="10:10" x14ac:dyDescent="0.2">
      <c r="J2603" s="75"/>
    </row>
    <row r="2604" spans="10:10" x14ac:dyDescent="0.2">
      <c r="J2604" s="75"/>
    </row>
    <row r="2605" spans="10:10" x14ac:dyDescent="0.2">
      <c r="J2605" s="75"/>
    </row>
    <row r="2606" spans="10:10" x14ac:dyDescent="0.2">
      <c r="J2606" s="75"/>
    </row>
    <row r="2607" spans="10:10" x14ac:dyDescent="0.2">
      <c r="J2607" s="75"/>
    </row>
    <row r="2608" spans="10:10" x14ac:dyDescent="0.2">
      <c r="J2608" s="75"/>
    </row>
    <row r="2609" spans="10:10" x14ac:dyDescent="0.2">
      <c r="J2609" s="75"/>
    </row>
    <row r="2610" spans="10:10" x14ac:dyDescent="0.2">
      <c r="J2610" s="75"/>
    </row>
    <row r="2611" spans="10:10" x14ac:dyDescent="0.2">
      <c r="J2611" s="75"/>
    </row>
    <row r="2612" spans="10:10" x14ac:dyDescent="0.2">
      <c r="J2612" s="75"/>
    </row>
    <row r="2613" spans="10:10" x14ac:dyDescent="0.2">
      <c r="J2613" s="75"/>
    </row>
    <row r="2614" spans="10:10" x14ac:dyDescent="0.2">
      <c r="J2614" s="75"/>
    </row>
    <row r="2615" spans="10:10" x14ac:dyDescent="0.2">
      <c r="J2615" s="75"/>
    </row>
    <row r="2616" spans="10:10" x14ac:dyDescent="0.2">
      <c r="J2616" s="75"/>
    </row>
    <row r="2617" spans="10:10" x14ac:dyDescent="0.2">
      <c r="J2617" s="75"/>
    </row>
    <row r="2618" spans="10:10" x14ac:dyDescent="0.2">
      <c r="J2618" s="75"/>
    </row>
    <row r="2619" spans="10:10" x14ac:dyDescent="0.2">
      <c r="J2619" s="75"/>
    </row>
    <row r="2620" spans="10:10" x14ac:dyDescent="0.2">
      <c r="J2620" s="75"/>
    </row>
    <row r="2621" spans="10:10" x14ac:dyDescent="0.2">
      <c r="J2621" s="75"/>
    </row>
    <row r="2622" spans="10:10" x14ac:dyDescent="0.2">
      <c r="J2622" s="75"/>
    </row>
    <row r="2623" spans="10:10" x14ac:dyDescent="0.2">
      <c r="J2623" s="75"/>
    </row>
    <row r="2624" spans="10:10" x14ac:dyDescent="0.2">
      <c r="J2624" s="75"/>
    </row>
    <row r="2625" spans="10:10" x14ac:dyDescent="0.2">
      <c r="J2625" s="75"/>
    </row>
    <row r="2626" spans="10:10" x14ac:dyDescent="0.2">
      <c r="J2626" s="75"/>
    </row>
    <row r="2627" spans="10:10" x14ac:dyDescent="0.2">
      <c r="J2627" s="75"/>
    </row>
    <row r="2628" spans="10:10" x14ac:dyDescent="0.2">
      <c r="J2628" s="75"/>
    </row>
    <row r="2629" spans="10:10" x14ac:dyDescent="0.2">
      <c r="J2629" s="75"/>
    </row>
    <row r="2630" spans="10:10" x14ac:dyDescent="0.2">
      <c r="J2630" s="75"/>
    </row>
    <row r="2631" spans="10:10" x14ac:dyDescent="0.2">
      <c r="J2631" s="75"/>
    </row>
    <row r="2632" spans="10:10" x14ac:dyDescent="0.2">
      <c r="J2632" s="75"/>
    </row>
    <row r="2633" spans="10:10" x14ac:dyDescent="0.2">
      <c r="J2633" s="75"/>
    </row>
    <row r="2634" spans="10:10" x14ac:dyDescent="0.2">
      <c r="J2634" s="75"/>
    </row>
    <row r="2635" spans="10:10" x14ac:dyDescent="0.2">
      <c r="J2635" s="75"/>
    </row>
    <row r="2636" spans="10:10" x14ac:dyDescent="0.2">
      <c r="J2636" s="75"/>
    </row>
    <row r="2637" spans="10:10" x14ac:dyDescent="0.2">
      <c r="J2637" s="75"/>
    </row>
    <row r="2638" spans="10:10" x14ac:dyDescent="0.2">
      <c r="J2638" s="75"/>
    </row>
    <row r="2639" spans="10:10" x14ac:dyDescent="0.2">
      <c r="J2639" s="75"/>
    </row>
    <row r="2640" spans="10:10" x14ac:dyDescent="0.2">
      <c r="J2640" s="75"/>
    </row>
    <row r="2641" spans="10:10" x14ac:dyDescent="0.2">
      <c r="J2641" s="75"/>
    </row>
    <row r="2642" spans="10:10" x14ac:dyDescent="0.2">
      <c r="J2642" s="75"/>
    </row>
    <row r="2643" spans="10:10" x14ac:dyDescent="0.2">
      <c r="J2643" s="75"/>
    </row>
    <row r="2644" spans="10:10" x14ac:dyDescent="0.2">
      <c r="J2644" s="75"/>
    </row>
    <row r="2645" spans="10:10" x14ac:dyDescent="0.2">
      <c r="J2645" s="75"/>
    </row>
    <row r="2646" spans="10:10" x14ac:dyDescent="0.2">
      <c r="J2646" s="75"/>
    </row>
    <row r="2647" spans="10:10" x14ac:dyDescent="0.2">
      <c r="J2647" s="75"/>
    </row>
    <row r="2648" spans="10:10" x14ac:dyDescent="0.2">
      <c r="J2648" s="75"/>
    </row>
    <row r="2649" spans="10:10" x14ac:dyDescent="0.2">
      <c r="J2649" s="75"/>
    </row>
    <row r="2650" spans="10:10" x14ac:dyDescent="0.2">
      <c r="J2650" s="75"/>
    </row>
    <row r="2651" spans="10:10" x14ac:dyDescent="0.2">
      <c r="J2651" s="75"/>
    </row>
    <row r="2652" spans="10:10" x14ac:dyDescent="0.2">
      <c r="J2652" s="75"/>
    </row>
    <row r="2653" spans="10:10" x14ac:dyDescent="0.2">
      <c r="J2653" s="75"/>
    </row>
    <row r="2654" spans="10:10" x14ac:dyDescent="0.2">
      <c r="J2654" s="75"/>
    </row>
    <row r="2655" spans="10:10" x14ac:dyDescent="0.2">
      <c r="J2655" s="75"/>
    </row>
    <row r="2656" spans="10:10" x14ac:dyDescent="0.2">
      <c r="J2656" s="75"/>
    </row>
    <row r="2657" spans="10:10" x14ac:dyDescent="0.2">
      <c r="J2657" s="75"/>
    </row>
    <row r="2658" spans="10:10" x14ac:dyDescent="0.2">
      <c r="J2658" s="75"/>
    </row>
    <row r="2659" spans="10:10" x14ac:dyDescent="0.2">
      <c r="J2659" s="75"/>
    </row>
    <row r="2660" spans="10:10" x14ac:dyDescent="0.2">
      <c r="J2660" s="75"/>
    </row>
    <row r="2661" spans="10:10" x14ac:dyDescent="0.2">
      <c r="J2661" s="75"/>
    </row>
    <row r="2662" spans="10:10" x14ac:dyDescent="0.2">
      <c r="J2662" s="75"/>
    </row>
    <row r="2663" spans="10:10" x14ac:dyDescent="0.2">
      <c r="J2663" s="75"/>
    </row>
    <row r="2664" spans="10:10" x14ac:dyDescent="0.2">
      <c r="J2664" s="75"/>
    </row>
    <row r="2665" spans="10:10" x14ac:dyDescent="0.2">
      <c r="J2665" s="75"/>
    </row>
    <row r="2666" spans="10:10" x14ac:dyDescent="0.2">
      <c r="J2666" s="75"/>
    </row>
    <row r="2667" spans="10:10" x14ac:dyDescent="0.2">
      <c r="J2667" s="75"/>
    </row>
    <row r="2668" spans="10:10" x14ac:dyDescent="0.2">
      <c r="J2668" s="75"/>
    </row>
    <row r="2669" spans="10:10" x14ac:dyDescent="0.2">
      <c r="J2669" s="75"/>
    </row>
    <row r="2670" spans="10:10" x14ac:dyDescent="0.2">
      <c r="J2670" s="75"/>
    </row>
    <row r="2671" spans="10:10" x14ac:dyDescent="0.2">
      <c r="J2671" s="75"/>
    </row>
    <row r="2672" spans="10:10" x14ac:dyDescent="0.2">
      <c r="J2672" s="75"/>
    </row>
    <row r="2673" spans="10:10" x14ac:dyDescent="0.2">
      <c r="J2673" s="75"/>
    </row>
    <row r="2674" spans="10:10" x14ac:dyDescent="0.2">
      <c r="J2674" s="75"/>
    </row>
    <row r="2675" spans="10:10" x14ac:dyDescent="0.2">
      <c r="J2675" s="75"/>
    </row>
    <row r="2676" spans="10:10" x14ac:dyDescent="0.2">
      <c r="J2676" s="75"/>
    </row>
    <row r="2677" spans="10:10" x14ac:dyDescent="0.2">
      <c r="J2677" s="75"/>
    </row>
    <row r="2678" spans="10:10" x14ac:dyDescent="0.2">
      <c r="J2678" s="75"/>
    </row>
    <row r="2679" spans="10:10" x14ac:dyDescent="0.2">
      <c r="J2679" s="75"/>
    </row>
    <row r="2680" spans="10:10" x14ac:dyDescent="0.2">
      <c r="J2680" s="75"/>
    </row>
    <row r="2681" spans="10:10" x14ac:dyDescent="0.2">
      <c r="J2681" s="75"/>
    </row>
    <row r="2682" spans="10:10" x14ac:dyDescent="0.2">
      <c r="J2682" s="75"/>
    </row>
    <row r="2683" spans="10:10" x14ac:dyDescent="0.2">
      <c r="J2683" s="75"/>
    </row>
    <row r="2684" spans="10:10" x14ac:dyDescent="0.2">
      <c r="J2684" s="75"/>
    </row>
    <row r="2685" spans="10:10" x14ac:dyDescent="0.2">
      <c r="J2685" s="75"/>
    </row>
    <row r="2686" spans="10:10" x14ac:dyDescent="0.2">
      <c r="J2686" s="75"/>
    </row>
    <row r="2687" spans="10:10" x14ac:dyDescent="0.2">
      <c r="J2687" s="75"/>
    </row>
    <row r="2688" spans="10:10" x14ac:dyDescent="0.2">
      <c r="J2688" s="75"/>
    </row>
    <row r="2689" spans="10:10" x14ac:dyDescent="0.2">
      <c r="J2689" s="75"/>
    </row>
    <row r="2690" spans="10:10" x14ac:dyDescent="0.2">
      <c r="J2690" s="75"/>
    </row>
    <row r="2691" spans="10:10" x14ac:dyDescent="0.2">
      <c r="J2691" s="75"/>
    </row>
    <row r="2692" spans="10:10" x14ac:dyDescent="0.2">
      <c r="J2692" s="75"/>
    </row>
    <row r="2693" spans="10:10" x14ac:dyDescent="0.2">
      <c r="J2693" s="75"/>
    </row>
    <row r="2694" spans="10:10" x14ac:dyDescent="0.2">
      <c r="J2694" s="75"/>
    </row>
    <row r="2695" spans="10:10" x14ac:dyDescent="0.2">
      <c r="J2695" s="75"/>
    </row>
    <row r="2696" spans="10:10" x14ac:dyDescent="0.2">
      <c r="J2696" s="75"/>
    </row>
    <row r="2697" spans="10:10" x14ac:dyDescent="0.2">
      <c r="J2697" s="75"/>
    </row>
    <row r="2698" spans="10:10" x14ac:dyDescent="0.2">
      <c r="J2698" s="75"/>
    </row>
    <row r="2699" spans="10:10" x14ac:dyDescent="0.2">
      <c r="J2699" s="75"/>
    </row>
    <row r="2700" spans="10:10" x14ac:dyDescent="0.2">
      <c r="J2700" s="75"/>
    </row>
    <row r="2701" spans="10:10" x14ac:dyDescent="0.2">
      <c r="J2701" s="75"/>
    </row>
    <row r="2702" spans="10:10" x14ac:dyDescent="0.2">
      <c r="J2702" s="75"/>
    </row>
    <row r="2703" spans="10:10" x14ac:dyDescent="0.2">
      <c r="J2703" s="75"/>
    </row>
    <row r="2704" spans="10:10" x14ac:dyDescent="0.2">
      <c r="J2704" s="75"/>
    </row>
    <row r="2705" spans="10:10" x14ac:dyDescent="0.2">
      <c r="J2705" s="75"/>
    </row>
    <row r="2706" spans="10:10" x14ac:dyDescent="0.2">
      <c r="J2706" s="75"/>
    </row>
    <row r="2707" spans="10:10" x14ac:dyDescent="0.2">
      <c r="J2707" s="75"/>
    </row>
    <row r="2708" spans="10:10" x14ac:dyDescent="0.2">
      <c r="J2708" s="75"/>
    </row>
    <row r="2709" spans="10:10" x14ac:dyDescent="0.2">
      <c r="J2709" s="75"/>
    </row>
    <row r="2710" spans="10:10" x14ac:dyDescent="0.2">
      <c r="J2710" s="75"/>
    </row>
    <row r="2711" spans="10:10" x14ac:dyDescent="0.2">
      <c r="J2711" s="75"/>
    </row>
    <row r="2712" spans="10:10" x14ac:dyDescent="0.2">
      <c r="J2712" s="75"/>
    </row>
    <row r="2713" spans="10:10" x14ac:dyDescent="0.2">
      <c r="J2713" s="75"/>
    </row>
    <row r="2714" spans="10:10" x14ac:dyDescent="0.2">
      <c r="J2714" s="75"/>
    </row>
    <row r="2715" spans="10:10" x14ac:dyDescent="0.2">
      <c r="J2715" s="75"/>
    </row>
    <row r="2716" spans="10:10" x14ac:dyDescent="0.2">
      <c r="J2716" s="75"/>
    </row>
    <row r="2717" spans="10:10" x14ac:dyDescent="0.2">
      <c r="J2717" s="75"/>
    </row>
    <row r="2718" spans="10:10" x14ac:dyDescent="0.2">
      <c r="J2718" s="75"/>
    </row>
    <row r="2719" spans="10:10" x14ac:dyDescent="0.2">
      <c r="J2719" s="75"/>
    </row>
    <row r="2720" spans="10:10" x14ac:dyDescent="0.2">
      <c r="J2720" s="75"/>
    </row>
    <row r="2721" spans="10:10" x14ac:dyDescent="0.2">
      <c r="J2721" s="75"/>
    </row>
    <row r="2722" spans="10:10" x14ac:dyDescent="0.2">
      <c r="J2722" s="75"/>
    </row>
    <row r="2723" spans="10:10" x14ac:dyDescent="0.2">
      <c r="J2723" s="75"/>
    </row>
    <row r="2724" spans="10:10" x14ac:dyDescent="0.2">
      <c r="J2724" s="75"/>
    </row>
    <row r="2725" spans="10:10" x14ac:dyDescent="0.2">
      <c r="J2725" s="75"/>
    </row>
    <row r="2726" spans="10:10" x14ac:dyDescent="0.2">
      <c r="J2726" s="75"/>
    </row>
    <row r="2727" spans="10:10" x14ac:dyDescent="0.2">
      <c r="J2727" s="75"/>
    </row>
    <row r="2728" spans="10:10" x14ac:dyDescent="0.2">
      <c r="J2728" s="75"/>
    </row>
    <row r="2729" spans="10:10" x14ac:dyDescent="0.2">
      <c r="J2729" s="75"/>
    </row>
    <row r="2730" spans="10:10" x14ac:dyDescent="0.2">
      <c r="J2730" s="75"/>
    </row>
    <row r="2731" spans="10:10" x14ac:dyDescent="0.2">
      <c r="J2731" s="75"/>
    </row>
    <row r="2732" spans="10:10" x14ac:dyDescent="0.2">
      <c r="J2732" s="75"/>
    </row>
    <row r="2733" spans="10:10" x14ac:dyDescent="0.2">
      <c r="J2733" s="75"/>
    </row>
    <row r="2734" spans="10:10" x14ac:dyDescent="0.2">
      <c r="J2734" s="75"/>
    </row>
    <row r="2735" spans="10:10" x14ac:dyDescent="0.2">
      <c r="J2735" s="75"/>
    </row>
    <row r="2736" spans="10:10" x14ac:dyDescent="0.2">
      <c r="J2736" s="75"/>
    </row>
    <row r="2737" spans="10:10" x14ac:dyDescent="0.2">
      <c r="J2737" s="75"/>
    </row>
    <row r="2738" spans="10:10" x14ac:dyDescent="0.2">
      <c r="J2738" s="75"/>
    </row>
    <row r="2739" spans="10:10" x14ac:dyDescent="0.2">
      <c r="J2739" s="75"/>
    </row>
    <row r="2740" spans="10:10" x14ac:dyDescent="0.2">
      <c r="J2740" s="75"/>
    </row>
    <row r="2741" spans="10:10" x14ac:dyDescent="0.2">
      <c r="J2741" s="75"/>
    </row>
    <row r="2742" spans="10:10" x14ac:dyDescent="0.2">
      <c r="J2742" s="75"/>
    </row>
    <row r="2743" spans="10:10" x14ac:dyDescent="0.2">
      <c r="J2743" s="75"/>
    </row>
    <row r="2744" spans="10:10" x14ac:dyDescent="0.2">
      <c r="J2744" s="75"/>
    </row>
    <row r="2745" spans="10:10" x14ac:dyDescent="0.2">
      <c r="J2745" s="75"/>
    </row>
    <row r="2746" spans="10:10" x14ac:dyDescent="0.2">
      <c r="J2746" s="75"/>
    </row>
    <row r="2747" spans="10:10" x14ac:dyDescent="0.2">
      <c r="J2747" s="75"/>
    </row>
    <row r="2748" spans="10:10" x14ac:dyDescent="0.2">
      <c r="J2748" s="75"/>
    </row>
    <row r="2749" spans="10:10" x14ac:dyDescent="0.2">
      <c r="J2749" s="75"/>
    </row>
    <row r="2750" spans="10:10" x14ac:dyDescent="0.2">
      <c r="J2750" s="75"/>
    </row>
    <row r="2751" spans="10:10" x14ac:dyDescent="0.2">
      <c r="J2751" s="75"/>
    </row>
    <row r="2752" spans="10:10" x14ac:dyDescent="0.2">
      <c r="J2752" s="75"/>
    </row>
    <row r="2753" spans="10:10" x14ac:dyDescent="0.2">
      <c r="J2753" s="75"/>
    </row>
    <row r="2754" spans="10:10" x14ac:dyDescent="0.2">
      <c r="J2754" s="75"/>
    </row>
    <row r="2755" spans="10:10" x14ac:dyDescent="0.2">
      <c r="J2755" s="75"/>
    </row>
    <row r="2756" spans="10:10" x14ac:dyDescent="0.2">
      <c r="J2756" s="75"/>
    </row>
    <row r="2757" spans="10:10" x14ac:dyDescent="0.2">
      <c r="J2757" s="75"/>
    </row>
    <row r="2758" spans="10:10" x14ac:dyDescent="0.2">
      <c r="J2758" s="75"/>
    </row>
    <row r="2759" spans="10:10" x14ac:dyDescent="0.2">
      <c r="J2759" s="75"/>
    </row>
    <row r="2760" spans="10:10" x14ac:dyDescent="0.2">
      <c r="J2760" s="75"/>
    </row>
    <row r="2761" spans="10:10" x14ac:dyDescent="0.2">
      <c r="J2761" s="75"/>
    </row>
    <row r="2762" spans="10:10" x14ac:dyDescent="0.2">
      <c r="J2762" s="75"/>
    </row>
    <row r="2763" spans="10:10" x14ac:dyDescent="0.2">
      <c r="J2763" s="75"/>
    </row>
    <row r="2764" spans="10:10" x14ac:dyDescent="0.2">
      <c r="J2764" s="75"/>
    </row>
    <row r="2765" spans="10:10" x14ac:dyDescent="0.2">
      <c r="J2765" s="75"/>
    </row>
    <row r="2766" spans="10:10" x14ac:dyDescent="0.2">
      <c r="J2766" s="75"/>
    </row>
    <row r="2767" spans="10:10" x14ac:dyDescent="0.2">
      <c r="J2767" s="75"/>
    </row>
    <row r="2768" spans="10:10" x14ac:dyDescent="0.2">
      <c r="J2768" s="75"/>
    </row>
    <row r="2769" spans="10:10" x14ac:dyDescent="0.2">
      <c r="J2769" s="75"/>
    </row>
    <row r="2770" spans="10:10" x14ac:dyDescent="0.2">
      <c r="J2770" s="75"/>
    </row>
    <row r="2771" spans="10:10" x14ac:dyDescent="0.2">
      <c r="J2771" s="75"/>
    </row>
    <row r="2772" spans="10:10" x14ac:dyDescent="0.2">
      <c r="J2772" s="75"/>
    </row>
    <row r="2773" spans="10:10" x14ac:dyDescent="0.2">
      <c r="J2773" s="75"/>
    </row>
    <row r="2774" spans="10:10" x14ac:dyDescent="0.2">
      <c r="J2774" s="75"/>
    </row>
    <row r="2775" spans="10:10" x14ac:dyDescent="0.2">
      <c r="J2775" s="75"/>
    </row>
    <row r="2776" spans="10:10" x14ac:dyDescent="0.2">
      <c r="J2776" s="75"/>
    </row>
    <row r="2777" spans="10:10" x14ac:dyDescent="0.2">
      <c r="J2777" s="75"/>
    </row>
    <row r="2778" spans="10:10" x14ac:dyDescent="0.2">
      <c r="J2778" s="75"/>
    </row>
    <row r="2779" spans="10:10" x14ac:dyDescent="0.2">
      <c r="J2779" s="75"/>
    </row>
    <row r="2780" spans="10:10" x14ac:dyDescent="0.2">
      <c r="J2780" s="75"/>
    </row>
    <row r="2781" spans="10:10" x14ac:dyDescent="0.2">
      <c r="J2781" s="75"/>
    </row>
    <row r="2782" spans="10:10" x14ac:dyDescent="0.2">
      <c r="J2782" s="75"/>
    </row>
    <row r="2783" spans="10:10" x14ac:dyDescent="0.2">
      <c r="J2783" s="75"/>
    </row>
    <row r="2784" spans="10:10" x14ac:dyDescent="0.2">
      <c r="J2784" s="75"/>
    </row>
    <row r="2785" spans="10:10" x14ac:dyDescent="0.2">
      <c r="J2785" s="75"/>
    </row>
    <row r="2786" spans="10:10" x14ac:dyDescent="0.2">
      <c r="J2786" s="75"/>
    </row>
    <row r="2787" spans="10:10" x14ac:dyDescent="0.2">
      <c r="J2787" s="75"/>
    </row>
    <row r="2788" spans="10:10" x14ac:dyDescent="0.2">
      <c r="J2788" s="75"/>
    </row>
    <row r="2789" spans="10:10" x14ac:dyDescent="0.2">
      <c r="J2789" s="75"/>
    </row>
    <row r="2790" spans="10:10" x14ac:dyDescent="0.2">
      <c r="J2790" s="75"/>
    </row>
    <row r="2791" spans="10:10" x14ac:dyDescent="0.2">
      <c r="J2791" s="75"/>
    </row>
    <row r="2792" spans="10:10" x14ac:dyDescent="0.2">
      <c r="J2792" s="75"/>
    </row>
    <row r="2793" spans="10:10" x14ac:dyDescent="0.2">
      <c r="J2793" s="75"/>
    </row>
    <row r="2794" spans="10:10" x14ac:dyDescent="0.2">
      <c r="J2794" s="75"/>
    </row>
    <row r="2795" spans="10:10" x14ac:dyDescent="0.2">
      <c r="J2795" s="75"/>
    </row>
    <row r="2796" spans="10:10" x14ac:dyDescent="0.2">
      <c r="J2796" s="75"/>
    </row>
    <row r="2797" spans="10:10" x14ac:dyDescent="0.2">
      <c r="J2797" s="75"/>
    </row>
    <row r="2798" spans="10:10" x14ac:dyDescent="0.2">
      <c r="J2798" s="75"/>
    </row>
    <row r="2799" spans="10:10" x14ac:dyDescent="0.2">
      <c r="J2799" s="75"/>
    </row>
    <row r="2800" spans="10:10" x14ac:dyDescent="0.2">
      <c r="J2800" s="75"/>
    </row>
    <row r="2801" spans="10:10" x14ac:dyDescent="0.2">
      <c r="J2801" s="75"/>
    </row>
    <row r="2802" spans="10:10" x14ac:dyDescent="0.2">
      <c r="J2802" s="75"/>
    </row>
    <row r="2803" spans="10:10" x14ac:dyDescent="0.2">
      <c r="J2803" s="75"/>
    </row>
    <row r="2804" spans="10:10" x14ac:dyDescent="0.2">
      <c r="J2804" s="75"/>
    </row>
    <row r="2805" spans="10:10" x14ac:dyDescent="0.2">
      <c r="J2805" s="75"/>
    </row>
    <row r="2806" spans="10:10" x14ac:dyDescent="0.2">
      <c r="J2806" s="75"/>
    </row>
    <row r="2807" spans="10:10" x14ac:dyDescent="0.2">
      <c r="J2807" s="75"/>
    </row>
    <row r="2808" spans="10:10" x14ac:dyDescent="0.2">
      <c r="J2808" s="75"/>
    </row>
    <row r="2809" spans="10:10" x14ac:dyDescent="0.2">
      <c r="J2809" s="75"/>
    </row>
    <row r="2810" spans="10:10" x14ac:dyDescent="0.2">
      <c r="J2810" s="75"/>
    </row>
    <row r="2811" spans="10:10" x14ac:dyDescent="0.2">
      <c r="J2811" s="75"/>
    </row>
    <row r="2812" spans="10:10" x14ac:dyDescent="0.2">
      <c r="J2812" s="75"/>
    </row>
    <row r="2813" spans="10:10" x14ac:dyDescent="0.2">
      <c r="J2813" s="75"/>
    </row>
    <row r="2814" spans="10:10" x14ac:dyDescent="0.2">
      <c r="J2814" s="75"/>
    </row>
    <row r="2815" spans="10:10" x14ac:dyDescent="0.2">
      <c r="J2815" s="75"/>
    </row>
    <row r="2816" spans="10:10" x14ac:dyDescent="0.2">
      <c r="J2816" s="75"/>
    </row>
    <row r="2817" spans="10:10" x14ac:dyDescent="0.2">
      <c r="J2817" s="75"/>
    </row>
    <row r="2818" spans="10:10" x14ac:dyDescent="0.2">
      <c r="J2818" s="75"/>
    </row>
    <row r="2819" spans="10:10" x14ac:dyDescent="0.2">
      <c r="J2819" s="75"/>
    </row>
    <row r="2820" spans="10:10" x14ac:dyDescent="0.2">
      <c r="J2820" s="75"/>
    </row>
    <row r="2821" spans="10:10" x14ac:dyDescent="0.2">
      <c r="J2821" s="75"/>
    </row>
    <row r="2822" spans="10:10" x14ac:dyDescent="0.2">
      <c r="J2822" s="75"/>
    </row>
    <row r="2823" spans="10:10" x14ac:dyDescent="0.2">
      <c r="J2823" s="75"/>
    </row>
    <row r="2824" spans="10:10" x14ac:dyDescent="0.2">
      <c r="J2824" s="75"/>
    </row>
    <row r="2825" spans="10:10" x14ac:dyDescent="0.2">
      <c r="J2825" s="75"/>
    </row>
    <row r="2826" spans="10:10" x14ac:dyDescent="0.2">
      <c r="J2826" s="75"/>
    </row>
    <row r="2827" spans="10:10" x14ac:dyDescent="0.2">
      <c r="J2827" s="75"/>
    </row>
    <row r="2828" spans="10:10" x14ac:dyDescent="0.2">
      <c r="J2828" s="75"/>
    </row>
    <row r="2829" spans="10:10" x14ac:dyDescent="0.2">
      <c r="J2829" s="75"/>
    </row>
    <row r="2830" spans="10:10" x14ac:dyDescent="0.2">
      <c r="J2830" s="75"/>
    </row>
    <row r="2831" spans="10:10" x14ac:dyDescent="0.2">
      <c r="J2831" s="75"/>
    </row>
    <row r="2832" spans="10:10" x14ac:dyDescent="0.2">
      <c r="J2832" s="75"/>
    </row>
    <row r="2833" spans="10:10" x14ac:dyDescent="0.2">
      <c r="J2833" s="75"/>
    </row>
    <row r="2834" spans="10:10" x14ac:dyDescent="0.2">
      <c r="J2834" s="75"/>
    </row>
    <row r="2835" spans="10:10" x14ac:dyDescent="0.2">
      <c r="J2835" s="75"/>
    </row>
    <row r="2836" spans="10:10" x14ac:dyDescent="0.2">
      <c r="J2836" s="75"/>
    </row>
    <row r="2837" spans="10:10" x14ac:dyDescent="0.2">
      <c r="J2837" s="75"/>
    </row>
    <row r="2838" spans="10:10" x14ac:dyDescent="0.2">
      <c r="J2838" s="75"/>
    </row>
    <row r="2839" spans="10:10" x14ac:dyDescent="0.2">
      <c r="J2839" s="75"/>
    </row>
    <row r="2840" spans="10:10" x14ac:dyDescent="0.2">
      <c r="J2840" s="75"/>
    </row>
    <row r="2841" spans="10:10" x14ac:dyDescent="0.2">
      <c r="J2841" s="75"/>
    </row>
    <row r="2842" spans="10:10" x14ac:dyDescent="0.2">
      <c r="J2842" s="75"/>
    </row>
    <row r="2843" spans="10:10" x14ac:dyDescent="0.2">
      <c r="J2843" s="75"/>
    </row>
    <row r="2844" spans="10:10" x14ac:dyDescent="0.2">
      <c r="J2844" s="75"/>
    </row>
    <row r="2845" spans="10:10" x14ac:dyDescent="0.2">
      <c r="J2845" s="75"/>
    </row>
    <row r="2846" spans="10:10" x14ac:dyDescent="0.2">
      <c r="J2846" s="75"/>
    </row>
    <row r="2847" spans="10:10" x14ac:dyDescent="0.2">
      <c r="J2847" s="75"/>
    </row>
    <row r="2848" spans="10:10" x14ac:dyDescent="0.2">
      <c r="J2848" s="75"/>
    </row>
    <row r="2849" spans="10:10" x14ac:dyDescent="0.2">
      <c r="J2849" s="75"/>
    </row>
    <row r="2850" spans="10:10" x14ac:dyDescent="0.2">
      <c r="J2850" s="75"/>
    </row>
    <row r="2851" spans="10:10" x14ac:dyDescent="0.2">
      <c r="J2851" s="75"/>
    </row>
    <row r="2852" spans="10:10" x14ac:dyDescent="0.2">
      <c r="J2852" s="75"/>
    </row>
    <row r="2853" spans="10:10" x14ac:dyDescent="0.2">
      <c r="J2853" s="75"/>
    </row>
    <row r="2854" spans="10:10" x14ac:dyDescent="0.2">
      <c r="J2854" s="75"/>
    </row>
    <row r="2855" spans="10:10" x14ac:dyDescent="0.2">
      <c r="J2855" s="75"/>
    </row>
    <row r="2856" spans="10:10" x14ac:dyDescent="0.2">
      <c r="J2856" s="75"/>
    </row>
    <row r="2857" spans="10:10" x14ac:dyDescent="0.2">
      <c r="J2857" s="75"/>
    </row>
    <row r="2858" spans="10:10" x14ac:dyDescent="0.2">
      <c r="J2858" s="75"/>
    </row>
    <row r="2859" spans="10:10" x14ac:dyDescent="0.2">
      <c r="J2859" s="75"/>
    </row>
    <row r="2860" spans="10:10" x14ac:dyDescent="0.2">
      <c r="J2860" s="75"/>
    </row>
    <row r="2861" spans="10:10" x14ac:dyDescent="0.2">
      <c r="J2861" s="75"/>
    </row>
    <row r="2862" spans="10:10" x14ac:dyDescent="0.2">
      <c r="J2862" s="75"/>
    </row>
    <row r="2863" spans="10:10" x14ac:dyDescent="0.2">
      <c r="J2863" s="75"/>
    </row>
    <row r="2864" spans="10:10" x14ac:dyDescent="0.2">
      <c r="J2864" s="75"/>
    </row>
    <row r="2865" spans="10:10" x14ac:dyDescent="0.2">
      <c r="J2865" s="75"/>
    </row>
    <row r="2866" spans="10:10" x14ac:dyDescent="0.2">
      <c r="J2866" s="75"/>
    </row>
    <row r="2867" spans="10:10" x14ac:dyDescent="0.2">
      <c r="J2867" s="75"/>
    </row>
    <row r="2868" spans="10:10" x14ac:dyDescent="0.2">
      <c r="J2868" s="75"/>
    </row>
    <row r="2869" spans="10:10" x14ac:dyDescent="0.2">
      <c r="J2869" s="75"/>
    </row>
    <row r="2870" spans="10:10" x14ac:dyDescent="0.2">
      <c r="J2870" s="75"/>
    </row>
    <row r="2871" spans="10:10" x14ac:dyDescent="0.2">
      <c r="J2871" s="75"/>
    </row>
    <row r="2872" spans="10:10" x14ac:dyDescent="0.2">
      <c r="J2872" s="75"/>
    </row>
    <row r="2873" spans="10:10" x14ac:dyDescent="0.2">
      <c r="J2873" s="75"/>
    </row>
    <row r="2874" spans="10:10" x14ac:dyDescent="0.2">
      <c r="J2874" s="75"/>
    </row>
    <row r="2875" spans="10:10" x14ac:dyDescent="0.2">
      <c r="J2875" s="75"/>
    </row>
    <row r="2876" spans="10:10" x14ac:dyDescent="0.2">
      <c r="J2876" s="75"/>
    </row>
    <row r="2877" spans="10:10" x14ac:dyDescent="0.2">
      <c r="J2877" s="75"/>
    </row>
    <row r="2878" spans="10:10" x14ac:dyDescent="0.2">
      <c r="J2878" s="75"/>
    </row>
    <row r="2879" spans="10:10" x14ac:dyDescent="0.2">
      <c r="J2879" s="75"/>
    </row>
    <row r="2880" spans="10:10" x14ac:dyDescent="0.2">
      <c r="J2880" s="75"/>
    </row>
    <row r="2881" spans="10:10" x14ac:dyDescent="0.2">
      <c r="J2881" s="75"/>
    </row>
    <row r="2882" spans="10:10" x14ac:dyDescent="0.2">
      <c r="J2882" s="75"/>
    </row>
    <row r="2883" spans="10:10" x14ac:dyDescent="0.2">
      <c r="J2883" s="75"/>
    </row>
    <row r="2884" spans="10:10" x14ac:dyDescent="0.2">
      <c r="J2884" s="75"/>
    </row>
    <row r="2885" spans="10:10" x14ac:dyDescent="0.2">
      <c r="J2885" s="75"/>
    </row>
    <row r="2886" spans="10:10" x14ac:dyDescent="0.2">
      <c r="J2886" s="75"/>
    </row>
    <row r="2887" spans="10:10" x14ac:dyDescent="0.2">
      <c r="J2887" s="75"/>
    </row>
    <row r="2888" spans="10:10" x14ac:dyDescent="0.2">
      <c r="J2888" s="75"/>
    </row>
    <row r="2889" spans="10:10" x14ac:dyDescent="0.2">
      <c r="J2889" s="75"/>
    </row>
    <row r="2890" spans="10:10" x14ac:dyDescent="0.2">
      <c r="J2890" s="75"/>
    </row>
    <row r="2891" spans="10:10" x14ac:dyDescent="0.2">
      <c r="J2891" s="75"/>
    </row>
    <row r="2892" spans="10:10" x14ac:dyDescent="0.2">
      <c r="J2892" s="75"/>
    </row>
    <row r="2893" spans="10:10" x14ac:dyDescent="0.2">
      <c r="J2893" s="75"/>
    </row>
    <row r="2894" spans="10:10" x14ac:dyDescent="0.2">
      <c r="J2894" s="75"/>
    </row>
    <row r="2895" spans="10:10" x14ac:dyDescent="0.2">
      <c r="J2895" s="75"/>
    </row>
    <row r="2896" spans="10:10" x14ac:dyDescent="0.2">
      <c r="J2896" s="75"/>
    </row>
    <row r="2897" spans="10:10" x14ac:dyDescent="0.2">
      <c r="J2897" s="75"/>
    </row>
    <row r="2898" spans="10:10" x14ac:dyDescent="0.2">
      <c r="J2898" s="75"/>
    </row>
    <row r="2899" spans="10:10" x14ac:dyDescent="0.2">
      <c r="J2899" s="75"/>
    </row>
    <row r="2900" spans="10:10" x14ac:dyDescent="0.2">
      <c r="J2900" s="75"/>
    </row>
    <row r="2901" spans="10:10" x14ac:dyDescent="0.2">
      <c r="J2901" s="75"/>
    </row>
    <row r="2902" spans="10:10" x14ac:dyDescent="0.2">
      <c r="J2902" s="75"/>
    </row>
    <row r="2903" spans="10:10" x14ac:dyDescent="0.2">
      <c r="J2903" s="75"/>
    </row>
    <row r="2904" spans="10:10" x14ac:dyDescent="0.2">
      <c r="J2904" s="75"/>
    </row>
    <row r="2905" spans="10:10" x14ac:dyDescent="0.2">
      <c r="J2905" s="75"/>
    </row>
    <row r="2906" spans="10:10" x14ac:dyDescent="0.2">
      <c r="J2906" s="75"/>
    </row>
    <row r="2907" spans="10:10" x14ac:dyDescent="0.2">
      <c r="J2907" s="75"/>
    </row>
    <row r="2908" spans="10:10" x14ac:dyDescent="0.2">
      <c r="J2908" s="75"/>
    </row>
    <row r="2909" spans="10:10" x14ac:dyDescent="0.2">
      <c r="J2909" s="75"/>
    </row>
    <row r="2910" spans="10:10" x14ac:dyDescent="0.2">
      <c r="J2910" s="75"/>
    </row>
    <row r="2911" spans="10:10" x14ac:dyDescent="0.2">
      <c r="J2911" s="75"/>
    </row>
    <row r="2912" spans="10:10" x14ac:dyDescent="0.2">
      <c r="J2912" s="75"/>
    </row>
    <row r="2913" spans="10:10" x14ac:dyDescent="0.2">
      <c r="J2913" s="75"/>
    </row>
    <row r="2914" spans="10:10" x14ac:dyDescent="0.2">
      <c r="J2914" s="75"/>
    </row>
    <row r="2915" spans="10:10" x14ac:dyDescent="0.2">
      <c r="J2915" s="75"/>
    </row>
    <row r="2916" spans="10:10" x14ac:dyDescent="0.2">
      <c r="J2916" s="75"/>
    </row>
    <row r="2917" spans="10:10" x14ac:dyDescent="0.2">
      <c r="J2917" s="75"/>
    </row>
    <row r="2918" spans="10:10" x14ac:dyDescent="0.2">
      <c r="J2918" s="75"/>
    </row>
    <row r="2919" spans="10:10" x14ac:dyDescent="0.2">
      <c r="J2919" s="75"/>
    </row>
    <row r="2920" spans="10:10" x14ac:dyDescent="0.2">
      <c r="J2920" s="75"/>
    </row>
    <row r="2921" spans="10:10" x14ac:dyDescent="0.2">
      <c r="J2921" s="75"/>
    </row>
    <row r="2922" spans="10:10" x14ac:dyDescent="0.2">
      <c r="J2922" s="75"/>
    </row>
    <row r="2923" spans="10:10" x14ac:dyDescent="0.2">
      <c r="J2923" s="75"/>
    </row>
    <row r="2924" spans="10:10" x14ac:dyDescent="0.2">
      <c r="J2924" s="75"/>
    </row>
    <row r="2925" spans="10:10" x14ac:dyDescent="0.2">
      <c r="J2925" s="75"/>
    </row>
    <row r="2926" spans="10:10" x14ac:dyDescent="0.2">
      <c r="J2926" s="75"/>
    </row>
    <row r="2927" spans="10:10" x14ac:dyDescent="0.2">
      <c r="J2927" s="75"/>
    </row>
    <row r="2928" spans="10:10" x14ac:dyDescent="0.2">
      <c r="J2928" s="75"/>
    </row>
    <row r="2929" spans="10:10" x14ac:dyDescent="0.2">
      <c r="J2929" s="75"/>
    </row>
    <row r="2930" spans="10:10" x14ac:dyDescent="0.2">
      <c r="J2930" s="75"/>
    </row>
    <row r="2931" spans="10:10" x14ac:dyDescent="0.2">
      <c r="J2931" s="75"/>
    </row>
    <row r="2932" spans="10:10" x14ac:dyDescent="0.2">
      <c r="J2932" s="75"/>
    </row>
    <row r="2933" spans="10:10" x14ac:dyDescent="0.2">
      <c r="J2933" s="75"/>
    </row>
    <row r="2934" spans="10:10" x14ac:dyDescent="0.2">
      <c r="J2934" s="75"/>
    </row>
    <row r="2935" spans="10:10" x14ac:dyDescent="0.2">
      <c r="J2935" s="75"/>
    </row>
    <row r="2936" spans="10:10" x14ac:dyDescent="0.2">
      <c r="J2936" s="75"/>
    </row>
    <row r="2937" spans="10:10" x14ac:dyDescent="0.2">
      <c r="J2937" s="75"/>
    </row>
    <row r="2938" spans="10:10" x14ac:dyDescent="0.2">
      <c r="J2938" s="75"/>
    </row>
    <row r="2939" spans="10:10" x14ac:dyDescent="0.2">
      <c r="J2939" s="75"/>
    </row>
    <row r="2940" spans="10:10" x14ac:dyDescent="0.2">
      <c r="J2940" s="75"/>
    </row>
    <row r="2941" spans="10:10" x14ac:dyDescent="0.2">
      <c r="J2941" s="75"/>
    </row>
    <row r="2942" spans="10:10" x14ac:dyDescent="0.2">
      <c r="J2942" s="75"/>
    </row>
    <row r="2943" spans="10:10" x14ac:dyDescent="0.2">
      <c r="J2943" s="75"/>
    </row>
    <row r="2944" spans="10:10" x14ac:dyDescent="0.2">
      <c r="J2944" s="75"/>
    </row>
    <row r="2945" spans="10:10" x14ac:dyDescent="0.2">
      <c r="J2945" s="75"/>
    </row>
    <row r="2946" spans="10:10" x14ac:dyDescent="0.2">
      <c r="J2946" s="75"/>
    </row>
    <row r="2947" spans="10:10" x14ac:dyDescent="0.2">
      <c r="J2947" s="75"/>
    </row>
    <row r="2948" spans="10:10" x14ac:dyDescent="0.2">
      <c r="J2948" s="75"/>
    </row>
    <row r="2949" spans="10:10" x14ac:dyDescent="0.2">
      <c r="J2949" s="75"/>
    </row>
    <row r="2950" spans="10:10" x14ac:dyDescent="0.2">
      <c r="J2950" s="75"/>
    </row>
    <row r="2951" spans="10:10" x14ac:dyDescent="0.2">
      <c r="J2951" s="75"/>
    </row>
    <row r="2952" spans="10:10" x14ac:dyDescent="0.2">
      <c r="J2952" s="75"/>
    </row>
    <row r="2953" spans="10:10" x14ac:dyDescent="0.2">
      <c r="J2953" s="75"/>
    </row>
    <row r="2954" spans="10:10" x14ac:dyDescent="0.2">
      <c r="J2954" s="75"/>
    </row>
    <row r="2955" spans="10:10" x14ac:dyDescent="0.2">
      <c r="J2955" s="75"/>
    </row>
    <row r="2956" spans="10:10" x14ac:dyDescent="0.2">
      <c r="J2956" s="75"/>
    </row>
    <row r="2957" spans="10:10" x14ac:dyDescent="0.2">
      <c r="J2957" s="75"/>
    </row>
    <row r="2958" spans="10:10" x14ac:dyDescent="0.2">
      <c r="J2958" s="75"/>
    </row>
    <row r="2959" spans="10:10" x14ac:dyDescent="0.2">
      <c r="J2959" s="75"/>
    </row>
    <row r="2960" spans="10:10" x14ac:dyDescent="0.2">
      <c r="J2960" s="75"/>
    </row>
    <row r="2961" spans="10:10" x14ac:dyDescent="0.2">
      <c r="J2961" s="75"/>
    </row>
    <row r="2962" spans="10:10" x14ac:dyDescent="0.2">
      <c r="J2962" s="75"/>
    </row>
    <row r="2963" spans="10:10" x14ac:dyDescent="0.2">
      <c r="J2963" s="75"/>
    </row>
    <row r="2964" spans="10:10" x14ac:dyDescent="0.2">
      <c r="J2964" s="75"/>
    </row>
    <row r="2965" spans="10:10" x14ac:dyDescent="0.2">
      <c r="J2965" s="75"/>
    </row>
    <row r="2966" spans="10:10" x14ac:dyDescent="0.2">
      <c r="J2966" s="75"/>
    </row>
    <row r="2967" spans="10:10" x14ac:dyDescent="0.2">
      <c r="J2967" s="75"/>
    </row>
    <row r="2968" spans="10:10" x14ac:dyDescent="0.2">
      <c r="J2968" s="75"/>
    </row>
    <row r="2969" spans="10:10" x14ac:dyDescent="0.2">
      <c r="J2969" s="75"/>
    </row>
    <row r="2970" spans="10:10" x14ac:dyDescent="0.2">
      <c r="J2970" s="75"/>
    </row>
    <row r="2971" spans="10:10" x14ac:dyDescent="0.2">
      <c r="J2971" s="75"/>
    </row>
    <row r="2972" spans="10:10" x14ac:dyDescent="0.2">
      <c r="J2972" s="75"/>
    </row>
    <row r="2973" spans="10:10" x14ac:dyDescent="0.2">
      <c r="J2973" s="75"/>
    </row>
    <row r="2974" spans="10:10" x14ac:dyDescent="0.2">
      <c r="J2974" s="75"/>
    </row>
    <row r="2975" spans="10:10" x14ac:dyDescent="0.2">
      <c r="J2975" s="75"/>
    </row>
    <row r="2976" spans="10:10" x14ac:dyDescent="0.2">
      <c r="J2976" s="75"/>
    </row>
    <row r="2977" spans="10:10" x14ac:dyDescent="0.2">
      <c r="J2977" s="75"/>
    </row>
    <row r="2978" spans="10:10" x14ac:dyDescent="0.2">
      <c r="J2978" s="75"/>
    </row>
    <row r="2979" spans="10:10" x14ac:dyDescent="0.2">
      <c r="J2979" s="75"/>
    </row>
    <row r="2980" spans="10:10" x14ac:dyDescent="0.2">
      <c r="J2980" s="75"/>
    </row>
    <row r="2981" spans="10:10" x14ac:dyDescent="0.2">
      <c r="J2981" s="75"/>
    </row>
    <row r="2982" spans="10:10" x14ac:dyDescent="0.2">
      <c r="J2982" s="75"/>
    </row>
    <row r="2983" spans="10:10" x14ac:dyDescent="0.2">
      <c r="J2983" s="75"/>
    </row>
    <row r="2984" spans="10:10" x14ac:dyDescent="0.2">
      <c r="J2984" s="75"/>
    </row>
    <row r="2985" spans="10:10" x14ac:dyDescent="0.2">
      <c r="J2985" s="75"/>
    </row>
    <row r="2986" spans="10:10" x14ac:dyDescent="0.2">
      <c r="J2986" s="75"/>
    </row>
    <row r="2987" spans="10:10" x14ac:dyDescent="0.2">
      <c r="J2987" s="75"/>
    </row>
    <row r="2988" spans="10:10" x14ac:dyDescent="0.2">
      <c r="J2988" s="75"/>
    </row>
    <row r="2989" spans="10:10" x14ac:dyDescent="0.2">
      <c r="J2989" s="75"/>
    </row>
    <row r="2990" spans="10:10" x14ac:dyDescent="0.2">
      <c r="J2990" s="75"/>
    </row>
    <row r="2991" spans="10:10" x14ac:dyDescent="0.2">
      <c r="J2991" s="75"/>
    </row>
    <row r="2992" spans="10:10" x14ac:dyDescent="0.2">
      <c r="J2992" s="75"/>
    </row>
    <row r="2993" spans="10:10" x14ac:dyDescent="0.2">
      <c r="J2993" s="75"/>
    </row>
    <row r="2994" spans="10:10" x14ac:dyDescent="0.2">
      <c r="J2994" s="75"/>
    </row>
    <row r="2995" spans="10:10" x14ac:dyDescent="0.2">
      <c r="J2995" s="75"/>
    </row>
    <row r="2996" spans="10:10" x14ac:dyDescent="0.2">
      <c r="J2996" s="75"/>
    </row>
    <row r="2997" spans="10:10" x14ac:dyDescent="0.2">
      <c r="J2997" s="75"/>
    </row>
    <row r="2998" spans="10:10" x14ac:dyDescent="0.2">
      <c r="J2998" s="75"/>
    </row>
    <row r="2999" spans="10:10" x14ac:dyDescent="0.2">
      <c r="J2999" s="75"/>
    </row>
    <row r="3000" spans="10:10" x14ac:dyDescent="0.2">
      <c r="J3000" s="75"/>
    </row>
    <row r="3001" spans="10:10" x14ac:dyDescent="0.2">
      <c r="J3001" s="75"/>
    </row>
    <row r="3002" spans="10:10" x14ac:dyDescent="0.2">
      <c r="J3002" s="75"/>
    </row>
    <row r="3003" spans="10:10" x14ac:dyDescent="0.2">
      <c r="J3003" s="75"/>
    </row>
    <row r="3004" spans="10:10" x14ac:dyDescent="0.2">
      <c r="J3004" s="75"/>
    </row>
    <row r="3005" spans="10:10" x14ac:dyDescent="0.2">
      <c r="J3005" s="75"/>
    </row>
    <row r="3006" spans="10:10" x14ac:dyDescent="0.2">
      <c r="J3006" s="75"/>
    </row>
    <row r="3007" spans="10:10" x14ac:dyDescent="0.2">
      <c r="J3007" s="75"/>
    </row>
    <row r="3008" spans="10:10" x14ac:dyDescent="0.2">
      <c r="J3008" s="75"/>
    </row>
    <row r="3009" spans="10:10" x14ac:dyDescent="0.2">
      <c r="J3009" s="75"/>
    </row>
    <row r="3010" spans="10:10" x14ac:dyDescent="0.2">
      <c r="J3010" s="75"/>
    </row>
    <row r="3011" spans="10:10" x14ac:dyDescent="0.2">
      <c r="J3011" s="75"/>
    </row>
    <row r="3012" spans="10:10" x14ac:dyDescent="0.2">
      <c r="J3012" s="75"/>
    </row>
    <row r="3013" spans="10:10" x14ac:dyDescent="0.2">
      <c r="J3013" s="75"/>
    </row>
    <row r="3014" spans="10:10" x14ac:dyDescent="0.2">
      <c r="J3014" s="75"/>
    </row>
    <row r="3015" spans="10:10" x14ac:dyDescent="0.2">
      <c r="J3015" s="75"/>
    </row>
    <row r="3016" spans="10:10" x14ac:dyDescent="0.2">
      <c r="J3016" s="75"/>
    </row>
    <row r="3017" spans="10:10" x14ac:dyDescent="0.2">
      <c r="J3017" s="75"/>
    </row>
    <row r="3018" spans="10:10" x14ac:dyDescent="0.2">
      <c r="J3018" s="75"/>
    </row>
    <row r="3019" spans="10:10" x14ac:dyDescent="0.2">
      <c r="J3019" s="75"/>
    </row>
    <row r="3020" spans="10:10" x14ac:dyDescent="0.2">
      <c r="J3020" s="75"/>
    </row>
    <row r="3021" spans="10:10" x14ac:dyDescent="0.2">
      <c r="J3021" s="75"/>
    </row>
    <row r="3022" spans="10:10" x14ac:dyDescent="0.2">
      <c r="J3022" s="75"/>
    </row>
    <row r="3023" spans="10:10" x14ac:dyDescent="0.2">
      <c r="J3023" s="75"/>
    </row>
    <row r="3024" spans="10:10" x14ac:dyDescent="0.2">
      <c r="J3024" s="75"/>
    </row>
    <row r="3025" spans="10:10" x14ac:dyDescent="0.2">
      <c r="J3025" s="75"/>
    </row>
    <row r="3026" spans="10:10" x14ac:dyDescent="0.2">
      <c r="J3026" s="75"/>
    </row>
    <row r="3027" spans="10:10" x14ac:dyDescent="0.2">
      <c r="J3027" s="75"/>
    </row>
    <row r="3028" spans="10:10" x14ac:dyDescent="0.2">
      <c r="J3028" s="75"/>
    </row>
    <row r="3029" spans="10:10" x14ac:dyDescent="0.2">
      <c r="J3029" s="75"/>
    </row>
    <row r="3030" spans="10:10" x14ac:dyDescent="0.2">
      <c r="J3030" s="75"/>
    </row>
    <row r="3031" spans="10:10" x14ac:dyDescent="0.2">
      <c r="J3031" s="75"/>
    </row>
    <row r="3032" spans="10:10" x14ac:dyDescent="0.2">
      <c r="J3032" s="75"/>
    </row>
    <row r="3033" spans="10:10" x14ac:dyDescent="0.2">
      <c r="J3033" s="75"/>
    </row>
    <row r="3034" spans="10:10" x14ac:dyDescent="0.2">
      <c r="J3034" s="75"/>
    </row>
    <row r="3035" spans="10:10" x14ac:dyDescent="0.2">
      <c r="J3035" s="75"/>
    </row>
    <row r="3036" spans="10:10" x14ac:dyDescent="0.2">
      <c r="J3036" s="75"/>
    </row>
    <row r="3037" spans="10:10" x14ac:dyDescent="0.2">
      <c r="J3037" s="75"/>
    </row>
    <row r="3038" spans="10:10" x14ac:dyDescent="0.2">
      <c r="J3038" s="75"/>
    </row>
    <row r="3039" spans="10:10" x14ac:dyDescent="0.2">
      <c r="J3039" s="75"/>
    </row>
    <row r="3040" spans="10:10" x14ac:dyDescent="0.2">
      <c r="J3040" s="75"/>
    </row>
    <row r="3041" spans="10:10" x14ac:dyDescent="0.2">
      <c r="J3041" s="75"/>
    </row>
    <row r="3042" spans="10:10" x14ac:dyDescent="0.2">
      <c r="J3042" s="75"/>
    </row>
    <row r="3043" spans="10:10" x14ac:dyDescent="0.2">
      <c r="J3043" s="75"/>
    </row>
    <row r="3044" spans="10:10" x14ac:dyDescent="0.2">
      <c r="J3044" s="75"/>
    </row>
    <row r="3045" spans="10:10" x14ac:dyDescent="0.2">
      <c r="J3045" s="75"/>
    </row>
    <row r="3046" spans="10:10" x14ac:dyDescent="0.2">
      <c r="J3046" s="75"/>
    </row>
    <row r="3047" spans="10:10" x14ac:dyDescent="0.2">
      <c r="J3047" s="75"/>
    </row>
    <row r="3048" spans="10:10" x14ac:dyDescent="0.2">
      <c r="J3048" s="75"/>
    </row>
    <row r="3049" spans="10:10" x14ac:dyDescent="0.2">
      <c r="J3049" s="75"/>
    </row>
    <row r="3050" spans="10:10" x14ac:dyDescent="0.2">
      <c r="J3050" s="75"/>
    </row>
    <row r="3051" spans="10:10" x14ac:dyDescent="0.2">
      <c r="J3051" s="75"/>
    </row>
    <row r="3052" spans="10:10" x14ac:dyDescent="0.2">
      <c r="J3052" s="75"/>
    </row>
    <row r="3053" spans="10:10" x14ac:dyDescent="0.2">
      <c r="J3053" s="75"/>
    </row>
    <row r="3054" spans="10:10" x14ac:dyDescent="0.2">
      <c r="J3054" s="75"/>
    </row>
    <row r="3055" spans="10:10" x14ac:dyDescent="0.2">
      <c r="J3055" s="75"/>
    </row>
    <row r="3056" spans="10:10" x14ac:dyDescent="0.2">
      <c r="J3056" s="75"/>
    </row>
    <row r="3057" spans="10:10" x14ac:dyDescent="0.2">
      <c r="J3057" s="75"/>
    </row>
    <row r="3058" spans="10:10" x14ac:dyDescent="0.2">
      <c r="J3058" s="75"/>
    </row>
    <row r="3059" spans="10:10" x14ac:dyDescent="0.2">
      <c r="J3059" s="75"/>
    </row>
    <row r="3060" spans="10:10" x14ac:dyDescent="0.2">
      <c r="J3060" s="75"/>
    </row>
    <row r="3061" spans="10:10" x14ac:dyDescent="0.2">
      <c r="J3061" s="75"/>
    </row>
    <row r="3062" spans="10:10" x14ac:dyDescent="0.2">
      <c r="J3062" s="75"/>
    </row>
    <row r="3063" spans="10:10" x14ac:dyDescent="0.2">
      <c r="J3063" s="75"/>
    </row>
    <row r="3064" spans="10:10" x14ac:dyDescent="0.2">
      <c r="J3064" s="75"/>
    </row>
    <row r="3065" spans="10:10" x14ac:dyDescent="0.2">
      <c r="J3065" s="75"/>
    </row>
    <row r="3066" spans="10:10" x14ac:dyDescent="0.2">
      <c r="J3066" s="75"/>
    </row>
    <row r="3067" spans="10:10" x14ac:dyDescent="0.2">
      <c r="J3067" s="75"/>
    </row>
    <row r="3068" spans="10:10" x14ac:dyDescent="0.2">
      <c r="J3068" s="75"/>
    </row>
    <row r="3069" spans="10:10" x14ac:dyDescent="0.2">
      <c r="J3069" s="75"/>
    </row>
    <row r="3070" spans="10:10" x14ac:dyDescent="0.2">
      <c r="J3070" s="75"/>
    </row>
    <row r="3071" spans="10:10" x14ac:dyDescent="0.2">
      <c r="J3071" s="75"/>
    </row>
    <row r="3072" spans="10:10" x14ac:dyDescent="0.2">
      <c r="J3072" s="75"/>
    </row>
    <row r="3073" spans="10:10" x14ac:dyDescent="0.2">
      <c r="J3073" s="75"/>
    </row>
    <row r="3074" spans="10:10" x14ac:dyDescent="0.2">
      <c r="J3074" s="75"/>
    </row>
    <row r="3075" spans="10:10" x14ac:dyDescent="0.2">
      <c r="J3075" s="75"/>
    </row>
    <row r="3076" spans="10:10" x14ac:dyDescent="0.2">
      <c r="J3076" s="75"/>
    </row>
    <row r="3077" spans="10:10" x14ac:dyDescent="0.2">
      <c r="J3077" s="75"/>
    </row>
    <row r="3078" spans="10:10" x14ac:dyDescent="0.2">
      <c r="J3078" s="75"/>
    </row>
    <row r="3079" spans="10:10" x14ac:dyDescent="0.2">
      <c r="J3079" s="75"/>
    </row>
    <row r="3080" spans="10:10" x14ac:dyDescent="0.2">
      <c r="J3080" s="75"/>
    </row>
    <row r="3081" spans="10:10" x14ac:dyDescent="0.2">
      <c r="J3081" s="75"/>
    </row>
    <row r="3082" spans="10:10" x14ac:dyDescent="0.2">
      <c r="J3082" s="75"/>
    </row>
    <row r="3083" spans="10:10" x14ac:dyDescent="0.2">
      <c r="J3083" s="75"/>
    </row>
    <row r="3084" spans="10:10" x14ac:dyDescent="0.2">
      <c r="J3084" s="75"/>
    </row>
    <row r="3085" spans="10:10" x14ac:dyDescent="0.2">
      <c r="J3085" s="75"/>
    </row>
    <row r="3086" spans="10:10" x14ac:dyDescent="0.2">
      <c r="J3086" s="75"/>
    </row>
    <row r="3087" spans="10:10" x14ac:dyDescent="0.2">
      <c r="J3087" s="75"/>
    </row>
    <row r="3088" spans="10:10" x14ac:dyDescent="0.2">
      <c r="J3088" s="75"/>
    </row>
    <row r="3089" spans="10:10" x14ac:dyDescent="0.2">
      <c r="J3089" s="75"/>
    </row>
    <row r="3090" spans="10:10" x14ac:dyDescent="0.2">
      <c r="J3090" s="75"/>
    </row>
    <row r="3091" spans="10:10" x14ac:dyDescent="0.2">
      <c r="J3091" s="75"/>
    </row>
    <row r="3092" spans="10:10" x14ac:dyDescent="0.2">
      <c r="J3092" s="75"/>
    </row>
    <row r="3093" spans="10:10" x14ac:dyDescent="0.2">
      <c r="J3093" s="75"/>
    </row>
    <row r="3094" spans="10:10" x14ac:dyDescent="0.2">
      <c r="J3094" s="75"/>
    </row>
    <row r="3095" spans="10:10" x14ac:dyDescent="0.2">
      <c r="J3095" s="75"/>
    </row>
    <row r="3096" spans="10:10" x14ac:dyDescent="0.2">
      <c r="J3096" s="75"/>
    </row>
    <row r="3097" spans="10:10" x14ac:dyDescent="0.2">
      <c r="J3097" s="75"/>
    </row>
    <row r="3098" spans="10:10" x14ac:dyDescent="0.2">
      <c r="J3098" s="75"/>
    </row>
    <row r="3099" spans="10:10" x14ac:dyDescent="0.2">
      <c r="J3099" s="75"/>
    </row>
    <row r="3100" spans="10:10" x14ac:dyDescent="0.2">
      <c r="J3100" s="75"/>
    </row>
    <row r="3101" spans="10:10" x14ac:dyDescent="0.2">
      <c r="J3101" s="75"/>
    </row>
    <row r="3102" spans="10:10" x14ac:dyDescent="0.2">
      <c r="J3102" s="75"/>
    </row>
    <row r="3103" spans="10:10" x14ac:dyDescent="0.2">
      <c r="J3103" s="75"/>
    </row>
    <row r="3104" spans="10:10" x14ac:dyDescent="0.2">
      <c r="J3104" s="75"/>
    </row>
    <row r="3105" spans="10:10" x14ac:dyDescent="0.2">
      <c r="J3105" s="75"/>
    </row>
    <row r="3106" spans="10:10" x14ac:dyDescent="0.2">
      <c r="J3106" s="75"/>
    </row>
    <row r="3107" spans="10:10" x14ac:dyDescent="0.2">
      <c r="J3107" s="75"/>
    </row>
    <row r="3108" spans="10:10" x14ac:dyDescent="0.2">
      <c r="J3108" s="75"/>
    </row>
    <row r="3109" spans="10:10" x14ac:dyDescent="0.2">
      <c r="J3109" s="75"/>
    </row>
    <row r="3110" spans="10:10" x14ac:dyDescent="0.2">
      <c r="J3110" s="75"/>
    </row>
    <row r="3111" spans="10:10" x14ac:dyDescent="0.2">
      <c r="J3111" s="75"/>
    </row>
    <row r="3112" spans="10:10" x14ac:dyDescent="0.2">
      <c r="J3112" s="75"/>
    </row>
    <row r="3113" spans="10:10" x14ac:dyDescent="0.2">
      <c r="J3113" s="75"/>
    </row>
    <row r="3114" spans="10:10" x14ac:dyDescent="0.2">
      <c r="J3114" s="75"/>
    </row>
    <row r="3115" spans="10:10" x14ac:dyDescent="0.2">
      <c r="J3115" s="75"/>
    </row>
    <row r="3116" spans="10:10" x14ac:dyDescent="0.2">
      <c r="J3116" s="75"/>
    </row>
    <row r="3117" spans="10:10" x14ac:dyDescent="0.2">
      <c r="J3117" s="75"/>
    </row>
    <row r="3118" spans="10:10" x14ac:dyDescent="0.2">
      <c r="J3118" s="75"/>
    </row>
    <row r="3119" spans="10:10" x14ac:dyDescent="0.2">
      <c r="J3119" s="75"/>
    </row>
    <row r="3120" spans="10:10" x14ac:dyDescent="0.2">
      <c r="J3120" s="75"/>
    </row>
    <row r="3121" spans="10:10" x14ac:dyDescent="0.2">
      <c r="J3121" s="75"/>
    </row>
    <row r="3122" spans="10:10" x14ac:dyDescent="0.2">
      <c r="J3122" s="75"/>
    </row>
    <row r="3123" spans="10:10" x14ac:dyDescent="0.2">
      <c r="J3123" s="75"/>
    </row>
    <row r="3124" spans="10:10" x14ac:dyDescent="0.2">
      <c r="J3124" s="75"/>
    </row>
    <row r="3125" spans="10:10" x14ac:dyDescent="0.2">
      <c r="J3125" s="75"/>
    </row>
    <row r="3126" spans="10:10" x14ac:dyDescent="0.2">
      <c r="J3126" s="75"/>
    </row>
    <row r="3127" spans="10:10" x14ac:dyDescent="0.2">
      <c r="J3127" s="75"/>
    </row>
    <row r="3128" spans="10:10" x14ac:dyDescent="0.2">
      <c r="J3128" s="75"/>
    </row>
    <row r="3129" spans="10:10" x14ac:dyDescent="0.2">
      <c r="J3129" s="75"/>
    </row>
    <row r="3130" spans="10:10" x14ac:dyDescent="0.2">
      <c r="J3130" s="75"/>
    </row>
    <row r="3131" spans="10:10" x14ac:dyDescent="0.2">
      <c r="J3131" s="75"/>
    </row>
    <row r="3132" spans="10:10" x14ac:dyDescent="0.2">
      <c r="J3132" s="75"/>
    </row>
    <row r="3133" spans="10:10" x14ac:dyDescent="0.2">
      <c r="J3133" s="75"/>
    </row>
    <row r="3134" spans="10:10" x14ac:dyDescent="0.2">
      <c r="J3134" s="75"/>
    </row>
    <row r="3135" spans="10:10" x14ac:dyDescent="0.2">
      <c r="J3135" s="75"/>
    </row>
    <row r="3136" spans="10:10" x14ac:dyDescent="0.2">
      <c r="J3136" s="75"/>
    </row>
    <row r="3137" spans="10:10" x14ac:dyDescent="0.2">
      <c r="J3137" s="75"/>
    </row>
    <row r="3138" spans="10:10" x14ac:dyDescent="0.2">
      <c r="J3138" s="75"/>
    </row>
    <row r="3139" spans="10:10" x14ac:dyDescent="0.2">
      <c r="J3139" s="75"/>
    </row>
    <row r="3140" spans="10:10" x14ac:dyDescent="0.2">
      <c r="J3140" s="75"/>
    </row>
    <row r="3141" spans="10:10" x14ac:dyDescent="0.2">
      <c r="J3141" s="75"/>
    </row>
    <row r="3142" spans="10:10" x14ac:dyDescent="0.2">
      <c r="J3142" s="75"/>
    </row>
    <row r="3143" spans="10:10" x14ac:dyDescent="0.2">
      <c r="J3143" s="75"/>
    </row>
    <row r="3144" spans="10:10" x14ac:dyDescent="0.2">
      <c r="J3144" s="75"/>
    </row>
    <row r="3145" spans="10:10" x14ac:dyDescent="0.2">
      <c r="J3145" s="75"/>
    </row>
    <row r="3146" spans="10:10" x14ac:dyDescent="0.2">
      <c r="J3146" s="75"/>
    </row>
    <row r="3147" spans="10:10" x14ac:dyDescent="0.2">
      <c r="J3147" s="75"/>
    </row>
    <row r="3148" spans="10:10" x14ac:dyDescent="0.2">
      <c r="J3148" s="75"/>
    </row>
    <row r="3149" spans="10:10" x14ac:dyDescent="0.2">
      <c r="J3149" s="75"/>
    </row>
    <row r="3150" spans="10:10" x14ac:dyDescent="0.2">
      <c r="J3150" s="75"/>
    </row>
    <row r="3151" spans="10:10" x14ac:dyDescent="0.2">
      <c r="J3151" s="75"/>
    </row>
    <row r="3152" spans="10:10" x14ac:dyDescent="0.2">
      <c r="J3152" s="75"/>
    </row>
    <row r="3153" spans="10:10" x14ac:dyDescent="0.2">
      <c r="J3153" s="75"/>
    </row>
    <row r="3154" spans="10:10" x14ac:dyDescent="0.2">
      <c r="J3154" s="75"/>
    </row>
    <row r="3155" spans="10:10" x14ac:dyDescent="0.2">
      <c r="J3155" s="75"/>
    </row>
    <row r="3156" spans="10:10" x14ac:dyDescent="0.2">
      <c r="J3156" s="75"/>
    </row>
    <row r="3157" spans="10:10" x14ac:dyDescent="0.2">
      <c r="J3157" s="75"/>
    </row>
    <row r="3158" spans="10:10" x14ac:dyDescent="0.2">
      <c r="J3158" s="75"/>
    </row>
    <row r="3159" spans="10:10" x14ac:dyDescent="0.2">
      <c r="J3159" s="75"/>
    </row>
    <row r="3160" spans="10:10" x14ac:dyDescent="0.2">
      <c r="J3160" s="75"/>
    </row>
    <row r="3161" spans="10:10" x14ac:dyDescent="0.2">
      <c r="J3161" s="75"/>
    </row>
    <row r="3162" spans="10:10" x14ac:dyDescent="0.2">
      <c r="J3162" s="75"/>
    </row>
    <row r="3163" spans="10:10" x14ac:dyDescent="0.2">
      <c r="J3163" s="75"/>
    </row>
    <row r="3164" spans="10:10" x14ac:dyDescent="0.2">
      <c r="J3164" s="75"/>
    </row>
    <row r="3165" spans="10:10" x14ac:dyDescent="0.2">
      <c r="J3165" s="75"/>
    </row>
    <row r="3166" spans="10:10" x14ac:dyDescent="0.2">
      <c r="J3166" s="75"/>
    </row>
    <row r="3167" spans="10:10" x14ac:dyDescent="0.2">
      <c r="J3167" s="75"/>
    </row>
    <row r="3168" spans="10:10" x14ac:dyDescent="0.2">
      <c r="J3168" s="75"/>
    </row>
    <row r="3169" spans="10:10" x14ac:dyDescent="0.2">
      <c r="J3169" s="75"/>
    </row>
    <row r="3170" spans="10:10" x14ac:dyDescent="0.2">
      <c r="J3170" s="75"/>
    </row>
    <row r="3171" spans="10:10" x14ac:dyDescent="0.2">
      <c r="J3171" s="75"/>
    </row>
    <row r="3172" spans="10:10" x14ac:dyDescent="0.2">
      <c r="J3172" s="75"/>
    </row>
    <row r="3173" spans="10:10" x14ac:dyDescent="0.2">
      <c r="J3173" s="75"/>
    </row>
    <row r="3174" spans="10:10" x14ac:dyDescent="0.2">
      <c r="J3174" s="75"/>
    </row>
    <row r="3175" spans="10:10" x14ac:dyDescent="0.2">
      <c r="J3175" s="75"/>
    </row>
    <row r="3176" spans="10:10" x14ac:dyDescent="0.2">
      <c r="J3176" s="75"/>
    </row>
    <row r="3177" spans="10:10" x14ac:dyDescent="0.2">
      <c r="J3177" s="75"/>
    </row>
    <row r="3178" spans="10:10" x14ac:dyDescent="0.2">
      <c r="J3178" s="75"/>
    </row>
    <row r="3179" spans="10:10" x14ac:dyDescent="0.2">
      <c r="J3179" s="75"/>
    </row>
    <row r="3180" spans="10:10" x14ac:dyDescent="0.2">
      <c r="J3180" s="75"/>
    </row>
    <row r="3181" spans="10:10" x14ac:dyDescent="0.2">
      <c r="J3181" s="75"/>
    </row>
    <row r="3182" spans="10:10" x14ac:dyDescent="0.2">
      <c r="J3182" s="75"/>
    </row>
    <row r="3183" spans="10:10" x14ac:dyDescent="0.2">
      <c r="J3183" s="75"/>
    </row>
    <row r="3184" spans="10:10" x14ac:dyDescent="0.2">
      <c r="J3184" s="75"/>
    </row>
    <row r="3185" spans="10:10" x14ac:dyDescent="0.2">
      <c r="J3185" s="75"/>
    </row>
    <row r="3186" spans="10:10" x14ac:dyDescent="0.2">
      <c r="J3186" s="75"/>
    </row>
    <row r="3187" spans="10:10" x14ac:dyDescent="0.2">
      <c r="J3187" s="75"/>
    </row>
    <row r="3188" spans="10:10" x14ac:dyDescent="0.2">
      <c r="J3188" s="75"/>
    </row>
    <row r="3189" spans="10:10" x14ac:dyDescent="0.2">
      <c r="J3189" s="75"/>
    </row>
    <row r="3190" spans="10:10" x14ac:dyDescent="0.2">
      <c r="J3190" s="75"/>
    </row>
    <row r="3191" spans="10:10" x14ac:dyDescent="0.2">
      <c r="J3191" s="75"/>
    </row>
    <row r="3192" spans="10:10" x14ac:dyDescent="0.2">
      <c r="J3192" s="75"/>
    </row>
    <row r="3193" spans="10:10" x14ac:dyDescent="0.2">
      <c r="J3193" s="75"/>
    </row>
    <row r="3194" spans="10:10" x14ac:dyDescent="0.2">
      <c r="J3194" s="75"/>
    </row>
    <row r="3195" spans="10:10" x14ac:dyDescent="0.2">
      <c r="J3195" s="75"/>
    </row>
    <row r="3196" spans="10:10" x14ac:dyDescent="0.2">
      <c r="J3196" s="75"/>
    </row>
    <row r="3197" spans="10:10" x14ac:dyDescent="0.2">
      <c r="J3197" s="75"/>
    </row>
    <row r="3198" spans="10:10" x14ac:dyDescent="0.2">
      <c r="J3198" s="75"/>
    </row>
    <row r="3199" spans="10:10" x14ac:dyDescent="0.2">
      <c r="J3199" s="75"/>
    </row>
    <row r="3200" spans="10:10" x14ac:dyDescent="0.2">
      <c r="J3200" s="75"/>
    </row>
    <row r="3201" spans="10:10" x14ac:dyDescent="0.2">
      <c r="J3201" s="75"/>
    </row>
    <row r="3202" spans="10:10" x14ac:dyDescent="0.2">
      <c r="J3202" s="75"/>
    </row>
    <row r="3203" spans="10:10" x14ac:dyDescent="0.2">
      <c r="J3203" s="75"/>
    </row>
    <row r="3204" spans="10:10" x14ac:dyDescent="0.2">
      <c r="J3204" s="75"/>
    </row>
    <row r="3205" spans="10:10" x14ac:dyDescent="0.2">
      <c r="J3205" s="75"/>
    </row>
    <row r="3206" spans="10:10" x14ac:dyDescent="0.2">
      <c r="J3206" s="75"/>
    </row>
    <row r="3207" spans="10:10" x14ac:dyDescent="0.2">
      <c r="J3207" s="75"/>
    </row>
    <row r="3208" spans="10:10" x14ac:dyDescent="0.2">
      <c r="J3208" s="75"/>
    </row>
    <row r="3209" spans="10:10" x14ac:dyDescent="0.2">
      <c r="J3209" s="75"/>
    </row>
    <row r="3210" spans="10:10" x14ac:dyDescent="0.2">
      <c r="J3210" s="75"/>
    </row>
    <row r="3211" spans="10:10" x14ac:dyDescent="0.2">
      <c r="J3211" s="75"/>
    </row>
    <row r="3212" spans="10:10" x14ac:dyDescent="0.2">
      <c r="J3212" s="75"/>
    </row>
    <row r="3213" spans="10:10" x14ac:dyDescent="0.2">
      <c r="J3213" s="75"/>
    </row>
    <row r="3214" spans="10:10" x14ac:dyDescent="0.2">
      <c r="J3214" s="75"/>
    </row>
    <row r="3215" spans="10:10" x14ac:dyDescent="0.2">
      <c r="J3215" s="75"/>
    </row>
    <row r="3216" spans="10:10" x14ac:dyDescent="0.2">
      <c r="J3216" s="75"/>
    </row>
    <row r="3217" spans="10:10" x14ac:dyDescent="0.2">
      <c r="J3217" s="75"/>
    </row>
    <row r="3218" spans="10:10" x14ac:dyDescent="0.2">
      <c r="J3218" s="75"/>
    </row>
    <row r="3219" spans="10:10" x14ac:dyDescent="0.2">
      <c r="J3219" s="75"/>
    </row>
    <row r="3220" spans="10:10" x14ac:dyDescent="0.2">
      <c r="J3220" s="75"/>
    </row>
    <row r="3221" spans="10:10" x14ac:dyDescent="0.2">
      <c r="J3221" s="75"/>
    </row>
    <row r="3222" spans="10:10" x14ac:dyDescent="0.2">
      <c r="J3222" s="75"/>
    </row>
    <row r="3223" spans="10:10" x14ac:dyDescent="0.2">
      <c r="J3223" s="75"/>
    </row>
    <row r="3224" spans="10:10" x14ac:dyDescent="0.2">
      <c r="J3224" s="75"/>
    </row>
    <row r="3225" spans="10:10" x14ac:dyDescent="0.2">
      <c r="J3225" s="75"/>
    </row>
    <row r="3226" spans="10:10" x14ac:dyDescent="0.2">
      <c r="J3226" s="75"/>
    </row>
    <row r="3227" spans="10:10" x14ac:dyDescent="0.2">
      <c r="J3227" s="75"/>
    </row>
    <row r="3228" spans="10:10" x14ac:dyDescent="0.2">
      <c r="J3228" s="75"/>
    </row>
    <row r="3229" spans="10:10" x14ac:dyDescent="0.2">
      <c r="J3229" s="75"/>
    </row>
    <row r="3230" spans="10:10" x14ac:dyDescent="0.2">
      <c r="J3230" s="75"/>
    </row>
    <row r="3231" spans="10:10" x14ac:dyDescent="0.2">
      <c r="J3231" s="75"/>
    </row>
    <row r="3232" spans="10:10" x14ac:dyDescent="0.2">
      <c r="J3232" s="75"/>
    </row>
    <row r="3233" spans="10:10" x14ac:dyDescent="0.2">
      <c r="J3233" s="75"/>
    </row>
    <row r="3234" spans="10:10" x14ac:dyDescent="0.2">
      <c r="J3234" s="75"/>
    </row>
    <row r="3235" spans="10:10" x14ac:dyDescent="0.2">
      <c r="J3235" s="75"/>
    </row>
    <row r="3236" spans="10:10" x14ac:dyDescent="0.2">
      <c r="J3236" s="75"/>
    </row>
    <row r="3237" spans="10:10" x14ac:dyDescent="0.2">
      <c r="J3237" s="75"/>
    </row>
    <row r="3238" spans="10:10" x14ac:dyDescent="0.2">
      <c r="J3238" s="75"/>
    </row>
    <row r="3239" spans="10:10" x14ac:dyDescent="0.2">
      <c r="J3239" s="75"/>
    </row>
    <row r="3240" spans="10:10" x14ac:dyDescent="0.2">
      <c r="J3240" s="75"/>
    </row>
    <row r="3241" spans="10:10" x14ac:dyDescent="0.2">
      <c r="J3241" s="75"/>
    </row>
    <row r="3242" spans="10:10" x14ac:dyDescent="0.2">
      <c r="J3242" s="75"/>
    </row>
    <row r="3243" spans="10:10" x14ac:dyDescent="0.2">
      <c r="J3243" s="75"/>
    </row>
    <row r="3244" spans="10:10" x14ac:dyDescent="0.2">
      <c r="J3244" s="75"/>
    </row>
    <row r="3245" spans="10:10" x14ac:dyDescent="0.2">
      <c r="J3245" s="75"/>
    </row>
    <row r="3246" spans="10:10" x14ac:dyDescent="0.2">
      <c r="J3246" s="75"/>
    </row>
    <row r="3247" spans="10:10" x14ac:dyDescent="0.2">
      <c r="J3247" s="75"/>
    </row>
    <row r="3248" spans="10:10" x14ac:dyDescent="0.2">
      <c r="J3248" s="75"/>
    </row>
    <row r="3249" spans="10:10" x14ac:dyDescent="0.2">
      <c r="J3249" s="75"/>
    </row>
    <row r="3250" spans="10:10" x14ac:dyDescent="0.2">
      <c r="J3250" s="75"/>
    </row>
    <row r="3251" spans="10:10" x14ac:dyDescent="0.2">
      <c r="J3251" s="75"/>
    </row>
    <row r="3252" spans="10:10" x14ac:dyDescent="0.2">
      <c r="J3252" s="75"/>
    </row>
    <row r="3253" spans="10:10" x14ac:dyDescent="0.2">
      <c r="J3253" s="75"/>
    </row>
    <row r="3254" spans="10:10" x14ac:dyDescent="0.2">
      <c r="J3254" s="75"/>
    </row>
    <row r="3255" spans="10:10" x14ac:dyDescent="0.2">
      <c r="J3255" s="75"/>
    </row>
    <row r="3256" spans="10:10" x14ac:dyDescent="0.2">
      <c r="J3256" s="75"/>
    </row>
    <row r="3257" spans="10:10" x14ac:dyDescent="0.2">
      <c r="J3257" s="75"/>
    </row>
    <row r="3258" spans="10:10" x14ac:dyDescent="0.2">
      <c r="J3258" s="75"/>
    </row>
    <row r="3259" spans="10:10" x14ac:dyDescent="0.2">
      <c r="J3259" s="75"/>
    </row>
    <row r="3260" spans="10:10" x14ac:dyDescent="0.2">
      <c r="J3260" s="75"/>
    </row>
    <row r="3261" spans="10:10" x14ac:dyDescent="0.2">
      <c r="J3261" s="75"/>
    </row>
    <row r="3262" spans="10:10" x14ac:dyDescent="0.2">
      <c r="J3262" s="75"/>
    </row>
    <row r="3263" spans="10:10" x14ac:dyDescent="0.2">
      <c r="J3263" s="75"/>
    </row>
    <row r="3264" spans="10:10" x14ac:dyDescent="0.2">
      <c r="J3264" s="75"/>
    </row>
    <row r="3265" spans="10:10" x14ac:dyDescent="0.2">
      <c r="J3265" s="75"/>
    </row>
    <row r="3266" spans="10:10" x14ac:dyDescent="0.2">
      <c r="J3266" s="75"/>
    </row>
    <row r="3267" spans="10:10" x14ac:dyDescent="0.2">
      <c r="J3267" s="75"/>
    </row>
    <row r="3268" spans="10:10" x14ac:dyDescent="0.2">
      <c r="J3268" s="75"/>
    </row>
    <row r="3269" spans="10:10" x14ac:dyDescent="0.2">
      <c r="J3269" s="75"/>
    </row>
    <row r="3270" spans="10:10" x14ac:dyDescent="0.2">
      <c r="J3270" s="75"/>
    </row>
    <row r="3271" spans="10:10" x14ac:dyDescent="0.2">
      <c r="J3271" s="75"/>
    </row>
    <row r="3272" spans="10:10" x14ac:dyDescent="0.2">
      <c r="J3272" s="75"/>
    </row>
    <row r="3273" spans="10:10" x14ac:dyDescent="0.2">
      <c r="J3273" s="75"/>
    </row>
    <row r="3274" spans="10:10" x14ac:dyDescent="0.2">
      <c r="J3274" s="75"/>
    </row>
    <row r="3275" spans="10:10" x14ac:dyDescent="0.2">
      <c r="J3275" s="75"/>
    </row>
    <row r="3276" spans="10:10" x14ac:dyDescent="0.2">
      <c r="J3276" s="75"/>
    </row>
    <row r="3277" spans="10:10" x14ac:dyDescent="0.2">
      <c r="J3277" s="75"/>
    </row>
    <row r="3278" spans="10:10" x14ac:dyDescent="0.2">
      <c r="J3278" s="75"/>
    </row>
    <row r="3279" spans="10:10" x14ac:dyDescent="0.2">
      <c r="J3279" s="75"/>
    </row>
    <row r="3280" spans="10:10" x14ac:dyDescent="0.2">
      <c r="J3280" s="75"/>
    </row>
    <row r="3281" spans="10:10" x14ac:dyDescent="0.2">
      <c r="J3281" s="75"/>
    </row>
    <row r="3282" spans="10:10" x14ac:dyDescent="0.2">
      <c r="J3282" s="75"/>
    </row>
    <row r="3283" spans="10:10" x14ac:dyDescent="0.2">
      <c r="J3283" s="75"/>
    </row>
    <row r="3284" spans="10:10" x14ac:dyDescent="0.2">
      <c r="J3284" s="75"/>
    </row>
    <row r="3285" spans="10:10" x14ac:dyDescent="0.2">
      <c r="J3285" s="75"/>
    </row>
    <row r="3286" spans="10:10" x14ac:dyDescent="0.2">
      <c r="J3286" s="75"/>
    </row>
    <row r="3287" spans="10:10" x14ac:dyDescent="0.2">
      <c r="J3287" s="75"/>
    </row>
    <row r="3288" spans="10:10" x14ac:dyDescent="0.2">
      <c r="J3288" s="75"/>
    </row>
    <row r="3289" spans="10:10" x14ac:dyDescent="0.2">
      <c r="J3289" s="75"/>
    </row>
    <row r="3290" spans="10:10" x14ac:dyDescent="0.2">
      <c r="J3290" s="75"/>
    </row>
    <row r="3291" spans="10:10" x14ac:dyDescent="0.2">
      <c r="J3291" s="75"/>
    </row>
    <row r="3292" spans="10:10" x14ac:dyDescent="0.2">
      <c r="J3292" s="75"/>
    </row>
    <row r="3293" spans="10:10" x14ac:dyDescent="0.2">
      <c r="J3293" s="75"/>
    </row>
    <row r="3294" spans="10:10" x14ac:dyDescent="0.2">
      <c r="J3294" s="75"/>
    </row>
    <row r="3295" spans="10:10" x14ac:dyDescent="0.2">
      <c r="J3295" s="75"/>
    </row>
    <row r="3296" spans="10:10" x14ac:dyDescent="0.2">
      <c r="J3296" s="75"/>
    </row>
    <row r="3297" spans="10:10" x14ac:dyDescent="0.2">
      <c r="J3297" s="75"/>
    </row>
    <row r="3298" spans="10:10" x14ac:dyDescent="0.2">
      <c r="J3298" s="75"/>
    </row>
    <row r="3299" spans="10:10" x14ac:dyDescent="0.2">
      <c r="J3299" s="75"/>
    </row>
    <row r="3300" spans="10:10" x14ac:dyDescent="0.2">
      <c r="J3300" s="75"/>
    </row>
    <row r="3301" spans="10:10" x14ac:dyDescent="0.2">
      <c r="J3301" s="75"/>
    </row>
    <row r="3302" spans="10:10" x14ac:dyDescent="0.2">
      <c r="J3302" s="75"/>
    </row>
    <row r="3303" spans="10:10" x14ac:dyDescent="0.2">
      <c r="J3303" s="75"/>
    </row>
    <row r="3304" spans="10:10" x14ac:dyDescent="0.2">
      <c r="J3304" s="75"/>
    </row>
    <row r="3305" spans="10:10" x14ac:dyDescent="0.2">
      <c r="J3305" s="75"/>
    </row>
    <row r="3306" spans="10:10" x14ac:dyDescent="0.2">
      <c r="J3306" s="75"/>
    </row>
    <row r="3307" spans="10:10" x14ac:dyDescent="0.2">
      <c r="J3307" s="75"/>
    </row>
    <row r="3308" spans="10:10" x14ac:dyDescent="0.2">
      <c r="J3308" s="75"/>
    </row>
    <row r="3309" spans="10:10" x14ac:dyDescent="0.2">
      <c r="J3309" s="75"/>
    </row>
    <row r="3310" spans="10:10" x14ac:dyDescent="0.2">
      <c r="J3310" s="75"/>
    </row>
    <row r="3311" spans="10:10" x14ac:dyDescent="0.2">
      <c r="J3311" s="75"/>
    </row>
    <row r="3312" spans="10:10" x14ac:dyDescent="0.2">
      <c r="J3312" s="75"/>
    </row>
    <row r="3313" spans="10:10" x14ac:dyDescent="0.2">
      <c r="J3313" s="75"/>
    </row>
    <row r="3314" spans="10:10" x14ac:dyDescent="0.2">
      <c r="J3314" s="75"/>
    </row>
    <row r="3315" spans="10:10" x14ac:dyDescent="0.2">
      <c r="J3315" s="75"/>
    </row>
    <row r="3316" spans="10:10" x14ac:dyDescent="0.2">
      <c r="J3316" s="75"/>
    </row>
    <row r="3317" spans="10:10" x14ac:dyDescent="0.2">
      <c r="J3317" s="75"/>
    </row>
    <row r="3318" spans="10:10" x14ac:dyDescent="0.2">
      <c r="J3318" s="75"/>
    </row>
    <row r="3319" spans="10:10" x14ac:dyDescent="0.2">
      <c r="J3319" s="75"/>
    </row>
    <row r="3320" spans="10:10" x14ac:dyDescent="0.2">
      <c r="J3320" s="75"/>
    </row>
    <row r="3321" spans="10:10" x14ac:dyDescent="0.2">
      <c r="J3321" s="75"/>
    </row>
    <row r="3322" spans="10:10" x14ac:dyDescent="0.2">
      <c r="J3322" s="75"/>
    </row>
    <row r="3323" spans="10:10" x14ac:dyDescent="0.2">
      <c r="J3323" s="75"/>
    </row>
    <row r="3324" spans="10:10" x14ac:dyDescent="0.2">
      <c r="J3324" s="75"/>
    </row>
    <row r="3325" spans="10:10" x14ac:dyDescent="0.2">
      <c r="J3325" s="75"/>
    </row>
    <row r="3326" spans="10:10" x14ac:dyDescent="0.2">
      <c r="J3326" s="75"/>
    </row>
    <row r="3327" spans="10:10" x14ac:dyDescent="0.2">
      <c r="J3327" s="75"/>
    </row>
    <row r="3328" spans="10:10" x14ac:dyDescent="0.2">
      <c r="J3328" s="75"/>
    </row>
    <row r="3329" spans="10:10" x14ac:dyDescent="0.2">
      <c r="J3329" s="75"/>
    </row>
    <row r="3330" spans="10:10" x14ac:dyDescent="0.2">
      <c r="J3330" s="75"/>
    </row>
    <row r="3331" spans="10:10" x14ac:dyDescent="0.2">
      <c r="J3331" s="75"/>
    </row>
    <row r="3332" spans="10:10" x14ac:dyDescent="0.2">
      <c r="J3332" s="75"/>
    </row>
    <row r="3333" spans="10:10" x14ac:dyDescent="0.2">
      <c r="J3333" s="75"/>
    </row>
    <row r="3334" spans="10:10" x14ac:dyDescent="0.2">
      <c r="J3334" s="75"/>
    </row>
    <row r="3335" spans="10:10" x14ac:dyDescent="0.2">
      <c r="J3335" s="75"/>
    </row>
    <row r="3336" spans="10:10" x14ac:dyDescent="0.2">
      <c r="J3336" s="75"/>
    </row>
    <row r="3337" spans="10:10" x14ac:dyDescent="0.2">
      <c r="J3337" s="75"/>
    </row>
    <row r="3338" spans="10:10" x14ac:dyDescent="0.2">
      <c r="J3338" s="75"/>
    </row>
    <row r="3339" spans="10:10" x14ac:dyDescent="0.2">
      <c r="J3339" s="75"/>
    </row>
    <row r="3340" spans="10:10" x14ac:dyDescent="0.2">
      <c r="J3340" s="75"/>
    </row>
    <row r="3341" spans="10:10" x14ac:dyDescent="0.2">
      <c r="J3341" s="75"/>
    </row>
    <row r="3342" spans="10:10" x14ac:dyDescent="0.2">
      <c r="J3342" s="75"/>
    </row>
    <row r="3343" spans="10:10" x14ac:dyDescent="0.2">
      <c r="J3343" s="75"/>
    </row>
    <row r="3344" spans="10:10" x14ac:dyDescent="0.2">
      <c r="J3344" s="75"/>
    </row>
    <row r="3345" spans="10:10" x14ac:dyDescent="0.2">
      <c r="J3345" s="75"/>
    </row>
    <row r="3346" spans="10:10" x14ac:dyDescent="0.2">
      <c r="J3346" s="75"/>
    </row>
    <row r="3347" spans="10:10" x14ac:dyDescent="0.2">
      <c r="J3347" s="75"/>
    </row>
    <row r="3348" spans="10:10" x14ac:dyDescent="0.2">
      <c r="J3348" s="75"/>
    </row>
    <row r="3349" spans="10:10" x14ac:dyDescent="0.2">
      <c r="J3349" s="75"/>
    </row>
    <row r="3350" spans="10:10" x14ac:dyDescent="0.2">
      <c r="J3350" s="75"/>
    </row>
    <row r="3351" spans="10:10" x14ac:dyDescent="0.2">
      <c r="J3351" s="75"/>
    </row>
    <row r="3352" spans="10:10" x14ac:dyDescent="0.2">
      <c r="J3352" s="75"/>
    </row>
    <row r="3353" spans="10:10" x14ac:dyDescent="0.2">
      <c r="J3353" s="75"/>
    </row>
    <row r="3354" spans="10:10" x14ac:dyDescent="0.2">
      <c r="J3354" s="75"/>
    </row>
    <row r="3355" spans="10:10" x14ac:dyDescent="0.2">
      <c r="J3355" s="75"/>
    </row>
    <row r="3356" spans="10:10" x14ac:dyDescent="0.2">
      <c r="J3356" s="75"/>
    </row>
    <row r="3357" spans="10:10" x14ac:dyDescent="0.2">
      <c r="J3357" s="75"/>
    </row>
    <row r="3358" spans="10:10" x14ac:dyDescent="0.2">
      <c r="J3358" s="75"/>
    </row>
    <row r="3359" spans="10:10" x14ac:dyDescent="0.2">
      <c r="J3359" s="75"/>
    </row>
    <row r="3360" spans="10:10" x14ac:dyDescent="0.2">
      <c r="J3360" s="75"/>
    </row>
    <row r="3361" spans="10:10" x14ac:dyDescent="0.2">
      <c r="J3361" s="75"/>
    </row>
    <row r="3362" spans="10:10" x14ac:dyDescent="0.2">
      <c r="J3362" s="75"/>
    </row>
    <row r="3363" spans="10:10" x14ac:dyDescent="0.2">
      <c r="J3363" s="75"/>
    </row>
    <row r="3364" spans="10:10" x14ac:dyDescent="0.2">
      <c r="J3364" s="75"/>
    </row>
    <row r="3365" spans="10:10" x14ac:dyDescent="0.2">
      <c r="J3365" s="75"/>
    </row>
    <row r="3366" spans="10:10" x14ac:dyDescent="0.2">
      <c r="J3366" s="75"/>
    </row>
    <row r="3367" spans="10:10" x14ac:dyDescent="0.2">
      <c r="J3367" s="75"/>
    </row>
    <row r="3368" spans="10:10" x14ac:dyDescent="0.2">
      <c r="J3368" s="75"/>
    </row>
    <row r="3369" spans="10:10" x14ac:dyDescent="0.2">
      <c r="J3369" s="75"/>
    </row>
    <row r="3370" spans="10:10" x14ac:dyDescent="0.2">
      <c r="J3370" s="75"/>
    </row>
    <row r="3371" spans="10:10" x14ac:dyDescent="0.2">
      <c r="J3371" s="75"/>
    </row>
    <row r="3372" spans="10:10" x14ac:dyDescent="0.2">
      <c r="J3372" s="75"/>
    </row>
    <row r="3373" spans="10:10" x14ac:dyDescent="0.2">
      <c r="J3373" s="75"/>
    </row>
    <row r="3374" spans="10:10" x14ac:dyDescent="0.2">
      <c r="J3374" s="75"/>
    </row>
    <row r="3375" spans="10:10" x14ac:dyDescent="0.2">
      <c r="J3375" s="75"/>
    </row>
    <row r="3376" spans="10:10" x14ac:dyDescent="0.2">
      <c r="J3376" s="75"/>
    </row>
    <row r="3377" spans="10:10" x14ac:dyDescent="0.2">
      <c r="J3377" s="75"/>
    </row>
    <row r="3378" spans="10:10" x14ac:dyDescent="0.2">
      <c r="J3378" s="75"/>
    </row>
    <row r="3379" spans="10:10" x14ac:dyDescent="0.2">
      <c r="J3379" s="75"/>
    </row>
    <row r="3380" spans="10:10" x14ac:dyDescent="0.2">
      <c r="J3380" s="75"/>
    </row>
    <row r="3381" spans="10:10" x14ac:dyDescent="0.2">
      <c r="J3381" s="75"/>
    </row>
    <row r="3382" spans="10:10" x14ac:dyDescent="0.2">
      <c r="J3382" s="75"/>
    </row>
    <row r="3383" spans="10:10" x14ac:dyDescent="0.2">
      <c r="J3383" s="75"/>
    </row>
    <row r="3384" spans="10:10" x14ac:dyDescent="0.2">
      <c r="J3384" s="75"/>
    </row>
    <row r="3385" spans="10:10" x14ac:dyDescent="0.2">
      <c r="J3385" s="75"/>
    </row>
    <row r="3386" spans="10:10" x14ac:dyDescent="0.2">
      <c r="J3386" s="75"/>
    </row>
    <row r="3387" spans="10:10" x14ac:dyDescent="0.2">
      <c r="J3387" s="75"/>
    </row>
    <row r="3388" spans="10:10" x14ac:dyDescent="0.2">
      <c r="J3388" s="75"/>
    </row>
    <row r="3389" spans="10:10" x14ac:dyDescent="0.2">
      <c r="J3389" s="75"/>
    </row>
    <row r="3390" spans="10:10" x14ac:dyDescent="0.2">
      <c r="J3390" s="75"/>
    </row>
    <row r="3391" spans="10:10" x14ac:dyDescent="0.2">
      <c r="J3391" s="75"/>
    </row>
    <row r="3392" spans="10:10" x14ac:dyDescent="0.2">
      <c r="J3392" s="75"/>
    </row>
    <row r="3393" spans="10:10" x14ac:dyDescent="0.2">
      <c r="J3393" s="75"/>
    </row>
    <row r="3394" spans="10:10" x14ac:dyDescent="0.2">
      <c r="J3394" s="75"/>
    </row>
    <row r="3395" spans="10:10" x14ac:dyDescent="0.2">
      <c r="J3395" s="75"/>
    </row>
    <row r="3396" spans="10:10" x14ac:dyDescent="0.2">
      <c r="J3396" s="75"/>
    </row>
    <row r="3397" spans="10:10" x14ac:dyDescent="0.2">
      <c r="J3397" s="75"/>
    </row>
    <row r="3398" spans="10:10" x14ac:dyDescent="0.2">
      <c r="J3398" s="75"/>
    </row>
    <row r="3399" spans="10:10" x14ac:dyDescent="0.2">
      <c r="J3399" s="75"/>
    </row>
    <row r="3400" spans="10:10" x14ac:dyDescent="0.2">
      <c r="J3400" s="75"/>
    </row>
    <row r="3401" spans="10:10" x14ac:dyDescent="0.2">
      <c r="J3401" s="75"/>
    </row>
    <row r="3402" spans="10:10" x14ac:dyDescent="0.2">
      <c r="J3402" s="75"/>
    </row>
    <row r="3403" spans="10:10" x14ac:dyDescent="0.2">
      <c r="J3403" s="75"/>
    </row>
    <row r="3404" spans="10:10" x14ac:dyDescent="0.2">
      <c r="J3404" s="75"/>
    </row>
    <row r="3405" spans="10:10" x14ac:dyDescent="0.2">
      <c r="J3405" s="75"/>
    </row>
    <row r="3406" spans="10:10" x14ac:dyDescent="0.2">
      <c r="J3406" s="75"/>
    </row>
    <row r="3407" spans="10:10" x14ac:dyDescent="0.2">
      <c r="J3407" s="75"/>
    </row>
    <row r="3408" spans="10:10" x14ac:dyDescent="0.2">
      <c r="J3408" s="75"/>
    </row>
    <row r="3409" spans="10:10" x14ac:dyDescent="0.2">
      <c r="J3409" s="75"/>
    </row>
    <row r="3410" spans="10:10" x14ac:dyDescent="0.2">
      <c r="J3410" s="75"/>
    </row>
    <row r="3411" spans="10:10" x14ac:dyDescent="0.2">
      <c r="J3411" s="75"/>
    </row>
    <row r="3412" spans="10:10" x14ac:dyDescent="0.2">
      <c r="J3412" s="75"/>
    </row>
    <row r="3413" spans="10:10" x14ac:dyDescent="0.2">
      <c r="J3413" s="75"/>
    </row>
    <row r="3414" spans="10:10" x14ac:dyDescent="0.2">
      <c r="J3414" s="75"/>
    </row>
    <row r="3415" spans="10:10" x14ac:dyDescent="0.2">
      <c r="J3415" s="75"/>
    </row>
    <row r="3416" spans="10:10" x14ac:dyDescent="0.2">
      <c r="J3416" s="75"/>
    </row>
    <row r="3417" spans="10:10" x14ac:dyDescent="0.2">
      <c r="J3417" s="75"/>
    </row>
    <row r="3418" spans="10:10" x14ac:dyDescent="0.2">
      <c r="J3418" s="75"/>
    </row>
    <row r="3419" spans="10:10" x14ac:dyDescent="0.2">
      <c r="J3419" s="75"/>
    </row>
    <row r="3420" spans="10:10" x14ac:dyDescent="0.2">
      <c r="J3420" s="75"/>
    </row>
    <row r="3421" spans="10:10" x14ac:dyDescent="0.2">
      <c r="J3421" s="75"/>
    </row>
    <row r="3422" spans="10:10" x14ac:dyDescent="0.2">
      <c r="J3422" s="75"/>
    </row>
    <row r="3423" spans="10:10" x14ac:dyDescent="0.2">
      <c r="J3423" s="75"/>
    </row>
    <row r="3424" spans="10:10" x14ac:dyDescent="0.2">
      <c r="J3424" s="75"/>
    </row>
    <row r="3425" spans="10:10" x14ac:dyDescent="0.2">
      <c r="J3425" s="75"/>
    </row>
    <row r="3426" spans="10:10" x14ac:dyDescent="0.2">
      <c r="J3426" s="75"/>
    </row>
    <row r="3427" spans="10:10" x14ac:dyDescent="0.2">
      <c r="J3427" s="75"/>
    </row>
    <row r="3428" spans="10:10" x14ac:dyDescent="0.2">
      <c r="J3428" s="75"/>
    </row>
    <row r="3429" spans="10:10" x14ac:dyDescent="0.2">
      <c r="J3429" s="75"/>
    </row>
    <row r="3430" spans="10:10" x14ac:dyDescent="0.2">
      <c r="J3430" s="75"/>
    </row>
    <row r="3431" spans="10:10" x14ac:dyDescent="0.2">
      <c r="J3431" s="75"/>
    </row>
    <row r="3432" spans="10:10" x14ac:dyDescent="0.2">
      <c r="J3432" s="75"/>
    </row>
    <row r="3433" spans="10:10" x14ac:dyDescent="0.2">
      <c r="J3433" s="75"/>
    </row>
    <row r="3434" spans="10:10" x14ac:dyDescent="0.2">
      <c r="J3434" s="75"/>
    </row>
    <row r="3435" spans="10:10" x14ac:dyDescent="0.2">
      <c r="J3435" s="75"/>
    </row>
    <row r="3436" spans="10:10" x14ac:dyDescent="0.2">
      <c r="J3436" s="75"/>
    </row>
    <row r="3437" spans="10:10" x14ac:dyDescent="0.2">
      <c r="J3437" s="75"/>
    </row>
    <row r="3438" spans="10:10" x14ac:dyDescent="0.2">
      <c r="J3438" s="75"/>
    </row>
    <row r="3439" spans="10:10" x14ac:dyDescent="0.2">
      <c r="J3439" s="75"/>
    </row>
    <row r="3440" spans="10:10" x14ac:dyDescent="0.2">
      <c r="J3440" s="75"/>
    </row>
    <row r="3441" spans="10:10" x14ac:dyDescent="0.2">
      <c r="J3441" s="75"/>
    </row>
    <row r="3442" spans="10:10" x14ac:dyDescent="0.2">
      <c r="J3442" s="75"/>
    </row>
    <row r="3443" spans="10:10" x14ac:dyDescent="0.2">
      <c r="J3443" s="75"/>
    </row>
    <row r="3444" spans="10:10" x14ac:dyDescent="0.2">
      <c r="J3444" s="75"/>
    </row>
    <row r="3445" spans="10:10" x14ac:dyDescent="0.2">
      <c r="J3445" s="75"/>
    </row>
    <row r="3446" spans="10:10" x14ac:dyDescent="0.2">
      <c r="J3446" s="75"/>
    </row>
    <row r="3447" spans="10:10" x14ac:dyDescent="0.2">
      <c r="J3447" s="75"/>
    </row>
    <row r="3448" spans="10:10" x14ac:dyDescent="0.2">
      <c r="J3448" s="75"/>
    </row>
    <row r="3449" spans="10:10" x14ac:dyDescent="0.2">
      <c r="J3449" s="75"/>
    </row>
    <row r="3450" spans="10:10" x14ac:dyDescent="0.2">
      <c r="J3450" s="75"/>
    </row>
    <row r="3451" spans="10:10" x14ac:dyDescent="0.2">
      <c r="J3451" s="75"/>
    </row>
    <row r="3452" spans="10:10" x14ac:dyDescent="0.2">
      <c r="J3452" s="75"/>
    </row>
    <row r="3453" spans="10:10" x14ac:dyDescent="0.2">
      <c r="J3453" s="75"/>
    </row>
    <row r="3454" spans="10:10" x14ac:dyDescent="0.2">
      <c r="J3454" s="75"/>
    </row>
    <row r="3455" spans="10:10" x14ac:dyDescent="0.2">
      <c r="J3455" s="75"/>
    </row>
    <row r="3456" spans="10:10" x14ac:dyDescent="0.2">
      <c r="J3456" s="75"/>
    </row>
    <row r="3457" spans="10:10" x14ac:dyDescent="0.2">
      <c r="J3457" s="75"/>
    </row>
    <row r="3458" spans="10:10" x14ac:dyDescent="0.2">
      <c r="J3458" s="75"/>
    </row>
    <row r="3459" spans="10:10" x14ac:dyDescent="0.2">
      <c r="J3459" s="75"/>
    </row>
    <row r="3460" spans="10:10" x14ac:dyDescent="0.2">
      <c r="J3460" s="75"/>
    </row>
    <row r="3461" spans="10:10" x14ac:dyDescent="0.2">
      <c r="J3461" s="75"/>
    </row>
    <row r="3462" spans="10:10" x14ac:dyDescent="0.2">
      <c r="J3462" s="75"/>
    </row>
    <row r="3463" spans="10:10" x14ac:dyDescent="0.2">
      <c r="J3463" s="75"/>
    </row>
    <row r="3464" spans="10:10" x14ac:dyDescent="0.2">
      <c r="J3464" s="75"/>
    </row>
    <row r="3465" spans="10:10" x14ac:dyDescent="0.2">
      <c r="J3465" s="75"/>
    </row>
    <row r="3466" spans="10:10" x14ac:dyDescent="0.2">
      <c r="J3466" s="75"/>
    </row>
    <row r="3467" spans="10:10" x14ac:dyDescent="0.2">
      <c r="J3467" s="75"/>
    </row>
    <row r="3468" spans="10:10" x14ac:dyDescent="0.2">
      <c r="J3468" s="75"/>
    </row>
    <row r="3469" spans="10:10" x14ac:dyDescent="0.2">
      <c r="J3469" s="75"/>
    </row>
    <row r="3470" spans="10:10" x14ac:dyDescent="0.2">
      <c r="J3470" s="75"/>
    </row>
    <row r="3471" spans="10:10" x14ac:dyDescent="0.2">
      <c r="J3471" s="75"/>
    </row>
    <row r="3472" spans="10:10" x14ac:dyDescent="0.2">
      <c r="J3472" s="75"/>
    </row>
    <row r="3473" spans="10:10" x14ac:dyDescent="0.2">
      <c r="J3473" s="75"/>
    </row>
    <row r="3474" spans="10:10" x14ac:dyDescent="0.2">
      <c r="J3474" s="75"/>
    </row>
    <row r="3475" spans="10:10" x14ac:dyDescent="0.2">
      <c r="J3475" s="75"/>
    </row>
    <row r="3476" spans="10:10" x14ac:dyDescent="0.2">
      <c r="J3476" s="75"/>
    </row>
    <row r="3477" spans="10:10" x14ac:dyDescent="0.2">
      <c r="J3477" s="75"/>
    </row>
    <row r="3478" spans="10:10" x14ac:dyDescent="0.2">
      <c r="J3478" s="75"/>
    </row>
    <row r="3479" spans="10:10" x14ac:dyDescent="0.2">
      <c r="J3479" s="75"/>
    </row>
    <row r="3480" spans="10:10" x14ac:dyDescent="0.2">
      <c r="J3480" s="75"/>
    </row>
    <row r="3481" spans="10:10" x14ac:dyDescent="0.2">
      <c r="J3481" s="75"/>
    </row>
    <row r="3482" spans="10:10" x14ac:dyDescent="0.2">
      <c r="J3482" s="75"/>
    </row>
    <row r="3483" spans="10:10" x14ac:dyDescent="0.2">
      <c r="J3483" s="75"/>
    </row>
    <row r="3484" spans="10:10" x14ac:dyDescent="0.2">
      <c r="J3484" s="75"/>
    </row>
    <row r="3485" spans="10:10" x14ac:dyDescent="0.2">
      <c r="J3485" s="75"/>
    </row>
    <row r="3486" spans="10:10" x14ac:dyDescent="0.2">
      <c r="J3486" s="75"/>
    </row>
    <row r="3487" spans="10:10" x14ac:dyDescent="0.2">
      <c r="J3487" s="75"/>
    </row>
    <row r="3488" spans="10:10" x14ac:dyDescent="0.2">
      <c r="J3488" s="75"/>
    </row>
    <row r="3489" spans="10:10" x14ac:dyDescent="0.2">
      <c r="J3489" s="75"/>
    </row>
    <row r="3490" spans="10:10" x14ac:dyDescent="0.2">
      <c r="J3490" s="75"/>
    </row>
    <row r="3491" spans="10:10" x14ac:dyDescent="0.2">
      <c r="J3491" s="75"/>
    </row>
    <row r="3492" spans="10:10" x14ac:dyDescent="0.2">
      <c r="J3492" s="75"/>
    </row>
    <row r="3493" spans="10:10" x14ac:dyDescent="0.2">
      <c r="J3493" s="75"/>
    </row>
    <row r="3494" spans="10:10" x14ac:dyDescent="0.2">
      <c r="J3494" s="75"/>
    </row>
    <row r="3495" spans="10:10" x14ac:dyDescent="0.2">
      <c r="J3495" s="75"/>
    </row>
    <row r="3496" spans="10:10" x14ac:dyDescent="0.2">
      <c r="J3496" s="75"/>
    </row>
    <row r="3497" spans="10:10" x14ac:dyDescent="0.2">
      <c r="J3497" s="75"/>
    </row>
    <row r="3498" spans="10:10" x14ac:dyDescent="0.2">
      <c r="J3498" s="75"/>
    </row>
    <row r="3499" spans="10:10" x14ac:dyDescent="0.2">
      <c r="J3499" s="75"/>
    </row>
    <row r="3500" spans="10:10" x14ac:dyDescent="0.2">
      <c r="J3500" s="75"/>
    </row>
    <row r="3501" spans="10:10" x14ac:dyDescent="0.2">
      <c r="J3501" s="75"/>
    </row>
    <row r="3502" spans="10:10" x14ac:dyDescent="0.2">
      <c r="J3502" s="75"/>
    </row>
    <row r="3503" spans="10:10" x14ac:dyDescent="0.2">
      <c r="J3503" s="75"/>
    </row>
    <row r="3504" spans="10:10" x14ac:dyDescent="0.2">
      <c r="J3504" s="75"/>
    </row>
    <row r="3505" spans="10:10" x14ac:dyDescent="0.2">
      <c r="J3505" s="75"/>
    </row>
    <row r="3506" spans="10:10" x14ac:dyDescent="0.2">
      <c r="J3506" s="75"/>
    </row>
    <row r="3507" spans="10:10" x14ac:dyDescent="0.2">
      <c r="J3507" s="75"/>
    </row>
    <row r="3508" spans="10:10" x14ac:dyDescent="0.2">
      <c r="J3508" s="75"/>
    </row>
    <row r="3509" spans="10:10" x14ac:dyDescent="0.2">
      <c r="J3509" s="75"/>
    </row>
    <row r="3510" spans="10:10" x14ac:dyDescent="0.2">
      <c r="J3510" s="75"/>
    </row>
    <row r="3511" spans="10:10" x14ac:dyDescent="0.2">
      <c r="J3511" s="75"/>
    </row>
    <row r="3512" spans="10:10" x14ac:dyDescent="0.2">
      <c r="J3512" s="75"/>
    </row>
    <row r="3513" spans="10:10" x14ac:dyDescent="0.2">
      <c r="J3513" s="75"/>
    </row>
    <row r="3514" spans="10:10" x14ac:dyDescent="0.2">
      <c r="J3514" s="75"/>
    </row>
    <row r="3515" spans="10:10" x14ac:dyDescent="0.2">
      <c r="J3515" s="75"/>
    </row>
    <row r="3516" spans="10:10" x14ac:dyDescent="0.2">
      <c r="J3516" s="75"/>
    </row>
    <row r="3517" spans="10:10" x14ac:dyDescent="0.2">
      <c r="J3517" s="75"/>
    </row>
    <row r="3518" spans="10:10" x14ac:dyDescent="0.2">
      <c r="J3518" s="75"/>
    </row>
    <row r="3519" spans="10:10" x14ac:dyDescent="0.2">
      <c r="J3519" s="75"/>
    </row>
    <row r="3520" spans="10:10" x14ac:dyDescent="0.2">
      <c r="J3520" s="75"/>
    </row>
    <row r="3521" spans="10:10" x14ac:dyDescent="0.2">
      <c r="J3521" s="75"/>
    </row>
    <row r="3522" spans="10:10" x14ac:dyDescent="0.2">
      <c r="J3522" s="75"/>
    </row>
    <row r="3523" spans="10:10" x14ac:dyDescent="0.2">
      <c r="J3523" s="75"/>
    </row>
    <row r="3524" spans="10:10" x14ac:dyDescent="0.2">
      <c r="J3524" s="75"/>
    </row>
    <row r="3525" spans="10:10" x14ac:dyDescent="0.2">
      <c r="J3525" s="75"/>
    </row>
    <row r="3526" spans="10:10" x14ac:dyDescent="0.2">
      <c r="J3526" s="75"/>
    </row>
    <row r="3527" spans="10:10" x14ac:dyDescent="0.2">
      <c r="J3527" s="75"/>
    </row>
    <row r="3528" spans="10:10" x14ac:dyDescent="0.2">
      <c r="J3528" s="75"/>
    </row>
    <row r="3529" spans="10:10" x14ac:dyDescent="0.2">
      <c r="J3529" s="75"/>
    </row>
    <row r="3530" spans="10:10" x14ac:dyDescent="0.2">
      <c r="J3530" s="75"/>
    </row>
    <row r="3531" spans="10:10" x14ac:dyDescent="0.2">
      <c r="J3531" s="75"/>
    </row>
    <row r="3532" spans="10:10" x14ac:dyDescent="0.2">
      <c r="J3532" s="75"/>
    </row>
    <row r="3533" spans="10:10" x14ac:dyDescent="0.2">
      <c r="J3533" s="75"/>
    </row>
    <row r="3534" spans="10:10" x14ac:dyDescent="0.2">
      <c r="J3534" s="75"/>
    </row>
    <row r="3535" spans="10:10" x14ac:dyDescent="0.2">
      <c r="J3535" s="75"/>
    </row>
    <row r="3536" spans="10:10" x14ac:dyDescent="0.2">
      <c r="J3536" s="75"/>
    </row>
    <row r="3537" spans="10:10" x14ac:dyDescent="0.2">
      <c r="J3537" s="75"/>
    </row>
    <row r="3538" spans="10:10" x14ac:dyDescent="0.2">
      <c r="J3538" s="75"/>
    </row>
    <row r="3539" spans="10:10" x14ac:dyDescent="0.2">
      <c r="J3539" s="75"/>
    </row>
    <row r="3540" spans="10:10" x14ac:dyDescent="0.2">
      <c r="J3540" s="75"/>
    </row>
    <row r="3541" spans="10:10" x14ac:dyDescent="0.2">
      <c r="J3541" s="75"/>
    </row>
    <row r="3542" spans="10:10" x14ac:dyDescent="0.2">
      <c r="J3542" s="75"/>
    </row>
    <row r="3543" spans="10:10" x14ac:dyDescent="0.2">
      <c r="J3543" s="75"/>
    </row>
    <row r="3544" spans="10:10" x14ac:dyDescent="0.2">
      <c r="J3544" s="75"/>
    </row>
    <row r="3545" spans="10:10" x14ac:dyDescent="0.2">
      <c r="J3545" s="75"/>
    </row>
    <row r="3546" spans="10:10" x14ac:dyDescent="0.2">
      <c r="J3546" s="75"/>
    </row>
    <row r="3547" spans="10:10" x14ac:dyDescent="0.2">
      <c r="J3547" s="75"/>
    </row>
    <row r="3548" spans="10:10" x14ac:dyDescent="0.2">
      <c r="J3548" s="75"/>
    </row>
    <row r="3549" spans="10:10" x14ac:dyDescent="0.2">
      <c r="J3549" s="75"/>
    </row>
    <row r="3550" spans="10:10" x14ac:dyDescent="0.2">
      <c r="J3550" s="75"/>
    </row>
    <row r="3551" spans="10:10" x14ac:dyDescent="0.2">
      <c r="J3551" s="75"/>
    </row>
    <row r="3552" spans="10:10" x14ac:dyDescent="0.2">
      <c r="J3552" s="75"/>
    </row>
    <row r="3553" spans="10:10" x14ac:dyDescent="0.2">
      <c r="J3553" s="75"/>
    </row>
    <row r="3554" spans="10:10" x14ac:dyDescent="0.2">
      <c r="J3554" s="75"/>
    </row>
    <row r="3555" spans="10:10" x14ac:dyDescent="0.2">
      <c r="J3555" s="75"/>
    </row>
    <row r="3556" spans="10:10" x14ac:dyDescent="0.2">
      <c r="J3556" s="75"/>
    </row>
    <row r="3557" spans="10:10" x14ac:dyDescent="0.2">
      <c r="J3557" s="75"/>
    </row>
    <row r="3558" spans="10:10" x14ac:dyDescent="0.2">
      <c r="J3558" s="75"/>
    </row>
    <row r="3559" spans="10:10" x14ac:dyDescent="0.2">
      <c r="J3559" s="75"/>
    </row>
    <row r="3560" spans="10:10" x14ac:dyDescent="0.2">
      <c r="J3560" s="75"/>
    </row>
    <row r="3561" spans="10:10" x14ac:dyDescent="0.2">
      <c r="J3561" s="75"/>
    </row>
    <row r="3562" spans="10:10" x14ac:dyDescent="0.2">
      <c r="J3562" s="75"/>
    </row>
    <row r="3563" spans="10:10" x14ac:dyDescent="0.2">
      <c r="J3563" s="75"/>
    </row>
    <row r="3564" spans="10:10" x14ac:dyDescent="0.2">
      <c r="J3564" s="75"/>
    </row>
    <row r="3565" spans="10:10" x14ac:dyDescent="0.2">
      <c r="J3565" s="75"/>
    </row>
    <row r="3566" spans="10:10" x14ac:dyDescent="0.2">
      <c r="J3566" s="75"/>
    </row>
    <row r="3567" spans="10:10" x14ac:dyDescent="0.2">
      <c r="J3567" s="75"/>
    </row>
    <row r="3568" spans="10:10" x14ac:dyDescent="0.2">
      <c r="J3568" s="75"/>
    </row>
    <row r="3569" spans="10:10" x14ac:dyDescent="0.2">
      <c r="J3569" s="75"/>
    </row>
    <row r="3570" spans="10:10" x14ac:dyDescent="0.2">
      <c r="J3570" s="75"/>
    </row>
    <row r="3571" spans="10:10" x14ac:dyDescent="0.2">
      <c r="J3571" s="75"/>
    </row>
    <row r="3572" spans="10:10" x14ac:dyDescent="0.2">
      <c r="J3572" s="75"/>
    </row>
    <row r="3573" spans="10:10" x14ac:dyDescent="0.2">
      <c r="J3573" s="75"/>
    </row>
    <row r="3574" spans="10:10" x14ac:dyDescent="0.2">
      <c r="J3574" s="75"/>
    </row>
    <row r="3575" spans="10:10" x14ac:dyDescent="0.2">
      <c r="J3575" s="75"/>
    </row>
    <row r="3576" spans="10:10" x14ac:dyDescent="0.2">
      <c r="J3576" s="75"/>
    </row>
    <row r="3577" spans="10:10" x14ac:dyDescent="0.2">
      <c r="J3577" s="75"/>
    </row>
    <row r="3578" spans="10:10" x14ac:dyDescent="0.2">
      <c r="J3578" s="75"/>
    </row>
    <row r="3579" spans="10:10" x14ac:dyDescent="0.2">
      <c r="J3579" s="75"/>
    </row>
    <row r="3580" spans="10:10" x14ac:dyDescent="0.2">
      <c r="J3580" s="75"/>
    </row>
    <row r="3581" spans="10:10" x14ac:dyDescent="0.2">
      <c r="J3581" s="75"/>
    </row>
    <row r="3582" spans="10:10" x14ac:dyDescent="0.2">
      <c r="J3582" s="75"/>
    </row>
    <row r="3583" spans="10:10" x14ac:dyDescent="0.2">
      <c r="J3583" s="75"/>
    </row>
    <row r="3584" spans="10:10" x14ac:dyDescent="0.2">
      <c r="J3584" s="75"/>
    </row>
    <row r="3585" spans="10:10" x14ac:dyDescent="0.2">
      <c r="J3585" s="75"/>
    </row>
    <row r="3586" spans="10:10" x14ac:dyDescent="0.2">
      <c r="J3586" s="75"/>
    </row>
    <row r="3587" spans="10:10" x14ac:dyDescent="0.2">
      <c r="J3587" s="75"/>
    </row>
    <row r="3588" spans="10:10" x14ac:dyDescent="0.2">
      <c r="J3588" s="75"/>
    </row>
    <row r="3589" spans="10:10" x14ac:dyDescent="0.2">
      <c r="J3589" s="75"/>
    </row>
    <row r="3590" spans="10:10" x14ac:dyDescent="0.2">
      <c r="J3590" s="75"/>
    </row>
    <row r="3591" spans="10:10" x14ac:dyDescent="0.2">
      <c r="J3591" s="75"/>
    </row>
    <row r="3592" spans="10:10" x14ac:dyDescent="0.2">
      <c r="J3592" s="75"/>
    </row>
    <row r="3593" spans="10:10" x14ac:dyDescent="0.2">
      <c r="J3593" s="75"/>
    </row>
    <row r="3594" spans="10:10" x14ac:dyDescent="0.2">
      <c r="J3594" s="75"/>
    </row>
    <row r="3595" spans="10:10" x14ac:dyDescent="0.2">
      <c r="J3595" s="75"/>
    </row>
    <row r="3596" spans="10:10" x14ac:dyDescent="0.2">
      <c r="J3596" s="75"/>
    </row>
    <row r="3597" spans="10:10" x14ac:dyDescent="0.2">
      <c r="J3597" s="75"/>
    </row>
    <row r="3598" spans="10:10" x14ac:dyDescent="0.2">
      <c r="J3598" s="75"/>
    </row>
    <row r="3599" spans="10:10" x14ac:dyDescent="0.2">
      <c r="J3599" s="75"/>
    </row>
    <row r="3600" spans="10:10" x14ac:dyDescent="0.2">
      <c r="J3600" s="75"/>
    </row>
    <row r="3601" spans="10:10" x14ac:dyDescent="0.2">
      <c r="J3601" s="75"/>
    </row>
    <row r="3602" spans="10:10" x14ac:dyDescent="0.2">
      <c r="J3602" s="75"/>
    </row>
    <row r="3603" spans="10:10" x14ac:dyDescent="0.2">
      <c r="J3603" s="75"/>
    </row>
    <row r="3604" spans="10:10" x14ac:dyDescent="0.2">
      <c r="J3604" s="75"/>
    </row>
    <row r="3605" spans="10:10" x14ac:dyDescent="0.2">
      <c r="J3605" s="75"/>
    </row>
    <row r="3606" spans="10:10" x14ac:dyDescent="0.2">
      <c r="J3606" s="75"/>
    </row>
    <row r="3607" spans="10:10" x14ac:dyDescent="0.2">
      <c r="J3607" s="75"/>
    </row>
    <row r="3608" spans="10:10" x14ac:dyDescent="0.2">
      <c r="J3608" s="75"/>
    </row>
    <row r="3609" spans="10:10" x14ac:dyDescent="0.2">
      <c r="J3609" s="75"/>
    </row>
    <row r="3610" spans="10:10" x14ac:dyDescent="0.2">
      <c r="J3610" s="75"/>
    </row>
    <row r="3611" spans="10:10" x14ac:dyDescent="0.2">
      <c r="J3611" s="75"/>
    </row>
    <row r="3612" spans="10:10" x14ac:dyDescent="0.2">
      <c r="J3612" s="75"/>
    </row>
    <row r="3613" spans="10:10" x14ac:dyDescent="0.2">
      <c r="J3613" s="75"/>
    </row>
    <row r="3614" spans="10:10" x14ac:dyDescent="0.2">
      <c r="J3614" s="75"/>
    </row>
    <row r="3615" spans="10:10" x14ac:dyDescent="0.2">
      <c r="J3615" s="75"/>
    </row>
    <row r="3616" spans="10:10" x14ac:dyDescent="0.2">
      <c r="J3616" s="75"/>
    </row>
    <row r="3617" spans="10:10" x14ac:dyDescent="0.2">
      <c r="J3617" s="75"/>
    </row>
    <row r="3618" spans="10:10" x14ac:dyDescent="0.2">
      <c r="J3618" s="75"/>
    </row>
    <row r="3619" spans="10:10" x14ac:dyDescent="0.2">
      <c r="J3619" s="75"/>
    </row>
    <row r="3620" spans="10:10" x14ac:dyDescent="0.2">
      <c r="J3620" s="75"/>
    </row>
    <row r="3621" spans="10:10" x14ac:dyDescent="0.2">
      <c r="J3621" s="75"/>
    </row>
    <row r="3622" spans="10:10" x14ac:dyDescent="0.2">
      <c r="J3622" s="75"/>
    </row>
    <row r="3623" spans="10:10" x14ac:dyDescent="0.2">
      <c r="J3623" s="75"/>
    </row>
    <row r="3624" spans="10:10" x14ac:dyDescent="0.2">
      <c r="J3624" s="75"/>
    </row>
    <row r="3625" spans="10:10" x14ac:dyDescent="0.2">
      <c r="J3625" s="75"/>
    </row>
    <row r="3626" spans="10:10" x14ac:dyDescent="0.2">
      <c r="J3626" s="75"/>
    </row>
    <row r="3627" spans="10:10" x14ac:dyDescent="0.2">
      <c r="J3627" s="75"/>
    </row>
    <row r="3628" spans="10:10" x14ac:dyDescent="0.2">
      <c r="J3628" s="75"/>
    </row>
    <row r="3629" spans="10:10" x14ac:dyDescent="0.2">
      <c r="J3629" s="75"/>
    </row>
    <row r="3630" spans="10:10" x14ac:dyDescent="0.2">
      <c r="J3630" s="75"/>
    </row>
    <row r="3631" spans="10:10" x14ac:dyDescent="0.2">
      <c r="J3631" s="75"/>
    </row>
    <row r="3632" spans="10:10" x14ac:dyDescent="0.2">
      <c r="J3632" s="75"/>
    </row>
    <row r="3633" spans="10:10" x14ac:dyDescent="0.2">
      <c r="J3633" s="75"/>
    </row>
    <row r="3634" spans="10:10" x14ac:dyDescent="0.2">
      <c r="J3634" s="75"/>
    </row>
    <row r="3635" spans="10:10" x14ac:dyDescent="0.2">
      <c r="J3635" s="75"/>
    </row>
    <row r="3636" spans="10:10" x14ac:dyDescent="0.2">
      <c r="J3636" s="75"/>
    </row>
    <row r="3637" spans="10:10" x14ac:dyDescent="0.2">
      <c r="J3637" s="75"/>
    </row>
    <row r="3638" spans="10:10" x14ac:dyDescent="0.2">
      <c r="J3638" s="75"/>
    </row>
    <row r="3639" spans="10:10" x14ac:dyDescent="0.2">
      <c r="J3639" s="75"/>
    </row>
    <row r="3640" spans="10:10" x14ac:dyDescent="0.2">
      <c r="J3640" s="75"/>
    </row>
    <row r="3641" spans="10:10" x14ac:dyDescent="0.2">
      <c r="J3641" s="75"/>
    </row>
    <row r="3642" spans="10:10" x14ac:dyDescent="0.2">
      <c r="J3642" s="75"/>
    </row>
    <row r="3643" spans="10:10" x14ac:dyDescent="0.2">
      <c r="J3643" s="75"/>
    </row>
    <row r="3644" spans="10:10" x14ac:dyDescent="0.2">
      <c r="J3644" s="75"/>
    </row>
    <row r="3645" spans="10:10" x14ac:dyDescent="0.2">
      <c r="J3645" s="75"/>
    </row>
    <row r="3646" spans="10:10" x14ac:dyDescent="0.2">
      <c r="J3646" s="75"/>
    </row>
    <row r="3647" spans="10:10" x14ac:dyDescent="0.2">
      <c r="J3647" s="75"/>
    </row>
    <row r="3648" spans="10:10" x14ac:dyDescent="0.2">
      <c r="J3648" s="75"/>
    </row>
    <row r="3649" spans="10:10" x14ac:dyDescent="0.2">
      <c r="J3649" s="75"/>
    </row>
    <row r="3650" spans="10:10" x14ac:dyDescent="0.2">
      <c r="J3650" s="75"/>
    </row>
    <row r="3651" spans="10:10" x14ac:dyDescent="0.2">
      <c r="J3651" s="75"/>
    </row>
    <row r="3652" spans="10:10" x14ac:dyDescent="0.2">
      <c r="J3652" s="75"/>
    </row>
    <row r="3653" spans="10:10" x14ac:dyDescent="0.2">
      <c r="J3653" s="75"/>
    </row>
    <row r="3654" spans="10:10" x14ac:dyDescent="0.2">
      <c r="J3654" s="75"/>
    </row>
    <row r="3655" spans="10:10" x14ac:dyDescent="0.2">
      <c r="J3655" s="75"/>
    </row>
    <row r="3656" spans="10:10" x14ac:dyDescent="0.2">
      <c r="J3656" s="75"/>
    </row>
    <row r="3657" spans="10:10" x14ac:dyDescent="0.2">
      <c r="J3657" s="75"/>
    </row>
    <row r="3658" spans="10:10" x14ac:dyDescent="0.2">
      <c r="J3658" s="75"/>
    </row>
    <row r="3659" spans="10:10" x14ac:dyDescent="0.2">
      <c r="J3659" s="75"/>
    </row>
    <row r="3660" spans="10:10" x14ac:dyDescent="0.2">
      <c r="J3660" s="75"/>
    </row>
    <row r="3661" spans="10:10" x14ac:dyDescent="0.2">
      <c r="J3661" s="75"/>
    </row>
    <row r="3662" spans="10:10" x14ac:dyDescent="0.2">
      <c r="J3662" s="75"/>
    </row>
    <row r="3663" spans="10:10" x14ac:dyDescent="0.2">
      <c r="J3663" s="75"/>
    </row>
    <row r="3664" spans="10:10" x14ac:dyDescent="0.2">
      <c r="J3664" s="75"/>
    </row>
    <row r="3665" spans="10:10" x14ac:dyDescent="0.2">
      <c r="J3665" s="75"/>
    </row>
    <row r="3666" spans="10:10" x14ac:dyDescent="0.2">
      <c r="J3666" s="75"/>
    </row>
    <row r="3667" spans="10:10" x14ac:dyDescent="0.2">
      <c r="J3667" s="75"/>
    </row>
    <row r="3668" spans="10:10" x14ac:dyDescent="0.2">
      <c r="J3668" s="75"/>
    </row>
    <row r="3669" spans="10:10" x14ac:dyDescent="0.2">
      <c r="J3669" s="75"/>
    </row>
    <row r="3670" spans="10:10" x14ac:dyDescent="0.2">
      <c r="J3670" s="75"/>
    </row>
    <row r="3671" spans="10:10" x14ac:dyDescent="0.2">
      <c r="J3671" s="75"/>
    </row>
    <row r="3672" spans="10:10" x14ac:dyDescent="0.2">
      <c r="J3672" s="75"/>
    </row>
    <row r="3673" spans="10:10" x14ac:dyDescent="0.2">
      <c r="J3673" s="75"/>
    </row>
    <row r="3674" spans="10:10" x14ac:dyDescent="0.2">
      <c r="J3674" s="75"/>
    </row>
    <row r="3675" spans="10:10" x14ac:dyDescent="0.2">
      <c r="J3675" s="75"/>
    </row>
    <row r="3676" spans="10:10" x14ac:dyDescent="0.2">
      <c r="J3676" s="75"/>
    </row>
    <row r="3677" spans="10:10" x14ac:dyDescent="0.2">
      <c r="J3677" s="75"/>
    </row>
    <row r="3678" spans="10:10" x14ac:dyDescent="0.2">
      <c r="J3678" s="75"/>
    </row>
    <row r="3679" spans="10:10" x14ac:dyDescent="0.2">
      <c r="J3679" s="75"/>
    </row>
    <row r="3680" spans="10:10" x14ac:dyDescent="0.2">
      <c r="J3680" s="75"/>
    </row>
    <row r="3681" spans="10:10" x14ac:dyDescent="0.2">
      <c r="J3681" s="75"/>
    </row>
    <row r="3682" spans="10:10" x14ac:dyDescent="0.2">
      <c r="J3682" s="75"/>
    </row>
    <row r="3683" spans="10:10" x14ac:dyDescent="0.2">
      <c r="J3683" s="75"/>
    </row>
    <row r="3684" spans="10:10" x14ac:dyDescent="0.2">
      <c r="J3684" s="75"/>
    </row>
    <row r="3685" spans="10:10" x14ac:dyDescent="0.2">
      <c r="J3685" s="75"/>
    </row>
    <row r="3686" spans="10:10" x14ac:dyDescent="0.2">
      <c r="J3686" s="75"/>
    </row>
    <row r="3687" spans="10:10" x14ac:dyDescent="0.2">
      <c r="J3687" s="75"/>
    </row>
    <row r="3688" spans="10:10" x14ac:dyDescent="0.2">
      <c r="J3688" s="75"/>
    </row>
    <row r="3689" spans="10:10" x14ac:dyDescent="0.2">
      <c r="J3689" s="75"/>
    </row>
    <row r="3690" spans="10:10" x14ac:dyDescent="0.2">
      <c r="J3690" s="75"/>
    </row>
    <row r="3691" spans="10:10" x14ac:dyDescent="0.2">
      <c r="J3691" s="75"/>
    </row>
    <row r="3692" spans="10:10" x14ac:dyDescent="0.2">
      <c r="J3692" s="75"/>
    </row>
    <row r="3693" spans="10:10" x14ac:dyDescent="0.2">
      <c r="J3693" s="75"/>
    </row>
    <row r="3694" spans="10:10" x14ac:dyDescent="0.2">
      <c r="J3694" s="75"/>
    </row>
    <row r="3695" spans="10:10" x14ac:dyDescent="0.2">
      <c r="J3695" s="75"/>
    </row>
    <row r="3696" spans="10:10" x14ac:dyDescent="0.2">
      <c r="J3696" s="75"/>
    </row>
    <row r="3697" spans="10:10" x14ac:dyDescent="0.2">
      <c r="J3697" s="75"/>
    </row>
    <row r="3698" spans="10:10" x14ac:dyDescent="0.2">
      <c r="J3698" s="75"/>
    </row>
    <row r="3699" spans="10:10" x14ac:dyDescent="0.2">
      <c r="J3699" s="75"/>
    </row>
    <row r="3700" spans="10:10" x14ac:dyDescent="0.2">
      <c r="J3700" s="75"/>
    </row>
    <row r="3701" spans="10:10" x14ac:dyDescent="0.2">
      <c r="J3701" s="75"/>
    </row>
    <row r="3702" spans="10:10" x14ac:dyDescent="0.2">
      <c r="J3702" s="75"/>
    </row>
    <row r="3703" spans="10:10" x14ac:dyDescent="0.2">
      <c r="J3703" s="75"/>
    </row>
    <row r="3704" spans="10:10" x14ac:dyDescent="0.2">
      <c r="J3704" s="75"/>
    </row>
    <row r="3705" spans="10:10" x14ac:dyDescent="0.2">
      <c r="J3705" s="75"/>
    </row>
    <row r="3706" spans="10:10" x14ac:dyDescent="0.2">
      <c r="J3706" s="75"/>
    </row>
    <row r="3707" spans="10:10" x14ac:dyDescent="0.2">
      <c r="J3707" s="75"/>
    </row>
    <row r="3708" spans="10:10" x14ac:dyDescent="0.2">
      <c r="J3708" s="75"/>
    </row>
    <row r="3709" spans="10:10" x14ac:dyDescent="0.2">
      <c r="J3709" s="75"/>
    </row>
    <row r="3710" spans="10:10" x14ac:dyDescent="0.2">
      <c r="J3710" s="75"/>
    </row>
    <row r="3711" spans="10:10" x14ac:dyDescent="0.2">
      <c r="J3711" s="75"/>
    </row>
    <row r="3712" spans="10:10" x14ac:dyDescent="0.2">
      <c r="J3712" s="75"/>
    </row>
    <row r="3713" spans="10:10" x14ac:dyDescent="0.2">
      <c r="J3713" s="75"/>
    </row>
    <row r="3714" spans="10:10" x14ac:dyDescent="0.2">
      <c r="J3714" s="75"/>
    </row>
    <row r="3715" spans="10:10" x14ac:dyDescent="0.2">
      <c r="J3715" s="75"/>
    </row>
    <row r="3716" spans="10:10" x14ac:dyDescent="0.2">
      <c r="J3716" s="75"/>
    </row>
    <row r="3717" spans="10:10" x14ac:dyDescent="0.2">
      <c r="J3717" s="75"/>
    </row>
    <row r="3718" spans="10:10" x14ac:dyDescent="0.2">
      <c r="J3718" s="75"/>
    </row>
    <row r="3719" spans="10:10" x14ac:dyDescent="0.2">
      <c r="J3719" s="75"/>
    </row>
    <row r="3720" spans="10:10" x14ac:dyDescent="0.2">
      <c r="J3720" s="75"/>
    </row>
    <row r="3721" spans="10:10" x14ac:dyDescent="0.2">
      <c r="J3721" s="75"/>
    </row>
    <row r="3722" spans="10:10" x14ac:dyDescent="0.2">
      <c r="J3722" s="75"/>
    </row>
    <row r="3723" spans="10:10" x14ac:dyDescent="0.2">
      <c r="J3723" s="75"/>
    </row>
    <row r="3724" spans="10:10" x14ac:dyDescent="0.2">
      <c r="J3724" s="75"/>
    </row>
    <row r="3725" spans="10:10" x14ac:dyDescent="0.2">
      <c r="J3725" s="75"/>
    </row>
    <row r="3726" spans="10:10" x14ac:dyDescent="0.2">
      <c r="J3726" s="75"/>
    </row>
    <row r="3727" spans="10:10" x14ac:dyDescent="0.2">
      <c r="J3727" s="75"/>
    </row>
    <row r="3728" spans="10:10" x14ac:dyDescent="0.2">
      <c r="J3728" s="75"/>
    </row>
    <row r="3729" spans="10:10" x14ac:dyDescent="0.2">
      <c r="J3729" s="75"/>
    </row>
    <row r="3730" spans="10:10" x14ac:dyDescent="0.2">
      <c r="J3730" s="75"/>
    </row>
    <row r="3731" spans="10:10" x14ac:dyDescent="0.2">
      <c r="J3731" s="75"/>
    </row>
    <row r="3732" spans="10:10" x14ac:dyDescent="0.2">
      <c r="J3732" s="75"/>
    </row>
    <row r="3733" spans="10:10" x14ac:dyDescent="0.2">
      <c r="J3733" s="75"/>
    </row>
    <row r="3734" spans="10:10" x14ac:dyDescent="0.2">
      <c r="J3734" s="75"/>
    </row>
    <row r="3735" spans="10:10" x14ac:dyDescent="0.2">
      <c r="J3735" s="75"/>
    </row>
    <row r="3736" spans="10:10" x14ac:dyDescent="0.2">
      <c r="J3736" s="75"/>
    </row>
    <row r="3737" spans="10:10" x14ac:dyDescent="0.2">
      <c r="J3737" s="75"/>
    </row>
    <row r="3738" spans="10:10" x14ac:dyDescent="0.2">
      <c r="J3738" s="75"/>
    </row>
    <row r="3739" spans="10:10" x14ac:dyDescent="0.2">
      <c r="J3739" s="75"/>
    </row>
    <row r="3740" spans="10:10" x14ac:dyDescent="0.2">
      <c r="J3740" s="75"/>
    </row>
    <row r="3741" spans="10:10" x14ac:dyDescent="0.2">
      <c r="J3741" s="75"/>
    </row>
    <row r="3742" spans="10:10" x14ac:dyDescent="0.2">
      <c r="J3742" s="75"/>
    </row>
    <row r="3743" spans="10:10" x14ac:dyDescent="0.2">
      <c r="J3743" s="75"/>
    </row>
    <row r="3744" spans="10:10" x14ac:dyDescent="0.2">
      <c r="J3744" s="75"/>
    </row>
    <row r="3745" spans="10:10" x14ac:dyDescent="0.2">
      <c r="J3745" s="75"/>
    </row>
    <row r="3746" spans="10:10" x14ac:dyDescent="0.2">
      <c r="J3746" s="75"/>
    </row>
    <row r="3747" spans="10:10" x14ac:dyDescent="0.2">
      <c r="J3747" s="75"/>
    </row>
    <row r="3748" spans="10:10" x14ac:dyDescent="0.2">
      <c r="J3748" s="75"/>
    </row>
    <row r="3749" spans="10:10" x14ac:dyDescent="0.2">
      <c r="J3749" s="75"/>
    </row>
    <row r="3750" spans="10:10" x14ac:dyDescent="0.2">
      <c r="J3750" s="75"/>
    </row>
    <row r="3751" spans="10:10" x14ac:dyDescent="0.2">
      <c r="J3751" s="75"/>
    </row>
    <row r="3752" spans="10:10" x14ac:dyDescent="0.2">
      <c r="J3752" s="75"/>
    </row>
    <row r="3753" spans="10:10" x14ac:dyDescent="0.2">
      <c r="J3753" s="75"/>
    </row>
    <row r="3754" spans="10:10" x14ac:dyDescent="0.2">
      <c r="J3754" s="75"/>
    </row>
    <row r="3755" spans="10:10" x14ac:dyDescent="0.2">
      <c r="J3755" s="75"/>
    </row>
    <row r="3756" spans="10:10" x14ac:dyDescent="0.2">
      <c r="J3756" s="75"/>
    </row>
    <row r="3757" spans="10:10" x14ac:dyDescent="0.2">
      <c r="J3757" s="75"/>
    </row>
    <row r="3758" spans="10:10" x14ac:dyDescent="0.2">
      <c r="J3758" s="75"/>
    </row>
    <row r="3759" spans="10:10" x14ac:dyDescent="0.2">
      <c r="J3759" s="75"/>
    </row>
    <row r="3760" spans="10:10" x14ac:dyDescent="0.2">
      <c r="J3760" s="75"/>
    </row>
    <row r="3761" spans="10:10" x14ac:dyDescent="0.2">
      <c r="J3761" s="75"/>
    </row>
    <row r="3762" spans="10:10" x14ac:dyDescent="0.2">
      <c r="J3762" s="75"/>
    </row>
    <row r="3763" spans="10:10" x14ac:dyDescent="0.2">
      <c r="J3763" s="75"/>
    </row>
    <row r="3764" spans="10:10" x14ac:dyDescent="0.2">
      <c r="J3764" s="75"/>
    </row>
    <row r="3765" spans="10:10" x14ac:dyDescent="0.2">
      <c r="J3765" s="75"/>
    </row>
    <row r="3766" spans="10:10" x14ac:dyDescent="0.2">
      <c r="J3766" s="75"/>
    </row>
    <row r="3767" spans="10:10" x14ac:dyDescent="0.2">
      <c r="J3767" s="75"/>
    </row>
    <row r="3768" spans="10:10" x14ac:dyDescent="0.2">
      <c r="J3768" s="75"/>
    </row>
    <row r="3769" spans="10:10" x14ac:dyDescent="0.2">
      <c r="J3769" s="75"/>
    </row>
    <row r="3770" spans="10:10" x14ac:dyDescent="0.2">
      <c r="J3770" s="75"/>
    </row>
    <row r="3771" spans="10:10" x14ac:dyDescent="0.2">
      <c r="J3771" s="75"/>
    </row>
    <row r="3772" spans="10:10" x14ac:dyDescent="0.2">
      <c r="J3772" s="75"/>
    </row>
    <row r="3773" spans="10:10" x14ac:dyDescent="0.2">
      <c r="J3773" s="75"/>
    </row>
    <row r="3774" spans="10:10" x14ac:dyDescent="0.2">
      <c r="J3774" s="75"/>
    </row>
    <row r="3775" spans="10:10" x14ac:dyDescent="0.2">
      <c r="J3775" s="75"/>
    </row>
    <row r="3776" spans="10:10" x14ac:dyDescent="0.2">
      <c r="J3776" s="75"/>
    </row>
    <row r="3777" spans="10:10" x14ac:dyDescent="0.2">
      <c r="J3777" s="75"/>
    </row>
    <row r="3778" spans="10:10" x14ac:dyDescent="0.2">
      <c r="J3778" s="75"/>
    </row>
    <row r="3779" spans="10:10" x14ac:dyDescent="0.2">
      <c r="J3779" s="75"/>
    </row>
    <row r="3780" spans="10:10" x14ac:dyDescent="0.2">
      <c r="J3780" s="75"/>
    </row>
    <row r="3781" spans="10:10" x14ac:dyDescent="0.2">
      <c r="J3781" s="75"/>
    </row>
    <row r="3782" spans="10:10" x14ac:dyDescent="0.2">
      <c r="J3782" s="75"/>
    </row>
    <row r="3783" spans="10:10" x14ac:dyDescent="0.2">
      <c r="J3783" s="75"/>
    </row>
    <row r="3784" spans="10:10" x14ac:dyDescent="0.2">
      <c r="J3784" s="75"/>
    </row>
    <row r="3785" spans="10:10" x14ac:dyDescent="0.2">
      <c r="J3785" s="75"/>
    </row>
    <row r="3786" spans="10:10" x14ac:dyDescent="0.2">
      <c r="J3786" s="75"/>
    </row>
    <row r="3787" spans="10:10" x14ac:dyDescent="0.2">
      <c r="J3787" s="75"/>
    </row>
    <row r="3788" spans="10:10" x14ac:dyDescent="0.2">
      <c r="J3788" s="75"/>
    </row>
    <row r="3789" spans="10:10" x14ac:dyDescent="0.2">
      <c r="J3789" s="75"/>
    </row>
    <row r="3790" spans="10:10" x14ac:dyDescent="0.2">
      <c r="J3790" s="75"/>
    </row>
    <row r="3791" spans="10:10" x14ac:dyDescent="0.2">
      <c r="J3791" s="75"/>
    </row>
    <row r="3792" spans="10:10" x14ac:dyDescent="0.2">
      <c r="J3792" s="75"/>
    </row>
    <row r="3793" spans="10:10" x14ac:dyDescent="0.2">
      <c r="J3793" s="75"/>
    </row>
    <row r="3794" spans="10:10" x14ac:dyDescent="0.2">
      <c r="J3794" s="75"/>
    </row>
    <row r="3795" spans="10:10" x14ac:dyDescent="0.2">
      <c r="J3795" s="75"/>
    </row>
    <row r="3796" spans="10:10" x14ac:dyDescent="0.2">
      <c r="J3796" s="75"/>
    </row>
    <row r="3797" spans="10:10" x14ac:dyDescent="0.2">
      <c r="J3797" s="75"/>
    </row>
    <row r="3798" spans="10:10" x14ac:dyDescent="0.2">
      <c r="J3798" s="75"/>
    </row>
    <row r="3799" spans="10:10" x14ac:dyDescent="0.2">
      <c r="J3799" s="75"/>
    </row>
    <row r="3800" spans="10:10" x14ac:dyDescent="0.2">
      <c r="J3800" s="75"/>
    </row>
    <row r="3801" spans="10:10" x14ac:dyDescent="0.2">
      <c r="J3801" s="75"/>
    </row>
    <row r="3802" spans="10:10" x14ac:dyDescent="0.2">
      <c r="J3802" s="75"/>
    </row>
    <row r="3803" spans="10:10" x14ac:dyDescent="0.2">
      <c r="J3803" s="75"/>
    </row>
    <row r="3804" spans="10:10" x14ac:dyDescent="0.2">
      <c r="J3804" s="75"/>
    </row>
    <row r="3805" spans="10:10" x14ac:dyDescent="0.2">
      <c r="J3805" s="75"/>
    </row>
    <row r="3806" spans="10:10" x14ac:dyDescent="0.2">
      <c r="J3806" s="75"/>
    </row>
    <row r="3807" spans="10:10" x14ac:dyDescent="0.2">
      <c r="J3807" s="75"/>
    </row>
    <row r="3808" spans="10:10" x14ac:dyDescent="0.2">
      <c r="J3808" s="75"/>
    </row>
    <row r="3809" spans="10:10" x14ac:dyDescent="0.2">
      <c r="J3809" s="75"/>
    </row>
    <row r="3810" spans="10:10" x14ac:dyDescent="0.2">
      <c r="J3810" s="75"/>
    </row>
    <row r="3811" spans="10:10" x14ac:dyDescent="0.2">
      <c r="J3811" s="75"/>
    </row>
    <row r="3812" spans="10:10" x14ac:dyDescent="0.2">
      <c r="J3812" s="75"/>
    </row>
    <row r="3813" spans="10:10" x14ac:dyDescent="0.2">
      <c r="J3813" s="75"/>
    </row>
    <row r="3814" spans="10:10" x14ac:dyDescent="0.2">
      <c r="J3814" s="75"/>
    </row>
    <row r="3815" spans="10:10" x14ac:dyDescent="0.2">
      <c r="J3815" s="75"/>
    </row>
    <row r="3816" spans="10:10" x14ac:dyDescent="0.2">
      <c r="J3816" s="75"/>
    </row>
    <row r="3817" spans="10:10" x14ac:dyDescent="0.2">
      <c r="J3817" s="75"/>
    </row>
    <row r="3818" spans="10:10" x14ac:dyDescent="0.2">
      <c r="J3818" s="75"/>
    </row>
    <row r="3819" spans="10:10" x14ac:dyDescent="0.2">
      <c r="J3819" s="75"/>
    </row>
    <row r="3820" spans="10:10" x14ac:dyDescent="0.2">
      <c r="J3820" s="75"/>
    </row>
    <row r="3821" spans="10:10" x14ac:dyDescent="0.2">
      <c r="J3821" s="75"/>
    </row>
    <row r="3822" spans="10:10" x14ac:dyDescent="0.2">
      <c r="J3822" s="75"/>
    </row>
    <row r="3823" spans="10:10" x14ac:dyDescent="0.2">
      <c r="J3823" s="75"/>
    </row>
    <row r="3824" spans="10:10" x14ac:dyDescent="0.2">
      <c r="J3824" s="75"/>
    </row>
    <row r="3825" spans="10:10" x14ac:dyDescent="0.2">
      <c r="J3825" s="75"/>
    </row>
    <row r="3826" spans="10:10" x14ac:dyDescent="0.2">
      <c r="J3826" s="75"/>
    </row>
    <row r="3827" spans="10:10" x14ac:dyDescent="0.2">
      <c r="J3827" s="75"/>
    </row>
    <row r="3828" spans="10:10" x14ac:dyDescent="0.2">
      <c r="J3828" s="75"/>
    </row>
    <row r="3829" spans="10:10" x14ac:dyDescent="0.2">
      <c r="J3829" s="75"/>
    </row>
    <row r="3830" spans="10:10" x14ac:dyDescent="0.2">
      <c r="J3830" s="75"/>
    </row>
    <row r="3831" spans="10:10" x14ac:dyDescent="0.2">
      <c r="J3831" s="75"/>
    </row>
    <row r="3832" spans="10:10" x14ac:dyDescent="0.2">
      <c r="J3832" s="75"/>
    </row>
    <row r="3833" spans="10:10" x14ac:dyDescent="0.2">
      <c r="J3833" s="75"/>
    </row>
    <row r="3834" spans="10:10" x14ac:dyDescent="0.2">
      <c r="J3834" s="75"/>
    </row>
    <row r="3835" spans="10:10" x14ac:dyDescent="0.2">
      <c r="J3835" s="75"/>
    </row>
    <row r="3836" spans="10:10" x14ac:dyDescent="0.2">
      <c r="J3836" s="75"/>
    </row>
    <row r="3837" spans="10:10" x14ac:dyDescent="0.2">
      <c r="J3837" s="75"/>
    </row>
    <row r="3838" spans="10:10" x14ac:dyDescent="0.2">
      <c r="J3838" s="75"/>
    </row>
    <row r="3839" spans="10:10" x14ac:dyDescent="0.2">
      <c r="J3839" s="75"/>
    </row>
    <row r="3840" spans="10:10" x14ac:dyDescent="0.2">
      <c r="J3840" s="75"/>
    </row>
    <row r="3841" spans="10:10" x14ac:dyDescent="0.2">
      <c r="J3841" s="75"/>
    </row>
    <row r="3842" spans="10:10" x14ac:dyDescent="0.2">
      <c r="J3842" s="75"/>
    </row>
    <row r="3843" spans="10:10" x14ac:dyDescent="0.2">
      <c r="J3843" s="75"/>
    </row>
    <row r="3844" spans="10:10" x14ac:dyDescent="0.2">
      <c r="J3844" s="75"/>
    </row>
    <row r="3845" spans="10:10" x14ac:dyDescent="0.2">
      <c r="J3845" s="75"/>
    </row>
    <row r="3846" spans="10:10" x14ac:dyDescent="0.2">
      <c r="J3846" s="75"/>
    </row>
    <row r="3847" spans="10:10" x14ac:dyDescent="0.2">
      <c r="J3847" s="75"/>
    </row>
    <row r="3848" spans="10:10" x14ac:dyDescent="0.2">
      <c r="J3848" s="75"/>
    </row>
    <row r="3849" spans="10:10" x14ac:dyDescent="0.2">
      <c r="J3849" s="75"/>
    </row>
    <row r="3850" spans="10:10" x14ac:dyDescent="0.2">
      <c r="J3850" s="75"/>
    </row>
    <row r="3851" spans="10:10" x14ac:dyDescent="0.2">
      <c r="J3851" s="75"/>
    </row>
    <row r="3852" spans="10:10" x14ac:dyDescent="0.2">
      <c r="J3852" s="75"/>
    </row>
    <row r="3853" spans="10:10" x14ac:dyDescent="0.2">
      <c r="J3853" s="75"/>
    </row>
    <row r="3854" spans="10:10" x14ac:dyDescent="0.2">
      <c r="J3854" s="75"/>
    </row>
    <row r="3855" spans="10:10" x14ac:dyDescent="0.2">
      <c r="J3855" s="75"/>
    </row>
    <row r="3856" spans="10:10" x14ac:dyDescent="0.2">
      <c r="J3856" s="75"/>
    </row>
    <row r="3857" spans="10:10" x14ac:dyDescent="0.2">
      <c r="J3857" s="75"/>
    </row>
    <row r="3858" spans="10:10" x14ac:dyDescent="0.2">
      <c r="J3858" s="75"/>
    </row>
    <row r="3859" spans="10:10" x14ac:dyDescent="0.2">
      <c r="J3859" s="75"/>
    </row>
    <row r="3860" spans="10:10" x14ac:dyDescent="0.2">
      <c r="J3860" s="75"/>
    </row>
    <row r="3861" spans="10:10" x14ac:dyDescent="0.2">
      <c r="J3861" s="75"/>
    </row>
    <row r="3862" spans="10:10" x14ac:dyDescent="0.2">
      <c r="J3862" s="75"/>
    </row>
    <row r="3863" spans="10:10" x14ac:dyDescent="0.2">
      <c r="J3863" s="75"/>
    </row>
    <row r="3864" spans="10:10" x14ac:dyDescent="0.2">
      <c r="J3864" s="75"/>
    </row>
    <row r="3865" spans="10:10" x14ac:dyDescent="0.2">
      <c r="J3865" s="75"/>
    </row>
    <row r="3866" spans="10:10" x14ac:dyDescent="0.2">
      <c r="J3866" s="75"/>
    </row>
    <row r="3867" spans="10:10" x14ac:dyDescent="0.2">
      <c r="J3867" s="75"/>
    </row>
    <row r="3868" spans="10:10" x14ac:dyDescent="0.2">
      <c r="J3868" s="75"/>
    </row>
    <row r="3869" spans="10:10" x14ac:dyDescent="0.2">
      <c r="J3869" s="75"/>
    </row>
    <row r="3870" spans="10:10" x14ac:dyDescent="0.2">
      <c r="J3870" s="75"/>
    </row>
    <row r="3871" spans="10:10" x14ac:dyDescent="0.2">
      <c r="J3871" s="75"/>
    </row>
    <row r="3872" spans="10:10" x14ac:dyDescent="0.2">
      <c r="J3872" s="75"/>
    </row>
    <row r="3873" spans="10:10" x14ac:dyDescent="0.2">
      <c r="J3873" s="75"/>
    </row>
    <row r="3874" spans="10:10" x14ac:dyDescent="0.2">
      <c r="J3874" s="75"/>
    </row>
    <row r="3875" spans="10:10" x14ac:dyDescent="0.2">
      <c r="J3875" s="75"/>
    </row>
    <row r="3876" spans="10:10" x14ac:dyDescent="0.2">
      <c r="J3876" s="75"/>
    </row>
    <row r="3877" spans="10:10" x14ac:dyDescent="0.2">
      <c r="J3877" s="75"/>
    </row>
    <row r="3878" spans="10:10" x14ac:dyDescent="0.2">
      <c r="J3878" s="75"/>
    </row>
    <row r="3879" spans="10:10" x14ac:dyDescent="0.2">
      <c r="J3879" s="75"/>
    </row>
    <row r="3880" spans="10:10" x14ac:dyDescent="0.2">
      <c r="J3880" s="75"/>
    </row>
    <row r="3881" spans="10:10" x14ac:dyDescent="0.2">
      <c r="J3881" s="75"/>
    </row>
    <row r="3882" spans="10:10" x14ac:dyDescent="0.2">
      <c r="J3882" s="75"/>
    </row>
    <row r="3883" spans="10:10" x14ac:dyDescent="0.2">
      <c r="J3883" s="75"/>
    </row>
    <row r="3884" spans="10:10" x14ac:dyDescent="0.2">
      <c r="J3884" s="75"/>
    </row>
    <row r="3885" spans="10:10" x14ac:dyDescent="0.2">
      <c r="J3885" s="75"/>
    </row>
    <row r="3886" spans="10:10" x14ac:dyDescent="0.2">
      <c r="J3886" s="75"/>
    </row>
    <row r="3887" spans="10:10" x14ac:dyDescent="0.2">
      <c r="J3887" s="75"/>
    </row>
    <row r="3888" spans="10:10" x14ac:dyDescent="0.2">
      <c r="J3888" s="75"/>
    </row>
    <row r="3889" spans="10:10" x14ac:dyDescent="0.2">
      <c r="J3889" s="75"/>
    </row>
    <row r="3890" spans="10:10" x14ac:dyDescent="0.2">
      <c r="J3890" s="75"/>
    </row>
    <row r="3891" spans="10:10" x14ac:dyDescent="0.2">
      <c r="J3891" s="75"/>
    </row>
    <row r="3892" spans="10:10" x14ac:dyDescent="0.2">
      <c r="J3892" s="75"/>
    </row>
    <row r="3893" spans="10:10" x14ac:dyDescent="0.2">
      <c r="J3893" s="75"/>
    </row>
    <row r="3894" spans="10:10" x14ac:dyDescent="0.2">
      <c r="J3894" s="75"/>
    </row>
    <row r="3895" spans="10:10" x14ac:dyDescent="0.2">
      <c r="J3895" s="75"/>
    </row>
    <row r="3896" spans="10:10" x14ac:dyDescent="0.2">
      <c r="J3896" s="75"/>
    </row>
    <row r="3897" spans="10:10" x14ac:dyDescent="0.2">
      <c r="J3897" s="75"/>
    </row>
    <row r="3898" spans="10:10" x14ac:dyDescent="0.2">
      <c r="J3898" s="75"/>
    </row>
    <row r="3899" spans="10:10" x14ac:dyDescent="0.2">
      <c r="J3899" s="75"/>
    </row>
    <row r="3900" spans="10:10" x14ac:dyDescent="0.2">
      <c r="J3900" s="75"/>
    </row>
    <row r="3901" spans="10:10" x14ac:dyDescent="0.2">
      <c r="J3901" s="75"/>
    </row>
    <row r="3902" spans="10:10" x14ac:dyDescent="0.2">
      <c r="J3902" s="75"/>
    </row>
    <row r="3903" spans="10:10" x14ac:dyDescent="0.2">
      <c r="J3903" s="75"/>
    </row>
    <row r="3904" spans="10:10" x14ac:dyDescent="0.2">
      <c r="J3904" s="75"/>
    </row>
    <row r="3905" spans="10:10" x14ac:dyDescent="0.2">
      <c r="J3905" s="75"/>
    </row>
    <row r="3906" spans="10:10" x14ac:dyDescent="0.2">
      <c r="J3906" s="75"/>
    </row>
    <row r="3907" spans="10:10" x14ac:dyDescent="0.2">
      <c r="J3907" s="75"/>
    </row>
    <row r="3908" spans="10:10" x14ac:dyDescent="0.2">
      <c r="J3908" s="75"/>
    </row>
    <row r="3909" spans="10:10" x14ac:dyDescent="0.2">
      <c r="J3909" s="75"/>
    </row>
    <row r="3910" spans="10:10" x14ac:dyDescent="0.2">
      <c r="J3910" s="75"/>
    </row>
    <row r="3911" spans="10:10" x14ac:dyDescent="0.2">
      <c r="J3911" s="75"/>
    </row>
    <row r="3912" spans="10:10" x14ac:dyDescent="0.2">
      <c r="J3912" s="75"/>
    </row>
    <row r="3913" spans="10:10" x14ac:dyDescent="0.2">
      <c r="J3913" s="75"/>
    </row>
    <row r="3914" spans="10:10" x14ac:dyDescent="0.2">
      <c r="J3914" s="75"/>
    </row>
    <row r="3915" spans="10:10" x14ac:dyDescent="0.2">
      <c r="J3915" s="75"/>
    </row>
    <row r="3916" spans="10:10" x14ac:dyDescent="0.2">
      <c r="J3916" s="75"/>
    </row>
    <row r="3917" spans="10:10" x14ac:dyDescent="0.2">
      <c r="J3917" s="75"/>
    </row>
    <row r="3918" spans="10:10" x14ac:dyDescent="0.2">
      <c r="J3918" s="75"/>
    </row>
    <row r="3919" spans="10:10" x14ac:dyDescent="0.2">
      <c r="J3919" s="75"/>
    </row>
    <row r="3920" spans="10:10" x14ac:dyDescent="0.2">
      <c r="J3920" s="75"/>
    </row>
    <row r="3921" spans="10:10" x14ac:dyDescent="0.2">
      <c r="J3921" s="75"/>
    </row>
    <row r="3922" spans="10:10" x14ac:dyDescent="0.2">
      <c r="J3922" s="75"/>
    </row>
    <row r="3923" spans="10:10" x14ac:dyDescent="0.2">
      <c r="J3923" s="75"/>
    </row>
    <row r="3924" spans="10:10" x14ac:dyDescent="0.2">
      <c r="J3924" s="75"/>
    </row>
    <row r="3925" spans="10:10" x14ac:dyDescent="0.2">
      <c r="J3925" s="75"/>
    </row>
    <row r="3926" spans="10:10" x14ac:dyDescent="0.2">
      <c r="J3926" s="75"/>
    </row>
    <row r="3927" spans="10:10" x14ac:dyDescent="0.2">
      <c r="J3927" s="75"/>
    </row>
    <row r="3928" spans="10:10" x14ac:dyDescent="0.2">
      <c r="J3928" s="75"/>
    </row>
    <row r="3929" spans="10:10" x14ac:dyDescent="0.2">
      <c r="J3929" s="75"/>
    </row>
    <row r="3930" spans="10:10" x14ac:dyDescent="0.2">
      <c r="J3930" s="75"/>
    </row>
    <row r="3931" spans="10:10" x14ac:dyDescent="0.2">
      <c r="J3931" s="75"/>
    </row>
    <row r="3932" spans="10:10" x14ac:dyDescent="0.2">
      <c r="J3932" s="75"/>
    </row>
    <row r="3933" spans="10:10" x14ac:dyDescent="0.2">
      <c r="J3933" s="75"/>
    </row>
    <row r="3934" spans="10:10" x14ac:dyDescent="0.2">
      <c r="J3934" s="75"/>
    </row>
    <row r="3935" spans="10:10" x14ac:dyDescent="0.2">
      <c r="J3935" s="75"/>
    </row>
    <row r="3936" spans="10:10" x14ac:dyDescent="0.2">
      <c r="J3936" s="75"/>
    </row>
    <row r="3937" spans="10:10" x14ac:dyDescent="0.2">
      <c r="J3937" s="75"/>
    </row>
    <row r="3938" spans="10:10" x14ac:dyDescent="0.2">
      <c r="J3938" s="75"/>
    </row>
    <row r="3939" spans="10:10" x14ac:dyDescent="0.2">
      <c r="J3939" s="75"/>
    </row>
    <row r="3940" spans="10:10" x14ac:dyDescent="0.2">
      <c r="J3940" s="75"/>
    </row>
    <row r="3941" spans="10:10" x14ac:dyDescent="0.2">
      <c r="J3941" s="75"/>
    </row>
    <row r="3942" spans="10:10" x14ac:dyDescent="0.2">
      <c r="J3942" s="75"/>
    </row>
    <row r="3943" spans="10:10" x14ac:dyDescent="0.2">
      <c r="J3943" s="75"/>
    </row>
    <row r="3944" spans="10:10" x14ac:dyDescent="0.2">
      <c r="J3944" s="75"/>
    </row>
    <row r="3945" spans="10:10" x14ac:dyDescent="0.2">
      <c r="J3945" s="75"/>
    </row>
    <row r="3946" spans="10:10" x14ac:dyDescent="0.2">
      <c r="J3946" s="75"/>
    </row>
    <row r="3947" spans="10:10" x14ac:dyDescent="0.2">
      <c r="J3947" s="75"/>
    </row>
    <row r="3948" spans="10:10" x14ac:dyDescent="0.2">
      <c r="J3948" s="75"/>
    </row>
    <row r="3949" spans="10:10" x14ac:dyDescent="0.2">
      <c r="J3949" s="75"/>
    </row>
    <row r="3950" spans="10:10" x14ac:dyDescent="0.2">
      <c r="J3950" s="75"/>
    </row>
    <row r="3951" spans="10:10" x14ac:dyDescent="0.2">
      <c r="J3951" s="75"/>
    </row>
    <row r="3952" spans="10:10" x14ac:dyDescent="0.2">
      <c r="J3952" s="75"/>
    </row>
    <row r="3953" spans="10:10" x14ac:dyDescent="0.2">
      <c r="J3953" s="75"/>
    </row>
    <row r="3954" spans="10:10" x14ac:dyDescent="0.2">
      <c r="J3954" s="75"/>
    </row>
    <row r="3955" spans="10:10" x14ac:dyDescent="0.2">
      <c r="J3955" s="75"/>
    </row>
    <row r="3956" spans="10:10" x14ac:dyDescent="0.2">
      <c r="J3956" s="75"/>
    </row>
    <row r="3957" spans="10:10" x14ac:dyDescent="0.2">
      <c r="J3957" s="75"/>
    </row>
    <row r="3958" spans="10:10" x14ac:dyDescent="0.2">
      <c r="J3958" s="75"/>
    </row>
    <row r="3959" spans="10:10" x14ac:dyDescent="0.2">
      <c r="J3959" s="75"/>
    </row>
    <row r="3960" spans="10:10" x14ac:dyDescent="0.2">
      <c r="J3960" s="75"/>
    </row>
    <row r="3961" spans="10:10" x14ac:dyDescent="0.2">
      <c r="J3961" s="75"/>
    </row>
    <row r="3962" spans="10:10" x14ac:dyDescent="0.2">
      <c r="J3962" s="75"/>
    </row>
    <row r="3963" spans="10:10" x14ac:dyDescent="0.2">
      <c r="J3963" s="75"/>
    </row>
    <row r="3964" spans="10:10" x14ac:dyDescent="0.2">
      <c r="J3964" s="75"/>
    </row>
    <row r="3965" spans="10:10" x14ac:dyDescent="0.2">
      <c r="J3965" s="75"/>
    </row>
    <row r="3966" spans="10:10" x14ac:dyDescent="0.2">
      <c r="J3966" s="75"/>
    </row>
    <row r="3967" spans="10:10" x14ac:dyDescent="0.2">
      <c r="J3967" s="75"/>
    </row>
    <row r="3968" spans="10:10" x14ac:dyDescent="0.2">
      <c r="J3968" s="75"/>
    </row>
    <row r="3969" spans="10:10" x14ac:dyDescent="0.2">
      <c r="J3969" s="75"/>
    </row>
    <row r="3970" spans="10:10" x14ac:dyDescent="0.2">
      <c r="J3970" s="75"/>
    </row>
    <row r="3971" spans="10:10" x14ac:dyDescent="0.2">
      <c r="J3971" s="75"/>
    </row>
    <row r="3972" spans="10:10" x14ac:dyDescent="0.2">
      <c r="J3972" s="75"/>
    </row>
    <row r="3973" spans="10:10" x14ac:dyDescent="0.2">
      <c r="J3973" s="75"/>
    </row>
    <row r="3974" spans="10:10" x14ac:dyDescent="0.2">
      <c r="J3974" s="75"/>
    </row>
    <row r="3975" spans="10:10" x14ac:dyDescent="0.2">
      <c r="J3975" s="75"/>
    </row>
    <row r="3976" spans="10:10" x14ac:dyDescent="0.2">
      <c r="J3976" s="75"/>
    </row>
    <row r="3977" spans="10:10" x14ac:dyDescent="0.2">
      <c r="J3977" s="75"/>
    </row>
    <row r="3978" spans="10:10" x14ac:dyDescent="0.2">
      <c r="J3978" s="75"/>
    </row>
    <row r="3979" spans="10:10" x14ac:dyDescent="0.2">
      <c r="J3979" s="75"/>
    </row>
    <row r="3980" spans="10:10" x14ac:dyDescent="0.2">
      <c r="J3980" s="75"/>
    </row>
    <row r="3981" spans="10:10" x14ac:dyDescent="0.2">
      <c r="J3981" s="75"/>
    </row>
    <row r="3982" spans="10:10" x14ac:dyDescent="0.2">
      <c r="J3982" s="75"/>
    </row>
    <row r="3983" spans="10:10" x14ac:dyDescent="0.2">
      <c r="J3983" s="75"/>
    </row>
    <row r="3984" spans="10:10" x14ac:dyDescent="0.2">
      <c r="J3984" s="75"/>
    </row>
    <row r="3985" spans="10:10" x14ac:dyDescent="0.2">
      <c r="J3985" s="75"/>
    </row>
    <row r="3986" spans="10:10" x14ac:dyDescent="0.2">
      <c r="J3986" s="75"/>
    </row>
    <row r="3987" spans="10:10" x14ac:dyDescent="0.2">
      <c r="J3987" s="75"/>
    </row>
    <row r="3988" spans="10:10" x14ac:dyDescent="0.2">
      <c r="J3988" s="75"/>
    </row>
    <row r="3989" spans="10:10" x14ac:dyDescent="0.2">
      <c r="J3989" s="75"/>
    </row>
    <row r="3990" spans="10:10" x14ac:dyDescent="0.2">
      <c r="J3990" s="75"/>
    </row>
    <row r="3991" spans="10:10" x14ac:dyDescent="0.2">
      <c r="J3991" s="75"/>
    </row>
    <row r="3992" spans="10:10" x14ac:dyDescent="0.2">
      <c r="J3992" s="75"/>
    </row>
    <row r="3993" spans="10:10" x14ac:dyDescent="0.2">
      <c r="J3993" s="75"/>
    </row>
    <row r="3994" spans="10:10" x14ac:dyDescent="0.2">
      <c r="J3994" s="75"/>
    </row>
    <row r="3995" spans="10:10" x14ac:dyDescent="0.2">
      <c r="J3995" s="75"/>
    </row>
    <row r="3996" spans="10:10" x14ac:dyDescent="0.2">
      <c r="J3996" s="75"/>
    </row>
    <row r="3997" spans="10:10" x14ac:dyDescent="0.2">
      <c r="J3997" s="75"/>
    </row>
    <row r="3998" spans="10:10" x14ac:dyDescent="0.2">
      <c r="J3998" s="75"/>
    </row>
    <row r="3999" spans="10:10" x14ac:dyDescent="0.2">
      <c r="J3999" s="75"/>
    </row>
    <row r="4000" spans="10:10" x14ac:dyDescent="0.2">
      <c r="J4000" s="75"/>
    </row>
    <row r="4001" spans="10:10" x14ac:dyDescent="0.2">
      <c r="J4001" s="75"/>
    </row>
    <row r="4002" spans="10:10" x14ac:dyDescent="0.2">
      <c r="J4002" s="75"/>
    </row>
    <row r="4003" spans="10:10" x14ac:dyDescent="0.2">
      <c r="J4003" s="75"/>
    </row>
    <row r="4004" spans="10:10" x14ac:dyDescent="0.2">
      <c r="J4004" s="75"/>
    </row>
    <row r="4005" spans="10:10" x14ac:dyDescent="0.2">
      <c r="J4005" s="75"/>
    </row>
    <row r="4006" spans="10:10" x14ac:dyDescent="0.2">
      <c r="J4006" s="75"/>
    </row>
    <row r="4007" spans="10:10" x14ac:dyDescent="0.2">
      <c r="J4007" s="75"/>
    </row>
    <row r="4008" spans="10:10" x14ac:dyDescent="0.2">
      <c r="J4008" s="75"/>
    </row>
    <row r="4009" spans="10:10" x14ac:dyDescent="0.2">
      <c r="J4009" s="75"/>
    </row>
    <row r="4010" spans="10:10" x14ac:dyDescent="0.2">
      <c r="J4010" s="75"/>
    </row>
    <row r="4011" spans="10:10" x14ac:dyDescent="0.2">
      <c r="J4011" s="75"/>
    </row>
    <row r="4012" spans="10:10" x14ac:dyDescent="0.2">
      <c r="J4012" s="75"/>
    </row>
    <row r="4013" spans="10:10" x14ac:dyDescent="0.2">
      <c r="J4013" s="75"/>
    </row>
    <row r="4014" spans="10:10" x14ac:dyDescent="0.2">
      <c r="J4014" s="75"/>
    </row>
    <row r="4015" spans="10:10" x14ac:dyDescent="0.2">
      <c r="J4015" s="75"/>
    </row>
    <row r="4016" spans="10:10" x14ac:dyDescent="0.2">
      <c r="J4016" s="75"/>
    </row>
    <row r="4017" spans="10:10" x14ac:dyDescent="0.2">
      <c r="J4017" s="75"/>
    </row>
    <row r="4018" spans="10:10" x14ac:dyDescent="0.2">
      <c r="J4018" s="75"/>
    </row>
    <row r="4019" spans="10:10" x14ac:dyDescent="0.2">
      <c r="J4019" s="75"/>
    </row>
    <row r="4020" spans="10:10" x14ac:dyDescent="0.2">
      <c r="J4020" s="75"/>
    </row>
    <row r="4021" spans="10:10" x14ac:dyDescent="0.2">
      <c r="J4021" s="75"/>
    </row>
    <row r="4022" spans="10:10" x14ac:dyDescent="0.2">
      <c r="J4022" s="75"/>
    </row>
    <row r="4023" spans="10:10" x14ac:dyDescent="0.2">
      <c r="J4023" s="75"/>
    </row>
    <row r="4024" spans="10:10" x14ac:dyDescent="0.2">
      <c r="J4024" s="75"/>
    </row>
    <row r="4025" spans="10:10" x14ac:dyDescent="0.2">
      <c r="J4025" s="75"/>
    </row>
    <row r="4026" spans="10:10" x14ac:dyDescent="0.2">
      <c r="J4026" s="75"/>
    </row>
    <row r="4027" spans="10:10" x14ac:dyDescent="0.2">
      <c r="J4027" s="75"/>
    </row>
    <row r="4028" spans="10:10" x14ac:dyDescent="0.2">
      <c r="J4028" s="75"/>
    </row>
    <row r="4029" spans="10:10" x14ac:dyDescent="0.2">
      <c r="J4029" s="75"/>
    </row>
    <row r="4030" spans="10:10" x14ac:dyDescent="0.2">
      <c r="J4030" s="75"/>
    </row>
    <row r="4031" spans="10:10" x14ac:dyDescent="0.2">
      <c r="J4031" s="75"/>
    </row>
    <row r="4032" spans="10:10" x14ac:dyDescent="0.2">
      <c r="J4032" s="75"/>
    </row>
    <row r="4033" spans="10:10" x14ac:dyDescent="0.2">
      <c r="J4033" s="75"/>
    </row>
    <row r="4034" spans="10:10" x14ac:dyDescent="0.2">
      <c r="J4034" s="75"/>
    </row>
    <row r="4035" spans="10:10" x14ac:dyDescent="0.2">
      <c r="J4035" s="75"/>
    </row>
    <row r="4036" spans="10:10" x14ac:dyDescent="0.2">
      <c r="J4036" s="75"/>
    </row>
    <row r="4037" spans="10:10" x14ac:dyDescent="0.2">
      <c r="J4037" s="75"/>
    </row>
    <row r="4038" spans="10:10" x14ac:dyDescent="0.2">
      <c r="J4038" s="75"/>
    </row>
    <row r="4039" spans="10:10" x14ac:dyDescent="0.2">
      <c r="J4039" s="75"/>
    </row>
    <row r="4040" spans="10:10" x14ac:dyDescent="0.2">
      <c r="J4040" s="75"/>
    </row>
    <row r="4041" spans="10:10" x14ac:dyDescent="0.2">
      <c r="J4041" s="75"/>
    </row>
    <row r="4042" spans="10:10" x14ac:dyDescent="0.2">
      <c r="J4042" s="75"/>
    </row>
    <row r="4043" spans="10:10" x14ac:dyDescent="0.2">
      <c r="J4043" s="75"/>
    </row>
    <row r="4044" spans="10:10" x14ac:dyDescent="0.2">
      <c r="J4044" s="75"/>
    </row>
    <row r="4045" spans="10:10" x14ac:dyDescent="0.2">
      <c r="J4045" s="75"/>
    </row>
    <row r="4046" spans="10:10" x14ac:dyDescent="0.2">
      <c r="J4046" s="75"/>
    </row>
    <row r="4047" spans="10:10" x14ac:dyDescent="0.2">
      <c r="J4047" s="75"/>
    </row>
    <row r="4048" spans="10:10" x14ac:dyDescent="0.2">
      <c r="J4048" s="75"/>
    </row>
    <row r="4049" spans="10:10" x14ac:dyDescent="0.2">
      <c r="J4049" s="75"/>
    </row>
    <row r="4050" spans="10:10" x14ac:dyDescent="0.2">
      <c r="J4050" s="75"/>
    </row>
    <row r="4051" spans="10:10" x14ac:dyDescent="0.2">
      <c r="J4051" s="75"/>
    </row>
    <row r="4052" spans="10:10" x14ac:dyDescent="0.2">
      <c r="J4052" s="75"/>
    </row>
    <row r="4053" spans="10:10" x14ac:dyDescent="0.2">
      <c r="J4053" s="75"/>
    </row>
    <row r="4054" spans="10:10" x14ac:dyDescent="0.2">
      <c r="J4054" s="75"/>
    </row>
    <row r="4055" spans="10:10" x14ac:dyDescent="0.2">
      <c r="J4055" s="75"/>
    </row>
    <row r="4056" spans="10:10" x14ac:dyDescent="0.2">
      <c r="J4056" s="75"/>
    </row>
    <row r="4057" spans="10:10" x14ac:dyDescent="0.2">
      <c r="J4057" s="75"/>
    </row>
    <row r="4058" spans="10:10" x14ac:dyDescent="0.2">
      <c r="J4058" s="75"/>
    </row>
    <row r="4059" spans="10:10" x14ac:dyDescent="0.2">
      <c r="J4059" s="75"/>
    </row>
    <row r="4060" spans="10:10" x14ac:dyDescent="0.2">
      <c r="J4060" s="75"/>
    </row>
    <row r="4061" spans="10:10" x14ac:dyDescent="0.2">
      <c r="J4061" s="75"/>
    </row>
    <row r="4062" spans="10:10" x14ac:dyDescent="0.2">
      <c r="J4062" s="75"/>
    </row>
    <row r="4063" spans="10:10" x14ac:dyDescent="0.2">
      <c r="J4063" s="75"/>
    </row>
    <row r="4064" spans="10:10" x14ac:dyDescent="0.2">
      <c r="J4064" s="75"/>
    </row>
    <row r="4065" spans="10:10" x14ac:dyDescent="0.2">
      <c r="J4065" s="75"/>
    </row>
    <row r="4066" spans="10:10" x14ac:dyDescent="0.2">
      <c r="J4066" s="75"/>
    </row>
    <row r="4067" spans="10:10" x14ac:dyDescent="0.2">
      <c r="J4067" s="75"/>
    </row>
    <row r="4068" spans="10:10" x14ac:dyDescent="0.2">
      <c r="J4068" s="75"/>
    </row>
    <row r="4069" spans="10:10" x14ac:dyDescent="0.2">
      <c r="J4069" s="75"/>
    </row>
    <row r="4070" spans="10:10" x14ac:dyDescent="0.2">
      <c r="J4070" s="75"/>
    </row>
    <row r="4071" spans="10:10" x14ac:dyDescent="0.2">
      <c r="J4071" s="75"/>
    </row>
    <row r="4072" spans="10:10" x14ac:dyDescent="0.2">
      <c r="J4072" s="75"/>
    </row>
    <row r="4073" spans="10:10" x14ac:dyDescent="0.2">
      <c r="J4073" s="75"/>
    </row>
    <row r="4074" spans="10:10" x14ac:dyDescent="0.2">
      <c r="J4074" s="75"/>
    </row>
    <row r="4075" spans="10:10" x14ac:dyDescent="0.2">
      <c r="J4075" s="75"/>
    </row>
    <row r="4076" spans="10:10" x14ac:dyDescent="0.2">
      <c r="J4076" s="75"/>
    </row>
    <row r="4077" spans="10:10" x14ac:dyDescent="0.2">
      <c r="J4077" s="75"/>
    </row>
    <row r="4078" spans="10:10" x14ac:dyDescent="0.2">
      <c r="J4078" s="75"/>
    </row>
    <row r="4079" spans="10:10" x14ac:dyDescent="0.2">
      <c r="J4079" s="75"/>
    </row>
    <row r="4080" spans="10:10" x14ac:dyDescent="0.2">
      <c r="J4080" s="75"/>
    </row>
    <row r="4081" spans="10:10" x14ac:dyDescent="0.2">
      <c r="J4081" s="75"/>
    </row>
    <row r="4082" spans="10:10" x14ac:dyDescent="0.2">
      <c r="J4082" s="75"/>
    </row>
    <row r="4083" spans="10:10" x14ac:dyDescent="0.2">
      <c r="J4083" s="75"/>
    </row>
    <row r="4084" spans="10:10" x14ac:dyDescent="0.2">
      <c r="J4084" s="75"/>
    </row>
    <row r="4085" spans="10:10" x14ac:dyDescent="0.2">
      <c r="J4085" s="75"/>
    </row>
    <row r="4086" spans="10:10" x14ac:dyDescent="0.2">
      <c r="J4086" s="75"/>
    </row>
    <row r="4087" spans="10:10" x14ac:dyDescent="0.2">
      <c r="J4087" s="75"/>
    </row>
    <row r="4088" spans="10:10" x14ac:dyDescent="0.2">
      <c r="J4088" s="75"/>
    </row>
    <row r="4089" spans="10:10" x14ac:dyDescent="0.2">
      <c r="J4089" s="75"/>
    </row>
    <row r="4090" spans="10:10" x14ac:dyDescent="0.2">
      <c r="J4090" s="75"/>
    </row>
    <row r="4091" spans="10:10" x14ac:dyDescent="0.2">
      <c r="J4091" s="75"/>
    </row>
    <row r="4092" spans="10:10" x14ac:dyDescent="0.2">
      <c r="J4092" s="75"/>
    </row>
    <row r="4093" spans="10:10" x14ac:dyDescent="0.2">
      <c r="J4093" s="75"/>
    </row>
    <row r="4094" spans="10:10" x14ac:dyDescent="0.2">
      <c r="J4094" s="75"/>
    </row>
    <row r="4095" spans="10:10" x14ac:dyDescent="0.2">
      <c r="J4095" s="75"/>
    </row>
    <row r="4096" spans="10:10" x14ac:dyDescent="0.2">
      <c r="J4096" s="75"/>
    </row>
    <row r="4097" spans="10:10" x14ac:dyDescent="0.2">
      <c r="J4097" s="75"/>
    </row>
    <row r="4098" spans="10:10" x14ac:dyDescent="0.2">
      <c r="J4098" s="75"/>
    </row>
    <row r="4099" spans="10:10" x14ac:dyDescent="0.2">
      <c r="J4099" s="75"/>
    </row>
    <row r="4100" spans="10:10" x14ac:dyDescent="0.2">
      <c r="J4100" s="75"/>
    </row>
    <row r="4101" spans="10:10" x14ac:dyDescent="0.2">
      <c r="J4101" s="75"/>
    </row>
    <row r="4102" spans="10:10" x14ac:dyDescent="0.2">
      <c r="J4102" s="75"/>
    </row>
    <row r="4103" spans="10:10" x14ac:dyDescent="0.2">
      <c r="J4103" s="75"/>
    </row>
    <row r="4104" spans="10:10" x14ac:dyDescent="0.2">
      <c r="J4104" s="75"/>
    </row>
    <row r="4105" spans="10:10" x14ac:dyDescent="0.2">
      <c r="J4105" s="75"/>
    </row>
    <row r="4106" spans="10:10" x14ac:dyDescent="0.2">
      <c r="J4106" s="75"/>
    </row>
    <row r="4107" spans="10:10" x14ac:dyDescent="0.2">
      <c r="J4107" s="75"/>
    </row>
    <row r="4108" spans="10:10" x14ac:dyDescent="0.2">
      <c r="J4108" s="75"/>
    </row>
    <row r="4109" spans="10:10" x14ac:dyDescent="0.2">
      <c r="J4109" s="75"/>
    </row>
    <row r="4110" spans="10:10" x14ac:dyDescent="0.2">
      <c r="J4110" s="75"/>
    </row>
    <row r="4111" spans="10:10" x14ac:dyDescent="0.2">
      <c r="J4111" s="75"/>
    </row>
    <row r="4112" spans="10:10" x14ac:dyDescent="0.2">
      <c r="J4112" s="75"/>
    </row>
    <row r="4113" spans="10:10" x14ac:dyDescent="0.2">
      <c r="J4113" s="75"/>
    </row>
    <row r="4114" spans="10:10" x14ac:dyDescent="0.2">
      <c r="J4114" s="75"/>
    </row>
    <row r="4115" spans="10:10" x14ac:dyDescent="0.2">
      <c r="J4115" s="75"/>
    </row>
    <row r="4116" spans="10:10" x14ac:dyDescent="0.2">
      <c r="J4116" s="75"/>
    </row>
    <row r="4117" spans="10:10" x14ac:dyDescent="0.2">
      <c r="J4117" s="75"/>
    </row>
    <row r="4118" spans="10:10" x14ac:dyDescent="0.2">
      <c r="J4118" s="75"/>
    </row>
    <row r="4119" spans="10:10" x14ac:dyDescent="0.2">
      <c r="J4119" s="75"/>
    </row>
    <row r="4120" spans="10:10" x14ac:dyDescent="0.2">
      <c r="J4120" s="75"/>
    </row>
    <row r="4121" spans="10:10" x14ac:dyDescent="0.2">
      <c r="J4121" s="75"/>
    </row>
    <row r="4122" spans="10:10" x14ac:dyDescent="0.2">
      <c r="J4122" s="75"/>
    </row>
    <row r="4123" spans="10:10" x14ac:dyDescent="0.2">
      <c r="J4123" s="75"/>
    </row>
    <row r="4124" spans="10:10" x14ac:dyDescent="0.2">
      <c r="J4124" s="75"/>
    </row>
    <row r="4125" spans="10:10" x14ac:dyDescent="0.2">
      <c r="J4125" s="75"/>
    </row>
    <row r="4126" spans="10:10" x14ac:dyDescent="0.2">
      <c r="J4126" s="75"/>
    </row>
    <row r="4127" spans="10:10" x14ac:dyDescent="0.2">
      <c r="J4127" s="75"/>
    </row>
    <row r="4128" spans="10:10" x14ac:dyDescent="0.2">
      <c r="J4128" s="75"/>
    </row>
    <row r="4129" spans="10:10" x14ac:dyDescent="0.2">
      <c r="J4129" s="75"/>
    </row>
    <row r="4130" spans="10:10" x14ac:dyDescent="0.2">
      <c r="J4130" s="75"/>
    </row>
    <row r="4131" spans="10:10" x14ac:dyDescent="0.2">
      <c r="J4131" s="75"/>
    </row>
    <row r="4132" spans="10:10" x14ac:dyDescent="0.2">
      <c r="J4132" s="75"/>
    </row>
    <row r="4133" spans="10:10" x14ac:dyDescent="0.2">
      <c r="J4133" s="75"/>
    </row>
    <row r="4134" spans="10:10" x14ac:dyDescent="0.2">
      <c r="J4134" s="75"/>
    </row>
    <row r="4135" spans="10:10" x14ac:dyDescent="0.2">
      <c r="J4135" s="75"/>
    </row>
    <row r="4136" spans="10:10" x14ac:dyDescent="0.2">
      <c r="J4136" s="75"/>
    </row>
    <row r="4137" spans="10:10" x14ac:dyDescent="0.2">
      <c r="J4137" s="75"/>
    </row>
    <row r="4138" spans="10:10" x14ac:dyDescent="0.2">
      <c r="J4138" s="75"/>
    </row>
    <row r="4139" spans="10:10" x14ac:dyDescent="0.2">
      <c r="J4139" s="75"/>
    </row>
    <row r="4140" spans="10:10" x14ac:dyDescent="0.2">
      <c r="J4140" s="75"/>
    </row>
    <row r="4141" spans="10:10" x14ac:dyDescent="0.2">
      <c r="J4141" s="75"/>
    </row>
    <row r="4142" spans="10:10" x14ac:dyDescent="0.2">
      <c r="J4142" s="75"/>
    </row>
    <row r="4143" spans="10:10" x14ac:dyDescent="0.2">
      <c r="J4143" s="75"/>
    </row>
    <row r="4144" spans="10:10" x14ac:dyDescent="0.2">
      <c r="J4144" s="75"/>
    </row>
    <row r="4145" spans="10:10" x14ac:dyDescent="0.2">
      <c r="J4145" s="75"/>
    </row>
    <row r="4146" spans="10:10" x14ac:dyDescent="0.2">
      <c r="J4146" s="75"/>
    </row>
    <row r="4147" spans="10:10" x14ac:dyDescent="0.2">
      <c r="J4147" s="75"/>
    </row>
    <row r="4148" spans="10:10" x14ac:dyDescent="0.2">
      <c r="J4148" s="75"/>
    </row>
    <row r="4149" spans="10:10" x14ac:dyDescent="0.2">
      <c r="J4149" s="75"/>
    </row>
    <row r="4150" spans="10:10" x14ac:dyDescent="0.2">
      <c r="J4150" s="75"/>
    </row>
    <row r="4151" spans="10:10" x14ac:dyDescent="0.2">
      <c r="J4151" s="75"/>
    </row>
    <row r="4152" spans="10:10" x14ac:dyDescent="0.2">
      <c r="J4152" s="75"/>
    </row>
    <row r="4153" spans="10:10" x14ac:dyDescent="0.2">
      <c r="J4153" s="75"/>
    </row>
    <row r="4154" spans="10:10" x14ac:dyDescent="0.2">
      <c r="J4154" s="75"/>
    </row>
    <row r="4155" spans="10:10" x14ac:dyDescent="0.2">
      <c r="J4155" s="75"/>
    </row>
    <row r="4156" spans="10:10" x14ac:dyDescent="0.2">
      <c r="J4156" s="75"/>
    </row>
    <row r="4157" spans="10:10" x14ac:dyDescent="0.2">
      <c r="J4157" s="75"/>
    </row>
    <row r="4158" spans="10:10" x14ac:dyDescent="0.2">
      <c r="J4158" s="75"/>
    </row>
    <row r="4159" spans="10:10" x14ac:dyDescent="0.2">
      <c r="J4159" s="75"/>
    </row>
    <row r="4160" spans="10:10" x14ac:dyDescent="0.2">
      <c r="J4160" s="75"/>
    </row>
    <row r="4161" spans="10:10" x14ac:dyDescent="0.2">
      <c r="J4161" s="75"/>
    </row>
    <row r="4162" spans="10:10" x14ac:dyDescent="0.2">
      <c r="J4162" s="75"/>
    </row>
    <row r="4163" spans="10:10" x14ac:dyDescent="0.2">
      <c r="J4163" s="75"/>
    </row>
    <row r="4164" spans="10:10" x14ac:dyDescent="0.2">
      <c r="J4164" s="75"/>
    </row>
    <row r="4165" spans="10:10" x14ac:dyDescent="0.2">
      <c r="J4165" s="75"/>
    </row>
    <row r="4166" spans="10:10" x14ac:dyDescent="0.2">
      <c r="J4166" s="75"/>
    </row>
    <row r="4167" spans="10:10" x14ac:dyDescent="0.2">
      <c r="J4167" s="75"/>
    </row>
    <row r="4168" spans="10:10" x14ac:dyDescent="0.2">
      <c r="J4168" s="75"/>
    </row>
    <row r="4169" spans="10:10" x14ac:dyDescent="0.2">
      <c r="J4169" s="75"/>
    </row>
    <row r="4170" spans="10:10" x14ac:dyDescent="0.2">
      <c r="J4170" s="75"/>
    </row>
    <row r="4171" spans="10:10" x14ac:dyDescent="0.2">
      <c r="J4171" s="75"/>
    </row>
    <row r="4172" spans="10:10" x14ac:dyDescent="0.2">
      <c r="J4172" s="75"/>
    </row>
    <row r="4173" spans="10:10" x14ac:dyDescent="0.2">
      <c r="J4173" s="75"/>
    </row>
    <row r="4174" spans="10:10" x14ac:dyDescent="0.2">
      <c r="J4174" s="75"/>
    </row>
    <row r="4175" spans="10:10" x14ac:dyDescent="0.2">
      <c r="J4175" s="75"/>
    </row>
    <row r="4176" spans="10:10" x14ac:dyDescent="0.2">
      <c r="J4176" s="75"/>
    </row>
    <row r="4177" spans="10:10" x14ac:dyDescent="0.2">
      <c r="J4177" s="75"/>
    </row>
    <row r="4178" spans="10:10" x14ac:dyDescent="0.2">
      <c r="J4178" s="75"/>
    </row>
    <row r="4179" spans="10:10" x14ac:dyDescent="0.2">
      <c r="J4179" s="75"/>
    </row>
    <row r="4180" spans="10:10" x14ac:dyDescent="0.2">
      <c r="J4180" s="75"/>
    </row>
    <row r="4181" spans="10:10" x14ac:dyDescent="0.2">
      <c r="J4181" s="75"/>
    </row>
    <row r="4182" spans="10:10" x14ac:dyDescent="0.2">
      <c r="J4182" s="75"/>
    </row>
    <row r="4183" spans="10:10" x14ac:dyDescent="0.2">
      <c r="J4183" s="75"/>
    </row>
    <row r="4184" spans="10:10" x14ac:dyDescent="0.2">
      <c r="J4184" s="75"/>
    </row>
    <row r="4185" spans="10:10" x14ac:dyDescent="0.2">
      <c r="J4185" s="75"/>
    </row>
    <row r="4186" spans="10:10" x14ac:dyDescent="0.2">
      <c r="J4186" s="75"/>
    </row>
    <row r="4187" spans="10:10" x14ac:dyDescent="0.2">
      <c r="J4187" s="75"/>
    </row>
    <row r="4188" spans="10:10" x14ac:dyDescent="0.2">
      <c r="J4188" s="75"/>
    </row>
    <row r="4189" spans="10:10" x14ac:dyDescent="0.2">
      <c r="J4189" s="75"/>
    </row>
    <row r="4190" spans="10:10" x14ac:dyDescent="0.2">
      <c r="J4190" s="75"/>
    </row>
    <row r="4191" spans="10:10" x14ac:dyDescent="0.2">
      <c r="J4191" s="75"/>
    </row>
    <row r="4192" spans="10:10" x14ac:dyDescent="0.2">
      <c r="J4192" s="75"/>
    </row>
    <row r="4193" spans="10:10" x14ac:dyDescent="0.2">
      <c r="J4193" s="75"/>
    </row>
    <row r="4194" spans="10:10" x14ac:dyDescent="0.2">
      <c r="J4194" s="75"/>
    </row>
    <row r="4195" spans="10:10" x14ac:dyDescent="0.2">
      <c r="J4195" s="75"/>
    </row>
    <row r="4196" spans="10:10" x14ac:dyDescent="0.2">
      <c r="J4196" s="75"/>
    </row>
    <row r="4197" spans="10:10" x14ac:dyDescent="0.2">
      <c r="J4197" s="75"/>
    </row>
    <row r="4198" spans="10:10" x14ac:dyDescent="0.2">
      <c r="J4198" s="75"/>
    </row>
    <row r="4199" spans="10:10" x14ac:dyDescent="0.2">
      <c r="J4199" s="75"/>
    </row>
    <row r="4200" spans="10:10" x14ac:dyDescent="0.2">
      <c r="J4200" s="75"/>
    </row>
    <row r="4201" spans="10:10" x14ac:dyDescent="0.2">
      <c r="J4201" s="75"/>
    </row>
    <row r="4202" spans="10:10" x14ac:dyDescent="0.2">
      <c r="J4202" s="75"/>
    </row>
    <row r="4203" spans="10:10" x14ac:dyDescent="0.2">
      <c r="J4203" s="75"/>
    </row>
    <row r="4204" spans="10:10" x14ac:dyDescent="0.2">
      <c r="J4204" s="75"/>
    </row>
    <row r="4205" spans="10:10" x14ac:dyDescent="0.2">
      <c r="J4205" s="75"/>
    </row>
    <row r="4206" spans="10:10" x14ac:dyDescent="0.2">
      <c r="J4206" s="75"/>
    </row>
    <row r="4207" spans="10:10" x14ac:dyDescent="0.2">
      <c r="J4207" s="75"/>
    </row>
    <row r="4208" spans="10:10" x14ac:dyDescent="0.2">
      <c r="J4208" s="75"/>
    </row>
    <row r="4209" spans="10:10" x14ac:dyDescent="0.2">
      <c r="J4209" s="75"/>
    </row>
    <row r="4210" spans="10:10" x14ac:dyDescent="0.2">
      <c r="J4210" s="75"/>
    </row>
    <row r="4211" spans="10:10" x14ac:dyDescent="0.2">
      <c r="J4211" s="75"/>
    </row>
    <row r="4212" spans="10:10" x14ac:dyDescent="0.2">
      <c r="J4212" s="75"/>
    </row>
    <row r="4213" spans="10:10" x14ac:dyDescent="0.2">
      <c r="J4213" s="75"/>
    </row>
    <row r="4214" spans="10:10" x14ac:dyDescent="0.2">
      <c r="J4214" s="75"/>
    </row>
    <row r="4215" spans="10:10" x14ac:dyDescent="0.2">
      <c r="J4215" s="75"/>
    </row>
    <row r="4216" spans="10:10" x14ac:dyDescent="0.2">
      <c r="J4216" s="75"/>
    </row>
    <row r="4217" spans="10:10" x14ac:dyDescent="0.2">
      <c r="J4217" s="75"/>
    </row>
    <row r="4218" spans="10:10" x14ac:dyDescent="0.2">
      <c r="J4218" s="75"/>
    </row>
    <row r="4219" spans="10:10" x14ac:dyDescent="0.2">
      <c r="J4219" s="75"/>
    </row>
    <row r="4220" spans="10:10" x14ac:dyDescent="0.2">
      <c r="J4220" s="75"/>
    </row>
    <row r="4221" spans="10:10" x14ac:dyDescent="0.2">
      <c r="J4221" s="75"/>
    </row>
    <row r="4222" spans="10:10" x14ac:dyDescent="0.2">
      <c r="J4222" s="75"/>
    </row>
    <row r="4223" spans="10:10" x14ac:dyDescent="0.2">
      <c r="J4223" s="75"/>
    </row>
    <row r="4224" spans="10:10" x14ac:dyDescent="0.2">
      <c r="J4224" s="75"/>
    </row>
    <row r="4225" spans="10:10" x14ac:dyDescent="0.2">
      <c r="J4225" s="75"/>
    </row>
    <row r="4226" spans="10:10" x14ac:dyDescent="0.2">
      <c r="J4226" s="75"/>
    </row>
    <row r="4227" spans="10:10" x14ac:dyDescent="0.2">
      <c r="J4227" s="75"/>
    </row>
    <row r="4228" spans="10:10" x14ac:dyDescent="0.2">
      <c r="J4228" s="75"/>
    </row>
    <row r="4229" spans="10:10" x14ac:dyDescent="0.2">
      <c r="J4229" s="75"/>
    </row>
    <row r="4230" spans="10:10" x14ac:dyDescent="0.2">
      <c r="J4230" s="75"/>
    </row>
    <row r="4231" spans="10:10" x14ac:dyDescent="0.2">
      <c r="J4231" s="75"/>
    </row>
    <row r="4232" spans="10:10" x14ac:dyDescent="0.2">
      <c r="J4232" s="75"/>
    </row>
    <row r="4233" spans="10:10" x14ac:dyDescent="0.2">
      <c r="J4233" s="75"/>
    </row>
    <row r="4234" spans="10:10" x14ac:dyDescent="0.2">
      <c r="J4234" s="75"/>
    </row>
    <row r="4235" spans="10:10" x14ac:dyDescent="0.2">
      <c r="J4235" s="75"/>
    </row>
    <row r="4236" spans="10:10" x14ac:dyDescent="0.2">
      <c r="J4236" s="75"/>
    </row>
    <row r="4237" spans="10:10" x14ac:dyDescent="0.2">
      <c r="J4237" s="75"/>
    </row>
    <row r="4238" spans="10:10" x14ac:dyDescent="0.2">
      <c r="J4238" s="75"/>
    </row>
    <row r="4239" spans="10:10" x14ac:dyDescent="0.2">
      <c r="J4239" s="75"/>
    </row>
    <row r="4240" spans="10:10" x14ac:dyDescent="0.2">
      <c r="J4240" s="75"/>
    </row>
    <row r="4241" spans="10:10" x14ac:dyDescent="0.2">
      <c r="J4241" s="75"/>
    </row>
    <row r="4242" spans="10:10" x14ac:dyDescent="0.2">
      <c r="J4242" s="75"/>
    </row>
    <row r="4243" spans="10:10" x14ac:dyDescent="0.2">
      <c r="J4243" s="75"/>
    </row>
    <row r="4244" spans="10:10" x14ac:dyDescent="0.2">
      <c r="J4244" s="75"/>
    </row>
    <row r="4245" spans="10:10" x14ac:dyDescent="0.2">
      <c r="J4245" s="75"/>
    </row>
    <row r="4246" spans="10:10" x14ac:dyDescent="0.2">
      <c r="J4246" s="75"/>
    </row>
    <row r="4247" spans="10:10" x14ac:dyDescent="0.2">
      <c r="J4247" s="75"/>
    </row>
    <row r="4248" spans="10:10" x14ac:dyDescent="0.2">
      <c r="J4248" s="75"/>
    </row>
    <row r="4249" spans="10:10" x14ac:dyDescent="0.2">
      <c r="J4249" s="75"/>
    </row>
    <row r="4250" spans="10:10" x14ac:dyDescent="0.2">
      <c r="J4250" s="75"/>
    </row>
    <row r="4251" spans="10:10" x14ac:dyDescent="0.2">
      <c r="J4251" s="75"/>
    </row>
    <row r="4252" spans="10:10" x14ac:dyDescent="0.2">
      <c r="J4252" s="75"/>
    </row>
    <row r="4253" spans="10:10" x14ac:dyDescent="0.2">
      <c r="J4253" s="75"/>
    </row>
    <row r="4254" spans="10:10" x14ac:dyDescent="0.2">
      <c r="J4254" s="75"/>
    </row>
    <row r="4255" spans="10:10" x14ac:dyDescent="0.2">
      <c r="J4255" s="75"/>
    </row>
    <row r="4256" spans="10:10" x14ac:dyDescent="0.2">
      <c r="J4256" s="75"/>
    </row>
    <row r="4257" spans="10:10" x14ac:dyDescent="0.2">
      <c r="J4257" s="75"/>
    </row>
    <row r="4258" spans="10:10" x14ac:dyDescent="0.2">
      <c r="J4258" s="75"/>
    </row>
    <row r="4259" spans="10:10" x14ac:dyDescent="0.2">
      <c r="J4259" s="75"/>
    </row>
    <row r="4260" spans="10:10" x14ac:dyDescent="0.2">
      <c r="J4260" s="75"/>
    </row>
    <row r="4261" spans="10:10" x14ac:dyDescent="0.2">
      <c r="J4261" s="75"/>
    </row>
    <row r="4262" spans="10:10" x14ac:dyDescent="0.2">
      <c r="J4262" s="75"/>
    </row>
    <row r="4263" spans="10:10" x14ac:dyDescent="0.2">
      <c r="J4263" s="75"/>
    </row>
    <row r="4264" spans="10:10" x14ac:dyDescent="0.2">
      <c r="J4264" s="75"/>
    </row>
    <row r="4265" spans="10:10" x14ac:dyDescent="0.2">
      <c r="J4265" s="75"/>
    </row>
    <row r="4266" spans="10:10" x14ac:dyDescent="0.2">
      <c r="J4266" s="75"/>
    </row>
    <row r="4267" spans="10:10" x14ac:dyDescent="0.2">
      <c r="J4267" s="75"/>
    </row>
    <row r="4268" spans="10:10" x14ac:dyDescent="0.2">
      <c r="J4268" s="75"/>
    </row>
    <row r="4269" spans="10:10" x14ac:dyDescent="0.2">
      <c r="J4269" s="75"/>
    </row>
    <row r="4270" spans="10:10" x14ac:dyDescent="0.2">
      <c r="J4270" s="75"/>
    </row>
    <row r="4271" spans="10:10" x14ac:dyDescent="0.2">
      <c r="J4271" s="75"/>
    </row>
    <row r="4272" spans="10:10" x14ac:dyDescent="0.2">
      <c r="J4272" s="75"/>
    </row>
    <row r="4273" spans="10:10" x14ac:dyDescent="0.2">
      <c r="J4273" s="75"/>
    </row>
    <row r="4274" spans="10:10" x14ac:dyDescent="0.2">
      <c r="J4274" s="75"/>
    </row>
    <row r="4275" spans="10:10" x14ac:dyDescent="0.2">
      <c r="J4275" s="75"/>
    </row>
    <row r="4276" spans="10:10" x14ac:dyDescent="0.2">
      <c r="J4276" s="75"/>
    </row>
    <row r="4277" spans="10:10" x14ac:dyDescent="0.2">
      <c r="J4277" s="75"/>
    </row>
    <row r="4278" spans="10:10" x14ac:dyDescent="0.2">
      <c r="J4278" s="75"/>
    </row>
    <row r="4279" spans="10:10" x14ac:dyDescent="0.2">
      <c r="J4279" s="75"/>
    </row>
    <row r="4280" spans="10:10" x14ac:dyDescent="0.2">
      <c r="J4280" s="75"/>
    </row>
    <row r="4281" spans="10:10" x14ac:dyDescent="0.2">
      <c r="J4281" s="75"/>
    </row>
    <row r="4282" spans="10:10" x14ac:dyDescent="0.2">
      <c r="J4282" s="75"/>
    </row>
    <row r="4283" spans="10:10" x14ac:dyDescent="0.2">
      <c r="J4283" s="75"/>
    </row>
    <row r="4284" spans="10:10" x14ac:dyDescent="0.2">
      <c r="J4284" s="75"/>
    </row>
    <row r="4285" spans="10:10" x14ac:dyDescent="0.2">
      <c r="J4285" s="75"/>
    </row>
    <row r="4286" spans="10:10" x14ac:dyDescent="0.2">
      <c r="J4286" s="75"/>
    </row>
    <row r="4287" spans="10:10" x14ac:dyDescent="0.2">
      <c r="J4287" s="75"/>
    </row>
    <row r="4288" spans="10:10" x14ac:dyDescent="0.2">
      <c r="J4288" s="75"/>
    </row>
    <row r="4289" spans="10:10" x14ac:dyDescent="0.2">
      <c r="J4289" s="75"/>
    </row>
    <row r="4290" spans="10:10" x14ac:dyDescent="0.2">
      <c r="J4290" s="75"/>
    </row>
    <row r="4291" spans="10:10" x14ac:dyDescent="0.2">
      <c r="J4291" s="75"/>
    </row>
    <row r="4292" spans="10:10" x14ac:dyDescent="0.2">
      <c r="J4292" s="75"/>
    </row>
    <row r="4293" spans="10:10" x14ac:dyDescent="0.2">
      <c r="J4293" s="75"/>
    </row>
    <row r="4294" spans="10:10" x14ac:dyDescent="0.2">
      <c r="J4294" s="75"/>
    </row>
    <row r="4295" spans="10:10" x14ac:dyDescent="0.2">
      <c r="J4295" s="75"/>
    </row>
    <row r="4296" spans="10:10" x14ac:dyDescent="0.2">
      <c r="J4296" s="75"/>
    </row>
    <row r="4297" spans="10:10" x14ac:dyDescent="0.2">
      <c r="J4297" s="75"/>
    </row>
    <row r="4298" spans="10:10" x14ac:dyDescent="0.2">
      <c r="J4298" s="75"/>
    </row>
    <row r="4299" spans="10:10" x14ac:dyDescent="0.2">
      <c r="J4299" s="75"/>
    </row>
    <row r="4300" spans="10:10" x14ac:dyDescent="0.2">
      <c r="J4300" s="75"/>
    </row>
    <row r="4301" spans="10:10" x14ac:dyDescent="0.2">
      <c r="J4301" s="75"/>
    </row>
    <row r="4302" spans="10:10" x14ac:dyDescent="0.2">
      <c r="J4302" s="75"/>
    </row>
    <row r="4303" spans="10:10" x14ac:dyDescent="0.2">
      <c r="J4303" s="75"/>
    </row>
    <row r="4304" spans="10:10" x14ac:dyDescent="0.2">
      <c r="J4304" s="75"/>
    </row>
    <row r="4305" spans="10:10" x14ac:dyDescent="0.2">
      <c r="J4305" s="75"/>
    </row>
    <row r="4306" spans="10:10" x14ac:dyDescent="0.2">
      <c r="J4306" s="75"/>
    </row>
    <row r="4307" spans="10:10" x14ac:dyDescent="0.2">
      <c r="J4307" s="75"/>
    </row>
    <row r="4308" spans="10:10" x14ac:dyDescent="0.2">
      <c r="J4308" s="75"/>
    </row>
    <row r="4309" spans="10:10" x14ac:dyDescent="0.2">
      <c r="J4309" s="75"/>
    </row>
    <row r="4310" spans="10:10" x14ac:dyDescent="0.2">
      <c r="J4310" s="75"/>
    </row>
    <row r="4311" spans="10:10" x14ac:dyDescent="0.2">
      <c r="J4311" s="75"/>
    </row>
    <row r="4312" spans="10:10" x14ac:dyDescent="0.2">
      <c r="J4312" s="75"/>
    </row>
    <row r="4313" spans="10:10" x14ac:dyDescent="0.2">
      <c r="J4313" s="75"/>
    </row>
    <row r="4314" spans="10:10" x14ac:dyDescent="0.2">
      <c r="J4314" s="75"/>
    </row>
    <row r="4315" spans="10:10" x14ac:dyDescent="0.2">
      <c r="J4315" s="75"/>
    </row>
    <row r="4316" spans="10:10" x14ac:dyDescent="0.2">
      <c r="J4316" s="75"/>
    </row>
    <row r="4317" spans="10:10" x14ac:dyDescent="0.2">
      <c r="J4317" s="75"/>
    </row>
    <row r="4318" spans="10:10" x14ac:dyDescent="0.2">
      <c r="J4318" s="75"/>
    </row>
    <row r="4319" spans="10:10" x14ac:dyDescent="0.2">
      <c r="J4319" s="75"/>
    </row>
    <row r="4320" spans="10:10" x14ac:dyDescent="0.2">
      <c r="J4320" s="75"/>
    </row>
    <row r="4321" spans="10:10" x14ac:dyDescent="0.2">
      <c r="J4321" s="75"/>
    </row>
    <row r="4322" spans="10:10" x14ac:dyDescent="0.2">
      <c r="J4322" s="75"/>
    </row>
    <row r="4323" spans="10:10" x14ac:dyDescent="0.2">
      <c r="J4323" s="75"/>
    </row>
    <row r="4324" spans="10:10" x14ac:dyDescent="0.2">
      <c r="J4324" s="75"/>
    </row>
    <row r="4325" spans="10:10" x14ac:dyDescent="0.2">
      <c r="J4325" s="75"/>
    </row>
    <row r="4326" spans="10:10" x14ac:dyDescent="0.2">
      <c r="J4326" s="75"/>
    </row>
    <row r="4327" spans="10:10" x14ac:dyDescent="0.2">
      <c r="J4327" s="75"/>
    </row>
    <row r="4328" spans="10:10" x14ac:dyDescent="0.2">
      <c r="J4328" s="75"/>
    </row>
    <row r="4329" spans="10:10" x14ac:dyDescent="0.2">
      <c r="J4329" s="75"/>
    </row>
    <row r="4330" spans="10:10" x14ac:dyDescent="0.2">
      <c r="J4330" s="75"/>
    </row>
    <row r="4331" spans="10:10" x14ac:dyDescent="0.2">
      <c r="J4331" s="75"/>
    </row>
    <row r="4332" spans="10:10" x14ac:dyDescent="0.2">
      <c r="J4332" s="75"/>
    </row>
    <row r="4333" spans="10:10" x14ac:dyDescent="0.2">
      <c r="J4333" s="75"/>
    </row>
    <row r="4334" spans="10:10" x14ac:dyDescent="0.2">
      <c r="J4334" s="75"/>
    </row>
    <row r="4335" spans="10:10" x14ac:dyDescent="0.2">
      <c r="J4335" s="75"/>
    </row>
    <row r="4336" spans="10:10" x14ac:dyDescent="0.2">
      <c r="J4336" s="75"/>
    </row>
    <row r="4337" spans="10:10" x14ac:dyDescent="0.2">
      <c r="J4337" s="75"/>
    </row>
    <row r="4338" spans="10:10" x14ac:dyDescent="0.2">
      <c r="J4338" s="75"/>
    </row>
    <row r="4339" spans="10:10" x14ac:dyDescent="0.2">
      <c r="J4339" s="75"/>
    </row>
    <row r="4340" spans="10:10" x14ac:dyDescent="0.2">
      <c r="J4340" s="75"/>
    </row>
    <row r="4341" spans="10:10" x14ac:dyDescent="0.2">
      <c r="J4341" s="75"/>
    </row>
    <row r="4342" spans="10:10" x14ac:dyDescent="0.2">
      <c r="J4342" s="75"/>
    </row>
    <row r="4343" spans="10:10" x14ac:dyDescent="0.2">
      <c r="J4343" s="75"/>
    </row>
    <row r="4344" spans="10:10" x14ac:dyDescent="0.2">
      <c r="J4344" s="75"/>
    </row>
    <row r="4345" spans="10:10" x14ac:dyDescent="0.2">
      <c r="J4345" s="75"/>
    </row>
    <row r="4346" spans="10:10" x14ac:dyDescent="0.2">
      <c r="J4346" s="75"/>
    </row>
    <row r="4347" spans="10:10" x14ac:dyDescent="0.2">
      <c r="J4347" s="75"/>
    </row>
    <row r="4348" spans="10:10" x14ac:dyDescent="0.2">
      <c r="J4348" s="75"/>
    </row>
    <row r="4349" spans="10:10" x14ac:dyDescent="0.2">
      <c r="J4349" s="75"/>
    </row>
    <row r="4350" spans="10:10" x14ac:dyDescent="0.2">
      <c r="J4350" s="75"/>
    </row>
    <row r="4351" spans="10:10" x14ac:dyDescent="0.2">
      <c r="J4351" s="75"/>
    </row>
    <row r="4352" spans="10:10" x14ac:dyDescent="0.2">
      <c r="J4352" s="75"/>
    </row>
    <row r="4353" spans="10:10" x14ac:dyDescent="0.2">
      <c r="J4353" s="75"/>
    </row>
    <row r="4354" spans="10:10" x14ac:dyDescent="0.2">
      <c r="J4354" s="75"/>
    </row>
    <row r="4355" spans="10:10" x14ac:dyDescent="0.2">
      <c r="J4355" s="75"/>
    </row>
    <row r="4356" spans="10:10" x14ac:dyDescent="0.2">
      <c r="J4356" s="75"/>
    </row>
    <row r="4357" spans="10:10" x14ac:dyDescent="0.2">
      <c r="J4357" s="75"/>
    </row>
    <row r="4358" spans="10:10" x14ac:dyDescent="0.2">
      <c r="J4358" s="75"/>
    </row>
    <row r="4359" spans="10:10" x14ac:dyDescent="0.2">
      <c r="J4359" s="75"/>
    </row>
    <row r="4360" spans="10:10" x14ac:dyDescent="0.2">
      <c r="J4360" s="75"/>
    </row>
    <row r="4361" spans="10:10" x14ac:dyDescent="0.2">
      <c r="J4361" s="75"/>
    </row>
    <row r="4362" spans="10:10" x14ac:dyDescent="0.2">
      <c r="J4362" s="75"/>
    </row>
    <row r="4363" spans="10:10" x14ac:dyDescent="0.2">
      <c r="J4363" s="75"/>
    </row>
    <row r="4364" spans="10:10" x14ac:dyDescent="0.2">
      <c r="J4364" s="75"/>
    </row>
    <row r="4365" spans="10:10" x14ac:dyDescent="0.2">
      <c r="J4365" s="75"/>
    </row>
    <row r="4366" spans="10:10" x14ac:dyDescent="0.2">
      <c r="J4366" s="75"/>
    </row>
    <row r="4367" spans="10:10" x14ac:dyDescent="0.2">
      <c r="J4367" s="75"/>
    </row>
    <row r="4368" spans="10:10" x14ac:dyDescent="0.2">
      <c r="J4368" s="75"/>
    </row>
    <row r="4369" spans="10:10" x14ac:dyDescent="0.2">
      <c r="J4369" s="75"/>
    </row>
    <row r="4370" spans="10:10" x14ac:dyDescent="0.2">
      <c r="J4370" s="75"/>
    </row>
    <row r="4371" spans="10:10" x14ac:dyDescent="0.2">
      <c r="J4371" s="75"/>
    </row>
    <row r="4372" spans="10:10" x14ac:dyDescent="0.2">
      <c r="J4372" s="75"/>
    </row>
    <row r="4373" spans="10:10" x14ac:dyDescent="0.2">
      <c r="J4373" s="75"/>
    </row>
    <row r="4374" spans="10:10" x14ac:dyDescent="0.2">
      <c r="J4374" s="75"/>
    </row>
    <row r="4375" spans="10:10" x14ac:dyDescent="0.2">
      <c r="J4375" s="75"/>
    </row>
    <row r="4376" spans="10:10" x14ac:dyDescent="0.2">
      <c r="J4376" s="75"/>
    </row>
    <row r="4377" spans="10:10" x14ac:dyDescent="0.2">
      <c r="J4377" s="75"/>
    </row>
    <row r="4378" spans="10:10" x14ac:dyDescent="0.2">
      <c r="J4378" s="75"/>
    </row>
    <row r="4379" spans="10:10" x14ac:dyDescent="0.2">
      <c r="J4379" s="75"/>
    </row>
    <row r="4380" spans="10:10" x14ac:dyDescent="0.2">
      <c r="J4380" s="75"/>
    </row>
    <row r="4381" spans="10:10" x14ac:dyDescent="0.2">
      <c r="J4381" s="75"/>
    </row>
    <row r="4382" spans="10:10" x14ac:dyDescent="0.2">
      <c r="J4382" s="75"/>
    </row>
    <row r="4383" spans="10:10" x14ac:dyDescent="0.2">
      <c r="J4383" s="75"/>
    </row>
    <row r="4384" spans="10:10" x14ac:dyDescent="0.2">
      <c r="J4384" s="75"/>
    </row>
    <row r="4385" spans="10:10" x14ac:dyDescent="0.2">
      <c r="J4385" s="75"/>
    </row>
    <row r="4386" spans="10:10" x14ac:dyDescent="0.2">
      <c r="J4386" s="75"/>
    </row>
    <row r="4387" spans="10:10" x14ac:dyDescent="0.2">
      <c r="J4387" s="75"/>
    </row>
    <row r="4388" spans="10:10" x14ac:dyDescent="0.2">
      <c r="J4388" s="75"/>
    </row>
    <row r="4389" spans="10:10" x14ac:dyDescent="0.2">
      <c r="J4389" s="75"/>
    </row>
    <row r="4390" spans="10:10" x14ac:dyDescent="0.2">
      <c r="J4390" s="75"/>
    </row>
    <row r="4391" spans="10:10" x14ac:dyDescent="0.2">
      <c r="J4391" s="75"/>
    </row>
    <row r="4392" spans="10:10" x14ac:dyDescent="0.2">
      <c r="J4392" s="75"/>
    </row>
    <row r="4393" spans="10:10" x14ac:dyDescent="0.2">
      <c r="J4393" s="75"/>
    </row>
    <row r="4394" spans="10:10" x14ac:dyDescent="0.2">
      <c r="J4394" s="75"/>
    </row>
    <row r="4395" spans="10:10" x14ac:dyDescent="0.2">
      <c r="J4395" s="75"/>
    </row>
    <row r="4396" spans="10:10" x14ac:dyDescent="0.2">
      <c r="J4396" s="75"/>
    </row>
    <row r="4397" spans="10:10" x14ac:dyDescent="0.2">
      <c r="J4397" s="75"/>
    </row>
    <row r="4398" spans="10:10" x14ac:dyDescent="0.2">
      <c r="J4398" s="75"/>
    </row>
    <row r="4399" spans="10:10" x14ac:dyDescent="0.2">
      <c r="J4399" s="75"/>
    </row>
    <row r="4400" spans="10:10" x14ac:dyDescent="0.2">
      <c r="J4400" s="75"/>
    </row>
    <row r="4401" spans="10:10" x14ac:dyDescent="0.2">
      <c r="J4401" s="75"/>
    </row>
    <row r="4402" spans="10:10" x14ac:dyDescent="0.2">
      <c r="J4402" s="75"/>
    </row>
    <row r="4403" spans="10:10" x14ac:dyDescent="0.2">
      <c r="J4403" s="75"/>
    </row>
    <row r="4404" spans="10:10" x14ac:dyDescent="0.2">
      <c r="J4404" s="75"/>
    </row>
    <row r="4405" spans="10:10" x14ac:dyDescent="0.2">
      <c r="J4405" s="75"/>
    </row>
    <row r="4406" spans="10:10" x14ac:dyDescent="0.2">
      <c r="J4406" s="75"/>
    </row>
    <row r="4407" spans="10:10" x14ac:dyDescent="0.2">
      <c r="J4407" s="75"/>
    </row>
    <row r="4408" spans="10:10" x14ac:dyDescent="0.2">
      <c r="J4408" s="75"/>
    </row>
    <row r="4409" spans="10:10" x14ac:dyDescent="0.2">
      <c r="J4409" s="75"/>
    </row>
    <row r="4410" spans="10:10" x14ac:dyDescent="0.2">
      <c r="J4410" s="75"/>
    </row>
    <row r="4411" spans="10:10" x14ac:dyDescent="0.2">
      <c r="J4411" s="75"/>
    </row>
    <row r="4412" spans="10:10" x14ac:dyDescent="0.2">
      <c r="J4412" s="75"/>
    </row>
    <row r="4413" spans="10:10" x14ac:dyDescent="0.2">
      <c r="J4413" s="75"/>
    </row>
    <row r="4414" spans="10:10" x14ac:dyDescent="0.2">
      <c r="J4414" s="75"/>
    </row>
    <row r="4415" spans="10:10" x14ac:dyDescent="0.2">
      <c r="J4415" s="75"/>
    </row>
    <row r="4416" spans="10:10" x14ac:dyDescent="0.2">
      <c r="J4416" s="75"/>
    </row>
    <row r="4417" spans="10:10" x14ac:dyDescent="0.2">
      <c r="J4417" s="75"/>
    </row>
    <row r="4418" spans="10:10" x14ac:dyDescent="0.2">
      <c r="J4418" s="75"/>
    </row>
    <row r="4419" spans="10:10" x14ac:dyDescent="0.2">
      <c r="J4419" s="75"/>
    </row>
    <row r="4420" spans="10:10" x14ac:dyDescent="0.2">
      <c r="J4420" s="75"/>
    </row>
    <row r="4421" spans="10:10" x14ac:dyDescent="0.2">
      <c r="J4421" s="75"/>
    </row>
    <row r="4422" spans="10:10" x14ac:dyDescent="0.2">
      <c r="J4422" s="75"/>
    </row>
    <row r="4423" spans="10:10" x14ac:dyDescent="0.2">
      <c r="J4423" s="75"/>
    </row>
    <row r="4424" spans="10:10" x14ac:dyDescent="0.2">
      <c r="J4424" s="75"/>
    </row>
    <row r="4425" spans="10:10" x14ac:dyDescent="0.2">
      <c r="J4425" s="75"/>
    </row>
    <row r="4426" spans="10:10" x14ac:dyDescent="0.2">
      <c r="J4426" s="75"/>
    </row>
    <row r="4427" spans="10:10" x14ac:dyDescent="0.2">
      <c r="J4427" s="75"/>
    </row>
    <row r="4428" spans="10:10" x14ac:dyDescent="0.2">
      <c r="J4428" s="75"/>
    </row>
    <row r="4429" spans="10:10" x14ac:dyDescent="0.2">
      <c r="J4429" s="75"/>
    </row>
    <row r="4430" spans="10:10" x14ac:dyDescent="0.2">
      <c r="J4430" s="75"/>
    </row>
    <row r="4431" spans="10:10" x14ac:dyDescent="0.2">
      <c r="J4431" s="75"/>
    </row>
    <row r="4432" spans="10:10" x14ac:dyDescent="0.2">
      <c r="J4432" s="75"/>
    </row>
    <row r="4433" spans="10:10" x14ac:dyDescent="0.2">
      <c r="J4433" s="75"/>
    </row>
    <row r="4434" spans="10:10" x14ac:dyDescent="0.2">
      <c r="J4434" s="75"/>
    </row>
    <row r="4435" spans="10:10" x14ac:dyDescent="0.2">
      <c r="J4435" s="75"/>
    </row>
    <row r="4436" spans="10:10" x14ac:dyDescent="0.2">
      <c r="J4436" s="75"/>
    </row>
    <row r="4437" spans="10:10" x14ac:dyDescent="0.2">
      <c r="J4437" s="75"/>
    </row>
    <row r="4438" spans="10:10" x14ac:dyDescent="0.2">
      <c r="J4438" s="75"/>
    </row>
    <row r="4439" spans="10:10" x14ac:dyDescent="0.2">
      <c r="J4439" s="75"/>
    </row>
    <row r="4440" spans="10:10" x14ac:dyDescent="0.2">
      <c r="J4440" s="75"/>
    </row>
    <row r="4441" spans="10:10" x14ac:dyDescent="0.2">
      <c r="J4441" s="75"/>
    </row>
    <row r="4442" spans="10:10" x14ac:dyDescent="0.2">
      <c r="J4442" s="75"/>
    </row>
    <row r="4443" spans="10:10" x14ac:dyDescent="0.2">
      <c r="J4443" s="75"/>
    </row>
    <row r="4444" spans="10:10" x14ac:dyDescent="0.2">
      <c r="J4444" s="75"/>
    </row>
    <row r="4445" spans="10:10" x14ac:dyDescent="0.2">
      <c r="J4445" s="75"/>
    </row>
    <row r="4446" spans="10:10" x14ac:dyDescent="0.2">
      <c r="J4446" s="75"/>
    </row>
    <row r="4447" spans="10:10" x14ac:dyDescent="0.2">
      <c r="J4447" s="75"/>
    </row>
    <row r="4448" spans="10:10" x14ac:dyDescent="0.2">
      <c r="J4448" s="75"/>
    </row>
    <row r="4449" spans="10:10" x14ac:dyDescent="0.2">
      <c r="J4449" s="75"/>
    </row>
    <row r="4450" spans="10:10" x14ac:dyDescent="0.2">
      <c r="J4450" s="75"/>
    </row>
    <row r="4451" spans="10:10" x14ac:dyDescent="0.2">
      <c r="J4451" s="75"/>
    </row>
    <row r="4452" spans="10:10" x14ac:dyDescent="0.2">
      <c r="J4452" s="75"/>
    </row>
    <row r="4453" spans="10:10" x14ac:dyDescent="0.2">
      <c r="J4453" s="75"/>
    </row>
    <row r="4454" spans="10:10" x14ac:dyDescent="0.2">
      <c r="J4454" s="75"/>
    </row>
    <row r="4455" spans="10:10" x14ac:dyDescent="0.2">
      <c r="J4455" s="75"/>
    </row>
    <row r="4456" spans="10:10" x14ac:dyDescent="0.2">
      <c r="J4456" s="75"/>
    </row>
    <row r="4457" spans="10:10" x14ac:dyDescent="0.2">
      <c r="J4457" s="75"/>
    </row>
    <row r="4458" spans="10:10" x14ac:dyDescent="0.2">
      <c r="J4458" s="75"/>
    </row>
    <row r="4459" spans="10:10" x14ac:dyDescent="0.2">
      <c r="J4459" s="75"/>
    </row>
    <row r="4460" spans="10:10" x14ac:dyDescent="0.2">
      <c r="J4460" s="75"/>
    </row>
    <row r="4461" spans="10:10" x14ac:dyDescent="0.2">
      <c r="J4461" s="75"/>
    </row>
    <row r="4462" spans="10:10" x14ac:dyDescent="0.2">
      <c r="J4462" s="75"/>
    </row>
    <row r="4463" spans="10:10" x14ac:dyDescent="0.2">
      <c r="J4463" s="75"/>
    </row>
    <row r="4464" spans="10:10" x14ac:dyDescent="0.2">
      <c r="J4464" s="75"/>
    </row>
    <row r="4465" spans="10:10" x14ac:dyDescent="0.2">
      <c r="J4465" s="75"/>
    </row>
    <row r="4466" spans="10:10" x14ac:dyDescent="0.2">
      <c r="J4466" s="75"/>
    </row>
    <row r="4467" spans="10:10" x14ac:dyDescent="0.2">
      <c r="J4467" s="75"/>
    </row>
    <row r="4468" spans="10:10" x14ac:dyDescent="0.2">
      <c r="J4468" s="75"/>
    </row>
    <row r="4469" spans="10:10" x14ac:dyDescent="0.2">
      <c r="J4469" s="75"/>
    </row>
    <row r="4470" spans="10:10" x14ac:dyDescent="0.2">
      <c r="J4470" s="75"/>
    </row>
    <row r="4471" spans="10:10" x14ac:dyDescent="0.2">
      <c r="J4471" s="75"/>
    </row>
    <row r="4472" spans="10:10" x14ac:dyDescent="0.2">
      <c r="J4472" s="75"/>
    </row>
    <row r="4473" spans="10:10" x14ac:dyDescent="0.2">
      <c r="J4473" s="75"/>
    </row>
    <row r="4474" spans="10:10" x14ac:dyDescent="0.2">
      <c r="J4474" s="75"/>
    </row>
    <row r="4475" spans="10:10" x14ac:dyDescent="0.2">
      <c r="J4475" s="75"/>
    </row>
    <row r="4476" spans="10:10" x14ac:dyDescent="0.2">
      <c r="J4476" s="75"/>
    </row>
    <row r="4477" spans="10:10" x14ac:dyDescent="0.2">
      <c r="J4477" s="75"/>
    </row>
    <row r="4478" spans="10:10" x14ac:dyDescent="0.2">
      <c r="J4478" s="75"/>
    </row>
    <row r="4479" spans="10:10" x14ac:dyDescent="0.2">
      <c r="J4479" s="75"/>
    </row>
    <row r="4480" spans="10:10" x14ac:dyDescent="0.2">
      <c r="J4480" s="75"/>
    </row>
    <row r="4481" spans="10:10" x14ac:dyDescent="0.2">
      <c r="J4481" s="75"/>
    </row>
    <row r="4482" spans="10:10" x14ac:dyDescent="0.2">
      <c r="J4482" s="75"/>
    </row>
    <row r="4483" spans="10:10" x14ac:dyDescent="0.2">
      <c r="J4483" s="75"/>
    </row>
    <row r="4484" spans="10:10" x14ac:dyDescent="0.2">
      <c r="J4484" s="75"/>
    </row>
    <row r="4485" spans="10:10" x14ac:dyDescent="0.2">
      <c r="J4485" s="75"/>
    </row>
    <row r="4486" spans="10:10" x14ac:dyDescent="0.2">
      <c r="J4486" s="75"/>
    </row>
    <row r="4487" spans="10:10" x14ac:dyDescent="0.2">
      <c r="J4487" s="75"/>
    </row>
    <row r="4488" spans="10:10" x14ac:dyDescent="0.2">
      <c r="J4488" s="75"/>
    </row>
    <row r="4489" spans="10:10" x14ac:dyDescent="0.2">
      <c r="J4489" s="75"/>
    </row>
    <row r="4490" spans="10:10" x14ac:dyDescent="0.2">
      <c r="J4490" s="75"/>
    </row>
    <row r="4491" spans="10:10" x14ac:dyDescent="0.2">
      <c r="J4491" s="75"/>
    </row>
    <row r="4492" spans="10:10" x14ac:dyDescent="0.2">
      <c r="J4492" s="75"/>
    </row>
    <row r="4493" spans="10:10" x14ac:dyDescent="0.2">
      <c r="J4493" s="75"/>
    </row>
    <row r="4494" spans="10:10" x14ac:dyDescent="0.2">
      <c r="J4494" s="75"/>
    </row>
    <row r="4495" spans="10:10" x14ac:dyDescent="0.2">
      <c r="J4495" s="75"/>
    </row>
    <row r="4496" spans="10:10" x14ac:dyDescent="0.2">
      <c r="J4496" s="75"/>
    </row>
    <row r="4497" spans="10:10" x14ac:dyDescent="0.2">
      <c r="J4497" s="75"/>
    </row>
    <row r="4498" spans="10:10" x14ac:dyDescent="0.2">
      <c r="J4498" s="75"/>
    </row>
    <row r="4499" spans="10:10" x14ac:dyDescent="0.2">
      <c r="J4499" s="75"/>
    </row>
    <row r="4500" spans="10:10" x14ac:dyDescent="0.2">
      <c r="J4500" s="75"/>
    </row>
    <row r="4501" spans="10:10" x14ac:dyDescent="0.2">
      <c r="J4501" s="75"/>
    </row>
    <row r="4502" spans="10:10" x14ac:dyDescent="0.2">
      <c r="J4502" s="75"/>
    </row>
    <row r="4503" spans="10:10" x14ac:dyDescent="0.2">
      <c r="J4503" s="75"/>
    </row>
    <row r="4504" spans="10:10" x14ac:dyDescent="0.2">
      <c r="J4504" s="75"/>
    </row>
    <row r="4505" spans="10:10" x14ac:dyDescent="0.2">
      <c r="J4505" s="75"/>
    </row>
    <row r="4506" spans="10:10" x14ac:dyDescent="0.2">
      <c r="J4506" s="75"/>
    </row>
    <row r="4507" spans="10:10" x14ac:dyDescent="0.2">
      <c r="J4507" s="75"/>
    </row>
    <row r="4508" spans="10:10" x14ac:dyDescent="0.2">
      <c r="J4508" s="75"/>
    </row>
    <row r="4509" spans="10:10" x14ac:dyDescent="0.2">
      <c r="J4509" s="75"/>
    </row>
    <row r="4510" spans="10:10" x14ac:dyDescent="0.2">
      <c r="J4510" s="75"/>
    </row>
    <row r="4511" spans="10:10" x14ac:dyDescent="0.2">
      <c r="J4511" s="75"/>
    </row>
    <row r="4512" spans="10:10" x14ac:dyDescent="0.2">
      <c r="J4512" s="75"/>
    </row>
    <row r="4513" spans="10:10" x14ac:dyDescent="0.2">
      <c r="J4513" s="75"/>
    </row>
    <row r="4514" spans="10:10" x14ac:dyDescent="0.2">
      <c r="J4514" s="75"/>
    </row>
    <row r="4515" spans="10:10" x14ac:dyDescent="0.2">
      <c r="J4515" s="75"/>
    </row>
    <row r="4516" spans="10:10" x14ac:dyDescent="0.2">
      <c r="J4516" s="75"/>
    </row>
    <row r="4517" spans="10:10" x14ac:dyDescent="0.2">
      <c r="J4517" s="75"/>
    </row>
    <row r="4518" spans="10:10" x14ac:dyDescent="0.2">
      <c r="J4518" s="75"/>
    </row>
    <row r="4519" spans="10:10" x14ac:dyDescent="0.2">
      <c r="J4519" s="75"/>
    </row>
    <row r="4520" spans="10:10" x14ac:dyDescent="0.2">
      <c r="J4520" s="75"/>
    </row>
    <row r="4521" spans="10:10" x14ac:dyDescent="0.2">
      <c r="J4521" s="75"/>
    </row>
    <row r="4522" spans="10:10" x14ac:dyDescent="0.2">
      <c r="J4522" s="75"/>
    </row>
    <row r="4523" spans="10:10" x14ac:dyDescent="0.2">
      <c r="J4523" s="75"/>
    </row>
    <row r="4524" spans="10:10" x14ac:dyDescent="0.2">
      <c r="J4524" s="75"/>
    </row>
    <row r="4525" spans="10:10" x14ac:dyDescent="0.2">
      <c r="J4525" s="75"/>
    </row>
    <row r="4526" spans="10:10" x14ac:dyDescent="0.2">
      <c r="J4526" s="75"/>
    </row>
    <row r="4527" spans="10:10" x14ac:dyDescent="0.2">
      <c r="J4527" s="75"/>
    </row>
    <row r="4528" spans="10:10" x14ac:dyDescent="0.2">
      <c r="J4528" s="75"/>
    </row>
    <row r="4529" spans="10:10" x14ac:dyDescent="0.2">
      <c r="J4529" s="75"/>
    </row>
    <row r="4530" spans="10:10" x14ac:dyDescent="0.2">
      <c r="J4530" s="75"/>
    </row>
    <row r="4531" spans="10:10" x14ac:dyDescent="0.2">
      <c r="J4531" s="75"/>
    </row>
    <row r="4532" spans="10:10" x14ac:dyDescent="0.2">
      <c r="J4532" s="75"/>
    </row>
    <row r="4533" spans="10:10" x14ac:dyDescent="0.2">
      <c r="J4533" s="75"/>
    </row>
    <row r="4534" spans="10:10" x14ac:dyDescent="0.2">
      <c r="J4534" s="75"/>
    </row>
    <row r="4535" spans="10:10" x14ac:dyDescent="0.2">
      <c r="J4535" s="75"/>
    </row>
    <row r="4536" spans="10:10" x14ac:dyDescent="0.2">
      <c r="J4536" s="75"/>
    </row>
    <row r="4537" spans="10:10" x14ac:dyDescent="0.2">
      <c r="J4537" s="75"/>
    </row>
    <row r="4538" spans="10:10" x14ac:dyDescent="0.2">
      <c r="J4538" s="75"/>
    </row>
    <row r="4539" spans="10:10" x14ac:dyDescent="0.2">
      <c r="J4539" s="75"/>
    </row>
    <row r="4540" spans="10:10" x14ac:dyDescent="0.2">
      <c r="J4540" s="75"/>
    </row>
    <row r="4541" spans="10:10" x14ac:dyDescent="0.2">
      <c r="J4541" s="75"/>
    </row>
    <row r="4542" spans="10:10" x14ac:dyDescent="0.2">
      <c r="J4542" s="75"/>
    </row>
    <row r="4543" spans="10:10" x14ac:dyDescent="0.2">
      <c r="J4543" s="75"/>
    </row>
    <row r="4544" spans="10:10" x14ac:dyDescent="0.2">
      <c r="J4544" s="75"/>
    </row>
    <row r="4545" spans="10:10" x14ac:dyDescent="0.2">
      <c r="J4545" s="75"/>
    </row>
    <row r="4546" spans="10:10" x14ac:dyDescent="0.2">
      <c r="J4546" s="75"/>
    </row>
    <row r="4547" spans="10:10" x14ac:dyDescent="0.2">
      <c r="J4547" s="75"/>
    </row>
    <row r="4548" spans="10:10" x14ac:dyDescent="0.2">
      <c r="J4548" s="75"/>
    </row>
    <row r="4549" spans="10:10" x14ac:dyDescent="0.2">
      <c r="J4549" s="75"/>
    </row>
    <row r="4550" spans="10:10" x14ac:dyDescent="0.2">
      <c r="J4550" s="75"/>
    </row>
    <row r="4551" spans="10:10" x14ac:dyDescent="0.2">
      <c r="J4551" s="75"/>
    </row>
    <row r="4552" spans="10:10" x14ac:dyDescent="0.2">
      <c r="J4552" s="75"/>
    </row>
    <row r="4553" spans="10:10" x14ac:dyDescent="0.2">
      <c r="J4553" s="75"/>
    </row>
    <row r="4554" spans="10:10" x14ac:dyDescent="0.2">
      <c r="J4554" s="75"/>
    </row>
    <row r="4555" spans="10:10" x14ac:dyDescent="0.2">
      <c r="J4555" s="75"/>
    </row>
    <row r="4556" spans="10:10" x14ac:dyDescent="0.2">
      <c r="J4556" s="75"/>
    </row>
    <row r="4557" spans="10:10" x14ac:dyDescent="0.2">
      <c r="J4557" s="75"/>
    </row>
    <row r="4558" spans="10:10" x14ac:dyDescent="0.2">
      <c r="J4558" s="75"/>
    </row>
    <row r="4559" spans="10:10" x14ac:dyDescent="0.2">
      <c r="J4559" s="75"/>
    </row>
    <row r="4560" spans="10:10" x14ac:dyDescent="0.2">
      <c r="J4560" s="75"/>
    </row>
    <row r="4561" spans="10:10" x14ac:dyDescent="0.2">
      <c r="J4561" s="75"/>
    </row>
    <row r="4562" spans="10:10" x14ac:dyDescent="0.2">
      <c r="J4562" s="75"/>
    </row>
    <row r="4563" spans="10:10" x14ac:dyDescent="0.2">
      <c r="J4563" s="75"/>
    </row>
    <row r="4564" spans="10:10" x14ac:dyDescent="0.2">
      <c r="J4564" s="75"/>
    </row>
    <row r="4565" spans="10:10" x14ac:dyDescent="0.2">
      <c r="J4565" s="75"/>
    </row>
    <row r="4566" spans="10:10" x14ac:dyDescent="0.2">
      <c r="J4566" s="75"/>
    </row>
    <row r="4567" spans="10:10" x14ac:dyDescent="0.2">
      <c r="J4567" s="75"/>
    </row>
    <row r="4568" spans="10:10" x14ac:dyDescent="0.2">
      <c r="J4568" s="75"/>
    </row>
    <row r="4569" spans="10:10" x14ac:dyDescent="0.2">
      <c r="J4569" s="75"/>
    </row>
    <row r="4570" spans="10:10" x14ac:dyDescent="0.2">
      <c r="J4570" s="75"/>
    </row>
    <row r="4571" spans="10:10" x14ac:dyDescent="0.2">
      <c r="J4571" s="75"/>
    </row>
    <row r="4572" spans="10:10" x14ac:dyDescent="0.2">
      <c r="J4572" s="75"/>
    </row>
    <row r="4573" spans="10:10" x14ac:dyDescent="0.2">
      <c r="J4573" s="75"/>
    </row>
    <row r="4574" spans="10:10" x14ac:dyDescent="0.2">
      <c r="J4574" s="75"/>
    </row>
    <row r="4575" spans="10:10" x14ac:dyDescent="0.2">
      <c r="J4575" s="75"/>
    </row>
    <row r="4576" spans="10:10" x14ac:dyDescent="0.2">
      <c r="J4576" s="75"/>
    </row>
    <row r="4577" spans="10:10" x14ac:dyDescent="0.2">
      <c r="J4577" s="75"/>
    </row>
    <row r="4578" spans="10:10" x14ac:dyDescent="0.2">
      <c r="J4578" s="75"/>
    </row>
    <row r="4579" spans="10:10" x14ac:dyDescent="0.2">
      <c r="J4579" s="75"/>
    </row>
    <row r="4580" spans="10:10" x14ac:dyDescent="0.2">
      <c r="J4580" s="75"/>
    </row>
    <row r="4581" spans="10:10" x14ac:dyDescent="0.2">
      <c r="J4581" s="75"/>
    </row>
    <row r="4582" spans="10:10" x14ac:dyDescent="0.2">
      <c r="J4582" s="75"/>
    </row>
    <row r="4583" spans="10:10" x14ac:dyDescent="0.2">
      <c r="J4583" s="75"/>
    </row>
    <row r="4584" spans="10:10" x14ac:dyDescent="0.2">
      <c r="J4584" s="75"/>
    </row>
    <row r="4585" spans="10:10" x14ac:dyDescent="0.2">
      <c r="J4585" s="75"/>
    </row>
    <row r="4586" spans="10:10" x14ac:dyDescent="0.2">
      <c r="J4586" s="75"/>
    </row>
    <row r="4587" spans="10:10" x14ac:dyDescent="0.2">
      <c r="J4587" s="75"/>
    </row>
    <row r="4588" spans="10:10" x14ac:dyDescent="0.2">
      <c r="J4588" s="75"/>
    </row>
    <row r="4589" spans="10:10" x14ac:dyDescent="0.2">
      <c r="J4589" s="75"/>
    </row>
    <row r="4590" spans="10:10" x14ac:dyDescent="0.2">
      <c r="J4590" s="75"/>
    </row>
    <row r="4591" spans="10:10" x14ac:dyDescent="0.2">
      <c r="J4591" s="75"/>
    </row>
    <row r="4592" spans="10:10" x14ac:dyDescent="0.2">
      <c r="J4592" s="75"/>
    </row>
    <row r="4593" spans="10:10" x14ac:dyDescent="0.2">
      <c r="J4593" s="75"/>
    </row>
    <row r="4594" spans="10:10" x14ac:dyDescent="0.2">
      <c r="J4594" s="75"/>
    </row>
    <row r="4595" spans="10:10" x14ac:dyDescent="0.2">
      <c r="J4595" s="75"/>
    </row>
    <row r="4596" spans="10:10" x14ac:dyDescent="0.2">
      <c r="J4596" s="75"/>
    </row>
    <row r="4597" spans="10:10" x14ac:dyDescent="0.2">
      <c r="J4597" s="75"/>
    </row>
    <row r="4598" spans="10:10" x14ac:dyDescent="0.2">
      <c r="J4598" s="75"/>
    </row>
    <row r="4599" spans="10:10" x14ac:dyDescent="0.2">
      <c r="J4599" s="75"/>
    </row>
    <row r="4600" spans="10:10" x14ac:dyDescent="0.2">
      <c r="J4600" s="75"/>
    </row>
    <row r="4601" spans="10:10" x14ac:dyDescent="0.2">
      <c r="J4601" s="75"/>
    </row>
    <row r="4602" spans="10:10" x14ac:dyDescent="0.2">
      <c r="J4602" s="75"/>
    </row>
    <row r="4603" spans="10:10" x14ac:dyDescent="0.2">
      <c r="J4603" s="75"/>
    </row>
    <row r="4604" spans="10:10" x14ac:dyDescent="0.2">
      <c r="J4604" s="75"/>
    </row>
    <row r="4605" spans="10:10" x14ac:dyDescent="0.2">
      <c r="J4605" s="75"/>
    </row>
    <row r="4606" spans="10:10" x14ac:dyDescent="0.2">
      <c r="J4606" s="75"/>
    </row>
    <row r="4607" spans="10:10" x14ac:dyDescent="0.2">
      <c r="J4607" s="75"/>
    </row>
    <row r="4608" spans="10:10" x14ac:dyDescent="0.2">
      <c r="J4608" s="75"/>
    </row>
    <row r="4609" spans="10:10" x14ac:dyDescent="0.2">
      <c r="J4609" s="75"/>
    </row>
    <row r="4610" spans="10:10" x14ac:dyDescent="0.2">
      <c r="J4610" s="75"/>
    </row>
    <row r="4611" spans="10:10" x14ac:dyDescent="0.2">
      <c r="J4611" s="75"/>
    </row>
    <row r="4612" spans="10:10" x14ac:dyDescent="0.2">
      <c r="J4612" s="75"/>
    </row>
    <row r="4613" spans="10:10" x14ac:dyDescent="0.2">
      <c r="J4613" s="75"/>
    </row>
    <row r="4614" spans="10:10" x14ac:dyDescent="0.2">
      <c r="J4614" s="75"/>
    </row>
    <row r="4615" spans="10:10" x14ac:dyDescent="0.2">
      <c r="J4615" s="75"/>
    </row>
    <row r="4616" spans="10:10" x14ac:dyDescent="0.2">
      <c r="J4616" s="75"/>
    </row>
    <row r="4617" spans="10:10" x14ac:dyDescent="0.2">
      <c r="J4617" s="75"/>
    </row>
    <row r="4618" spans="10:10" x14ac:dyDescent="0.2">
      <c r="J4618" s="75"/>
    </row>
    <row r="4619" spans="10:10" x14ac:dyDescent="0.2">
      <c r="J4619" s="75"/>
    </row>
    <row r="4620" spans="10:10" x14ac:dyDescent="0.2">
      <c r="J4620" s="75"/>
    </row>
    <row r="4621" spans="10:10" x14ac:dyDescent="0.2">
      <c r="J4621" s="75"/>
    </row>
    <row r="4622" spans="10:10" x14ac:dyDescent="0.2">
      <c r="J4622" s="75"/>
    </row>
    <row r="4623" spans="10:10" x14ac:dyDescent="0.2">
      <c r="J4623" s="75"/>
    </row>
    <row r="4624" spans="10:10" x14ac:dyDescent="0.2">
      <c r="J4624" s="75"/>
    </row>
    <row r="4625" spans="10:10" x14ac:dyDescent="0.2">
      <c r="J4625" s="75"/>
    </row>
    <row r="4626" spans="10:10" x14ac:dyDescent="0.2">
      <c r="J4626" s="75"/>
    </row>
    <row r="4627" spans="10:10" x14ac:dyDescent="0.2">
      <c r="J4627" s="75"/>
    </row>
    <row r="4628" spans="10:10" x14ac:dyDescent="0.2">
      <c r="J4628" s="75"/>
    </row>
    <row r="4629" spans="10:10" x14ac:dyDescent="0.2">
      <c r="J4629" s="75"/>
    </row>
    <row r="4630" spans="10:10" x14ac:dyDescent="0.2">
      <c r="J4630" s="75"/>
    </row>
    <row r="4631" spans="10:10" x14ac:dyDescent="0.2">
      <c r="J4631" s="75"/>
    </row>
    <row r="4632" spans="10:10" x14ac:dyDescent="0.2">
      <c r="J4632" s="75"/>
    </row>
    <row r="4633" spans="10:10" x14ac:dyDescent="0.2">
      <c r="J4633" s="75"/>
    </row>
    <row r="4634" spans="10:10" x14ac:dyDescent="0.2">
      <c r="J4634" s="75"/>
    </row>
    <row r="4635" spans="10:10" x14ac:dyDescent="0.2">
      <c r="J4635" s="75"/>
    </row>
    <row r="4636" spans="10:10" x14ac:dyDescent="0.2">
      <c r="J4636" s="75"/>
    </row>
    <row r="4637" spans="10:10" x14ac:dyDescent="0.2">
      <c r="J4637" s="75"/>
    </row>
    <row r="4638" spans="10:10" x14ac:dyDescent="0.2">
      <c r="J4638" s="75"/>
    </row>
    <row r="4639" spans="10:10" x14ac:dyDescent="0.2">
      <c r="J4639" s="75"/>
    </row>
    <row r="4640" spans="10:10" x14ac:dyDescent="0.2">
      <c r="J4640" s="75"/>
    </row>
    <row r="4641" spans="10:10" x14ac:dyDescent="0.2">
      <c r="J4641" s="75"/>
    </row>
    <row r="4642" spans="10:10" x14ac:dyDescent="0.2">
      <c r="J4642" s="75"/>
    </row>
    <row r="4643" spans="10:10" x14ac:dyDescent="0.2">
      <c r="J4643" s="75"/>
    </row>
    <row r="4644" spans="10:10" x14ac:dyDescent="0.2">
      <c r="J4644" s="75"/>
    </row>
    <row r="4645" spans="10:10" x14ac:dyDescent="0.2">
      <c r="J4645" s="75"/>
    </row>
    <row r="4646" spans="10:10" x14ac:dyDescent="0.2">
      <c r="J4646" s="75"/>
    </row>
    <row r="4647" spans="10:10" x14ac:dyDescent="0.2">
      <c r="J4647" s="75"/>
    </row>
    <row r="4648" spans="10:10" x14ac:dyDescent="0.2">
      <c r="J4648" s="75"/>
    </row>
    <row r="4649" spans="10:10" x14ac:dyDescent="0.2">
      <c r="J4649" s="75"/>
    </row>
    <row r="4650" spans="10:10" x14ac:dyDescent="0.2">
      <c r="J4650" s="75"/>
    </row>
    <row r="4651" spans="10:10" x14ac:dyDescent="0.2">
      <c r="J4651" s="75"/>
    </row>
    <row r="4652" spans="10:10" x14ac:dyDescent="0.2">
      <c r="J4652" s="75"/>
    </row>
    <row r="4653" spans="10:10" x14ac:dyDescent="0.2">
      <c r="J4653" s="75"/>
    </row>
    <row r="4654" spans="10:10" x14ac:dyDescent="0.2">
      <c r="J4654" s="75"/>
    </row>
    <row r="4655" spans="10:10" x14ac:dyDescent="0.2">
      <c r="J4655" s="75"/>
    </row>
    <row r="4656" spans="10:10" x14ac:dyDescent="0.2">
      <c r="J4656" s="75"/>
    </row>
    <row r="4657" spans="10:10" x14ac:dyDescent="0.2">
      <c r="J4657" s="75"/>
    </row>
    <row r="4658" spans="10:10" x14ac:dyDescent="0.2">
      <c r="J4658" s="75"/>
    </row>
    <row r="4659" spans="10:10" x14ac:dyDescent="0.2">
      <c r="J4659" s="75"/>
    </row>
    <row r="4660" spans="10:10" x14ac:dyDescent="0.2">
      <c r="J4660" s="75"/>
    </row>
    <row r="4661" spans="10:10" x14ac:dyDescent="0.2">
      <c r="J4661" s="75"/>
    </row>
    <row r="4662" spans="10:10" x14ac:dyDescent="0.2">
      <c r="J4662" s="75"/>
    </row>
    <row r="4663" spans="10:10" x14ac:dyDescent="0.2">
      <c r="J4663" s="75"/>
    </row>
    <row r="4664" spans="10:10" x14ac:dyDescent="0.2">
      <c r="J4664" s="75"/>
    </row>
    <row r="4665" spans="10:10" x14ac:dyDescent="0.2">
      <c r="J4665" s="75"/>
    </row>
    <row r="4666" spans="10:10" x14ac:dyDescent="0.2">
      <c r="J4666" s="75"/>
    </row>
    <row r="4667" spans="10:10" x14ac:dyDescent="0.2">
      <c r="J4667" s="75"/>
    </row>
    <row r="4668" spans="10:10" x14ac:dyDescent="0.2">
      <c r="J4668" s="75"/>
    </row>
    <row r="4669" spans="10:10" x14ac:dyDescent="0.2">
      <c r="J4669" s="75"/>
    </row>
    <row r="4670" spans="10:10" x14ac:dyDescent="0.2">
      <c r="J4670" s="75"/>
    </row>
    <row r="4671" spans="10:10" x14ac:dyDescent="0.2">
      <c r="J4671" s="75"/>
    </row>
    <row r="4672" spans="10:10" x14ac:dyDescent="0.2">
      <c r="J4672" s="75"/>
    </row>
    <row r="4673" spans="10:10" x14ac:dyDescent="0.2">
      <c r="J4673" s="75"/>
    </row>
    <row r="4674" spans="10:10" x14ac:dyDescent="0.2">
      <c r="J4674" s="75"/>
    </row>
    <row r="4675" spans="10:10" x14ac:dyDescent="0.2">
      <c r="J4675" s="75"/>
    </row>
    <row r="4676" spans="10:10" x14ac:dyDescent="0.2">
      <c r="J4676" s="75"/>
    </row>
    <row r="4677" spans="10:10" x14ac:dyDescent="0.2">
      <c r="J4677" s="75"/>
    </row>
    <row r="4678" spans="10:10" x14ac:dyDescent="0.2">
      <c r="J4678" s="75"/>
    </row>
    <row r="4679" spans="10:10" x14ac:dyDescent="0.2">
      <c r="J4679" s="75"/>
    </row>
    <row r="4680" spans="10:10" x14ac:dyDescent="0.2">
      <c r="J4680" s="75"/>
    </row>
    <row r="4681" spans="10:10" x14ac:dyDescent="0.2">
      <c r="J4681" s="75"/>
    </row>
    <row r="4682" spans="10:10" x14ac:dyDescent="0.2">
      <c r="J4682" s="75"/>
    </row>
    <row r="4683" spans="10:10" x14ac:dyDescent="0.2">
      <c r="J4683" s="75"/>
    </row>
    <row r="4684" spans="10:10" x14ac:dyDescent="0.2">
      <c r="J4684" s="75"/>
    </row>
    <row r="4685" spans="10:10" x14ac:dyDescent="0.2">
      <c r="J4685" s="75"/>
    </row>
    <row r="4686" spans="10:10" x14ac:dyDescent="0.2">
      <c r="J4686" s="75"/>
    </row>
    <row r="4687" spans="10:10" x14ac:dyDescent="0.2">
      <c r="J4687" s="75"/>
    </row>
    <row r="4688" spans="10:10" x14ac:dyDescent="0.2">
      <c r="J4688" s="75"/>
    </row>
    <row r="4689" spans="10:10" x14ac:dyDescent="0.2">
      <c r="J4689" s="75"/>
    </row>
    <row r="4690" spans="10:10" x14ac:dyDescent="0.2">
      <c r="J4690" s="75"/>
    </row>
    <row r="4691" spans="10:10" x14ac:dyDescent="0.2">
      <c r="J4691" s="75"/>
    </row>
    <row r="4692" spans="10:10" x14ac:dyDescent="0.2">
      <c r="J4692" s="75"/>
    </row>
    <row r="4693" spans="10:10" x14ac:dyDescent="0.2">
      <c r="J4693" s="75"/>
    </row>
    <row r="4694" spans="10:10" x14ac:dyDescent="0.2">
      <c r="J4694" s="75"/>
    </row>
    <row r="4695" spans="10:10" x14ac:dyDescent="0.2">
      <c r="J4695" s="75"/>
    </row>
    <row r="4696" spans="10:10" x14ac:dyDescent="0.2">
      <c r="J4696" s="75"/>
    </row>
    <row r="4697" spans="10:10" x14ac:dyDescent="0.2">
      <c r="J4697" s="75"/>
    </row>
    <row r="4698" spans="10:10" x14ac:dyDescent="0.2">
      <c r="J4698" s="75"/>
    </row>
    <row r="4699" spans="10:10" x14ac:dyDescent="0.2">
      <c r="J4699" s="75"/>
    </row>
    <row r="4700" spans="10:10" x14ac:dyDescent="0.2">
      <c r="J4700" s="75"/>
    </row>
    <row r="4701" spans="10:10" x14ac:dyDescent="0.2">
      <c r="J4701" s="75"/>
    </row>
    <row r="4702" spans="10:10" x14ac:dyDescent="0.2">
      <c r="J4702" s="75"/>
    </row>
    <row r="4703" spans="10:10" x14ac:dyDescent="0.2">
      <c r="J4703" s="75"/>
    </row>
    <row r="4704" spans="10:10" x14ac:dyDescent="0.2">
      <c r="J4704" s="75"/>
    </row>
    <row r="4705" spans="10:10" x14ac:dyDescent="0.2">
      <c r="J4705" s="75"/>
    </row>
    <row r="4706" spans="10:10" x14ac:dyDescent="0.2">
      <c r="J4706" s="75"/>
    </row>
    <row r="4707" spans="10:10" x14ac:dyDescent="0.2">
      <c r="J4707" s="75"/>
    </row>
    <row r="4708" spans="10:10" x14ac:dyDescent="0.2">
      <c r="J4708" s="75"/>
    </row>
    <row r="4709" spans="10:10" x14ac:dyDescent="0.2">
      <c r="J4709" s="75"/>
    </row>
    <row r="4710" spans="10:10" x14ac:dyDescent="0.2">
      <c r="J4710" s="75"/>
    </row>
    <row r="4711" spans="10:10" x14ac:dyDescent="0.2">
      <c r="J4711" s="75"/>
    </row>
    <row r="4712" spans="10:10" x14ac:dyDescent="0.2">
      <c r="J4712" s="75"/>
    </row>
    <row r="4713" spans="10:10" x14ac:dyDescent="0.2">
      <c r="J4713" s="75"/>
    </row>
    <row r="4714" spans="10:10" x14ac:dyDescent="0.2">
      <c r="J4714" s="75"/>
    </row>
    <row r="4715" spans="10:10" x14ac:dyDescent="0.2">
      <c r="J4715" s="75"/>
    </row>
    <row r="4716" spans="10:10" x14ac:dyDescent="0.2">
      <c r="J4716" s="75"/>
    </row>
    <row r="4717" spans="10:10" x14ac:dyDescent="0.2">
      <c r="J4717" s="75"/>
    </row>
    <row r="4718" spans="10:10" x14ac:dyDescent="0.2">
      <c r="J4718" s="75"/>
    </row>
    <row r="4719" spans="10:10" x14ac:dyDescent="0.2">
      <c r="J4719" s="75"/>
    </row>
    <row r="4720" spans="10:10" x14ac:dyDescent="0.2">
      <c r="J4720" s="75"/>
    </row>
    <row r="4721" spans="10:10" x14ac:dyDescent="0.2">
      <c r="J4721" s="75"/>
    </row>
    <row r="4722" spans="10:10" x14ac:dyDescent="0.2">
      <c r="J4722" s="75"/>
    </row>
    <row r="4723" spans="10:10" x14ac:dyDescent="0.2">
      <c r="J4723" s="75"/>
    </row>
    <row r="4724" spans="10:10" x14ac:dyDescent="0.2">
      <c r="J4724" s="75"/>
    </row>
    <row r="4725" spans="10:10" x14ac:dyDescent="0.2">
      <c r="J4725" s="75"/>
    </row>
    <row r="4726" spans="10:10" x14ac:dyDescent="0.2">
      <c r="J4726" s="75"/>
    </row>
    <row r="4727" spans="10:10" x14ac:dyDescent="0.2">
      <c r="J4727" s="75"/>
    </row>
    <row r="4728" spans="10:10" x14ac:dyDescent="0.2">
      <c r="J4728" s="75"/>
    </row>
    <row r="4729" spans="10:10" x14ac:dyDescent="0.2">
      <c r="J4729" s="75"/>
    </row>
    <row r="4730" spans="10:10" x14ac:dyDescent="0.2">
      <c r="J4730" s="75"/>
    </row>
    <row r="4731" spans="10:10" x14ac:dyDescent="0.2">
      <c r="J4731" s="75"/>
    </row>
    <row r="4732" spans="10:10" x14ac:dyDescent="0.2">
      <c r="J4732" s="75"/>
    </row>
    <row r="4733" spans="10:10" x14ac:dyDescent="0.2">
      <c r="J4733" s="75"/>
    </row>
    <row r="4734" spans="10:10" x14ac:dyDescent="0.2">
      <c r="J4734" s="75"/>
    </row>
    <row r="4735" spans="10:10" x14ac:dyDescent="0.2">
      <c r="J4735" s="75"/>
    </row>
    <row r="4736" spans="10:10" x14ac:dyDescent="0.2">
      <c r="J4736" s="75"/>
    </row>
    <row r="4737" spans="10:10" x14ac:dyDescent="0.2">
      <c r="J4737" s="75"/>
    </row>
    <row r="4738" spans="10:10" x14ac:dyDescent="0.2">
      <c r="J4738" s="75"/>
    </row>
    <row r="4739" spans="10:10" x14ac:dyDescent="0.2">
      <c r="J4739" s="75"/>
    </row>
    <row r="4740" spans="10:10" x14ac:dyDescent="0.2">
      <c r="J4740" s="75"/>
    </row>
    <row r="4741" spans="10:10" x14ac:dyDescent="0.2">
      <c r="J4741" s="75"/>
    </row>
    <row r="4742" spans="10:10" x14ac:dyDescent="0.2">
      <c r="J4742" s="75"/>
    </row>
    <row r="4743" spans="10:10" x14ac:dyDescent="0.2">
      <c r="J4743" s="75"/>
    </row>
    <row r="4744" spans="10:10" x14ac:dyDescent="0.2">
      <c r="J4744" s="75"/>
    </row>
    <row r="4745" spans="10:10" x14ac:dyDescent="0.2">
      <c r="J4745" s="75"/>
    </row>
    <row r="4746" spans="10:10" x14ac:dyDescent="0.2">
      <c r="J4746" s="75"/>
    </row>
    <row r="4747" spans="10:10" x14ac:dyDescent="0.2">
      <c r="J4747" s="75"/>
    </row>
    <row r="4748" spans="10:10" x14ac:dyDescent="0.2">
      <c r="J4748" s="75"/>
    </row>
    <row r="4749" spans="10:10" x14ac:dyDescent="0.2">
      <c r="J4749" s="75"/>
    </row>
    <row r="4750" spans="10:10" x14ac:dyDescent="0.2">
      <c r="J4750" s="75"/>
    </row>
    <row r="4751" spans="10:10" x14ac:dyDescent="0.2">
      <c r="J4751" s="75"/>
    </row>
    <row r="4752" spans="10:10" x14ac:dyDescent="0.2">
      <c r="J4752" s="75"/>
    </row>
    <row r="4753" spans="10:10" x14ac:dyDescent="0.2">
      <c r="J4753" s="75"/>
    </row>
    <row r="4754" spans="10:10" x14ac:dyDescent="0.2">
      <c r="J4754" s="75"/>
    </row>
    <row r="4755" spans="10:10" x14ac:dyDescent="0.2">
      <c r="J4755" s="75"/>
    </row>
    <row r="4756" spans="10:10" x14ac:dyDescent="0.2">
      <c r="J4756" s="75"/>
    </row>
    <row r="4757" spans="10:10" x14ac:dyDescent="0.2">
      <c r="J4757" s="75"/>
    </row>
    <row r="4758" spans="10:10" x14ac:dyDescent="0.2">
      <c r="J4758" s="75"/>
    </row>
    <row r="4759" spans="10:10" x14ac:dyDescent="0.2">
      <c r="J4759" s="75"/>
    </row>
    <row r="4760" spans="10:10" x14ac:dyDescent="0.2">
      <c r="J4760" s="75"/>
    </row>
    <row r="4761" spans="10:10" x14ac:dyDescent="0.2">
      <c r="J4761" s="75"/>
    </row>
    <row r="4762" spans="10:10" x14ac:dyDescent="0.2">
      <c r="J4762" s="75"/>
    </row>
    <row r="4763" spans="10:10" x14ac:dyDescent="0.2">
      <c r="J4763" s="75"/>
    </row>
    <row r="4764" spans="10:10" x14ac:dyDescent="0.2">
      <c r="J4764" s="75"/>
    </row>
    <row r="4765" spans="10:10" x14ac:dyDescent="0.2">
      <c r="J4765" s="75"/>
    </row>
    <row r="4766" spans="10:10" x14ac:dyDescent="0.2">
      <c r="J4766" s="75"/>
    </row>
    <row r="4767" spans="10:10" x14ac:dyDescent="0.2">
      <c r="J4767" s="75"/>
    </row>
    <row r="4768" spans="10:10" x14ac:dyDescent="0.2">
      <c r="J4768" s="75"/>
    </row>
    <row r="4769" spans="10:10" x14ac:dyDescent="0.2">
      <c r="J4769" s="75"/>
    </row>
    <row r="4770" spans="10:10" x14ac:dyDescent="0.2">
      <c r="J4770" s="75"/>
    </row>
    <row r="4771" spans="10:10" x14ac:dyDescent="0.2">
      <c r="J4771" s="75"/>
    </row>
    <row r="4772" spans="10:10" x14ac:dyDescent="0.2">
      <c r="J4772" s="75"/>
    </row>
    <row r="4773" spans="10:10" x14ac:dyDescent="0.2">
      <c r="J4773" s="75"/>
    </row>
    <row r="4774" spans="10:10" x14ac:dyDescent="0.2">
      <c r="J4774" s="75"/>
    </row>
    <row r="4775" spans="10:10" x14ac:dyDescent="0.2">
      <c r="J4775" s="75"/>
    </row>
    <row r="4776" spans="10:10" x14ac:dyDescent="0.2">
      <c r="J4776" s="75"/>
    </row>
    <row r="4777" spans="10:10" x14ac:dyDescent="0.2">
      <c r="J4777" s="75"/>
    </row>
    <row r="4778" spans="10:10" x14ac:dyDescent="0.2">
      <c r="J4778" s="75"/>
    </row>
    <row r="4779" spans="10:10" x14ac:dyDescent="0.2">
      <c r="J4779" s="75"/>
    </row>
    <row r="4780" spans="10:10" x14ac:dyDescent="0.2">
      <c r="J4780" s="75"/>
    </row>
    <row r="4781" spans="10:10" x14ac:dyDescent="0.2">
      <c r="J4781" s="75"/>
    </row>
    <row r="4782" spans="10:10" x14ac:dyDescent="0.2">
      <c r="J4782" s="75"/>
    </row>
    <row r="4783" spans="10:10" x14ac:dyDescent="0.2">
      <c r="J4783" s="75"/>
    </row>
    <row r="4784" spans="10:10" x14ac:dyDescent="0.2">
      <c r="J4784" s="75"/>
    </row>
    <row r="4785" spans="10:10" x14ac:dyDescent="0.2">
      <c r="J4785" s="75"/>
    </row>
    <row r="4786" spans="10:10" x14ac:dyDescent="0.2">
      <c r="J4786" s="75"/>
    </row>
    <row r="4787" spans="10:10" x14ac:dyDescent="0.2">
      <c r="J4787" s="75"/>
    </row>
    <row r="4788" spans="10:10" x14ac:dyDescent="0.2">
      <c r="J4788" s="75"/>
    </row>
    <row r="4789" spans="10:10" x14ac:dyDescent="0.2">
      <c r="J4789" s="75"/>
    </row>
    <row r="4790" spans="10:10" x14ac:dyDescent="0.2">
      <c r="J4790" s="75"/>
    </row>
    <row r="4791" spans="10:10" x14ac:dyDescent="0.2">
      <c r="J4791" s="75"/>
    </row>
    <row r="4792" spans="10:10" x14ac:dyDescent="0.2">
      <c r="J4792" s="75"/>
    </row>
    <row r="4793" spans="10:10" x14ac:dyDescent="0.2">
      <c r="J4793" s="75"/>
    </row>
    <row r="4794" spans="10:10" x14ac:dyDescent="0.2">
      <c r="J4794" s="75"/>
    </row>
    <row r="4795" spans="10:10" x14ac:dyDescent="0.2">
      <c r="J4795" s="75"/>
    </row>
    <row r="4796" spans="10:10" x14ac:dyDescent="0.2">
      <c r="J4796" s="75"/>
    </row>
    <row r="4797" spans="10:10" x14ac:dyDescent="0.2">
      <c r="J4797" s="75"/>
    </row>
    <row r="4798" spans="10:10" x14ac:dyDescent="0.2">
      <c r="J4798" s="75"/>
    </row>
    <row r="4799" spans="10:10" x14ac:dyDescent="0.2">
      <c r="J4799" s="75"/>
    </row>
    <row r="4800" spans="10:10" x14ac:dyDescent="0.2">
      <c r="J4800" s="75"/>
    </row>
    <row r="4801" spans="10:10" x14ac:dyDescent="0.2">
      <c r="J4801" s="75"/>
    </row>
    <row r="4802" spans="10:10" x14ac:dyDescent="0.2">
      <c r="J4802" s="75"/>
    </row>
    <row r="4803" spans="10:10" x14ac:dyDescent="0.2">
      <c r="J4803" s="75"/>
    </row>
    <row r="4804" spans="10:10" x14ac:dyDescent="0.2">
      <c r="J4804" s="75"/>
    </row>
    <row r="4805" spans="10:10" x14ac:dyDescent="0.2">
      <c r="J4805" s="75"/>
    </row>
    <row r="4806" spans="10:10" x14ac:dyDescent="0.2">
      <c r="J4806" s="75"/>
    </row>
    <row r="4807" spans="10:10" x14ac:dyDescent="0.2">
      <c r="J4807" s="75"/>
    </row>
    <row r="4808" spans="10:10" x14ac:dyDescent="0.2">
      <c r="J4808" s="75"/>
    </row>
    <row r="4809" spans="10:10" x14ac:dyDescent="0.2">
      <c r="J4809" s="75"/>
    </row>
    <row r="4810" spans="10:10" x14ac:dyDescent="0.2">
      <c r="J4810" s="75"/>
    </row>
    <row r="4811" spans="10:10" x14ac:dyDescent="0.2">
      <c r="J4811" s="75"/>
    </row>
    <row r="4812" spans="10:10" x14ac:dyDescent="0.2">
      <c r="J4812" s="75"/>
    </row>
    <row r="4813" spans="10:10" x14ac:dyDescent="0.2">
      <c r="J4813" s="75"/>
    </row>
    <row r="4814" spans="10:10" x14ac:dyDescent="0.2">
      <c r="J4814" s="75"/>
    </row>
    <row r="4815" spans="10:10" x14ac:dyDescent="0.2">
      <c r="J4815" s="75"/>
    </row>
    <row r="4816" spans="10:10" x14ac:dyDescent="0.2">
      <c r="J4816" s="75"/>
    </row>
    <row r="4817" spans="10:10" x14ac:dyDescent="0.2">
      <c r="J4817" s="75"/>
    </row>
    <row r="4818" spans="10:10" x14ac:dyDescent="0.2">
      <c r="J4818" s="75"/>
    </row>
    <row r="4819" spans="10:10" x14ac:dyDescent="0.2">
      <c r="J4819" s="75"/>
    </row>
    <row r="4820" spans="10:10" x14ac:dyDescent="0.2">
      <c r="J4820" s="75"/>
    </row>
    <row r="4821" spans="10:10" x14ac:dyDescent="0.2">
      <c r="J4821" s="75"/>
    </row>
    <row r="4822" spans="10:10" x14ac:dyDescent="0.2">
      <c r="J4822" s="75"/>
    </row>
    <row r="4823" spans="10:10" x14ac:dyDescent="0.2">
      <c r="J4823" s="75"/>
    </row>
    <row r="4824" spans="10:10" x14ac:dyDescent="0.2">
      <c r="J4824" s="75"/>
    </row>
    <row r="4825" spans="10:10" x14ac:dyDescent="0.2">
      <c r="J4825" s="75"/>
    </row>
    <row r="4826" spans="10:10" x14ac:dyDescent="0.2">
      <c r="J4826" s="75"/>
    </row>
    <row r="4827" spans="10:10" x14ac:dyDescent="0.2">
      <c r="J4827" s="75"/>
    </row>
    <row r="4828" spans="10:10" x14ac:dyDescent="0.2">
      <c r="J4828" s="75"/>
    </row>
    <row r="4829" spans="10:10" x14ac:dyDescent="0.2">
      <c r="J4829" s="75"/>
    </row>
    <row r="4830" spans="10:10" x14ac:dyDescent="0.2">
      <c r="J4830" s="75"/>
    </row>
    <row r="4831" spans="10:10" x14ac:dyDescent="0.2">
      <c r="J4831" s="75"/>
    </row>
    <row r="4832" spans="10:10" x14ac:dyDescent="0.2">
      <c r="J4832" s="75"/>
    </row>
    <row r="4833" spans="10:10" x14ac:dyDescent="0.2">
      <c r="J4833" s="75"/>
    </row>
    <row r="4834" spans="10:10" x14ac:dyDescent="0.2">
      <c r="J4834" s="75"/>
    </row>
    <row r="4835" spans="10:10" x14ac:dyDescent="0.2">
      <c r="J4835" s="75"/>
    </row>
    <row r="4836" spans="10:10" x14ac:dyDescent="0.2">
      <c r="J4836" s="75"/>
    </row>
    <row r="4837" spans="10:10" x14ac:dyDescent="0.2">
      <c r="J4837" s="75"/>
    </row>
    <row r="4838" spans="10:10" x14ac:dyDescent="0.2">
      <c r="J4838" s="75"/>
    </row>
    <row r="4839" spans="10:10" x14ac:dyDescent="0.2">
      <c r="J4839" s="75"/>
    </row>
    <row r="4840" spans="10:10" x14ac:dyDescent="0.2">
      <c r="J4840" s="75"/>
    </row>
    <row r="4841" spans="10:10" x14ac:dyDescent="0.2">
      <c r="J4841" s="75"/>
    </row>
    <row r="4842" spans="10:10" x14ac:dyDescent="0.2">
      <c r="J4842" s="75"/>
    </row>
    <row r="4843" spans="10:10" x14ac:dyDescent="0.2">
      <c r="J4843" s="75"/>
    </row>
    <row r="4844" spans="10:10" x14ac:dyDescent="0.2">
      <c r="J4844" s="75"/>
    </row>
    <row r="4845" spans="10:10" x14ac:dyDescent="0.2">
      <c r="J4845" s="75"/>
    </row>
    <row r="4846" spans="10:10" x14ac:dyDescent="0.2">
      <c r="J4846" s="75"/>
    </row>
    <row r="4847" spans="10:10" x14ac:dyDescent="0.2">
      <c r="J4847" s="75"/>
    </row>
    <row r="4848" spans="10:10" x14ac:dyDescent="0.2">
      <c r="J4848" s="75"/>
    </row>
    <row r="4849" spans="10:10" x14ac:dyDescent="0.2">
      <c r="J4849" s="75"/>
    </row>
    <row r="4850" spans="10:10" x14ac:dyDescent="0.2">
      <c r="J4850" s="75"/>
    </row>
    <row r="4851" spans="10:10" x14ac:dyDescent="0.2">
      <c r="J4851" s="75"/>
    </row>
    <row r="4852" spans="10:10" x14ac:dyDescent="0.2">
      <c r="J4852" s="75"/>
    </row>
    <row r="4853" spans="10:10" x14ac:dyDescent="0.2">
      <c r="J4853" s="75"/>
    </row>
    <row r="4854" spans="10:10" x14ac:dyDescent="0.2">
      <c r="J4854" s="75"/>
    </row>
    <row r="4855" spans="10:10" x14ac:dyDescent="0.2">
      <c r="J4855" s="75"/>
    </row>
    <row r="4856" spans="10:10" x14ac:dyDescent="0.2">
      <c r="J4856" s="75"/>
    </row>
    <row r="4857" spans="10:10" x14ac:dyDescent="0.2">
      <c r="J4857" s="75"/>
    </row>
    <row r="4858" spans="10:10" x14ac:dyDescent="0.2">
      <c r="J4858" s="75"/>
    </row>
    <row r="4859" spans="10:10" x14ac:dyDescent="0.2">
      <c r="J4859" s="75"/>
    </row>
    <row r="4860" spans="10:10" x14ac:dyDescent="0.2">
      <c r="J4860" s="75"/>
    </row>
    <row r="4861" spans="10:10" x14ac:dyDescent="0.2">
      <c r="J4861" s="75"/>
    </row>
    <row r="4862" spans="10:10" x14ac:dyDescent="0.2">
      <c r="J4862" s="75"/>
    </row>
    <row r="4863" spans="10:10" x14ac:dyDescent="0.2">
      <c r="J4863" s="75"/>
    </row>
    <row r="4864" spans="10:10" x14ac:dyDescent="0.2">
      <c r="J4864" s="75"/>
    </row>
    <row r="4865" spans="10:10" x14ac:dyDescent="0.2">
      <c r="J4865" s="75"/>
    </row>
    <row r="4866" spans="10:10" x14ac:dyDescent="0.2">
      <c r="J4866" s="75"/>
    </row>
    <row r="4867" spans="10:10" x14ac:dyDescent="0.2">
      <c r="J4867" s="75"/>
    </row>
    <row r="4868" spans="10:10" x14ac:dyDescent="0.2">
      <c r="J4868" s="75"/>
    </row>
    <row r="4869" spans="10:10" x14ac:dyDescent="0.2">
      <c r="J4869" s="75"/>
    </row>
    <row r="4870" spans="10:10" x14ac:dyDescent="0.2">
      <c r="J4870" s="75"/>
    </row>
    <row r="4871" spans="10:10" x14ac:dyDescent="0.2">
      <c r="J4871" s="75"/>
    </row>
    <row r="4872" spans="10:10" x14ac:dyDescent="0.2">
      <c r="J4872" s="75"/>
    </row>
    <row r="4873" spans="10:10" x14ac:dyDescent="0.2">
      <c r="J4873" s="75"/>
    </row>
    <row r="4874" spans="10:10" x14ac:dyDescent="0.2">
      <c r="J4874" s="75"/>
    </row>
    <row r="4875" spans="10:10" x14ac:dyDescent="0.2">
      <c r="J4875" s="75"/>
    </row>
    <row r="4876" spans="10:10" x14ac:dyDescent="0.2">
      <c r="J4876" s="75"/>
    </row>
    <row r="4877" spans="10:10" x14ac:dyDescent="0.2">
      <c r="J4877" s="75"/>
    </row>
    <row r="4878" spans="10:10" x14ac:dyDescent="0.2">
      <c r="J4878" s="75"/>
    </row>
    <row r="4879" spans="10:10" x14ac:dyDescent="0.2">
      <c r="J4879" s="75"/>
    </row>
    <row r="4880" spans="10:10" x14ac:dyDescent="0.2">
      <c r="J4880" s="75"/>
    </row>
    <row r="4881" spans="10:10" x14ac:dyDescent="0.2">
      <c r="J4881" s="75"/>
    </row>
    <row r="4882" spans="10:10" x14ac:dyDescent="0.2">
      <c r="J4882" s="75"/>
    </row>
    <row r="4883" spans="10:10" x14ac:dyDescent="0.2">
      <c r="J4883" s="75"/>
    </row>
    <row r="4884" spans="10:10" x14ac:dyDescent="0.2">
      <c r="J4884" s="75"/>
    </row>
    <row r="4885" spans="10:10" x14ac:dyDescent="0.2">
      <c r="J4885" s="75"/>
    </row>
    <row r="4886" spans="10:10" x14ac:dyDescent="0.2">
      <c r="J4886" s="75"/>
    </row>
    <row r="4887" spans="10:10" x14ac:dyDescent="0.2">
      <c r="J4887" s="75"/>
    </row>
    <row r="4888" spans="10:10" x14ac:dyDescent="0.2">
      <c r="J4888" s="75"/>
    </row>
    <row r="4889" spans="10:10" x14ac:dyDescent="0.2">
      <c r="J4889" s="75"/>
    </row>
    <row r="4890" spans="10:10" x14ac:dyDescent="0.2">
      <c r="J4890" s="75"/>
    </row>
    <row r="4891" spans="10:10" x14ac:dyDescent="0.2">
      <c r="J4891" s="75"/>
    </row>
    <row r="4892" spans="10:10" x14ac:dyDescent="0.2">
      <c r="J4892" s="75"/>
    </row>
    <row r="4893" spans="10:10" x14ac:dyDescent="0.2">
      <c r="J4893" s="75"/>
    </row>
    <row r="4894" spans="10:10" x14ac:dyDescent="0.2">
      <c r="J4894" s="75"/>
    </row>
    <row r="4895" spans="10:10" x14ac:dyDescent="0.2">
      <c r="J4895" s="75"/>
    </row>
    <row r="4896" spans="10:10" x14ac:dyDescent="0.2">
      <c r="J4896" s="75"/>
    </row>
    <row r="4897" spans="10:10" x14ac:dyDescent="0.2">
      <c r="J4897" s="75"/>
    </row>
    <row r="4898" spans="10:10" x14ac:dyDescent="0.2">
      <c r="J4898" s="75"/>
    </row>
    <row r="4899" spans="10:10" x14ac:dyDescent="0.2">
      <c r="J4899" s="75"/>
    </row>
    <row r="4900" spans="10:10" x14ac:dyDescent="0.2">
      <c r="J4900" s="75"/>
    </row>
    <row r="4901" spans="10:10" x14ac:dyDescent="0.2">
      <c r="J4901" s="75"/>
    </row>
    <row r="4902" spans="10:10" x14ac:dyDescent="0.2">
      <c r="J4902" s="75"/>
    </row>
    <row r="4903" spans="10:10" x14ac:dyDescent="0.2">
      <c r="J4903" s="75"/>
    </row>
    <row r="4904" spans="10:10" x14ac:dyDescent="0.2">
      <c r="J4904" s="75"/>
    </row>
    <row r="4905" spans="10:10" x14ac:dyDescent="0.2">
      <c r="J4905" s="75"/>
    </row>
    <row r="4906" spans="10:10" x14ac:dyDescent="0.2">
      <c r="J4906" s="75"/>
    </row>
    <row r="4907" spans="10:10" x14ac:dyDescent="0.2">
      <c r="J4907" s="75"/>
    </row>
    <row r="4908" spans="10:10" x14ac:dyDescent="0.2">
      <c r="J4908" s="75"/>
    </row>
    <row r="4909" spans="10:10" x14ac:dyDescent="0.2">
      <c r="J4909" s="75"/>
    </row>
    <row r="4910" spans="10:10" x14ac:dyDescent="0.2">
      <c r="J4910" s="75"/>
    </row>
    <row r="4911" spans="10:10" x14ac:dyDescent="0.2">
      <c r="J4911" s="75"/>
    </row>
    <row r="4912" spans="10:10" x14ac:dyDescent="0.2">
      <c r="J4912" s="75"/>
    </row>
    <row r="4913" spans="10:10" x14ac:dyDescent="0.2">
      <c r="J4913" s="75"/>
    </row>
    <row r="4914" spans="10:10" x14ac:dyDescent="0.2">
      <c r="J4914" s="75"/>
    </row>
    <row r="4915" spans="10:10" x14ac:dyDescent="0.2">
      <c r="J4915" s="75"/>
    </row>
    <row r="4916" spans="10:10" x14ac:dyDescent="0.2">
      <c r="J4916" s="75"/>
    </row>
    <row r="4917" spans="10:10" x14ac:dyDescent="0.2">
      <c r="J4917" s="75"/>
    </row>
    <row r="4918" spans="10:10" x14ac:dyDescent="0.2">
      <c r="J4918" s="75"/>
    </row>
    <row r="4919" spans="10:10" x14ac:dyDescent="0.2">
      <c r="J4919" s="75"/>
    </row>
    <row r="4920" spans="10:10" x14ac:dyDescent="0.2">
      <c r="J4920" s="75"/>
    </row>
    <row r="4921" spans="10:10" x14ac:dyDescent="0.2">
      <c r="J4921" s="75"/>
    </row>
    <row r="4922" spans="10:10" x14ac:dyDescent="0.2">
      <c r="J4922" s="75"/>
    </row>
    <row r="4923" spans="10:10" x14ac:dyDescent="0.2">
      <c r="J4923" s="75"/>
    </row>
    <row r="4924" spans="10:10" x14ac:dyDescent="0.2">
      <c r="J4924" s="75"/>
    </row>
    <row r="4925" spans="10:10" x14ac:dyDescent="0.2">
      <c r="J4925" s="75"/>
    </row>
    <row r="4926" spans="10:10" x14ac:dyDescent="0.2">
      <c r="J4926" s="75"/>
    </row>
    <row r="4927" spans="10:10" x14ac:dyDescent="0.2">
      <c r="J4927" s="75"/>
    </row>
    <row r="4928" spans="10:10" x14ac:dyDescent="0.2">
      <c r="J4928" s="75"/>
    </row>
    <row r="4929" spans="10:10" x14ac:dyDescent="0.2">
      <c r="J4929" s="75"/>
    </row>
    <row r="4930" spans="10:10" x14ac:dyDescent="0.2">
      <c r="J4930" s="75"/>
    </row>
    <row r="4931" spans="10:10" x14ac:dyDescent="0.2">
      <c r="J4931" s="75"/>
    </row>
    <row r="4932" spans="10:10" x14ac:dyDescent="0.2">
      <c r="J4932" s="75"/>
    </row>
    <row r="4933" spans="10:10" x14ac:dyDescent="0.2">
      <c r="J4933" s="75"/>
    </row>
    <row r="4934" spans="10:10" x14ac:dyDescent="0.2">
      <c r="J4934" s="75"/>
    </row>
    <row r="4935" spans="10:10" x14ac:dyDescent="0.2">
      <c r="J4935" s="75"/>
    </row>
    <row r="4936" spans="10:10" x14ac:dyDescent="0.2">
      <c r="J4936" s="75"/>
    </row>
    <row r="4937" spans="10:10" x14ac:dyDescent="0.2">
      <c r="J4937" s="75"/>
    </row>
    <row r="4938" spans="10:10" x14ac:dyDescent="0.2">
      <c r="J4938" s="75"/>
    </row>
    <row r="4939" spans="10:10" x14ac:dyDescent="0.2">
      <c r="J4939" s="75"/>
    </row>
    <row r="4940" spans="10:10" x14ac:dyDescent="0.2">
      <c r="J4940" s="75"/>
    </row>
    <row r="4941" spans="10:10" x14ac:dyDescent="0.2">
      <c r="J4941" s="75"/>
    </row>
    <row r="4942" spans="10:10" x14ac:dyDescent="0.2">
      <c r="J4942" s="75"/>
    </row>
    <row r="4943" spans="10:10" x14ac:dyDescent="0.2">
      <c r="J4943" s="75"/>
    </row>
    <row r="4944" spans="10:10" x14ac:dyDescent="0.2">
      <c r="J4944" s="75"/>
    </row>
    <row r="4945" spans="10:10" x14ac:dyDescent="0.2">
      <c r="J4945" s="75"/>
    </row>
    <row r="4946" spans="10:10" x14ac:dyDescent="0.2">
      <c r="J4946" s="75"/>
    </row>
    <row r="4947" spans="10:10" x14ac:dyDescent="0.2">
      <c r="J4947" s="75"/>
    </row>
    <row r="4948" spans="10:10" x14ac:dyDescent="0.2">
      <c r="J4948" s="75"/>
    </row>
    <row r="4949" spans="10:10" x14ac:dyDescent="0.2">
      <c r="J4949" s="75"/>
    </row>
    <row r="4950" spans="10:10" x14ac:dyDescent="0.2">
      <c r="J4950" s="75"/>
    </row>
    <row r="4951" spans="10:10" x14ac:dyDescent="0.2">
      <c r="J4951" s="75"/>
    </row>
    <row r="4952" spans="10:10" x14ac:dyDescent="0.2">
      <c r="J4952" s="75"/>
    </row>
    <row r="4953" spans="10:10" x14ac:dyDescent="0.2">
      <c r="J4953" s="75"/>
    </row>
    <row r="4954" spans="10:10" x14ac:dyDescent="0.2">
      <c r="J4954" s="75"/>
    </row>
    <row r="4955" spans="10:10" x14ac:dyDescent="0.2">
      <c r="J4955" s="75"/>
    </row>
    <row r="4956" spans="10:10" x14ac:dyDescent="0.2">
      <c r="J4956" s="75"/>
    </row>
    <row r="4957" spans="10:10" x14ac:dyDescent="0.2">
      <c r="J4957" s="75"/>
    </row>
    <row r="4958" spans="10:10" x14ac:dyDescent="0.2">
      <c r="J4958" s="75"/>
    </row>
    <row r="4959" spans="10:10" x14ac:dyDescent="0.2">
      <c r="J4959" s="75"/>
    </row>
    <row r="4960" spans="10:10" x14ac:dyDescent="0.2">
      <c r="J4960" s="75"/>
    </row>
    <row r="4961" spans="10:10" x14ac:dyDescent="0.2">
      <c r="J4961" s="75"/>
    </row>
    <row r="4962" spans="10:10" x14ac:dyDescent="0.2">
      <c r="J4962" s="75"/>
    </row>
    <row r="4963" spans="10:10" x14ac:dyDescent="0.2">
      <c r="J4963" s="75"/>
    </row>
    <row r="4964" spans="10:10" x14ac:dyDescent="0.2">
      <c r="J4964" s="75"/>
    </row>
    <row r="4965" spans="10:10" x14ac:dyDescent="0.2">
      <c r="J4965" s="75"/>
    </row>
    <row r="4966" spans="10:10" x14ac:dyDescent="0.2">
      <c r="J4966" s="75"/>
    </row>
    <row r="4967" spans="10:10" x14ac:dyDescent="0.2">
      <c r="J4967" s="75"/>
    </row>
    <row r="4968" spans="10:10" x14ac:dyDescent="0.2">
      <c r="J4968" s="75"/>
    </row>
    <row r="4969" spans="10:10" x14ac:dyDescent="0.2">
      <c r="J4969" s="75"/>
    </row>
    <row r="4970" spans="10:10" x14ac:dyDescent="0.2">
      <c r="J4970" s="75"/>
    </row>
    <row r="4971" spans="10:10" x14ac:dyDescent="0.2">
      <c r="J4971" s="75"/>
    </row>
    <row r="4972" spans="10:10" x14ac:dyDescent="0.2">
      <c r="J4972" s="75"/>
    </row>
    <row r="4973" spans="10:10" x14ac:dyDescent="0.2">
      <c r="J4973" s="75"/>
    </row>
    <row r="4974" spans="10:10" x14ac:dyDescent="0.2">
      <c r="J4974" s="75"/>
    </row>
    <row r="4975" spans="10:10" x14ac:dyDescent="0.2">
      <c r="J4975" s="75"/>
    </row>
    <row r="4976" spans="10:10" x14ac:dyDescent="0.2">
      <c r="J4976" s="75"/>
    </row>
    <row r="4977" spans="10:10" x14ac:dyDescent="0.2">
      <c r="J4977" s="75"/>
    </row>
    <row r="4978" spans="10:10" x14ac:dyDescent="0.2">
      <c r="J4978" s="75"/>
    </row>
    <row r="4979" spans="10:10" x14ac:dyDescent="0.2">
      <c r="J4979" s="75"/>
    </row>
    <row r="4980" spans="10:10" x14ac:dyDescent="0.2">
      <c r="J4980" s="75"/>
    </row>
    <row r="4981" spans="10:10" x14ac:dyDescent="0.2">
      <c r="J4981" s="75"/>
    </row>
    <row r="4982" spans="10:10" x14ac:dyDescent="0.2">
      <c r="J4982" s="75"/>
    </row>
    <row r="4983" spans="10:10" x14ac:dyDescent="0.2">
      <c r="J4983" s="75"/>
    </row>
    <row r="4984" spans="10:10" x14ac:dyDescent="0.2">
      <c r="J4984" s="75"/>
    </row>
    <row r="4985" spans="10:10" x14ac:dyDescent="0.2">
      <c r="J4985" s="75"/>
    </row>
    <row r="4986" spans="10:10" x14ac:dyDescent="0.2">
      <c r="J4986" s="75"/>
    </row>
  </sheetData>
  <mergeCells count="1">
    <mergeCell ref="B2:C2"/>
  </mergeCells>
  <dataValidations count="1">
    <dataValidation type="textLength" operator="lessThanOrEqual" allowBlank="1" showInputMessage="1" showErrorMessage="1" sqref="C5:C7 E5:F7">
      <formula1>255</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B1:M442"/>
  <sheetViews>
    <sheetView showGridLines="0" zoomScale="90" zoomScaleNormal="90" workbookViewId="0">
      <selection activeCell="C16" sqref="C16"/>
    </sheetView>
  </sheetViews>
  <sheetFormatPr defaultColWidth="8.85546875" defaultRowHeight="12.75" x14ac:dyDescent="0.2"/>
  <cols>
    <col min="1" max="1" width="4.140625" customWidth="1"/>
    <col min="2" max="2" width="37.85546875" style="10" customWidth="1"/>
    <col min="3" max="3" width="22.85546875" style="10" customWidth="1"/>
    <col min="4" max="4" width="18" style="10" customWidth="1"/>
    <col min="5" max="5" width="18.7109375" style="77" customWidth="1"/>
    <col min="6" max="6" width="15" style="155" customWidth="1"/>
    <col min="7" max="7" width="10.140625" style="147" hidden="1" customWidth="1"/>
    <col min="8" max="8" width="22.7109375" style="10" customWidth="1"/>
    <col min="9" max="9" width="11.42578125" style="10" customWidth="1"/>
    <col min="10" max="10" width="33.42578125" style="10" customWidth="1"/>
    <col min="11" max="11" width="69.140625" customWidth="1"/>
    <col min="16" max="16" width="21.42578125" customWidth="1"/>
  </cols>
  <sheetData>
    <row r="1" spans="2:13" s="15" customFormat="1" ht="6" customHeight="1" x14ac:dyDescent="0.2">
      <c r="C1" s="49"/>
      <c r="D1" s="49"/>
      <c r="E1" s="49"/>
      <c r="F1" s="52"/>
      <c r="G1" s="52"/>
      <c r="I1" s="28"/>
      <c r="J1" s="49"/>
      <c r="L1" s="46"/>
    </row>
    <row r="2" spans="2:13" s="15" customFormat="1" ht="28.5" x14ac:dyDescent="0.2">
      <c r="B2" s="274" t="str">
        <f>Contents!B10</f>
        <v>Energy Use Compiled</v>
      </c>
      <c r="C2" s="274"/>
      <c r="D2" s="274"/>
      <c r="E2" s="274"/>
      <c r="F2" s="274"/>
      <c r="G2" s="161"/>
      <c r="H2" s="32"/>
      <c r="I2" s="47"/>
      <c r="J2" s="51"/>
      <c r="L2"/>
    </row>
    <row r="3" spans="2:13" s="15" customFormat="1" ht="88.5" customHeight="1" x14ac:dyDescent="0.2">
      <c r="B3" s="289" t="str">
        <f>Contents!C10</f>
        <v xml:space="preserve">This table represents the compilation of original energy use statistics used to create the energy use satellite account. </v>
      </c>
      <c r="C3" s="289"/>
      <c r="D3" s="289"/>
      <c r="E3" s="289"/>
      <c r="F3" s="289"/>
      <c r="G3" s="162"/>
      <c r="H3" s="32"/>
      <c r="I3" s="47"/>
      <c r="J3" s="51"/>
      <c r="L3"/>
    </row>
    <row r="4" spans="2:13" ht="15.75" x14ac:dyDescent="0.2">
      <c r="C4" s="120" t="s">
        <v>130</v>
      </c>
      <c r="D4" s="77"/>
      <c r="E4" s="148" t="s">
        <v>130</v>
      </c>
      <c r="F4" s="147"/>
    </row>
    <row r="5" spans="2:13" ht="17.25" customHeight="1" x14ac:dyDescent="0.2">
      <c r="B5" s="119" t="s">
        <v>1039</v>
      </c>
      <c r="C5" s="120" t="s">
        <v>1040</v>
      </c>
      <c r="D5" s="119" t="s">
        <v>128</v>
      </c>
      <c r="E5" s="148" t="s">
        <v>1040</v>
      </c>
      <c r="F5" s="149" t="s">
        <v>128</v>
      </c>
      <c r="G5" s="119" t="s">
        <v>128</v>
      </c>
      <c r="H5" s="121" t="s">
        <v>1036</v>
      </c>
      <c r="I5" s="122" t="s">
        <v>1038</v>
      </c>
      <c r="J5" s="121" t="s">
        <v>1230</v>
      </c>
      <c r="L5" s="254"/>
      <c r="M5" s="255"/>
    </row>
    <row r="6" spans="2:13" ht="31.5" x14ac:dyDescent="0.2">
      <c r="B6" s="123" t="s">
        <v>1031</v>
      </c>
      <c r="C6" s="258">
        <f>CONVERT(E6*1000000000000000,"btu","MJ")</f>
        <v>21402551784772.801</v>
      </c>
      <c r="D6" s="123" t="s">
        <v>5</v>
      </c>
      <c r="E6" s="205">
        <f>MER_T01_02!C571</f>
        <v>20.285705</v>
      </c>
      <c r="F6" s="150" t="s">
        <v>1336</v>
      </c>
      <c r="G6" s="123" t="s">
        <v>1032</v>
      </c>
      <c r="H6" s="124">
        <v>1</v>
      </c>
      <c r="I6" s="125" t="s">
        <v>1037</v>
      </c>
      <c r="J6" s="124"/>
      <c r="L6" s="255"/>
      <c r="M6" s="255"/>
    </row>
    <row r="7" spans="2:13" ht="31.5" x14ac:dyDescent="0.2">
      <c r="B7" s="123" t="s">
        <v>1033</v>
      </c>
      <c r="C7" s="258">
        <f>CONVERT(E7*1000000000000000,"btu","MJ")</f>
        <v>28189059289378.402</v>
      </c>
      <c r="D7" s="123" t="s">
        <v>5</v>
      </c>
      <c r="E7" s="205">
        <f>MER_T01_02!C1169</f>
        <v>26.718073</v>
      </c>
      <c r="F7" s="150" t="s">
        <v>1336</v>
      </c>
      <c r="G7" s="123" t="s">
        <v>1032</v>
      </c>
      <c r="H7" s="124">
        <v>1</v>
      </c>
      <c r="I7" s="125" t="s">
        <v>1037</v>
      </c>
      <c r="J7" s="124"/>
      <c r="L7" s="255"/>
      <c r="M7" s="255"/>
    </row>
    <row r="8" spans="2:13" ht="31.5" x14ac:dyDescent="0.2">
      <c r="B8" s="123" t="s">
        <v>1035</v>
      </c>
      <c r="C8" s="258">
        <f>CONVERT(E8*1000000000000000,"btu","MJ")</f>
        <v>4321940290175.2427</v>
      </c>
      <c r="D8" s="123" t="s">
        <v>5</v>
      </c>
      <c r="E8" s="205">
        <f>MER_T01_02!C2365</f>
        <v>4.0964090000000004</v>
      </c>
      <c r="F8" s="150" t="s">
        <v>1336</v>
      </c>
      <c r="G8" s="123" t="s">
        <v>1032</v>
      </c>
      <c r="H8" s="124">
        <v>1</v>
      </c>
      <c r="I8" s="125" t="s">
        <v>1037</v>
      </c>
      <c r="J8" s="124"/>
      <c r="L8" s="255"/>
      <c r="M8" s="255"/>
    </row>
    <row r="9" spans="2:13" ht="31.5" x14ac:dyDescent="0.2">
      <c r="B9" s="123" t="s">
        <v>1034</v>
      </c>
      <c r="C9" s="258">
        <f>CONVERT(E9*1000000000000000,"btu","MJ")</f>
        <v>19573844576543.605</v>
      </c>
      <c r="D9" s="123" t="s">
        <v>5</v>
      </c>
      <c r="E9" s="205">
        <f>MER_T01_02!C1767</f>
        <v>18.552424999999999</v>
      </c>
      <c r="F9" s="150" t="s">
        <v>1336</v>
      </c>
      <c r="G9" s="123" t="s">
        <v>1032</v>
      </c>
      <c r="H9" s="124">
        <v>1</v>
      </c>
      <c r="I9" s="125" t="s">
        <v>1037</v>
      </c>
      <c r="J9" s="124"/>
      <c r="L9" s="255"/>
      <c r="M9" s="255"/>
    </row>
    <row r="10" spans="2:13" ht="31.5" x14ac:dyDescent="0.2">
      <c r="B10" s="123" t="s">
        <v>1223</v>
      </c>
      <c r="C10" s="258">
        <f>CONVERT(E10*1000000000000000,"btu","MJ")</f>
        <v>8796590419514.5566</v>
      </c>
      <c r="D10" s="123" t="s">
        <v>5</v>
      </c>
      <c r="E10" s="205">
        <f>MER_T01_02!C3561</f>
        <v>8.3375590000000006</v>
      </c>
      <c r="F10" s="150" t="s">
        <v>1336</v>
      </c>
      <c r="G10" s="123" t="s">
        <v>1032</v>
      </c>
      <c r="H10" s="124">
        <v>1</v>
      </c>
      <c r="I10" s="125" t="s">
        <v>1037</v>
      </c>
      <c r="J10" s="124" t="str">
        <f>MER_T01_02!E3561</f>
        <v>Nuclear Electric Power Production</v>
      </c>
      <c r="L10" s="255"/>
      <c r="M10" s="255"/>
    </row>
    <row r="11" spans="2:13" ht="31.5" x14ac:dyDescent="0.2">
      <c r="B11" s="123" t="s">
        <v>1227</v>
      </c>
      <c r="C11" s="258">
        <f>CONVERT(E11*1000000000000000,"btu","MJ")*cf_geothermal</f>
        <v>503515118868.33191</v>
      </c>
      <c r="D11" s="123" t="s">
        <v>5</v>
      </c>
      <c r="E11" s="206">
        <f>MER_T01_02!C4757</f>
        <v>0.21448999999999999</v>
      </c>
      <c r="F11" s="150" t="s">
        <v>1336</v>
      </c>
      <c r="G11" s="123" t="s">
        <v>1032</v>
      </c>
      <c r="H11" s="124">
        <v>1</v>
      </c>
      <c r="I11" s="125" t="s">
        <v>1037</v>
      </c>
      <c r="J11" s="124" t="str">
        <f>MER_T01_02!E4757</f>
        <v>Geothermal Energy Production</v>
      </c>
      <c r="L11" s="255"/>
      <c r="M11" s="255"/>
    </row>
    <row r="12" spans="2:13" ht="31.5" x14ac:dyDescent="0.2">
      <c r="B12" s="123" t="s">
        <v>1225</v>
      </c>
      <c r="C12" s="258">
        <f>CONVERT(E12*1000000000000000,"btu","MJ")</f>
        <v>5128832235477.0811</v>
      </c>
      <c r="D12" s="123" t="s">
        <v>5</v>
      </c>
      <c r="E12" s="205">
        <f>MER_T01_02!C6551</f>
        <v>4.8611950000000004</v>
      </c>
      <c r="F12" s="150" t="s">
        <v>1336</v>
      </c>
      <c r="G12" s="123" t="s">
        <v>1032</v>
      </c>
      <c r="H12" s="124">
        <v>1</v>
      </c>
      <c r="I12" s="125" t="s">
        <v>1037</v>
      </c>
      <c r="J12" s="124" t="str">
        <f>MER_T01_02!E6551</f>
        <v>Biomass Energy Production</v>
      </c>
      <c r="L12" s="255"/>
      <c r="M12" s="255"/>
    </row>
    <row r="13" spans="2:13" ht="31.5" x14ac:dyDescent="0.2">
      <c r="B13" s="123" t="s">
        <v>1224</v>
      </c>
      <c r="C13" s="258">
        <f>CONVERT(E13*1000000000000000,"btu","MJ")*cf_hydro</f>
        <v>1029384482138.3176</v>
      </c>
      <c r="D13" s="123" t="s">
        <v>5</v>
      </c>
      <c r="E13" s="205">
        <f>MER_T01_02!C4159</f>
        <v>2.466577</v>
      </c>
      <c r="F13" s="150" t="s">
        <v>1336</v>
      </c>
      <c r="G13" s="123" t="s">
        <v>1032</v>
      </c>
      <c r="H13" s="124">
        <v>1</v>
      </c>
      <c r="I13" s="125" t="s">
        <v>1037</v>
      </c>
      <c r="J13" s="124" t="str">
        <f>MER_T01_02!E4159</f>
        <v>Hydroelectric Power Production</v>
      </c>
      <c r="L13" s="255"/>
      <c r="M13" s="255"/>
    </row>
    <row r="14" spans="2:13" ht="31.5" x14ac:dyDescent="0.2">
      <c r="B14" s="123" t="s">
        <v>1226</v>
      </c>
      <c r="C14" s="258">
        <f>CONVERT(E14*1000000000000000,"btu","MJ")*cf_solarpv</f>
        <v>1054161763121.9615</v>
      </c>
      <c r="D14" s="123" t="s">
        <v>5</v>
      </c>
      <c r="E14" s="205">
        <f>MER_T01_02!C5355</f>
        <v>0.33679300000000001</v>
      </c>
      <c r="F14" s="150" t="s">
        <v>1336</v>
      </c>
      <c r="G14" s="123" t="s">
        <v>1032</v>
      </c>
      <c r="H14" s="124">
        <v>1</v>
      </c>
      <c r="I14" s="125" t="s">
        <v>1037</v>
      </c>
      <c r="J14" s="124" t="str">
        <f>MER_T01_02!E5355</f>
        <v>Solar Energy Production</v>
      </c>
      <c r="L14" s="255"/>
      <c r="M14" s="255"/>
    </row>
    <row r="15" spans="2:13" ht="31.5" x14ac:dyDescent="0.2">
      <c r="B15" s="123" t="s">
        <v>1229</v>
      </c>
      <c r="C15" s="258">
        <f>CONVERT(E15*1000000000000000,"btu","MJ")*cf_wind</f>
        <v>2495632976914.9312</v>
      </c>
      <c r="D15" s="146" t="s">
        <v>5</v>
      </c>
      <c r="E15" s="206">
        <f>MER_T01_02!C5953</f>
        <v>1.7275419999999999</v>
      </c>
      <c r="F15" s="150" t="s">
        <v>1336</v>
      </c>
      <c r="G15" s="123" t="s">
        <v>1032</v>
      </c>
      <c r="H15" s="124">
        <v>1</v>
      </c>
      <c r="I15" s="125" t="s">
        <v>1037</v>
      </c>
      <c r="J15" s="124" t="str">
        <f>MER_T01_02!E5953</f>
        <v>Wind Energy Production</v>
      </c>
      <c r="L15" s="256"/>
      <c r="M15" s="257"/>
    </row>
    <row r="16" spans="2:13" x14ac:dyDescent="0.2">
      <c r="C16" s="222">
        <f>SUM(C6:C15)</f>
        <v>92495512936905.234</v>
      </c>
      <c r="L16" s="255"/>
      <c r="M16" s="255"/>
    </row>
    <row r="17" spans="2:11" x14ac:dyDescent="0.2">
      <c r="B17"/>
    </row>
    <row r="18" spans="2:11" ht="15.75" x14ac:dyDescent="0.2">
      <c r="B18" s="142" t="s">
        <v>1258</v>
      </c>
      <c r="C18" s="143"/>
      <c r="D18" s="143"/>
      <c r="E18" s="143"/>
      <c r="F18" s="143"/>
      <c r="G18" s="143"/>
      <c r="H18" s="143"/>
      <c r="I18" s="143"/>
      <c r="J18" s="143"/>
      <c r="K18" s="143"/>
    </row>
    <row r="19" spans="2:11" ht="15.75" x14ac:dyDescent="0.2">
      <c r="B19" s="123" t="s">
        <v>1260</v>
      </c>
      <c r="C19" s="160">
        <f>(MER_T02_02!C2963/1000)/MER_T01_02!C4757</f>
        <v>0.18462399179448927</v>
      </c>
      <c r="D19" s="143"/>
      <c r="E19" s="143"/>
      <c r="F19" s="143"/>
      <c r="G19" s="143"/>
      <c r="H19" s="143"/>
      <c r="I19" s="143"/>
      <c r="J19" s="143"/>
      <c r="K19" s="143"/>
    </row>
    <row r="20" spans="2:11" ht="15.75" x14ac:dyDescent="0.2">
      <c r="B20" s="123" t="s">
        <v>1257</v>
      </c>
      <c r="C20" s="213">
        <f>(MER_T02_02!C4159/1000)/MER_T01_02!C6551</f>
        <v>0.12145984680721511</v>
      </c>
      <c r="D20" s="143"/>
      <c r="E20" s="143"/>
      <c r="F20" s="143"/>
      <c r="G20" s="143"/>
      <c r="H20" s="143"/>
      <c r="I20" s="143"/>
      <c r="J20" s="143"/>
      <c r="K20" s="143"/>
    </row>
    <row r="21" spans="2:11" ht="15.75" x14ac:dyDescent="0.2">
      <c r="B21" s="123" t="s">
        <v>1275</v>
      </c>
      <c r="C21" s="213">
        <v>0</v>
      </c>
      <c r="D21" s="143"/>
      <c r="E21" s="143"/>
      <c r="F21" s="143"/>
      <c r="G21" s="143"/>
      <c r="H21" s="143"/>
      <c r="I21" s="143"/>
      <c r="J21" s="143"/>
      <c r="K21" s="143"/>
    </row>
    <row r="22" spans="2:11" ht="15.75" x14ac:dyDescent="0.2">
      <c r="B22" s="123" t="s">
        <v>1259</v>
      </c>
      <c r="C22" s="159">
        <f>(MER_T02_02!C3561/1000)/MER_T01_02!C5355</f>
        <v>0.32298474136932775</v>
      </c>
      <c r="D22" s="143"/>
      <c r="E22" s="143"/>
      <c r="F22" s="143"/>
      <c r="G22" s="143"/>
      <c r="H22" s="143"/>
      <c r="I22" s="143"/>
      <c r="J22" s="143"/>
      <c r="K22" s="143"/>
    </row>
    <row r="23" spans="2:11" ht="15.75" x14ac:dyDescent="0.2">
      <c r="B23" s="123" t="s">
        <v>1276</v>
      </c>
      <c r="C23" s="160">
        <v>0</v>
      </c>
      <c r="D23" s="143"/>
      <c r="E23" s="143"/>
      <c r="F23" s="143"/>
      <c r="G23" s="143"/>
      <c r="H23" s="143"/>
      <c r="I23" s="143"/>
      <c r="J23" s="143"/>
      <c r="K23" s="143"/>
    </row>
    <row r="24" spans="2:11" ht="15.75" x14ac:dyDescent="0.2">
      <c r="B24" s="143"/>
      <c r="C24" s="143"/>
      <c r="D24" s="143"/>
      <c r="E24" s="144"/>
      <c r="F24" s="151"/>
      <c r="G24" s="152"/>
      <c r="H24" s="143"/>
      <c r="I24" s="143"/>
      <c r="J24" s="142"/>
      <c r="K24" s="143"/>
    </row>
    <row r="25" spans="2:11" ht="31.5" x14ac:dyDescent="0.2">
      <c r="B25" s="142" t="s">
        <v>1277</v>
      </c>
      <c r="C25" s="143"/>
      <c r="D25" s="144"/>
      <c r="E25" s="223" t="s">
        <v>1278</v>
      </c>
      <c r="G25" s="152"/>
      <c r="H25" s="143"/>
      <c r="I25" s="143"/>
      <c r="J25" s="142"/>
      <c r="K25" s="143"/>
    </row>
    <row r="26" spans="2:11" ht="15.75" x14ac:dyDescent="0.2">
      <c r="B26" s="123" t="s">
        <v>1039</v>
      </c>
      <c r="C26" s="123" t="s">
        <v>1040</v>
      </c>
      <c r="D26" s="145" t="s">
        <v>1198</v>
      </c>
      <c r="E26" s="150"/>
      <c r="G26" s="152"/>
      <c r="H26" s="143"/>
      <c r="I26" s="143"/>
      <c r="J26" s="142"/>
      <c r="K26" s="143"/>
    </row>
    <row r="27" spans="2:11" ht="15.75" x14ac:dyDescent="0.25">
      <c r="B27" s="123" t="s">
        <v>1031</v>
      </c>
      <c r="C27" s="221">
        <f>C6</f>
        <v>21402551784772.801</v>
      </c>
      <c r="D27" s="145" t="s">
        <v>5</v>
      </c>
      <c r="E27" s="79">
        <v>212100</v>
      </c>
      <c r="G27" s="152"/>
      <c r="H27" s="143"/>
      <c r="I27" s="143"/>
      <c r="J27" s="142"/>
      <c r="K27" s="143"/>
    </row>
    <row r="28" spans="2:11" ht="15.75" x14ac:dyDescent="0.25">
      <c r="B28" s="123" t="s">
        <v>1033</v>
      </c>
      <c r="C28" s="221">
        <f>C7</f>
        <v>28189059289378.402</v>
      </c>
      <c r="D28" s="145" t="s">
        <v>5</v>
      </c>
      <c r="E28" s="79">
        <v>211000</v>
      </c>
      <c r="G28" s="152"/>
      <c r="H28" s="143"/>
      <c r="I28" s="143"/>
      <c r="J28" s="142"/>
      <c r="K28" s="143"/>
    </row>
    <row r="29" spans="2:11" ht="15.75" x14ac:dyDescent="0.25">
      <c r="B29" s="123" t="s">
        <v>1035</v>
      </c>
      <c r="C29" s="221">
        <f>C8</f>
        <v>4321940290175.2427</v>
      </c>
      <c r="D29" s="145" t="s">
        <v>5</v>
      </c>
      <c r="E29" s="79">
        <v>211000</v>
      </c>
      <c r="G29" s="152"/>
      <c r="H29" s="143"/>
      <c r="I29" s="143"/>
      <c r="J29" s="142"/>
      <c r="K29" s="143"/>
    </row>
    <row r="30" spans="2:11" ht="15.75" x14ac:dyDescent="0.25">
      <c r="B30" s="123" t="s">
        <v>1034</v>
      </c>
      <c r="C30" s="221">
        <f>C9</f>
        <v>19573844576543.605</v>
      </c>
      <c r="D30" s="145" t="s">
        <v>5</v>
      </c>
      <c r="E30" s="79">
        <v>211000</v>
      </c>
      <c r="G30" s="152"/>
      <c r="H30" s="143"/>
      <c r="I30" s="143"/>
      <c r="J30" s="142"/>
      <c r="K30" s="143"/>
    </row>
    <row r="31" spans="2:11" ht="15.75" x14ac:dyDescent="0.25">
      <c r="B31" s="123" t="s">
        <v>1223</v>
      </c>
      <c r="C31" s="221">
        <f>C10</f>
        <v>8796590419514.5566</v>
      </c>
      <c r="D31" s="145" t="s">
        <v>5</v>
      </c>
      <c r="E31" s="79">
        <v>221100</v>
      </c>
      <c r="G31" s="152"/>
      <c r="H31" s="143"/>
      <c r="I31" s="143"/>
      <c r="J31" s="142"/>
      <c r="K31" s="143"/>
    </row>
    <row r="32" spans="2:11" ht="15.75" x14ac:dyDescent="0.25">
      <c r="B32" s="123" t="s">
        <v>1227</v>
      </c>
      <c r="C32" s="221">
        <f>C11*(1-C19)</f>
        <v>410554147693.9837</v>
      </c>
      <c r="D32" s="145" t="s">
        <v>5</v>
      </c>
      <c r="E32" s="79">
        <v>221100</v>
      </c>
      <c r="G32" s="152"/>
      <c r="H32" s="143"/>
      <c r="I32" s="143"/>
      <c r="J32" s="142"/>
      <c r="K32" s="143"/>
    </row>
    <row r="33" spans="2:11" ht="15.75" x14ac:dyDescent="0.2">
      <c r="B33" s="123" t="s">
        <v>1225</v>
      </c>
      <c r="C33" s="221">
        <f>C12*(1-C20)</f>
        <v>4505885057856.1279</v>
      </c>
      <c r="D33" s="145" t="s">
        <v>5</v>
      </c>
      <c r="E33" s="150" t="s">
        <v>1177</v>
      </c>
      <c r="G33" s="152"/>
      <c r="H33" s="143"/>
      <c r="I33" s="143"/>
      <c r="J33" s="142"/>
      <c r="K33" s="143"/>
    </row>
    <row r="34" spans="2:11" ht="15.75" x14ac:dyDescent="0.2">
      <c r="B34" s="123" t="s">
        <v>1224</v>
      </c>
      <c r="C34" s="221">
        <f>C13*(1-C21)</f>
        <v>1029384482138.3176</v>
      </c>
      <c r="D34" s="145" t="s">
        <v>5</v>
      </c>
      <c r="E34" s="150" t="s">
        <v>1177</v>
      </c>
      <c r="G34" s="152"/>
      <c r="H34" s="143"/>
      <c r="I34" s="143"/>
      <c r="J34" s="142"/>
      <c r="K34" s="143"/>
    </row>
    <row r="35" spans="2:11" ht="15.75" x14ac:dyDescent="0.2">
      <c r="B35" s="123" t="s">
        <v>1226</v>
      </c>
      <c r="C35" s="221">
        <f>C14*(1-C22)</f>
        <v>713683598698.5802</v>
      </c>
      <c r="D35" s="145" t="s">
        <v>5</v>
      </c>
      <c r="E35" s="150" t="s">
        <v>1177</v>
      </c>
      <c r="G35" s="152"/>
      <c r="H35" s="143"/>
      <c r="I35" s="143"/>
      <c r="J35" s="142"/>
      <c r="K35" s="143"/>
    </row>
    <row r="36" spans="2:11" ht="15.75" x14ac:dyDescent="0.2">
      <c r="B36" s="123" t="s">
        <v>1229</v>
      </c>
      <c r="C36" s="221">
        <f>C15*(1-C23)</f>
        <v>2495632976914.9312</v>
      </c>
      <c r="D36" s="145" t="s">
        <v>5</v>
      </c>
      <c r="E36" s="150" t="s">
        <v>1177</v>
      </c>
      <c r="G36" s="152"/>
      <c r="H36" s="143"/>
      <c r="I36" s="143"/>
      <c r="J36" s="142"/>
      <c r="K36" s="143"/>
    </row>
    <row r="37" spans="2:11" ht="15.75" x14ac:dyDescent="0.2">
      <c r="B37" s="143"/>
      <c r="C37" s="143"/>
      <c r="D37" s="143"/>
      <c r="E37" s="144"/>
      <c r="F37" s="151"/>
      <c r="G37" s="152"/>
      <c r="H37" s="143"/>
      <c r="I37" s="143"/>
      <c r="J37" s="142"/>
      <c r="K37" s="143"/>
    </row>
    <row r="38" spans="2:11" x14ac:dyDescent="0.2">
      <c r="B38"/>
      <c r="C38" s="163"/>
      <c r="D38"/>
      <c r="E38" s="11"/>
      <c r="F38" s="154"/>
      <c r="G38" s="154"/>
      <c r="H38"/>
      <c r="I38"/>
    </row>
    <row r="39" spans="2:11" ht="47.25" x14ac:dyDescent="0.2">
      <c r="B39" s="142" t="s">
        <v>1279</v>
      </c>
      <c r="C39" s="266" t="s">
        <v>130</v>
      </c>
      <c r="D39" s="266"/>
      <c r="E39" s="266"/>
      <c r="F39" s="266"/>
      <c r="G39" s="154"/>
      <c r="H39"/>
    </row>
    <row r="40" spans="2:11" ht="15.75" x14ac:dyDescent="0.2">
      <c r="B40" s="123" t="s">
        <v>1182</v>
      </c>
      <c r="C40" s="123" t="s">
        <v>1120</v>
      </c>
      <c r="D40" s="123" t="s">
        <v>1119</v>
      </c>
      <c r="E40" s="123" t="s">
        <v>1122</v>
      </c>
      <c r="F40" s="123" t="s">
        <v>1121</v>
      </c>
      <c r="G40" s="154"/>
      <c r="H40" s="121" t="s">
        <v>1036</v>
      </c>
    </row>
    <row r="41" spans="2:11" ht="15.75" x14ac:dyDescent="0.2">
      <c r="B41" s="123">
        <v>111200</v>
      </c>
      <c r="C41" s="123">
        <v>0</v>
      </c>
      <c r="D41" s="123">
        <v>0</v>
      </c>
      <c r="E41" s="176">
        <v>9.6036005149190834E-5</v>
      </c>
      <c r="F41" s="123">
        <v>0</v>
      </c>
      <c r="G41" s="154"/>
      <c r="H41" s="124">
        <v>2</v>
      </c>
    </row>
    <row r="42" spans="2:11" ht="15.75" x14ac:dyDescent="0.2">
      <c r="B42" s="123">
        <v>111900</v>
      </c>
      <c r="C42" s="176">
        <v>0</v>
      </c>
      <c r="D42" s="176">
        <v>1.8311691329185546E-4</v>
      </c>
      <c r="E42" s="176">
        <v>0</v>
      </c>
      <c r="F42" s="176">
        <v>0</v>
      </c>
      <c r="G42" s="154"/>
      <c r="H42" s="124">
        <v>2</v>
      </c>
    </row>
    <row r="43" spans="2:11" ht="15.75" x14ac:dyDescent="0.2">
      <c r="B43" s="123">
        <v>115000</v>
      </c>
      <c r="C43" s="176">
        <v>0</v>
      </c>
      <c r="D43" s="176">
        <v>2.3055322098659629E-5</v>
      </c>
      <c r="E43" s="176">
        <v>1.1027621943584428E-4</v>
      </c>
      <c r="F43" s="176">
        <v>0</v>
      </c>
      <c r="G43" s="154"/>
      <c r="H43" s="124">
        <v>2</v>
      </c>
    </row>
    <row r="44" spans="2:11" ht="15.75" x14ac:dyDescent="0.2">
      <c r="B44" s="153">
        <v>221100</v>
      </c>
      <c r="C44" s="176">
        <v>0.38086283626822043</v>
      </c>
      <c r="D44" s="176">
        <v>0.99483220534640526</v>
      </c>
      <c r="E44" s="176">
        <v>0.97828086618181298</v>
      </c>
      <c r="F44" s="176">
        <v>0.99912536423631293</v>
      </c>
      <c r="G44" s="154"/>
      <c r="H44" s="124">
        <v>2</v>
      </c>
    </row>
    <row r="45" spans="2:11" ht="15.75" x14ac:dyDescent="0.2">
      <c r="B45" s="123">
        <v>221300</v>
      </c>
      <c r="C45" s="176">
        <v>2.8980080239752185E-4</v>
      </c>
      <c r="D45" s="176">
        <v>1.089419354449329E-4</v>
      </c>
      <c r="E45" s="176">
        <v>4.6371833803058281E-4</v>
      </c>
      <c r="F45" s="176">
        <v>6.2217026398146043E-5</v>
      </c>
      <c r="G45" s="154"/>
      <c r="H45" s="124">
        <v>2</v>
      </c>
    </row>
    <row r="46" spans="2:11" ht="15.75" x14ac:dyDescent="0.2">
      <c r="B46" s="123">
        <v>311221</v>
      </c>
      <c r="C46" s="176">
        <v>0</v>
      </c>
      <c r="D46" s="176">
        <v>0</v>
      </c>
      <c r="E46" s="176">
        <v>0</v>
      </c>
      <c r="F46" s="176">
        <v>0</v>
      </c>
      <c r="G46" s="154"/>
      <c r="H46" s="124">
        <v>2</v>
      </c>
    </row>
    <row r="47" spans="2:11" ht="15.75" x14ac:dyDescent="0.2">
      <c r="B47" s="153">
        <v>311300</v>
      </c>
      <c r="C47" s="176">
        <v>0</v>
      </c>
      <c r="D47" s="176">
        <v>0</v>
      </c>
      <c r="E47" s="176">
        <v>0</v>
      </c>
      <c r="F47" s="176">
        <v>0</v>
      </c>
      <c r="G47" s="154"/>
      <c r="H47" s="124">
        <v>2</v>
      </c>
    </row>
    <row r="48" spans="2:11" ht="15.75" x14ac:dyDescent="0.2">
      <c r="B48" s="123">
        <v>311420</v>
      </c>
      <c r="C48" s="176">
        <v>0</v>
      </c>
      <c r="D48" s="176">
        <v>0</v>
      </c>
      <c r="E48" s="176">
        <v>2.4117226915876274E-4</v>
      </c>
      <c r="F48" s="176">
        <v>0</v>
      </c>
      <c r="G48" s="154"/>
      <c r="H48" s="124">
        <v>2</v>
      </c>
    </row>
    <row r="49" spans="2:8" ht="15.75" x14ac:dyDescent="0.2">
      <c r="B49" s="123">
        <v>311615</v>
      </c>
      <c r="C49" s="176">
        <v>0</v>
      </c>
      <c r="D49" s="176">
        <v>0</v>
      </c>
      <c r="E49" s="176">
        <v>0</v>
      </c>
      <c r="F49" s="176">
        <v>8.0064494420890308E-5</v>
      </c>
      <c r="G49" s="154"/>
      <c r="H49" s="124">
        <v>2</v>
      </c>
    </row>
    <row r="50" spans="2:8" ht="15.75" x14ac:dyDescent="0.2">
      <c r="B50" s="123">
        <v>311990</v>
      </c>
      <c r="C50" s="176">
        <v>1.1024972651607391E-3</v>
      </c>
      <c r="D50" s="176">
        <v>0</v>
      </c>
      <c r="E50" s="176">
        <v>0</v>
      </c>
      <c r="F50" s="176">
        <v>1.8832843118292804E-5</v>
      </c>
      <c r="G50" s="154"/>
      <c r="H50" s="124">
        <v>2</v>
      </c>
    </row>
    <row r="51" spans="2:8" ht="15.75" x14ac:dyDescent="0.2">
      <c r="B51" s="153">
        <v>312120</v>
      </c>
      <c r="C51" s="176">
        <v>0</v>
      </c>
      <c r="D51" s="176">
        <v>0</v>
      </c>
      <c r="E51" s="176">
        <v>1.5071842800994006E-4</v>
      </c>
      <c r="F51" s="176">
        <v>4.0965032062130143E-7</v>
      </c>
      <c r="G51" s="154"/>
      <c r="H51" s="124">
        <v>2</v>
      </c>
    </row>
    <row r="52" spans="2:8" ht="15.75" x14ac:dyDescent="0.2">
      <c r="B52" s="123">
        <v>313100</v>
      </c>
      <c r="C52" s="176">
        <v>0</v>
      </c>
      <c r="D52" s="176">
        <v>0</v>
      </c>
      <c r="E52" s="176">
        <v>0</v>
      </c>
      <c r="F52" s="176">
        <v>0</v>
      </c>
      <c r="G52" s="154"/>
      <c r="H52" s="124">
        <v>2</v>
      </c>
    </row>
    <row r="53" spans="2:8" ht="15.75" x14ac:dyDescent="0.2">
      <c r="B53" s="123">
        <v>314900</v>
      </c>
      <c r="C53" s="176">
        <v>0</v>
      </c>
      <c r="D53" s="176">
        <v>7.1227094434462218E-5</v>
      </c>
      <c r="E53" s="176">
        <v>0</v>
      </c>
      <c r="F53" s="176">
        <v>0</v>
      </c>
      <c r="G53" s="154"/>
      <c r="H53" s="124">
        <v>2</v>
      </c>
    </row>
    <row r="54" spans="2:8" ht="15.75" x14ac:dyDescent="0.2">
      <c r="B54" s="123">
        <v>321100</v>
      </c>
      <c r="C54" s="176">
        <v>2.9552345713260677E-2</v>
      </c>
      <c r="D54" s="176">
        <v>0</v>
      </c>
      <c r="E54" s="176">
        <v>0</v>
      </c>
      <c r="F54" s="176">
        <v>0</v>
      </c>
      <c r="G54" s="154"/>
      <c r="H54" s="124">
        <v>2</v>
      </c>
    </row>
    <row r="55" spans="2:8" ht="15.75" x14ac:dyDescent="0.2">
      <c r="B55" s="123">
        <v>321200</v>
      </c>
      <c r="C55" s="176">
        <v>4.2261246515855272E-3</v>
      </c>
      <c r="D55" s="176">
        <v>0</v>
      </c>
      <c r="E55" s="176">
        <v>0</v>
      </c>
      <c r="F55" s="176">
        <v>0</v>
      </c>
      <c r="G55" s="154"/>
      <c r="H55" s="124">
        <v>2</v>
      </c>
    </row>
    <row r="56" spans="2:8" ht="15.75" x14ac:dyDescent="0.2">
      <c r="B56" s="123">
        <v>321910</v>
      </c>
      <c r="C56" s="176">
        <v>2.1095464830282192E-4</v>
      </c>
      <c r="D56" s="176">
        <v>0</v>
      </c>
      <c r="E56" s="176">
        <v>0</v>
      </c>
      <c r="F56" s="176">
        <v>0</v>
      </c>
      <c r="G56" s="154"/>
      <c r="H56" s="124">
        <v>2</v>
      </c>
    </row>
    <row r="57" spans="2:8" ht="15.75" x14ac:dyDescent="0.2">
      <c r="B57" s="123">
        <v>322110</v>
      </c>
      <c r="C57" s="176">
        <v>0.14132721987424893</v>
      </c>
      <c r="D57" s="176">
        <v>1.083364785480801E-4</v>
      </c>
      <c r="E57" s="176">
        <v>0</v>
      </c>
      <c r="F57" s="176">
        <v>0</v>
      </c>
      <c r="G57" s="154"/>
      <c r="H57" s="124">
        <v>2</v>
      </c>
    </row>
    <row r="58" spans="2:8" ht="15.75" x14ac:dyDescent="0.2">
      <c r="B58" s="123">
        <v>322120</v>
      </c>
      <c r="C58" s="176">
        <v>0.261012629946349</v>
      </c>
      <c r="D58" s="176">
        <v>2.5193557455594393E-3</v>
      </c>
      <c r="E58" s="176">
        <v>0</v>
      </c>
      <c r="F58" s="176">
        <v>0</v>
      </c>
      <c r="G58" s="154"/>
      <c r="H58" s="124">
        <v>2</v>
      </c>
    </row>
    <row r="59" spans="2:8" ht="15.75" x14ac:dyDescent="0.2">
      <c r="B59" s="123">
        <v>322130</v>
      </c>
      <c r="C59" s="176">
        <v>0.15150625977297069</v>
      </c>
      <c r="D59" s="176">
        <v>0</v>
      </c>
      <c r="E59" s="176">
        <v>0</v>
      </c>
      <c r="F59" s="176">
        <v>0</v>
      </c>
      <c r="G59" s="154"/>
      <c r="H59" s="124">
        <v>2</v>
      </c>
    </row>
    <row r="60" spans="2:8" ht="15.75" x14ac:dyDescent="0.2">
      <c r="B60" s="123">
        <v>322210</v>
      </c>
      <c r="C60" s="176">
        <v>2.8048029799296367E-2</v>
      </c>
      <c r="D60" s="176">
        <v>4.115404488802325E-5</v>
      </c>
      <c r="E60" s="176">
        <v>0</v>
      </c>
      <c r="F60" s="176">
        <v>0</v>
      </c>
      <c r="G60" s="154"/>
      <c r="H60" s="124">
        <v>2</v>
      </c>
    </row>
    <row r="61" spans="2:8" ht="15.75" x14ac:dyDescent="0.2">
      <c r="B61" s="123">
        <v>322299</v>
      </c>
      <c r="C61" s="176">
        <v>0</v>
      </c>
      <c r="D61" s="176">
        <v>8.2575860807755E-6</v>
      </c>
      <c r="E61" s="176">
        <v>0</v>
      </c>
      <c r="F61" s="176">
        <v>0</v>
      </c>
      <c r="G61" s="154"/>
      <c r="H61" s="124">
        <v>2</v>
      </c>
    </row>
    <row r="62" spans="2:8" ht="15.75" x14ac:dyDescent="0.2">
      <c r="B62" s="123">
        <v>325120</v>
      </c>
      <c r="C62" s="176">
        <v>0</v>
      </c>
      <c r="D62" s="176">
        <v>0</v>
      </c>
      <c r="E62" s="176">
        <v>1.2725055486553519E-4</v>
      </c>
      <c r="F62" s="176">
        <v>0</v>
      </c>
      <c r="G62" s="154"/>
      <c r="H62" s="124">
        <v>2</v>
      </c>
    </row>
    <row r="63" spans="2:8" ht="15.75" x14ac:dyDescent="0.2">
      <c r="B63" s="123">
        <v>325211</v>
      </c>
      <c r="C63" s="176">
        <v>0</v>
      </c>
      <c r="D63" s="176">
        <v>0</v>
      </c>
      <c r="E63" s="176">
        <v>0</v>
      </c>
      <c r="F63" s="176">
        <v>0</v>
      </c>
      <c r="G63" s="154"/>
      <c r="H63" s="124">
        <v>2</v>
      </c>
    </row>
    <row r="64" spans="2:8" ht="15.75" x14ac:dyDescent="0.2">
      <c r="B64" s="123">
        <v>325412</v>
      </c>
      <c r="C64" s="176">
        <v>0</v>
      </c>
      <c r="D64" s="176">
        <v>0</v>
      </c>
      <c r="E64" s="176">
        <v>7.0107422976052245E-4</v>
      </c>
      <c r="F64" s="176">
        <v>0</v>
      </c>
      <c r="G64" s="154"/>
      <c r="H64" s="124">
        <v>2</v>
      </c>
    </row>
    <row r="65" spans="2:9" ht="15.75" x14ac:dyDescent="0.2">
      <c r="B65" s="123">
        <v>326190</v>
      </c>
      <c r="C65" s="176">
        <v>0</v>
      </c>
      <c r="D65" s="176">
        <v>0</v>
      </c>
      <c r="E65" s="176">
        <v>0</v>
      </c>
      <c r="F65" s="176">
        <v>8.1492734727921337E-5</v>
      </c>
      <c r="G65" s="154"/>
      <c r="H65" s="124">
        <v>2</v>
      </c>
    </row>
    <row r="66" spans="2:9" ht="15.75" x14ac:dyDescent="0.2">
      <c r="B66" s="123">
        <v>327310</v>
      </c>
      <c r="C66" s="176">
        <v>0</v>
      </c>
      <c r="D66" s="176">
        <v>0</v>
      </c>
      <c r="E66" s="176">
        <v>0</v>
      </c>
      <c r="F66" s="176">
        <v>0</v>
      </c>
      <c r="G66" s="154"/>
      <c r="H66" s="124">
        <v>2</v>
      </c>
    </row>
    <row r="67" spans="2:9" ht="15.75" x14ac:dyDescent="0.2">
      <c r="B67" s="123">
        <v>333618</v>
      </c>
      <c r="C67" s="176">
        <v>0</v>
      </c>
      <c r="D67" s="176">
        <v>0</v>
      </c>
      <c r="E67" s="176">
        <v>0</v>
      </c>
      <c r="F67" s="176">
        <v>3.3165068524894823E-5</v>
      </c>
      <c r="G67" s="154"/>
      <c r="H67" s="124">
        <v>2</v>
      </c>
    </row>
    <row r="68" spans="2:9" ht="15.75" x14ac:dyDescent="0.2">
      <c r="B68" s="123">
        <v>335120</v>
      </c>
      <c r="C68" s="176">
        <v>0</v>
      </c>
      <c r="D68" s="176">
        <v>0</v>
      </c>
      <c r="E68" s="176">
        <v>0</v>
      </c>
      <c r="F68" s="176">
        <v>1.6535479833727398E-5</v>
      </c>
      <c r="G68" s="154"/>
      <c r="H68" s="124">
        <v>2</v>
      </c>
    </row>
    <row r="69" spans="2:9" ht="15.75" x14ac:dyDescent="0.2">
      <c r="B69" s="123">
        <v>335313</v>
      </c>
      <c r="C69" s="176">
        <v>0</v>
      </c>
      <c r="D69" s="176">
        <v>0</v>
      </c>
      <c r="E69" s="176">
        <v>0</v>
      </c>
      <c r="F69" s="176">
        <v>0</v>
      </c>
      <c r="G69" s="154"/>
      <c r="H69" s="124">
        <v>2</v>
      </c>
    </row>
    <row r="70" spans="2:9" ht="15.75" x14ac:dyDescent="0.2">
      <c r="B70" s="123">
        <v>339990</v>
      </c>
      <c r="C70" s="176">
        <v>0</v>
      </c>
      <c r="D70" s="176">
        <v>0</v>
      </c>
      <c r="E70" s="176">
        <v>6.1175960575463202E-5</v>
      </c>
      <c r="F70" s="176">
        <v>1.3618935625358038E-5</v>
      </c>
      <c r="G70" s="154"/>
      <c r="H70" s="124">
        <v>2</v>
      </c>
    </row>
    <row r="71" spans="2:9" ht="15.75" x14ac:dyDescent="0.2">
      <c r="B71" s="153">
        <v>420000</v>
      </c>
      <c r="C71" s="176">
        <v>0</v>
      </c>
      <c r="D71" s="176">
        <v>0</v>
      </c>
      <c r="E71" s="176">
        <v>5.0581241146193041E-4</v>
      </c>
      <c r="F71" s="176">
        <v>0</v>
      </c>
      <c r="G71" s="154"/>
      <c r="H71" s="124">
        <v>2</v>
      </c>
    </row>
    <row r="72" spans="2:9" ht="15.75" x14ac:dyDescent="0.2">
      <c r="B72" s="153">
        <v>481000</v>
      </c>
      <c r="C72" s="176">
        <v>0</v>
      </c>
      <c r="D72" s="176">
        <v>0</v>
      </c>
      <c r="E72" s="176">
        <v>1.5578794429598868E-4</v>
      </c>
      <c r="F72" s="176">
        <v>0</v>
      </c>
      <c r="G72" s="154"/>
      <c r="H72" s="124">
        <v>2</v>
      </c>
    </row>
    <row r="73" spans="2:9" ht="15.75" x14ac:dyDescent="0.2">
      <c r="B73" s="153">
        <v>483000</v>
      </c>
      <c r="C73" s="176">
        <v>0</v>
      </c>
      <c r="D73" s="176">
        <v>1.1482651889147048E-5</v>
      </c>
      <c r="E73" s="176">
        <v>9.0510802005969298E-5</v>
      </c>
      <c r="F73" s="176">
        <v>0</v>
      </c>
      <c r="G73" s="154"/>
      <c r="H73" s="124">
        <v>2</v>
      </c>
    </row>
    <row r="74" spans="2:9" ht="15.75" x14ac:dyDescent="0.2">
      <c r="B74" s="153">
        <v>484000</v>
      </c>
      <c r="C74" s="177">
        <v>0</v>
      </c>
      <c r="D74" s="177">
        <v>0</v>
      </c>
      <c r="E74" s="177">
        <v>5.990375355378478E-5</v>
      </c>
      <c r="F74" s="177">
        <v>0</v>
      </c>
      <c r="G74" s="154"/>
      <c r="H74" s="124">
        <v>2</v>
      </c>
    </row>
    <row r="75" spans="2:9" ht="15.75" x14ac:dyDescent="0.2">
      <c r="B75" s="153">
        <v>485000</v>
      </c>
      <c r="C75" s="177">
        <v>0</v>
      </c>
      <c r="D75" s="177">
        <v>0</v>
      </c>
      <c r="E75" s="177">
        <v>1.7749003086884853E-4</v>
      </c>
      <c r="F75" s="177">
        <v>0</v>
      </c>
      <c r="G75" s="154"/>
      <c r="H75" s="124">
        <v>2</v>
      </c>
    </row>
    <row r="76" spans="2:9" ht="15.75" x14ac:dyDescent="0.2">
      <c r="B76" s="153">
        <v>493000</v>
      </c>
      <c r="C76" s="177">
        <v>0</v>
      </c>
      <c r="D76" s="177">
        <v>0</v>
      </c>
      <c r="E76" s="177">
        <v>6.7358120392316094E-4</v>
      </c>
      <c r="F76" s="177">
        <v>0</v>
      </c>
      <c r="G76" s="154"/>
      <c r="H76" s="124">
        <v>2</v>
      </c>
    </row>
    <row r="77" spans="2:9" ht="15.75" x14ac:dyDescent="0.2">
      <c r="B77" s="153">
        <v>511110</v>
      </c>
      <c r="C77" s="177">
        <v>0</v>
      </c>
      <c r="D77" s="177">
        <v>0</v>
      </c>
      <c r="E77" s="177">
        <v>3.4051200402245718E-4</v>
      </c>
      <c r="F77" s="177">
        <v>0</v>
      </c>
      <c r="G77" s="154"/>
      <c r="H77" s="124">
        <v>2</v>
      </c>
      <c r="I77"/>
    </row>
    <row r="78" spans="2:9" ht="15.75" x14ac:dyDescent="0.2">
      <c r="B78" s="153">
        <v>515100</v>
      </c>
      <c r="C78" s="177">
        <v>0</v>
      </c>
      <c r="D78" s="177">
        <v>0</v>
      </c>
      <c r="E78" s="177">
        <v>1.491804848669815E-4</v>
      </c>
      <c r="F78" s="177">
        <v>0</v>
      </c>
      <c r="G78" s="154"/>
      <c r="H78" s="124">
        <v>2</v>
      </c>
      <c r="I78"/>
    </row>
    <row r="79" spans="2:9" ht="15.75" x14ac:dyDescent="0.2">
      <c r="B79" s="153">
        <v>518200</v>
      </c>
      <c r="C79" s="177">
        <v>0</v>
      </c>
      <c r="D79" s="177">
        <v>0</v>
      </c>
      <c r="E79" s="177">
        <v>4.3669610740022921E-3</v>
      </c>
      <c r="F79" s="177">
        <v>0</v>
      </c>
      <c r="G79" s="154"/>
      <c r="H79" s="124">
        <v>2</v>
      </c>
      <c r="I79"/>
    </row>
    <row r="80" spans="2:9" ht="15.75" x14ac:dyDescent="0.2">
      <c r="B80" s="153">
        <v>524200</v>
      </c>
      <c r="C80" s="177">
        <v>0</v>
      </c>
      <c r="D80" s="177">
        <v>0</v>
      </c>
      <c r="E80" s="177">
        <v>1.5892079143905245E-4</v>
      </c>
      <c r="F80" s="177">
        <v>0</v>
      </c>
      <c r="G80" s="154"/>
      <c r="H80" s="124">
        <v>2</v>
      </c>
      <c r="I80"/>
    </row>
    <row r="81" spans="2:9" ht="15.75" x14ac:dyDescent="0.2">
      <c r="B81" s="153">
        <v>532100</v>
      </c>
      <c r="C81" s="177">
        <v>0</v>
      </c>
      <c r="D81" s="177">
        <v>0</v>
      </c>
      <c r="E81" s="177">
        <v>1.3433648549457393E-3</v>
      </c>
      <c r="F81" s="177">
        <v>0</v>
      </c>
      <c r="G81" s="154"/>
      <c r="H81" s="124">
        <v>2</v>
      </c>
      <c r="I81"/>
    </row>
    <row r="82" spans="2:9" ht="15.75" x14ac:dyDescent="0.2">
      <c r="B82" s="153">
        <v>541700</v>
      </c>
      <c r="C82" s="177">
        <v>0</v>
      </c>
      <c r="D82" s="177">
        <v>0</v>
      </c>
      <c r="E82" s="177">
        <v>6.1962191286657909E-4</v>
      </c>
      <c r="F82" s="177">
        <v>1.1459137347109378E-6</v>
      </c>
      <c r="G82" s="154"/>
      <c r="H82" s="124">
        <v>2</v>
      </c>
    </row>
    <row r="83" spans="2:9" ht="15.75" x14ac:dyDescent="0.2">
      <c r="B83" s="153">
        <v>550000</v>
      </c>
      <c r="C83" s="177">
        <v>0</v>
      </c>
      <c r="D83" s="177">
        <v>0</v>
      </c>
      <c r="E83" s="177">
        <v>9.7744830863589252E-5</v>
      </c>
      <c r="F83" s="177">
        <v>0</v>
      </c>
      <c r="G83" s="154"/>
      <c r="H83" s="124">
        <v>2</v>
      </c>
    </row>
    <row r="84" spans="2:9" ht="15.75" x14ac:dyDescent="0.2">
      <c r="B84" s="153">
        <v>561900</v>
      </c>
      <c r="C84" s="177">
        <v>0</v>
      </c>
      <c r="D84" s="177">
        <v>0</v>
      </c>
      <c r="E84" s="177">
        <v>0</v>
      </c>
      <c r="F84" s="177">
        <v>8.1215943970744779E-5</v>
      </c>
      <c r="G84" s="154"/>
      <c r="H84" s="124">
        <v>2</v>
      </c>
    </row>
    <row r="85" spans="2:9" ht="15.75" x14ac:dyDescent="0.2">
      <c r="B85" s="153">
        <v>562000</v>
      </c>
      <c r="C85" s="177">
        <v>1.161070619484526E-4</v>
      </c>
      <c r="D85" s="177">
        <v>0</v>
      </c>
      <c r="E85" s="177">
        <v>2.2315384121757441E-4</v>
      </c>
      <c r="F85" s="177">
        <v>0</v>
      </c>
      <c r="G85" s="154"/>
      <c r="H85" s="124">
        <v>2</v>
      </c>
    </row>
    <row r="86" spans="2:9" ht="15.75" x14ac:dyDescent="0.2">
      <c r="B86" s="153">
        <v>611100</v>
      </c>
      <c r="C86" s="177">
        <v>0</v>
      </c>
      <c r="D86" s="177">
        <v>0</v>
      </c>
      <c r="E86" s="177">
        <v>5.696085714661378E-8</v>
      </c>
      <c r="F86" s="177">
        <v>6.1613622547501151E-6</v>
      </c>
      <c r="G86" s="154"/>
      <c r="H86" s="124">
        <v>2</v>
      </c>
    </row>
    <row r="87" spans="2:9" ht="15.75" x14ac:dyDescent="0.2">
      <c r="B87" s="153">
        <v>621900</v>
      </c>
      <c r="C87" s="177">
        <v>0</v>
      </c>
      <c r="D87" s="177">
        <v>0</v>
      </c>
      <c r="E87" s="177">
        <v>3.3994239545099105E-4</v>
      </c>
      <c r="F87" s="177">
        <v>0</v>
      </c>
      <c r="G87" s="154"/>
      <c r="H87" s="124">
        <v>2</v>
      </c>
    </row>
    <row r="88" spans="2:9" ht="15.75" x14ac:dyDescent="0.2">
      <c r="B88" s="153">
        <v>622000</v>
      </c>
      <c r="C88" s="177">
        <v>0</v>
      </c>
      <c r="D88" s="177">
        <v>0</v>
      </c>
      <c r="E88" s="177">
        <v>2.1645125715713239E-6</v>
      </c>
      <c r="F88" s="177">
        <v>0</v>
      </c>
      <c r="G88" s="154"/>
      <c r="H88" s="124">
        <v>2</v>
      </c>
    </row>
    <row r="89" spans="2:9" ht="15.75" x14ac:dyDescent="0.2">
      <c r="B89" s="153">
        <v>711200</v>
      </c>
      <c r="C89" s="177">
        <v>0</v>
      </c>
      <c r="D89" s="177">
        <v>0</v>
      </c>
      <c r="E89" s="177">
        <v>2.9448763144799325E-4</v>
      </c>
      <c r="F89" s="177">
        <v>0</v>
      </c>
      <c r="G89" s="154"/>
      <c r="H89" s="124">
        <v>2</v>
      </c>
    </row>
    <row r="90" spans="2:9" ht="15.75" x14ac:dyDescent="0.2">
      <c r="B90" s="153">
        <v>713200</v>
      </c>
      <c r="C90" s="177">
        <v>0</v>
      </c>
      <c r="D90" s="177">
        <v>0</v>
      </c>
      <c r="E90" s="177">
        <v>0</v>
      </c>
      <c r="F90" s="177">
        <v>8.3535450515884319E-6</v>
      </c>
      <c r="G90" s="154"/>
      <c r="H90" s="124">
        <v>2</v>
      </c>
    </row>
    <row r="91" spans="2:9" ht="15.75" x14ac:dyDescent="0.2">
      <c r="B91" s="153">
        <v>713900</v>
      </c>
      <c r="C91" s="177">
        <v>0</v>
      </c>
      <c r="D91" s="177">
        <v>0</v>
      </c>
      <c r="E91" s="177">
        <v>8.6067855148533421E-5</v>
      </c>
      <c r="F91" s="177">
        <v>0</v>
      </c>
      <c r="G91" s="154"/>
      <c r="H91" s="124">
        <v>2</v>
      </c>
    </row>
    <row r="92" spans="2:9" ht="15.75" x14ac:dyDescent="0.2">
      <c r="B92" s="153" t="s">
        <v>556</v>
      </c>
      <c r="C92" s="177">
        <v>0</v>
      </c>
      <c r="D92" s="177">
        <v>0</v>
      </c>
      <c r="E92" s="177">
        <v>1.4581979429533127E-4</v>
      </c>
      <c r="F92" s="177">
        <v>0</v>
      </c>
      <c r="G92" s="154"/>
      <c r="H92" s="124">
        <v>2</v>
      </c>
    </row>
    <row r="93" spans="2:9" ht="15.75" x14ac:dyDescent="0.2">
      <c r="B93" s="153" t="s">
        <v>769</v>
      </c>
      <c r="C93" s="177">
        <v>0</v>
      </c>
      <c r="D93" s="177">
        <v>0</v>
      </c>
      <c r="E93" s="177">
        <v>0</v>
      </c>
      <c r="F93" s="177">
        <v>0</v>
      </c>
      <c r="G93" s="154"/>
      <c r="H93" s="124">
        <v>2</v>
      </c>
    </row>
    <row r="94" spans="2:9" ht="15.75" x14ac:dyDescent="0.2">
      <c r="B94" s="153" t="s">
        <v>781</v>
      </c>
      <c r="C94" s="177">
        <v>0</v>
      </c>
      <c r="D94" s="177">
        <v>0</v>
      </c>
      <c r="E94" s="177">
        <v>0</v>
      </c>
      <c r="F94" s="177">
        <v>8.868375859936823E-6</v>
      </c>
      <c r="G94" s="154"/>
      <c r="H94" s="124">
        <v>2</v>
      </c>
    </row>
    <row r="95" spans="2:9" ht="15.75" x14ac:dyDescent="0.2">
      <c r="B95" s="153" t="s">
        <v>839</v>
      </c>
      <c r="C95" s="177">
        <v>3.1595998454124116E-4</v>
      </c>
      <c r="D95" s="177">
        <v>0</v>
      </c>
      <c r="E95" s="177">
        <v>0</v>
      </c>
      <c r="F95" s="177">
        <v>3.966411550340034E-5</v>
      </c>
      <c r="G95" s="154"/>
      <c r="H95" s="124">
        <v>2</v>
      </c>
    </row>
    <row r="96" spans="2:9" ht="15.75" x14ac:dyDescent="0.2">
      <c r="B96" s="153" t="s">
        <v>614</v>
      </c>
      <c r="C96" s="177">
        <v>0</v>
      </c>
      <c r="D96" s="177">
        <v>2.0823923086484026E-3</v>
      </c>
      <c r="E96" s="177">
        <v>0</v>
      </c>
      <c r="F96" s="177">
        <v>0</v>
      </c>
      <c r="G96" s="154"/>
      <c r="H96" s="124">
        <v>2</v>
      </c>
    </row>
    <row r="97" spans="2:8" ht="15.75" x14ac:dyDescent="0.2">
      <c r="B97" s="153" t="s">
        <v>854</v>
      </c>
      <c r="C97" s="177">
        <v>0</v>
      </c>
      <c r="D97" s="177">
        <v>0</v>
      </c>
      <c r="E97" s="177">
        <v>6.1825314346934603E-4</v>
      </c>
      <c r="F97" s="177">
        <v>9.743034652614738E-6</v>
      </c>
      <c r="G97" s="154"/>
      <c r="H97" s="124">
        <v>2</v>
      </c>
    </row>
    <row r="98" spans="2:8" ht="15.75" x14ac:dyDescent="0.2">
      <c r="B98" s="153" t="s">
        <v>900</v>
      </c>
      <c r="C98" s="177">
        <v>0</v>
      </c>
      <c r="D98" s="177">
        <v>0</v>
      </c>
      <c r="E98" s="177">
        <v>9.4771645003107439E-4</v>
      </c>
      <c r="F98" s="177">
        <v>0</v>
      </c>
      <c r="G98" s="154"/>
      <c r="H98" s="124">
        <v>2</v>
      </c>
    </row>
    <row r="99" spans="2:8" ht="15.75" x14ac:dyDescent="0.2">
      <c r="B99" s="153" t="s">
        <v>932</v>
      </c>
      <c r="C99" s="177">
        <v>1.1226295304621694E-3</v>
      </c>
      <c r="D99" s="177">
        <v>1.0474572710950326E-5</v>
      </c>
      <c r="E99" s="177">
        <v>4.3139618444702254E-3</v>
      </c>
      <c r="F99" s="177">
        <v>2.03116420250297E-4</v>
      </c>
      <c r="G99" s="154"/>
      <c r="H99" s="124">
        <v>2</v>
      </c>
    </row>
    <row r="100" spans="2:8" ht="15.75" x14ac:dyDescent="0.2">
      <c r="B100" s="153" t="s">
        <v>996</v>
      </c>
      <c r="C100" s="177">
        <v>0</v>
      </c>
      <c r="D100" s="177">
        <v>0</v>
      </c>
      <c r="E100" s="177">
        <v>1.1511789229330645E-4</v>
      </c>
      <c r="F100" s="177">
        <v>0</v>
      </c>
      <c r="G100" s="154"/>
      <c r="H100" s="124">
        <v>2</v>
      </c>
    </row>
    <row r="101" spans="2:8" ht="15.75" x14ac:dyDescent="0.2">
      <c r="B101" s="153" t="s">
        <v>980</v>
      </c>
      <c r="C101" s="177">
        <v>0</v>
      </c>
      <c r="D101" s="177">
        <v>0</v>
      </c>
      <c r="E101" s="177">
        <v>3.4343409599407845E-3</v>
      </c>
      <c r="F101" s="177">
        <v>1.7360515579458699E-4</v>
      </c>
      <c r="G101" s="154"/>
      <c r="H101" s="124">
        <v>2</v>
      </c>
    </row>
    <row r="102" spans="2:8" ht="15.75" x14ac:dyDescent="0.2">
      <c r="B102" s="153" t="s">
        <v>989</v>
      </c>
      <c r="C102" s="177">
        <v>3.0660468125545795E-4</v>
      </c>
      <c r="D102" s="177">
        <v>0</v>
      </c>
      <c r="E102" s="177">
        <v>5.0723643289059576E-4</v>
      </c>
      <c r="F102" s="177">
        <v>3.6425663644434645E-5</v>
      </c>
      <c r="G102" s="154"/>
      <c r="H102" s="124">
        <v>2</v>
      </c>
    </row>
    <row r="103" spans="2:8" x14ac:dyDescent="0.2">
      <c r="E103" s="267"/>
      <c r="F103" s="147"/>
    </row>
    <row r="104" spans="2:8" ht="15.75" x14ac:dyDescent="0.2">
      <c r="B104" s="142" t="s">
        <v>1183</v>
      </c>
      <c r="C104" s="266" t="s">
        <v>130</v>
      </c>
      <c r="D104" s="266"/>
      <c r="E104" s="266"/>
      <c r="F104" s="266"/>
    </row>
    <row r="105" spans="2:8" ht="15.75" x14ac:dyDescent="0.2">
      <c r="B105" s="123" t="s">
        <v>1182</v>
      </c>
      <c r="C105" s="123" t="s">
        <v>1120</v>
      </c>
      <c r="D105" s="123" t="s">
        <v>1119</v>
      </c>
      <c r="E105" s="123" t="s">
        <v>1122</v>
      </c>
      <c r="F105" s="123" t="s">
        <v>1121</v>
      </c>
    </row>
    <row r="106" spans="2:8" ht="15.75" x14ac:dyDescent="0.2">
      <c r="B106" s="123">
        <f>B41</f>
        <v>111200</v>
      </c>
      <c r="C106" s="123">
        <f t="shared" ref="C106:C137" si="0">$C$33*C41</f>
        <v>0</v>
      </c>
      <c r="D106" s="123">
        <f t="shared" ref="D106:D137" si="1">$C$34*D41</f>
        <v>0</v>
      </c>
      <c r="E106" s="123">
        <f t="shared" ref="E106:E137" si="2">$C$35*E41</f>
        <v>68539321.759509891</v>
      </c>
      <c r="F106" s="123">
        <f t="shared" ref="F106:F137" si="3">$C$36*F41</f>
        <v>0</v>
      </c>
    </row>
    <row r="107" spans="2:8" ht="15.75" x14ac:dyDescent="0.2">
      <c r="B107" s="123">
        <f t="shared" ref="B107:B167" si="4">B42</f>
        <v>111900</v>
      </c>
      <c r="C107" s="123">
        <f t="shared" si="0"/>
        <v>0</v>
      </c>
      <c r="D107" s="123">
        <f t="shared" si="1"/>
        <v>188497708.95970383</v>
      </c>
      <c r="E107" s="123">
        <f t="shared" si="2"/>
        <v>0</v>
      </c>
      <c r="F107" s="123">
        <f t="shared" si="3"/>
        <v>0</v>
      </c>
    </row>
    <row r="108" spans="2:8" ht="15.75" x14ac:dyDescent="0.2">
      <c r="B108" s="123">
        <f t="shared" si="4"/>
        <v>115000</v>
      </c>
      <c r="C108" s="123">
        <f t="shared" si="0"/>
        <v>0</v>
      </c>
      <c r="D108" s="123">
        <f t="shared" si="1"/>
        <v>23732790.799060851</v>
      </c>
      <c r="E108" s="123">
        <f t="shared" si="2"/>
        <v>78702329.137847662</v>
      </c>
      <c r="F108" s="123">
        <f t="shared" si="3"/>
        <v>0</v>
      </c>
    </row>
    <row r="109" spans="2:8" ht="15.75" x14ac:dyDescent="0.2">
      <c r="B109" s="123">
        <f t="shared" si="4"/>
        <v>221100</v>
      </c>
      <c r="C109" s="123">
        <f t="shared" si="0"/>
        <v>1716124163033.6794</v>
      </c>
      <c r="D109" s="123">
        <f t="shared" si="1"/>
        <v>1024064834515.0298</v>
      </c>
      <c r="E109" s="123">
        <f t="shared" si="2"/>
        <v>698183009114.60046</v>
      </c>
      <c r="F109" s="123">
        <f t="shared" si="3"/>
        <v>2493450207060.2847</v>
      </c>
    </row>
    <row r="110" spans="2:8" ht="15.75" x14ac:dyDescent="0.2">
      <c r="B110" s="123">
        <f t="shared" si="4"/>
        <v>221300</v>
      </c>
      <c r="C110" s="123">
        <f t="shared" si="0"/>
        <v>1305809105.27771</v>
      </c>
      <c r="D110" s="123">
        <f t="shared" si="1"/>
        <v>112143137.80112828</v>
      </c>
      <c r="E110" s="123">
        <f t="shared" si="2"/>
        <v>330948172.26819104</v>
      </c>
      <c r="F110" s="123">
        <f t="shared" si="3"/>
        <v>155270862.80480006</v>
      </c>
    </row>
    <row r="111" spans="2:8" ht="15.75" x14ac:dyDescent="0.2">
      <c r="B111" s="123">
        <f t="shared" si="4"/>
        <v>311221</v>
      </c>
      <c r="C111" s="123">
        <f t="shared" si="0"/>
        <v>0</v>
      </c>
      <c r="D111" s="123">
        <f t="shared" si="1"/>
        <v>0</v>
      </c>
      <c r="E111" s="123">
        <f t="shared" si="2"/>
        <v>0</v>
      </c>
      <c r="F111" s="123">
        <f t="shared" si="3"/>
        <v>0</v>
      </c>
    </row>
    <row r="112" spans="2:8" ht="15.75" x14ac:dyDescent="0.2">
      <c r="B112" s="123">
        <f t="shared" si="4"/>
        <v>311300</v>
      </c>
      <c r="C112" s="123">
        <f t="shared" si="0"/>
        <v>0</v>
      </c>
      <c r="D112" s="123">
        <f t="shared" si="1"/>
        <v>0</v>
      </c>
      <c r="E112" s="123">
        <f t="shared" si="2"/>
        <v>0</v>
      </c>
      <c r="F112" s="123">
        <f t="shared" si="3"/>
        <v>0</v>
      </c>
    </row>
    <row r="113" spans="2:6" ht="15.75" x14ac:dyDescent="0.2">
      <c r="B113" s="123">
        <f t="shared" si="4"/>
        <v>311420</v>
      </c>
      <c r="C113" s="123">
        <f t="shared" si="0"/>
        <v>0</v>
      </c>
      <c r="D113" s="123">
        <f t="shared" si="1"/>
        <v>0</v>
      </c>
      <c r="E113" s="123">
        <f t="shared" si="2"/>
        <v>172120692.95952839</v>
      </c>
      <c r="F113" s="123">
        <f t="shared" si="3"/>
        <v>0</v>
      </c>
    </row>
    <row r="114" spans="2:6" ht="15.75" x14ac:dyDescent="0.2">
      <c r="B114" s="123">
        <f t="shared" si="4"/>
        <v>311615</v>
      </c>
      <c r="C114" s="123">
        <f t="shared" si="0"/>
        <v>0</v>
      </c>
      <c r="D114" s="123">
        <f t="shared" si="1"/>
        <v>0</v>
      </c>
      <c r="E114" s="123">
        <f t="shared" si="2"/>
        <v>0</v>
      </c>
      <c r="F114" s="123">
        <f t="shared" si="3"/>
        <v>199811592.55679539</v>
      </c>
    </row>
    <row r="115" spans="2:6" ht="15.75" x14ac:dyDescent="0.2">
      <c r="B115" s="123">
        <f t="shared" si="4"/>
        <v>311990</v>
      </c>
      <c r="C115" s="123">
        <f t="shared" si="0"/>
        <v>4967725953.41502</v>
      </c>
      <c r="D115" s="123">
        <f t="shared" si="1"/>
        <v>0</v>
      </c>
      <c r="E115" s="123">
        <f t="shared" si="2"/>
        <v>0</v>
      </c>
      <c r="F115" s="123">
        <f t="shared" si="3"/>
        <v>46999864.335076943</v>
      </c>
    </row>
    <row r="116" spans="2:6" ht="15.75" x14ac:dyDescent="0.2">
      <c r="B116" s="123">
        <f t="shared" si="4"/>
        <v>312120</v>
      </c>
      <c r="C116" s="123">
        <f t="shared" si="0"/>
        <v>0</v>
      </c>
      <c r="D116" s="123">
        <f t="shared" si="1"/>
        <v>0</v>
      </c>
      <c r="E116" s="123">
        <f t="shared" si="2"/>
        <v>107565270.09232691</v>
      </c>
      <c r="F116" s="123">
        <f t="shared" si="3"/>
        <v>1022336.8491462945</v>
      </c>
    </row>
    <row r="117" spans="2:6" ht="15.75" x14ac:dyDescent="0.2">
      <c r="B117" s="123">
        <f t="shared" si="4"/>
        <v>313100</v>
      </c>
      <c r="C117" s="123">
        <f t="shared" si="0"/>
        <v>0</v>
      </c>
      <c r="D117" s="123">
        <f t="shared" si="1"/>
        <v>0</v>
      </c>
      <c r="E117" s="123">
        <f t="shared" si="2"/>
        <v>0</v>
      </c>
      <c r="F117" s="123">
        <f t="shared" si="3"/>
        <v>0</v>
      </c>
    </row>
    <row r="118" spans="2:6" ht="15.75" x14ac:dyDescent="0.2">
      <c r="B118" s="123">
        <f t="shared" si="4"/>
        <v>314900</v>
      </c>
      <c r="C118" s="123">
        <f t="shared" si="0"/>
        <v>0</v>
      </c>
      <c r="D118" s="123">
        <f t="shared" si="1"/>
        <v>73320065.718635932</v>
      </c>
      <c r="E118" s="123">
        <f t="shared" si="2"/>
        <v>0</v>
      </c>
      <c r="F118" s="123">
        <f t="shared" si="3"/>
        <v>0</v>
      </c>
    </row>
    <row r="119" spans="2:6" ht="15.75" x14ac:dyDescent="0.2">
      <c r="B119" s="123">
        <f t="shared" si="4"/>
        <v>321100</v>
      </c>
      <c r="C119" s="123">
        <f t="shared" si="0"/>
        <v>133159472973.97987</v>
      </c>
      <c r="D119" s="123">
        <f t="shared" si="1"/>
        <v>0</v>
      </c>
      <c r="E119" s="123">
        <f t="shared" si="2"/>
        <v>0</v>
      </c>
      <c r="F119" s="123">
        <f t="shared" si="3"/>
        <v>0</v>
      </c>
    </row>
    <row r="120" spans="2:6" ht="15.75" x14ac:dyDescent="0.2">
      <c r="B120" s="123">
        <f t="shared" si="4"/>
        <v>321200</v>
      </c>
      <c r="C120" s="123">
        <f t="shared" si="0"/>
        <v>19042431920.216663</v>
      </c>
      <c r="D120" s="123">
        <f t="shared" si="1"/>
        <v>0</v>
      </c>
      <c r="E120" s="123">
        <f t="shared" si="2"/>
        <v>0</v>
      </c>
      <c r="F120" s="123">
        <f t="shared" si="3"/>
        <v>0</v>
      </c>
    </row>
    <row r="121" spans="2:6" ht="15.75" x14ac:dyDescent="0.2">
      <c r="B121" s="123">
        <f t="shared" si="4"/>
        <v>321910</v>
      </c>
      <c r="C121" s="123">
        <f t="shared" si="0"/>
        <v>950537397.67297983</v>
      </c>
      <c r="D121" s="123">
        <f t="shared" si="1"/>
        <v>0</v>
      </c>
      <c r="E121" s="123">
        <f t="shared" si="2"/>
        <v>0</v>
      </c>
      <c r="F121" s="123">
        <f t="shared" si="3"/>
        <v>0</v>
      </c>
    </row>
    <row r="122" spans="2:6" ht="15.75" x14ac:dyDescent="0.2">
      <c r="B122" s="123">
        <f t="shared" si="4"/>
        <v>322110</v>
      </c>
      <c r="C122" s="123">
        <f t="shared" si="0"/>
        <v>636804208299.72583</v>
      </c>
      <c r="D122" s="123">
        <f t="shared" si="1"/>
        <v>111519889.86690439</v>
      </c>
      <c r="E122" s="123">
        <f t="shared" si="2"/>
        <v>0</v>
      </c>
      <c r="F122" s="123">
        <f t="shared" si="3"/>
        <v>0</v>
      </c>
    </row>
    <row r="123" spans="2:6" ht="15.75" x14ac:dyDescent="0.2">
      <c r="B123" s="123">
        <f t="shared" si="4"/>
        <v>322120</v>
      </c>
      <c r="C123" s="123">
        <f t="shared" si="0"/>
        <v>1176092909186.9849</v>
      </c>
      <c r="D123" s="123">
        <f t="shared" si="1"/>
        <v>2593385709.4648986</v>
      </c>
      <c r="E123" s="123">
        <f t="shared" si="2"/>
        <v>0</v>
      </c>
      <c r="F123" s="123">
        <f t="shared" si="3"/>
        <v>0</v>
      </c>
    </row>
    <row r="124" spans="2:6" ht="15.75" x14ac:dyDescent="0.2">
      <c r="B124" s="123">
        <f t="shared" si="4"/>
        <v>322130</v>
      </c>
      <c r="C124" s="123">
        <f t="shared" si="0"/>
        <v>682669792082.69763</v>
      </c>
      <c r="D124" s="123">
        <f t="shared" si="1"/>
        <v>0</v>
      </c>
      <c r="E124" s="123">
        <f t="shared" si="2"/>
        <v>0</v>
      </c>
      <c r="F124" s="123">
        <f t="shared" si="3"/>
        <v>0</v>
      </c>
    </row>
    <row r="125" spans="2:6" ht="15.75" x14ac:dyDescent="0.2">
      <c r="B125" s="123">
        <f t="shared" si="4"/>
        <v>322210</v>
      </c>
      <c r="C125" s="123">
        <f t="shared" si="0"/>
        <v>126381198374.95291</v>
      </c>
      <c r="D125" s="123">
        <f t="shared" si="1"/>
        <v>42363335.184954889</v>
      </c>
      <c r="E125" s="123">
        <f t="shared" si="2"/>
        <v>0</v>
      </c>
      <c r="F125" s="123">
        <f t="shared" si="3"/>
        <v>0</v>
      </c>
    </row>
    <row r="126" spans="2:6" ht="15.75" x14ac:dyDescent="0.2">
      <c r="B126" s="123">
        <f t="shared" si="4"/>
        <v>322299</v>
      </c>
      <c r="C126" s="123">
        <f t="shared" si="0"/>
        <v>0</v>
      </c>
      <c r="D126" s="123">
        <f t="shared" si="1"/>
        <v>8500230.9714716673</v>
      </c>
      <c r="E126" s="123">
        <f t="shared" si="2"/>
        <v>0</v>
      </c>
      <c r="F126" s="123">
        <f t="shared" si="3"/>
        <v>0</v>
      </c>
    </row>
    <row r="127" spans="2:6" ht="15.75" x14ac:dyDescent="0.2">
      <c r="B127" s="123">
        <f t="shared" si="4"/>
        <v>325120</v>
      </c>
      <c r="C127" s="123">
        <f t="shared" si="0"/>
        <v>0</v>
      </c>
      <c r="D127" s="123">
        <f t="shared" si="1"/>
        <v>0</v>
      </c>
      <c r="E127" s="123">
        <f t="shared" si="2"/>
        <v>90816633.932826281</v>
      </c>
      <c r="F127" s="123">
        <f t="shared" si="3"/>
        <v>0</v>
      </c>
    </row>
    <row r="128" spans="2:6" ht="15.75" x14ac:dyDescent="0.2">
      <c r="B128" s="123">
        <f t="shared" si="4"/>
        <v>325211</v>
      </c>
      <c r="C128" s="123">
        <f t="shared" si="0"/>
        <v>0</v>
      </c>
      <c r="D128" s="123">
        <f t="shared" si="1"/>
        <v>0</v>
      </c>
      <c r="E128" s="123">
        <f t="shared" si="2"/>
        <v>0</v>
      </c>
      <c r="F128" s="123">
        <f t="shared" si="3"/>
        <v>0</v>
      </c>
    </row>
    <row r="129" spans="2:6" ht="15.75" x14ac:dyDescent="0.2">
      <c r="B129" s="123">
        <f t="shared" si="4"/>
        <v>325412</v>
      </c>
      <c r="C129" s="123">
        <f t="shared" si="0"/>
        <v>0</v>
      </c>
      <c r="D129" s="123">
        <f t="shared" si="1"/>
        <v>0</v>
      </c>
      <c r="E129" s="123">
        <f t="shared" si="2"/>
        <v>500345179.2503249</v>
      </c>
      <c r="F129" s="123">
        <f t="shared" si="3"/>
        <v>0</v>
      </c>
    </row>
    <row r="130" spans="2:6" ht="15.75" x14ac:dyDescent="0.2">
      <c r="B130" s="123">
        <f t="shared" si="4"/>
        <v>326190</v>
      </c>
      <c r="C130" s="123">
        <f t="shared" si="0"/>
        <v>0</v>
      </c>
      <c r="D130" s="123">
        <f t="shared" si="1"/>
        <v>0</v>
      </c>
      <c r="E130" s="123">
        <f t="shared" si="2"/>
        <v>0</v>
      </c>
      <c r="F130" s="123">
        <f t="shared" si="3"/>
        <v>203375956.16598111</v>
      </c>
    </row>
    <row r="131" spans="2:6" ht="15.75" x14ac:dyDescent="0.2">
      <c r="B131" s="123">
        <f t="shared" si="4"/>
        <v>327310</v>
      </c>
      <c r="C131" s="123">
        <f t="shared" si="0"/>
        <v>0</v>
      </c>
      <c r="D131" s="123">
        <f t="shared" si="1"/>
        <v>0</v>
      </c>
      <c r="E131" s="123">
        <f t="shared" si="2"/>
        <v>0</v>
      </c>
      <c r="F131" s="123">
        <f t="shared" si="3"/>
        <v>0</v>
      </c>
    </row>
    <row r="132" spans="2:6" ht="15.75" x14ac:dyDescent="0.2">
      <c r="B132" s="123">
        <f t="shared" si="4"/>
        <v>333618</v>
      </c>
      <c r="C132" s="123">
        <f t="shared" si="0"/>
        <v>0</v>
      </c>
      <c r="D132" s="123">
        <f t="shared" si="1"/>
        <v>0</v>
      </c>
      <c r="E132" s="123">
        <f t="shared" si="2"/>
        <v>0</v>
      </c>
      <c r="F132" s="123">
        <f t="shared" si="3"/>
        <v>82767838.692370951</v>
      </c>
    </row>
    <row r="133" spans="2:6" ht="15.75" x14ac:dyDescent="0.2">
      <c r="B133" s="123">
        <f t="shared" si="4"/>
        <v>335120</v>
      </c>
      <c r="C133" s="123">
        <f t="shared" si="0"/>
        <v>0</v>
      </c>
      <c r="D133" s="123">
        <f t="shared" si="1"/>
        <v>0</v>
      </c>
      <c r="E133" s="123">
        <f t="shared" si="2"/>
        <v>0</v>
      </c>
      <c r="F133" s="123">
        <f t="shared" si="3"/>
        <v>41266488.762161918</v>
      </c>
    </row>
    <row r="134" spans="2:6" ht="15.75" x14ac:dyDescent="0.2">
      <c r="B134" s="123">
        <f t="shared" si="4"/>
        <v>335313</v>
      </c>
      <c r="C134" s="123">
        <f t="shared" si="0"/>
        <v>0</v>
      </c>
      <c r="D134" s="123">
        <f t="shared" si="1"/>
        <v>0</v>
      </c>
      <c r="E134" s="123">
        <f t="shared" si="2"/>
        <v>0</v>
      </c>
      <c r="F134" s="123">
        <f t="shared" si="3"/>
        <v>0</v>
      </c>
    </row>
    <row r="135" spans="2:6" ht="15.75" x14ac:dyDescent="0.2">
      <c r="B135" s="123">
        <f t="shared" si="4"/>
        <v>339990</v>
      </c>
      <c r="C135" s="123">
        <f t="shared" si="0"/>
        <v>0</v>
      </c>
      <c r="D135" s="123">
        <f t="shared" si="1"/>
        <v>0</v>
      </c>
      <c r="E135" s="123">
        <f t="shared" si="2"/>
        <v>43660279.697339043</v>
      </c>
      <c r="F135" s="123">
        <f t="shared" si="3"/>
        <v>33987864.857125089</v>
      </c>
    </row>
    <row r="136" spans="2:6" ht="15.75" x14ac:dyDescent="0.2">
      <c r="B136" s="123">
        <f t="shared" si="4"/>
        <v>420000</v>
      </c>
      <c r="C136" s="123">
        <f t="shared" si="0"/>
        <v>0</v>
      </c>
      <c r="D136" s="123">
        <f t="shared" si="1"/>
        <v>0</v>
      </c>
      <c r="E136" s="123">
        <f t="shared" si="2"/>
        <v>360990022.07855749</v>
      </c>
      <c r="F136" s="123">
        <f t="shared" si="3"/>
        <v>0</v>
      </c>
    </row>
    <row r="137" spans="2:6" ht="15.75" x14ac:dyDescent="0.2">
      <c r="B137" s="123">
        <f t="shared" si="4"/>
        <v>481000</v>
      </c>
      <c r="C137" s="123">
        <f t="shared" si="0"/>
        <v>0</v>
      </c>
      <c r="D137" s="123">
        <f t="shared" si="1"/>
        <v>0</v>
      </c>
      <c r="E137" s="123">
        <f t="shared" si="2"/>
        <v>111183300.71901515</v>
      </c>
      <c r="F137" s="123">
        <f t="shared" si="3"/>
        <v>0</v>
      </c>
    </row>
    <row r="138" spans="2:6" ht="15.75" x14ac:dyDescent="0.2">
      <c r="B138" s="123">
        <f t="shared" si="4"/>
        <v>483000</v>
      </c>
      <c r="C138" s="123">
        <f t="shared" ref="C138:C167" si="5">$C$33*C73</f>
        <v>0</v>
      </c>
      <c r="D138" s="123">
        <f t="shared" ref="D138:D167" si="6">$C$34*D73</f>
        <v>11820063.668484209</v>
      </c>
      <c r="E138" s="123">
        <f t="shared" ref="E138:E167" si="7">$C$35*E73</f>
        <v>64596074.896714844</v>
      </c>
      <c r="F138" s="123">
        <f t="shared" ref="F138:F167" si="8">$C$36*F73</f>
        <v>0</v>
      </c>
    </row>
    <row r="139" spans="2:6" ht="15.75" x14ac:dyDescent="0.2">
      <c r="B139" s="123">
        <f t="shared" si="4"/>
        <v>484000</v>
      </c>
      <c r="C139" s="123">
        <f t="shared" si="5"/>
        <v>0</v>
      </c>
      <c r="D139" s="123">
        <f t="shared" si="6"/>
        <v>0</v>
      </c>
      <c r="E139" s="123">
        <f t="shared" si="7"/>
        <v>42752326.411817983</v>
      </c>
      <c r="F139" s="123">
        <f t="shared" si="8"/>
        <v>0</v>
      </c>
    </row>
    <row r="140" spans="2:6" ht="15.75" x14ac:dyDescent="0.2">
      <c r="B140" s="123">
        <f t="shared" si="4"/>
        <v>485000</v>
      </c>
      <c r="C140" s="123">
        <f t="shared" si="5"/>
        <v>0</v>
      </c>
      <c r="D140" s="123">
        <f t="shared" si="6"/>
        <v>0</v>
      </c>
      <c r="E140" s="123">
        <f t="shared" si="7"/>
        <v>126671723.9636019</v>
      </c>
      <c r="F140" s="123">
        <f t="shared" si="8"/>
        <v>0</v>
      </c>
    </row>
    <row r="141" spans="2:6" ht="15.75" x14ac:dyDescent="0.2">
      <c r="B141" s="123">
        <f t="shared" si="4"/>
        <v>493000</v>
      </c>
      <c r="C141" s="123">
        <f t="shared" si="5"/>
        <v>0</v>
      </c>
      <c r="D141" s="123">
        <f t="shared" si="6"/>
        <v>0</v>
      </c>
      <c r="E141" s="123">
        <f t="shared" si="7"/>
        <v>480723857.63160372</v>
      </c>
      <c r="F141" s="123">
        <f t="shared" si="8"/>
        <v>0</v>
      </c>
    </row>
    <row r="142" spans="2:6" ht="15.75" x14ac:dyDescent="0.2">
      <c r="B142" s="123">
        <f t="shared" si="4"/>
        <v>511110</v>
      </c>
      <c r="C142" s="123">
        <f t="shared" si="5"/>
        <v>0</v>
      </c>
      <c r="D142" s="123">
        <f t="shared" si="6"/>
        <v>0</v>
      </c>
      <c r="E142" s="123">
        <f t="shared" si="7"/>
        <v>243017832.43081266</v>
      </c>
      <c r="F142" s="123">
        <f t="shared" si="8"/>
        <v>0</v>
      </c>
    </row>
    <row r="143" spans="2:6" ht="15.75" x14ac:dyDescent="0.2">
      <c r="B143" s="123">
        <f t="shared" si="4"/>
        <v>515100</v>
      </c>
      <c r="C143" s="123">
        <f t="shared" si="5"/>
        <v>0</v>
      </c>
      <c r="D143" s="123">
        <f t="shared" si="6"/>
        <v>0</v>
      </c>
      <c r="E143" s="123">
        <f t="shared" si="7"/>
        <v>106467665.29546644</v>
      </c>
      <c r="F143" s="123">
        <f t="shared" si="8"/>
        <v>0</v>
      </c>
    </row>
    <row r="144" spans="2:6" ht="15.75" x14ac:dyDescent="0.2">
      <c r="B144" s="123">
        <f t="shared" si="4"/>
        <v>518200</v>
      </c>
      <c r="C144" s="123">
        <f t="shared" si="5"/>
        <v>0</v>
      </c>
      <c r="D144" s="123">
        <f t="shared" si="6"/>
        <v>0</v>
      </c>
      <c r="E144" s="123">
        <f t="shared" si="7"/>
        <v>3116628494.6705728</v>
      </c>
      <c r="F144" s="123">
        <f t="shared" si="8"/>
        <v>0</v>
      </c>
    </row>
    <row r="145" spans="2:6" ht="15.75" x14ac:dyDescent="0.2">
      <c r="B145" s="123">
        <f t="shared" si="4"/>
        <v>524200</v>
      </c>
      <c r="C145" s="123">
        <f t="shared" si="5"/>
        <v>0</v>
      </c>
      <c r="D145" s="123">
        <f t="shared" si="6"/>
        <v>0</v>
      </c>
      <c r="E145" s="123">
        <f t="shared" si="7"/>
        <v>113419162.34224947</v>
      </c>
      <c r="F145" s="123">
        <f t="shared" si="8"/>
        <v>0</v>
      </c>
    </row>
    <row r="146" spans="2:6" ht="15.75" x14ac:dyDescent="0.2">
      <c r="B146" s="123">
        <f t="shared" si="4"/>
        <v>532100</v>
      </c>
      <c r="C146" s="123">
        <f t="shared" si="5"/>
        <v>0</v>
      </c>
      <c r="D146" s="123">
        <f t="shared" si="6"/>
        <v>0</v>
      </c>
      <c r="E146" s="123">
        <f t="shared" si="7"/>
        <v>958737464.04287136</v>
      </c>
      <c r="F146" s="123">
        <f t="shared" si="8"/>
        <v>0</v>
      </c>
    </row>
    <row r="147" spans="2:6" ht="15.75" x14ac:dyDescent="0.2">
      <c r="B147" s="123">
        <f t="shared" si="4"/>
        <v>541700</v>
      </c>
      <c r="C147" s="123">
        <f t="shared" si="5"/>
        <v>0</v>
      </c>
      <c r="D147" s="123">
        <f t="shared" si="6"/>
        <v>0</v>
      </c>
      <c r="E147" s="123">
        <f t="shared" si="7"/>
        <v>442213996.60711825</v>
      </c>
      <c r="F147" s="123">
        <f t="shared" si="8"/>
        <v>2859780.1050443645</v>
      </c>
    </row>
    <row r="148" spans="2:6" ht="15.75" x14ac:dyDescent="0.2">
      <c r="B148" s="123">
        <f t="shared" si="4"/>
        <v>550000</v>
      </c>
      <c r="C148" s="123">
        <f t="shared" si="5"/>
        <v>0</v>
      </c>
      <c r="D148" s="123">
        <f t="shared" si="6"/>
        <v>0</v>
      </c>
      <c r="E148" s="123">
        <f t="shared" si="7"/>
        <v>69758882.644910425</v>
      </c>
      <c r="F148" s="123">
        <f t="shared" si="8"/>
        <v>0</v>
      </c>
    </row>
    <row r="149" spans="2:6" ht="15.75" x14ac:dyDescent="0.2">
      <c r="B149" s="123">
        <f t="shared" si="4"/>
        <v>561900</v>
      </c>
      <c r="C149" s="123">
        <f t="shared" si="5"/>
        <v>0</v>
      </c>
      <c r="D149" s="123">
        <f t="shared" si="6"/>
        <v>0</v>
      </c>
      <c r="E149" s="123">
        <f t="shared" si="7"/>
        <v>0</v>
      </c>
      <c r="F149" s="123">
        <f t="shared" si="8"/>
        <v>202685188.02466604</v>
      </c>
    </row>
    <row r="150" spans="2:6" ht="15.75" x14ac:dyDescent="0.2">
      <c r="B150" s="123">
        <f t="shared" si="4"/>
        <v>562000</v>
      </c>
      <c r="C150" s="123">
        <f t="shared" si="5"/>
        <v>523165075.54510838</v>
      </c>
      <c r="D150" s="123">
        <f t="shared" si="6"/>
        <v>0</v>
      </c>
      <c r="E150" s="123">
        <f t="shared" si="7"/>
        <v>159261236.46357006</v>
      </c>
      <c r="F150" s="123">
        <f t="shared" si="8"/>
        <v>0</v>
      </c>
    </row>
    <row r="151" spans="2:6" ht="15.75" x14ac:dyDescent="0.2">
      <c r="B151" s="123">
        <f t="shared" si="4"/>
        <v>611100</v>
      </c>
      <c r="C151" s="123">
        <f t="shared" si="5"/>
        <v>0</v>
      </c>
      <c r="D151" s="123">
        <f t="shared" si="6"/>
        <v>0</v>
      </c>
      <c r="E151" s="123">
        <f t="shared" si="7"/>
        <v>40652.029513351066</v>
      </c>
      <c r="F151" s="123">
        <f t="shared" si="8"/>
        <v>15376498.825673321</v>
      </c>
    </row>
    <row r="152" spans="2:6" ht="15.75" x14ac:dyDescent="0.2">
      <c r="B152" s="123">
        <f t="shared" si="4"/>
        <v>621900</v>
      </c>
      <c r="C152" s="123">
        <f t="shared" si="5"/>
        <v>0</v>
      </c>
      <c r="D152" s="123">
        <f t="shared" si="6"/>
        <v>0</v>
      </c>
      <c r="E152" s="123">
        <f t="shared" si="7"/>
        <v>242611312.13567916</v>
      </c>
      <c r="F152" s="123">
        <f t="shared" si="8"/>
        <v>0</v>
      </c>
    </row>
    <row r="153" spans="2:6" ht="15.75" x14ac:dyDescent="0.2">
      <c r="B153" s="123">
        <f t="shared" si="4"/>
        <v>622000</v>
      </c>
      <c r="C153" s="123">
        <f t="shared" si="5"/>
        <v>0</v>
      </c>
      <c r="D153" s="123">
        <f t="shared" si="6"/>
        <v>0</v>
      </c>
      <c r="E153" s="123">
        <f t="shared" si="7"/>
        <v>1544777.1215073406</v>
      </c>
      <c r="F153" s="123">
        <f t="shared" si="8"/>
        <v>0</v>
      </c>
    </row>
    <row r="154" spans="2:6" ht="15.75" x14ac:dyDescent="0.2">
      <c r="B154" s="123">
        <f t="shared" si="4"/>
        <v>711200</v>
      </c>
      <c r="C154" s="123">
        <f t="shared" si="5"/>
        <v>0</v>
      </c>
      <c r="D154" s="123">
        <f t="shared" si="6"/>
        <v>0</v>
      </c>
      <c r="E154" s="123">
        <f t="shared" si="7"/>
        <v>210170992.584025</v>
      </c>
      <c r="F154" s="123">
        <f t="shared" si="8"/>
        <v>0</v>
      </c>
    </row>
    <row r="155" spans="2:6" ht="15.75" x14ac:dyDescent="0.2">
      <c r="B155" s="123">
        <f t="shared" si="4"/>
        <v>713200</v>
      </c>
      <c r="C155" s="123">
        <f t="shared" si="5"/>
        <v>0</v>
      </c>
      <c r="D155" s="123">
        <f t="shared" si="6"/>
        <v>0</v>
      </c>
      <c r="E155" s="123">
        <f t="shared" si="7"/>
        <v>0</v>
      </c>
      <c r="F155" s="123">
        <f t="shared" si="8"/>
        <v>20847382.504888631</v>
      </c>
    </row>
    <row r="156" spans="2:6" ht="15.75" x14ac:dyDescent="0.2">
      <c r="B156" s="123">
        <f t="shared" si="4"/>
        <v>713900</v>
      </c>
      <c r="C156" s="123">
        <f t="shared" si="5"/>
        <v>0</v>
      </c>
      <c r="D156" s="123">
        <f t="shared" si="6"/>
        <v>0</v>
      </c>
      <c r="E156" s="123">
        <f t="shared" si="7"/>
        <v>61425216.594673455</v>
      </c>
      <c r="F156" s="123">
        <f t="shared" si="8"/>
        <v>0</v>
      </c>
    </row>
    <row r="157" spans="2:6" ht="15.75" x14ac:dyDescent="0.2">
      <c r="B157" s="123" t="str">
        <f t="shared" si="4"/>
        <v>2122A0</v>
      </c>
      <c r="C157" s="123">
        <f t="shared" si="5"/>
        <v>0</v>
      </c>
      <c r="D157" s="123">
        <f t="shared" si="6"/>
        <v>0</v>
      </c>
      <c r="E157" s="123">
        <f t="shared" si="7"/>
        <v>104069195.55417871</v>
      </c>
      <c r="F157" s="123">
        <f t="shared" si="8"/>
        <v>0</v>
      </c>
    </row>
    <row r="158" spans="2:6" ht="15.75" x14ac:dyDescent="0.2">
      <c r="B158" s="123" t="str">
        <f t="shared" si="4"/>
        <v>31122A</v>
      </c>
      <c r="C158" s="123">
        <f t="shared" si="5"/>
        <v>0</v>
      </c>
      <c r="D158" s="123">
        <f t="shared" si="6"/>
        <v>0</v>
      </c>
      <c r="E158" s="123">
        <f t="shared" si="7"/>
        <v>0</v>
      </c>
      <c r="F158" s="123">
        <f t="shared" si="8"/>
        <v>0</v>
      </c>
    </row>
    <row r="159" spans="2:6" ht="15.75" x14ac:dyDescent="0.2">
      <c r="B159" s="123" t="str">
        <f t="shared" si="4"/>
        <v>31161A</v>
      </c>
      <c r="C159" s="123">
        <f t="shared" si="5"/>
        <v>0</v>
      </c>
      <c r="D159" s="123">
        <f t="shared" si="6"/>
        <v>0</v>
      </c>
      <c r="E159" s="123">
        <f t="shared" si="7"/>
        <v>0</v>
      </c>
      <c r="F159" s="123">
        <f t="shared" si="8"/>
        <v>22132211.247734647</v>
      </c>
    </row>
    <row r="160" spans="2:6" ht="15.75" x14ac:dyDescent="0.2">
      <c r="B160" s="123" t="str">
        <f t="shared" si="4"/>
        <v>3259A0</v>
      </c>
      <c r="C160" s="123">
        <f t="shared" si="5"/>
        <v>1423679373.2248318</v>
      </c>
      <c r="D160" s="123">
        <f t="shared" si="6"/>
        <v>0</v>
      </c>
      <c r="E160" s="123">
        <f t="shared" si="7"/>
        <v>0</v>
      </c>
      <c r="F160" s="123">
        <f t="shared" si="8"/>
        <v>98987074.650448665</v>
      </c>
    </row>
    <row r="161" spans="2:6" ht="15.75" x14ac:dyDescent="0.2">
      <c r="B161" s="123" t="str">
        <f t="shared" si="4"/>
        <v>33211A</v>
      </c>
      <c r="C161" s="123">
        <f t="shared" si="5"/>
        <v>0</v>
      </c>
      <c r="D161" s="123">
        <f t="shared" si="6"/>
        <v>2143582328.2468517</v>
      </c>
      <c r="E161" s="123">
        <f t="shared" si="7"/>
        <v>0</v>
      </c>
      <c r="F161" s="123">
        <f t="shared" si="8"/>
        <v>0</v>
      </c>
    </row>
    <row r="162" spans="2:6" ht="15.75" x14ac:dyDescent="0.2">
      <c r="B162" s="123" t="str">
        <f t="shared" si="4"/>
        <v>4A0000</v>
      </c>
      <c r="C162" s="123">
        <f t="shared" si="5"/>
        <v>0</v>
      </c>
      <c r="D162" s="123">
        <f t="shared" si="6"/>
        <v>0</v>
      </c>
      <c r="E162" s="123">
        <f t="shared" si="7"/>
        <v>441237128.3379125</v>
      </c>
      <c r="F162" s="123">
        <f t="shared" si="8"/>
        <v>24315038.574290249</v>
      </c>
    </row>
    <row r="163" spans="2:6" ht="15.75" x14ac:dyDescent="0.2">
      <c r="B163" s="123" t="str">
        <f t="shared" si="4"/>
        <v>532A00</v>
      </c>
      <c r="C163" s="123">
        <f t="shared" si="5"/>
        <v>0</v>
      </c>
      <c r="D163" s="123">
        <f t="shared" si="6"/>
        <v>0</v>
      </c>
      <c r="E163" s="123">
        <f t="shared" si="7"/>
        <v>676369686.60402036</v>
      </c>
      <c r="F163" s="123">
        <f t="shared" si="8"/>
        <v>0</v>
      </c>
    </row>
    <row r="164" spans="2:6" ht="15.75" x14ac:dyDescent="0.2">
      <c r="B164" s="123" t="str">
        <f t="shared" si="4"/>
        <v>611A00</v>
      </c>
      <c r="C164" s="123">
        <f t="shared" si="5"/>
        <v>5058439626.8175297</v>
      </c>
      <c r="D164" s="123">
        <f t="shared" si="6"/>
        <v>10782362.605681755</v>
      </c>
      <c r="E164" s="123">
        <f t="shared" si="7"/>
        <v>3078803813.809875</v>
      </c>
      <c r="F164" s="123">
        <f t="shared" si="8"/>
        <v>506904036.52955294</v>
      </c>
    </row>
    <row r="165" spans="2:6" ht="15.75" x14ac:dyDescent="0.2">
      <c r="B165" s="123" t="str">
        <f t="shared" si="4"/>
        <v>S00203</v>
      </c>
      <c r="C165" s="123">
        <f t="shared" si="5"/>
        <v>0</v>
      </c>
      <c r="D165" s="123">
        <f t="shared" si="6"/>
        <v>0</v>
      </c>
      <c r="E165" s="123">
        <f t="shared" si="7"/>
        <v>82157751.646482497</v>
      </c>
      <c r="F165" s="123">
        <f t="shared" si="8"/>
        <v>0</v>
      </c>
    </row>
    <row r="166" spans="2:6" ht="15.75" x14ac:dyDescent="0.2">
      <c r="B166" s="123" t="str">
        <f t="shared" si="4"/>
        <v>S00500</v>
      </c>
      <c r="C166" s="123">
        <f t="shared" si="5"/>
        <v>0</v>
      </c>
      <c r="D166" s="123">
        <f t="shared" si="6"/>
        <v>0</v>
      </c>
      <c r="E166" s="123">
        <f t="shared" si="7"/>
        <v>2451032815.4484754</v>
      </c>
      <c r="F166" s="123">
        <f t="shared" si="8"/>
        <v>433254751.76342553</v>
      </c>
    </row>
    <row r="167" spans="2:6" ht="15.75" x14ac:dyDescent="0.2">
      <c r="B167" s="123" t="str">
        <f t="shared" si="4"/>
        <v>S00700</v>
      </c>
      <c r="C167" s="123">
        <f t="shared" si="5"/>
        <v>1381525451.9377089</v>
      </c>
      <c r="D167" s="123">
        <f t="shared" si="6"/>
        <v>0</v>
      </c>
      <c r="E167" s="123">
        <f t="shared" si="7"/>
        <v>362006322.81639123</v>
      </c>
      <c r="F167" s="123">
        <f t="shared" si="8"/>
        <v>90905087.397062406</v>
      </c>
    </row>
    <row r="168" spans="2:6" ht="15.75" x14ac:dyDescent="0.2">
      <c r="B168" s="118"/>
      <c r="C168" s="118"/>
      <c r="D168" s="118"/>
      <c r="E168" s="118"/>
      <c r="F168" s="118"/>
    </row>
    <row r="169" spans="2:6" ht="15.75" x14ac:dyDescent="0.2">
      <c r="B169" s="118"/>
      <c r="C169" s="118"/>
      <c r="D169" s="118"/>
      <c r="E169" s="118"/>
      <c r="F169" s="118"/>
    </row>
    <row r="170" spans="2:6" x14ac:dyDescent="0.2">
      <c r="F170" s="147"/>
    </row>
    <row r="171" spans="2:6" x14ac:dyDescent="0.2">
      <c r="F171" s="147"/>
    </row>
    <row r="172" spans="2:6" x14ac:dyDescent="0.2">
      <c r="F172" s="147"/>
    </row>
    <row r="173" spans="2:6" x14ac:dyDescent="0.2">
      <c r="F173" s="147"/>
    </row>
    <row r="174" spans="2:6" x14ac:dyDescent="0.2">
      <c r="F174" s="147"/>
    </row>
    <row r="175" spans="2:6" x14ac:dyDescent="0.2">
      <c r="F175" s="147"/>
    </row>
    <row r="176" spans="2:6" x14ac:dyDescent="0.2">
      <c r="F176" s="147"/>
    </row>
    <row r="177" spans="6:6" x14ac:dyDescent="0.2">
      <c r="F177" s="147"/>
    </row>
    <row r="178" spans="6:6" x14ac:dyDescent="0.2">
      <c r="F178" s="147"/>
    </row>
    <row r="179" spans="6:6" x14ac:dyDescent="0.2">
      <c r="F179" s="147"/>
    </row>
    <row r="180" spans="6:6" x14ac:dyDescent="0.2">
      <c r="F180" s="147"/>
    </row>
    <row r="181" spans="6:6" x14ac:dyDescent="0.2">
      <c r="F181" s="147"/>
    </row>
    <row r="182" spans="6:6" x14ac:dyDescent="0.2">
      <c r="F182" s="147"/>
    </row>
    <row r="183" spans="6:6" x14ac:dyDescent="0.2">
      <c r="F183" s="147"/>
    </row>
    <row r="184" spans="6:6" x14ac:dyDescent="0.2">
      <c r="F184" s="147"/>
    </row>
    <row r="185" spans="6:6" x14ac:dyDescent="0.2">
      <c r="F185" s="147"/>
    </row>
    <row r="186" spans="6:6" x14ac:dyDescent="0.2">
      <c r="F186" s="147"/>
    </row>
    <row r="187" spans="6:6" x14ac:dyDescent="0.2">
      <c r="F187" s="147"/>
    </row>
    <row r="188" spans="6:6" x14ac:dyDescent="0.2">
      <c r="F188" s="147"/>
    </row>
    <row r="189" spans="6:6" x14ac:dyDescent="0.2">
      <c r="F189" s="147"/>
    </row>
    <row r="190" spans="6:6" x14ac:dyDescent="0.2">
      <c r="F190" s="147"/>
    </row>
    <row r="191" spans="6:6" x14ac:dyDescent="0.2">
      <c r="F191" s="147"/>
    </row>
    <row r="192" spans="6:6" x14ac:dyDescent="0.2">
      <c r="F192" s="147"/>
    </row>
    <row r="193" spans="6:6" x14ac:dyDescent="0.2">
      <c r="F193" s="147"/>
    </row>
    <row r="194" spans="6:6" x14ac:dyDescent="0.2">
      <c r="F194" s="147"/>
    </row>
    <row r="195" spans="6:6" x14ac:dyDescent="0.2">
      <c r="F195" s="147"/>
    </row>
    <row r="196" spans="6:6" x14ac:dyDescent="0.2">
      <c r="F196" s="147"/>
    </row>
    <row r="197" spans="6:6" x14ac:dyDescent="0.2">
      <c r="F197" s="147"/>
    </row>
    <row r="198" spans="6:6" x14ac:dyDescent="0.2">
      <c r="F198" s="147"/>
    </row>
    <row r="199" spans="6:6" x14ac:dyDescent="0.2">
      <c r="F199" s="147"/>
    </row>
    <row r="200" spans="6:6" x14ac:dyDescent="0.2">
      <c r="F200" s="147"/>
    </row>
    <row r="201" spans="6:6" x14ac:dyDescent="0.2">
      <c r="F201" s="147"/>
    </row>
    <row r="202" spans="6:6" x14ac:dyDescent="0.2">
      <c r="F202" s="147"/>
    </row>
    <row r="203" spans="6:6" x14ac:dyDescent="0.2">
      <c r="F203" s="147"/>
    </row>
    <row r="204" spans="6:6" x14ac:dyDescent="0.2">
      <c r="F204" s="147"/>
    </row>
    <row r="205" spans="6:6" x14ac:dyDescent="0.2">
      <c r="F205" s="147"/>
    </row>
    <row r="206" spans="6:6" x14ac:dyDescent="0.2">
      <c r="F206" s="147"/>
    </row>
    <row r="207" spans="6:6" x14ac:dyDescent="0.2">
      <c r="F207" s="147"/>
    </row>
    <row r="208" spans="6:6" x14ac:dyDescent="0.2">
      <c r="F208" s="147"/>
    </row>
    <row r="209" spans="6:6" x14ac:dyDescent="0.2">
      <c r="F209" s="147"/>
    </row>
    <row r="210" spans="6:6" x14ac:dyDescent="0.2">
      <c r="F210" s="147"/>
    </row>
    <row r="211" spans="6:6" x14ac:dyDescent="0.2">
      <c r="F211" s="147"/>
    </row>
    <row r="212" spans="6:6" x14ac:dyDescent="0.2">
      <c r="F212" s="147"/>
    </row>
    <row r="213" spans="6:6" x14ac:dyDescent="0.2">
      <c r="F213" s="147"/>
    </row>
    <row r="214" spans="6:6" x14ac:dyDescent="0.2">
      <c r="F214" s="147"/>
    </row>
    <row r="215" spans="6:6" x14ac:dyDescent="0.2">
      <c r="F215" s="147"/>
    </row>
    <row r="216" spans="6:6" x14ac:dyDescent="0.2">
      <c r="F216" s="147"/>
    </row>
    <row r="217" spans="6:6" x14ac:dyDescent="0.2">
      <c r="F217" s="147"/>
    </row>
    <row r="218" spans="6:6" x14ac:dyDescent="0.2">
      <c r="F218" s="147"/>
    </row>
    <row r="219" spans="6:6" x14ac:dyDescent="0.2">
      <c r="F219" s="147"/>
    </row>
    <row r="220" spans="6:6" x14ac:dyDescent="0.2">
      <c r="F220" s="147"/>
    </row>
    <row r="221" spans="6:6" x14ac:dyDescent="0.2">
      <c r="F221" s="147"/>
    </row>
    <row r="222" spans="6:6" x14ac:dyDescent="0.2">
      <c r="F222" s="147"/>
    </row>
    <row r="223" spans="6:6" x14ac:dyDescent="0.2">
      <c r="F223" s="147"/>
    </row>
    <row r="224" spans="6:6" x14ac:dyDescent="0.2">
      <c r="F224" s="147"/>
    </row>
    <row r="225" spans="6:6" x14ac:dyDescent="0.2">
      <c r="F225" s="147"/>
    </row>
    <row r="226" spans="6:6" x14ac:dyDescent="0.2">
      <c r="F226" s="147"/>
    </row>
    <row r="227" spans="6:6" x14ac:dyDescent="0.2">
      <c r="F227" s="147"/>
    </row>
    <row r="228" spans="6:6" x14ac:dyDescent="0.2">
      <c r="F228" s="147"/>
    </row>
    <row r="229" spans="6:6" x14ac:dyDescent="0.2">
      <c r="F229" s="147"/>
    </row>
    <row r="230" spans="6:6" x14ac:dyDescent="0.2">
      <c r="F230" s="147"/>
    </row>
    <row r="231" spans="6:6" x14ac:dyDescent="0.2">
      <c r="F231" s="147"/>
    </row>
    <row r="232" spans="6:6" x14ac:dyDescent="0.2">
      <c r="F232" s="147"/>
    </row>
    <row r="233" spans="6:6" x14ac:dyDescent="0.2">
      <c r="F233" s="147"/>
    </row>
    <row r="234" spans="6:6" x14ac:dyDescent="0.2">
      <c r="F234" s="147"/>
    </row>
    <row r="235" spans="6:6" x14ac:dyDescent="0.2">
      <c r="F235" s="147"/>
    </row>
    <row r="236" spans="6:6" x14ac:dyDescent="0.2">
      <c r="F236" s="147"/>
    </row>
    <row r="237" spans="6:6" x14ac:dyDescent="0.2">
      <c r="F237" s="147"/>
    </row>
    <row r="238" spans="6:6" x14ac:dyDescent="0.2">
      <c r="F238" s="147"/>
    </row>
    <row r="239" spans="6:6" x14ac:dyDescent="0.2">
      <c r="F239" s="147"/>
    </row>
    <row r="240" spans="6:6" x14ac:dyDescent="0.2">
      <c r="F240" s="147"/>
    </row>
    <row r="241" spans="6:6" x14ac:dyDescent="0.2">
      <c r="F241" s="147"/>
    </row>
    <row r="242" spans="6:6" x14ac:dyDescent="0.2">
      <c r="F242" s="147"/>
    </row>
    <row r="243" spans="6:6" x14ac:dyDescent="0.2">
      <c r="F243" s="147"/>
    </row>
    <row r="244" spans="6:6" x14ac:dyDescent="0.2">
      <c r="F244" s="147"/>
    </row>
    <row r="245" spans="6:6" x14ac:dyDescent="0.2">
      <c r="F245" s="147"/>
    </row>
    <row r="246" spans="6:6" x14ac:dyDescent="0.2">
      <c r="F246" s="147"/>
    </row>
    <row r="247" spans="6:6" x14ac:dyDescent="0.2">
      <c r="F247" s="147"/>
    </row>
    <row r="248" spans="6:6" x14ac:dyDescent="0.2">
      <c r="F248" s="147"/>
    </row>
    <row r="249" spans="6:6" x14ac:dyDescent="0.2">
      <c r="F249" s="147"/>
    </row>
    <row r="250" spans="6:6" x14ac:dyDescent="0.2">
      <c r="F250" s="147"/>
    </row>
    <row r="251" spans="6:6" x14ac:dyDescent="0.2">
      <c r="F251" s="147"/>
    </row>
    <row r="252" spans="6:6" x14ac:dyDescent="0.2">
      <c r="F252" s="147"/>
    </row>
    <row r="253" spans="6:6" x14ac:dyDescent="0.2">
      <c r="F253" s="147"/>
    </row>
    <row r="254" spans="6:6" x14ac:dyDescent="0.2">
      <c r="F254" s="147"/>
    </row>
    <row r="255" spans="6:6" x14ac:dyDescent="0.2">
      <c r="F255" s="147"/>
    </row>
    <row r="256" spans="6:6" x14ac:dyDescent="0.2">
      <c r="F256" s="147"/>
    </row>
    <row r="257" spans="6:6" x14ac:dyDescent="0.2">
      <c r="F257" s="147"/>
    </row>
    <row r="258" spans="6:6" x14ac:dyDescent="0.2">
      <c r="F258" s="147"/>
    </row>
    <row r="259" spans="6:6" x14ac:dyDescent="0.2">
      <c r="F259" s="147"/>
    </row>
    <row r="260" spans="6:6" x14ac:dyDescent="0.2">
      <c r="F260" s="147"/>
    </row>
    <row r="261" spans="6:6" x14ac:dyDescent="0.2">
      <c r="F261" s="147"/>
    </row>
    <row r="262" spans="6:6" x14ac:dyDescent="0.2">
      <c r="F262" s="147"/>
    </row>
    <row r="263" spans="6:6" x14ac:dyDescent="0.2">
      <c r="F263" s="147"/>
    </row>
    <row r="264" spans="6:6" x14ac:dyDescent="0.2">
      <c r="F264" s="147"/>
    </row>
    <row r="265" spans="6:6" x14ac:dyDescent="0.2">
      <c r="F265" s="147"/>
    </row>
    <row r="266" spans="6:6" x14ac:dyDescent="0.2">
      <c r="F266" s="147"/>
    </row>
    <row r="267" spans="6:6" x14ac:dyDescent="0.2">
      <c r="F267" s="147"/>
    </row>
    <row r="268" spans="6:6" x14ac:dyDescent="0.2">
      <c r="F268" s="147"/>
    </row>
    <row r="269" spans="6:6" x14ac:dyDescent="0.2">
      <c r="F269" s="147"/>
    </row>
    <row r="270" spans="6:6" x14ac:dyDescent="0.2">
      <c r="F270" s="147"/>
    </row>
    <row r="271" spans="6:6" x14ac:dyDescent="0.2">
      <c r="F271" s="147"/>
    </row>
    <row r="272" spans="6:6" x14ac:dyDescent="0.2">
      <c r="F272" s="147"/>
    </row>
    <row r="273" spans="6:6" x14ac:dyDescent="0.2">
      <c r="F273" s="147"/>
    </row>
    <row r="274" spans="6:6" x14ac:dyDescent="0.2">
      <c r="F274" s="147"/>
    </row>
    <row r="275" spans="6:6" x14ac:dyDescent="0.2">
      <c r="F275" s="147"/>
    </row>
    <row r="276" spans="6:6" x14ac:dyDescent="0.2">
      <c r="F276" s="147"/>
    </row>
    <row r="277" spans="6:6" x14ac:dyDescent="0.2">
      <c r="F277" s="147"/>
    </row>
    <row r="278" spans="6:6" x14ac:dyDescent="0.2">
      <c r="F278" s="147"/>
    </row>
    <row r="279" spans="6:6" x14ac:dyDescent="0.2">
      <c r="F279" s="147"/>
    </row>
    <row r="280" spans="6:6" x14ac:dyDescent="0.2">
      <c r="F280" s="147"/>
    </row>
    <row r="281" spans="6:6" x14ac:dyDescent="0.2">
      <c r="F281" s="147"/>
    </row>
    <row r="282" spans="6:6" x14ac:dyDescent="0.2">
      <c r="F282" s="147"/>
    </row>
    <row r="283" spans="6:6" x14ac:dyDescent="0.2">
      <c r="F283" s="147"/>
    </row>
    <row r="284" spans="6:6" x14ac:dyDescent="0.2">
      <c r="F284" s="147"/>
    </row>
    <row r="285" spans="6:6" x14ac:dyDescent="0.2">
      <c r="F285" s="147"/>
    </row>
    <row r="286" spans="6:6" x14ac:dyDescent="0.2">
      <c r="F286" s="147"/>
    </row>
    <row r="287" spans="6:6" x14ac:dyDescent="0.2">
      <c r="F287" s="147"/>
    </row>
    <row r="288" spans="6:6" x14ac:dyDescent="0.2">
      <c r="F288" s="147"/>
    </row>
    <row r="289" spans="6:6" x14ac:dyDescent="0.2">
      <c r="F289" s="147"/>
    </row>
    <row r="290" spans="6:6" x14ac:dyDescent="0.2">
      <c r="F290" s="147"/>
    </row>
    <row r="291" spans="6:6" x14ac:dyDescent="0.2">
      <c r="F291" s="147"/>
    </row>
    <row r="292" spans="6:6" x14ac:dyDescent="0.2">
      <c r="F292" s="147"/>
    </row>
    <row r="293" spans="6:6" x14ac:dyDescent="0.2">
      <c r="F293" s="147"/>
    </row>
    <row r="294" spans="6:6" x14ac:dyDescent="0.2">
      <c r="F294" s="147"/>
    </row>
    <row r="295" spans="6:6" x14ac:dyDescent="0.2">
      <c r="F295" s="147"/>
    </row>
    <row r="296" spans="6:6" x14ac:dyDescent="0.2">
      <c r="F296" s="147"/>
    </row>
    <row r="297" spans="6:6" x14ac:dyDescent="0.2">
      <c r="F297" s="147"/>
    </row>
    <row r="298" spans="6:6" x14ac:dyDescent="0.2">
      <c r="F298" s="147"/>
    </row>
    <row r="299" spans="6:6" x14ac:dyDescent="0.2">
      <c r="F299" s="147"/>
    </row>
    <row r="300" spans="6:6" x14ac:dyDescent="0.2">
      <c r="F300" s="147"/>
    </row>
    <row r="301" spans="6:6" x14ac:dyDescent="0.2">
      <c r="F301" s="147"/>
    </row>
    <row r="302" spans="6:6" x14ac:dyDescent="0.2">
      <c r="F302" s="147"/>
    </row>
    <row r="303" spans="6:6" x14ac:dyDescent="0.2">
      <c r="F303" s="147"/>
    </row>
    <row r="304" spans="6:6" x14ac:dyDescent="0.2">
      <c r="F304" s="147"/>
    </row>
    <row r="305" spans="6:6" x14ac:dyDescent="0.2">
      <c r="F305" s="147"/>
    </row>
    <row r="306" spans="6:6" x14ac:dyDescent="0.2">
      <c r="F306" s="147"/>
    </row>
    <row r="307" spans="6:6" x14ac:dyDescent="0.2">
      <c r="F307" s="147"/>
    </row>
    <row r="308" spans="6:6" x14ac:dyDescent="0.2">
      <c r="F308" s="147"/>
    </row>
    <row r="309" spans="6:6" x14ac:dyDescent="0.2">
      <c r="F309" s="147"/>
    </row>
    <row r="310" spans="6:6" x14ac:dyDescent="0.2">
      <c r="F310" s="147"/>
    </row>
    <row r="311" spans="6:6" x14ac:dyDescent="0.2">
      <c r="F311" s="147"/>
    </row>
    <row r="312" spans="6:6" x14ac:dyDescent="0.2">
      <c r="F312" s="147"/>
    </row>
    <row r="313" spans="6:6" x14ac:dyDescent="0.2">
      <c r="F313" s="147"/>
    </row>
    <row r="314" spans="6:6" x14ac:dyDescent="0.2">
      <c r="F314" s="147"/>
    </row>
    <row r="315" spans="6:6" x14ac:dyDescent="0.2">
      <c r="F315" s="147"/>
    </row>
    <row r="316" spans="6:6" x14ac:dyDescent="0.2">
      <c r="F316" s="147"/>
    </row>
    <row r="317" spans="6:6" x14ac:dyDescent="0.2">
      <c r="F317" s="147"/>
    </row>
    <row r="318" spans="6:6" x14ac:dyDescent="0.2">
      <c r="F318" s="147"/>
    </row>
    <row r="319" spans="6:6" x14ac:dyDescent="0.2">
      <c r="F319" s="147"/>
    </row>
    <row r="320" spans="6:6" x14ac:dyDescent="0.2">
      <c r="F320" s="147"/>
    </row>
    <row r="321" spans="6:6" x14ac:dyDescent="0.2">
      <c r="F321" s="147"/>
    </row>
    <row r="322" spans="6:6" x14ac:dyDescent="0.2">
      <c r="F322" s="147"/>
    </row>
    <row r="323" spans="6:6" x14ac:dyDescent="0.2">
      <c r="F323" s="147"/>
    </row>
    <row r="324" spans="6:6" x14ac:dyDescent="0.2">
      <c r="F324" s="147"/>
    </row>
    <row r="325" spans="6:6" x14ac:dyDescent="0.2">
      <c r="F325" s="147"/>
    </row>
    <row r="326" spans="6:6" x14ac:dyDescent="0.2">
      <c r="F326" s="147"/>
    </row>
    <row r="327" spans="6:6" x14ac:dyDescent="0.2">
      <c r="F327" s="147"/>
    </row>
    <row r="328" spans="6:6" x14ac:dyDescent="0.2">
      <c r="F328" s="147"/>
    </row>
    <row r="329" spans="6:6" x14ac:dyDescent="0.2">
      <c r="F329" s="147"/>
    </row>
    <row r="330" spans="6:6" x14ac:dyDescent="0.2">
      <c r="F330" s="147"/>
    </row>
    <row r="331" spans="6:6" x14ac:dyDescent="0.2">
      <c r="F331" s="147"/>
    </row>
    <row r="332" spans="6:6" x14ac:dyDescent="0.2">
      <c r="F332" s="147"/>
    </row>
    <row r="333" spans="6:6" x14ac:dyDescent="0.2">
      <c r="F333" s="147"/>
    </row>
    <row r="334" spans="6:6" x14ac:dyDescent="0.2">
      <c r="F334" s="147"/>
    </row>
    <row r="335" spans="6:6" x14ac:dyDescent="0.2">
      <c r="F335" s="147"/>
    </row>
    <row r="336" spans="6:6" x14ac:dyDescent="0.2">
      <c r="F336" s="147"/>
    </row>
    <row r="337" spans="6:6" x14ac:dyDescent="0.2">
      <c r="F337" s="147"/>
    </row>
    <row r="338" spans="6:6" x14ac:dyDescent="0.2">
      <c r="F338" s="147"/>
    </row>
    <row r="339" spans="6:6" x14ac:dyDescent="0.2">
      <c r="F339" s="147"/>
    </row>
    <row r="340" spans="6:6" x14ac:dyDescent="0.2">
      <c r="F340" s="147"/>
    </row>
    <row r="341" spans="6:6" x14ac:dyDescent="0.2">
      <c r="F341" s="147"/>
    </row>
    <row r="342" spans="6:6" x14ac:dyDescent="0.2">
      <c r="F342" s="147"/>
    </row>
    <row r="343" spans="6:6" x14ac:dyDescent="0.2">
      <c r="F343" s="147"/>
    </row>
    <row r="344" spans="6:6" x14ac:dyDescent="0.2">
      <c r="F344" s="147"/>
    </row>
    <row r="345" spans="6:6" x14ac:dyDescent="0.2">
      <c r="F345" s="147"/>
    </row>
    <row r="346" spans="6:6" x14ac:dyDescent="0.2">
      <c r="F346" s="147"/>
    </row>
    <row r="347" spans="6:6" x14ac:dyDescent="0.2">
      <c r="F347" s="147"/>
    </row>
    <row r="348" spans="6:6" x14ac:dyDescent="0.2">
      <c r="F348" s="147"/>
    </row>
    <row r="349" spans="6:6" x14ac:dyDescent="0.2">
      <c r="F349" s="147"/>
    </row>
    <row r="350" spans="6:6" x14ac:dyDescent="0.2">
      <c r="F350" s="147"/>
    </row>
    <row r="351" spans="6:6" x14ac:dyDescent="0.2">
      <c r="F351" s="147"/>
    </row>
    <row r="352" spans="6:6" x14ac:dyDescent="0.2">
      <c r="F352" s="147"/>
    </row>
    <row r="353" spans="6:6" x14ac:dyDescent="0.2">
      <c r="F353" s="147"/>
    </row>
    <row r="354" spans="6:6" x14ac:dyDescent="0.2">
      <c r="F354" s="147"/>
    </row>
    <row r="355" spans="6:6" x14ac:dyDescent="0.2">
      <c r="F355" s="147"/>
    </row>
    <row r="356" spans="6:6" x14ac:dyDescent="0.2">
      <c r="F356" s="147"/>
    </row>
    <row r="357" spans="6:6" x14ac:dyDescent="0.2">
      <c r="F357" s="147"/>
    </row>
    <row r="358" spans="6:6" x14ac:dyDescent="0.2">
      <c r="F358" s="147"/>
    </row>
    <row r="359" spans="6:6" x14ac:dyDescent="0.2">
      <c r="F359" s="147"/>
    </row>
    <row r="360" spans="6:6" x14ac:dyDescent="0.2">
      <c r="F360" s="147"/>
    </row>
    <row r="361" spans="6:6" x14ac:dyDescent="0.2">
      <c r="F361" s="147"/>
    </row>
    <row r="362" spans="6:6" x14ac:dyDescent="0.2">
      <c r="F362" s="147"/>
    </row>
    <row r="363" spans="6:6" x14ac:dyDescent="0.2">
      <c r="F363" s="147"/>
    </row>
    <row r="364" spans="6:6" x14ac:dyDescent="0.2">
      <c r="F364" s="147"/>
    </row>
    <row r="365" spans="6:6" x14ac:dyDescent="0.2">
      <c r="F365" s="147"/>
    </row>
    <row r="366" spans="6:6" x14ac:dyDescent="0.2">
      <c r="F366" s="147"/>
    </row>
    <row r="367" spans="6:6" x14ac:dyDescent="0.2">
      <c r="F367" s="147"/>
    </row>
    <row r="368" spans="6:6" x14ac:dyDescent="0.2">
      <c r="F368" s="147"/>
    </row>
    <row r="369" spans="6:6" x14ac:dyDescent="0.2">
      <c r="F369" s="147"/>
    </row>
    <row r="370" spans="6:6" x14ac:dyDescent="0.2">
      <c r="F370" s="147"/>
    </row>
    <row r="371" spans="6:6" x14ac:dyDescent="0.2">
      <c r="F371" s="147"/>
    </row>
    <row r="372" spans="6:6" x14ac:dyDescent="0.2">
      <c r="F372" s="147"/>
    </row>
    <row r="373" spans="6:6" x14ac:dyDescent="0.2">
      <c r="F373" s="147"/>
    </row>
    <row r="374" spans="6:6" x14ac:dyDescent="0.2">
      <c r="F374" s="147"/>
    </row>
    <row r="375" spans="6:6" x14ac:dyDescent="0.2">
      <c r="F375" s="147"/>
    </row>
    <row r="376" spans="6:6" x14ac:dyDescent="0.2">
      <c r="F376" s="147"/>
    </row>
    <row r="377" spans="6:6" x14ac:dyDescent="0.2">
      <c r="F377" s="147"/>
    </row>
    <row r="378" spans="6:6" x14ac:dyDescent="0.2">
      <c r="F378" s="147"/>
    </row>
    <row r="379" spans="6:6" x14ac:dyDescent="0.2">
      <c r="F379" s="147"/>
    </row>
    <row r="380" spans="6:6" x14ac:dyDescent="0.2">
      <c r="F380" s="147"/>
    </row>
    <row r="381" spans="6:6" x14ac:dyDescent="0.2">
      <c r="F381" s="147"/>
    </row>
    <row r="382" spans="6:6" x14ac:dyDescent="0.2">
      <c r="F382" s="147"/>
    </row>
    <row r="383" spans="6:6" x14ac:dyDescent="0.2">
      <c r="F383" s="147"/>
    </row>
    <row r="384" spans="6:6" x14ac:dyDescent="0.2">
      <c r="F384" s="147"/>
    </row>
    <row r="385" spans="6:6" x14ac:dyDescent="0.2">
      <c r="F385" s="147"/>
    </row>
    <row r="386" spans="6:6" x14ac:dyDescent="0.2">
      <c r="F386" s="147"/>
    </row>
    <row r="387" spans="6:6" x14ac:dyDescent="0.2">
      <c r="F387" s="147"/>
    </row>
    <row r="388" spans="6:6" x14ac:dyDescent="0.2">
      <c r="F388" s="147"/>
    </row>
    <row r="389" spans="6:6" x14ac:dyDescent="0.2">
      <c r="F389" s="147"/>
    </row>
    <row r="390" spans="6:6" x14ac:dyDescent="0.2">
      <c r="F390" s="147"/>
    </row>
    <row r="391" spans="6:6" x14ac:dyDescent="0.2">
      <c r="F391" s="147"/>
    </row>
    <row r="392" spans="6:6" x14ac:dyDescent="0.2">
      <c r="F392" s="147"/>
    </row>
    <row r="393" spans="6:6" x14ac:dyDescent="0.2">
      <c r="F393" s="147"/>
    </row>
    <row r="394" spans="6:6" x14ac:dyDescent="0.2">
      <c r="F394" s="147"/>
    </row>
    <row r="395" spans="6:6" x14ac:dyDescent="0.2">
      <c r="F395" s="147"/>
    </row>
    <row r="396" spans="6:6" x14ac:dyDescent="0.2">
      <c r="F396" s="147"/>
    </row>
    <row r="397" spans="6:6" x14ac:dyDescent="0.2">
      <c r="F397" s="147"/>
    </row>
    <row r="398" spans="6:6" x14ac:dyDescent="0.2">
      <c r="F398" s="147"/>
    </row>
    <row r="399" spans="6:6" x14ac:dyDescent="0.2">
      <c r="F399" s="147"/>
    </row>
    <row r="400" spans="6:6" x14ac:dyDescent="0.2">
      <c r="F400" s="147"/>
    </row>
    <row r="401" spans="6:6" x14ac:dyDescent="0.2">
      <c r="F401" s="147"/>
    </row>
    <row r="402" spans="6:6" x14ac:dyDescent="0.2">
      <c r="F402" s="147"/>
    </row>
    <row r="403" spans="6:6" x14ac:dyDescent="0.2">
      <c r="F403" s="147"/>
    </row>
    <row r="404" spans="6:6" x14ac:dyDescent="0.2">
      <c r="F404" s="147"/>
    </row>
    <row r="405" spans="6:6" x14ac:dyDescent="0.2">
      <c r="F405" s="147"/>
    </row>
    <row r="406" spans="6:6" x14ac:dyDescent="0.2">
      <c r="F406" s="147"/>
    </row>
    <row r="407" spans="6:6" x14ac:dyDescent="0.2">
      <c r="F407" s="147"/>
    </row>
    <row r="408" spans="6:6" x14ac:dyDescent="0.2">
      <c r="F408" s="147"/>
    </row>
    <row r="409" spans="6:6" x14ac:dyDescent="0.2">
      <c r="F409" s="147"/>
    </row>
    <row r="410" spans="6:6" x14ac:dyDescent="0.2">
      <c r="F410" s="147"/>
    </row>
    <row r="411" spans="6:6" x14ac:dyDescent="0.2">
      <c r="F411" s="147"/>
    </row>
    <row r="412" spans="6:6" x14ac:dyDescent="0.2">
      <c r="F412" s="147"/>
    </row>
    <row r="413" spans="6:6" x14ac:dyDescent="0.2">
      <c r="F413" s="147"/>
    </row>
    <row r="414" spans="6:6" x14ac:dyDescent="0.2">
      <c r="F414" s="147"/>
    </row>
    <row r="415" spans="6:6" x14ac:dyDescent="0.2">
      <c r="F415" s="147"/>
    </row>
    <row r="416" spans="6:6" x14ac:dyDescent="0.2">
      <c r="F416" s="147"/>
    </row>
    <row r="417" spans="6:6" x14ac:dyDescent="0.2">
      <c r="F417" s="147"/>
    </row>
    <row r="418" spans="6:6" x14ac:dyDescent="0.2">
      <c r="F418" s="147"/>
    </row>
    <row r="419" spans="6:6" x14ac:dyDescent="0.2">
      <c r="F419" s="147"/>
    </row>
    <row r="420" spans="6:6" x14ac:dyDescent="0.2">
      <c r="F420" s="147"/>
    </row>
    <row r="421" spans="6:6" x14ac:dyDescent="0.2">
      <c r="F421" s="147"/>
    </row>
    <row r="422" spans="6:6" x14ac:dyDescent="0.2">
      <c r="F422" s="147"/>
    </row>
    <row r="423" spans="6:6" x14ac:dyDescent="0.2">
      <c r="F423" s="147"/>
    </row>
    <row r="424" spans="6:6" x14ac:dyDescent="0.2">
      <c r="F424" s="147"/>
    </row>
    <row r="425" spans="6:6" x14ac:dyDescent="0.2">
      <c r="F425" s="147"/>
    </row>
    <row r="426" spans="6:6" x14ac:dyDescent="0.2">
      <c r="F426" s="147"/>
    </row>
    <row r="427" spans="6:6" x14ac:dyDescent="0.2">
      <c r="F427" s="147"/>
    </row>
    <row r="428" spans="6:6" x14ac:dyDescent="0.2">
      <c r="F428" s="147"/>
    </row>
    <row r="429" spans="6:6" x14ac:dyDescent="0.2">
      <c r="F429" s="147"/>
    </row>
    <row r="430" spans="6:6" x14ac:dyDescent="0.2">
      <c r="F430" s="147"/>
    </row>
    <row r="431" spans="6:6" x14ac:dyDescent="0.2">
      <c r="F431" s="147"/>
    </row>
    <row r="432" spans="6:6" x14ac:dyDescent="0.2">
      <c r="F432" s="147"/>
    </row>
    <row r="433" spans="6:6" x14ac:dyDescent="0.2">
      <c r="F433" s="147"/>
    </row>
    <row r="434" spans="6:6" x14ac:dyDescent="0.2">
      <c r="F434" s="147"/>
    </row>
    <row r="435" spans="6:6" x14ac:dyDescent="0.2">
      <c r="F435" s="147"/>
    </row>
    <row r="436" spans="6:6" x14ac:dyDescent="0.2">
      <c r="F436" s="147"/>
    </row>
    <row r="437" spans="6:6" x14ac:dyDescent="0.2">
      <c r="F437" s="147"/>
    </row>
    <row r="438" spans="6:6" x14ac:dyDescent="0.2">
      <c r="F438" s="147"/>
    </row>
    <row r="439" spans="6:6" x14ac:dyDescent="0.2">
      <c r="F439" s="147"/>
    </row>
    <row r="440" spans="6:6" x14ac:dyDescent="0.2">
      <c r="F440" s="147"/>
    </row>
    <row r="441" spans="6:6" x14ac:dyDescent="0.2">
      <c r="F441" s="147"/>
    </row>
    <row r="442" spans="6:6" x14ac:dyDescent="0.2">
      <c r="F442" s="147"/>
    </row>
  </sheetData>
  <mergeCells count="2">
    <mergeCell ref="B2:F2"/>
    <mergeCell ref="B3:F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14999847407452621"/>
  </sheetPr>
  <dimension ref="A1:F7775"/>
  <sheetViews>
    <sheetView workbookViewId="0">
      <selection activeCell="C5953" sqref="C5953"/>
    </sheetView>
  </sheetViews>
  <sheetFormatPr defaultColWidth="8.85546875" defaultRowHeight="15" x14ac:dyDescent="0.25"/>
  <cols>
    <col min="1" max="3" width="8.85546875" style="203"/>
    <col min="4" max="4" width="13.42578125" style="203" customWidth="1"/>
    <col min="5" max="5" width="38.42578125" style="203" customWidth="1"/>
    <col min="6" max="6" width="14.42578125" style="203" customWidth="1"/>
    <col min="7" max="16384" width="8.85546875" style="203"/>
  </cols>
  <sheetData>
    <row r="1" spans="1:6" x14ac:dyDescent="0.25">
      <c r="A1" s="203" t="s">
        <v>1194</v>
      </c>
      <c r="B1" s="203" t="s">
        <v>1195</v>
      </c>
      <c r="C1" s="203" t="s">
        <v>1196</v>
      </c>
      <c r="D1" s="203" t="s">
        <v>1197</v>
      </c>
      <c r="E1" s="203" t="s">
        <v>6</v>
      </c>
      <c r="F1" s="203" t="s">
        <v>1198</v>
      </c>
    </row>
    <row r="2" spans="1:6" hidden="1" x14ac:dyDescent="0.25">
      <c r="A2" s="203" t="s">
        <v>1222</v>
      </c>
      <c r="B2" s="203">
        <v>194913</v>
      </c>
      <c r="C2" s="203">
        <v>11.973882</v>
      </c>
      <c r="D2" s="203">
        <v>1</v>
      </c>
      <c r="E2" s="203" t="s">
        <v>1031</v>
      </c>
      <c r="F2" s="203" t="s">
        <v>1207</v>
      </c>
    </row>
    <row r="3" spans="1:6" hidden="1" x14ac:dyDescent="0.25">
      <c r="A3" s="203" t="s">
        <v>1222</v>
      </c>
      <c r="B3" s="203">
        <v>195013</v>
      </c>
      <c r="C3" s="203">
        <v>14.060135000000001</v>
      </c>
      <c r="D3" s="203">
        <v>1</v>
      </c>
      <c r="E3" s="203" t="s">
        <v>1031</v>
      </c>
      <c r="F3" s="203" t="s">
        <v>1207</v>
      </c>
    </row>
    <row r="4" spans="1:6" hidden="1" x14ac:dyDescent="0.25">
      <c r="A4" s="203" t="s">
        <v>1222</v>
      </c>
      <c r="B4" s="203">
        <v>195113</v>
      </c>
      <c r="C4" s="203">
        <v>14.419325000000001</v>
      </c>
      <c r="D4" s="203">
        <v>1</v>
      </c>
      <c r="E4" s="203" t="s">
        <v>1031</v>
      </c>
      <c r="F4" s="203" t="s">
        <v>1207</v>
      </c>
    </row>
    <row r="5" spans="1:6" hidden="1" x14ac:dyDescent="0.25">
      <c r="A5" s="203" t="s">
        <v>1222</v>
      </c>
      <c r="B5" s="203">
        <v>195213</v>
      </c>
      <c r="C5" s="203">
        <v>12.734313</v>
      </c>
      <c r="D5" s="203">
        <v>1</v>
      </c>
      <c r="E5" s="203" t="s">
        <v>1031</v>
      </c>
      <c r="F5" s="203" t="s">
        <v>1207</v>
      </c>
    </row>
    <row r="6" spans="1:6" hidden="1" x14ac:dyDescent="0.25">
      <c r="A6" s="203" t="s">
        <v>1222</v>
      </c>
      <c r="B6" s="203">
        <v>195313</v>
      </c>
      <c r="C6" s="203">
        <v>12.277746</v>
      </c>
      <c r="D6" s="203">
        <v>1</v>
      </c>
      <c r="E6" s="203" t="s">
        <v>1031</v>
      </c>
      <c r="F6" s="203" t="s">
        <v>1207</v>
      </c>
    </row>
    <row r="7" spans="1:6" hidden="1" x14ac:dyDescent="0.25">
      <c r="A7" s="203" t="s">
        <v>1222</v>
      </c>
      <c r="B7" s="203">
        <v>195413</v>
      </c>
      <c r="C7" s="203">
        <v>10.542448</v>
      </c>
      <c r="D7" s="203">
        <v>1</v>
      </c>
      <c r="E7" s="203" t="s">
        <v>1031</v>
      </c>
      <c r="F7" s="203" t="s">
        <v>1207</v>
      </c>
    </row>
    <row r="8" spans="1:6" hidden="1" x14ac:dyDescent="0.25">
      <c r="A8" s="203" t="s">
        <v>1222</v>
      </c>
      <c r="B8" s="203">
        <v>195513</v>
      </c>
      <c r="C8" s="203">
        <v>12.369607999999999</v>
      </c>
      <c r="D8" s="203">
        <v>1</v>
      </c>
      <c r="E8" s="203" t="s">
        <v>1031</v>
      </c>
      <c r="F8" s="203" t="s">
        <v>1207</v>
      </c>
    </row>
    <row r="9" spans="1:6" hidden="1" x14ac:dyDescent="0.25">
      <c r="A9" s="203" t="s">
        <v>1222</v>
      </c>
      <c r="B9" s="203">
        <v>195613</v>
      </c>
      <c r="C9" s="203">
        <v>13.306334</v>
      </c>
      <c r="D9" s="203">
        <v>1</v>
      </c>
      <c r="E9" s="203" t="s">
        <v>1031</v>
      </c>
      <c r="F9" s="203" t="s">
        <v>1207</v>
      </c>
    </row>
    <row r="10" spans="1:6" hidden="1" x14ac:dyDescent="0.25">
      <c r="A10" s="203" t="s">
        <v>1222</v>
      </c>
      <c r="B10" s="203">
        <v>195713</v>
      </c>
      <c r="C10" s="203">
        <v>13.061393000000001</v>
      </c>
      <c r="D10" s="203">
        <v>1</v>
      </c>
      <c r="E10" s="203" t="s">
        <v>1031</v>
      </c>
      <c r="F10" s="203" t="s">
        <v>1207</v>
      </c>
    </row>
    <row r="11" spans="1:6" hidden="1" x14ac:dyDescent="0.25">
      <c r="A11" s="203" t="s">
        <v>1222</v>
      </c>
      <c r="B11" s="203">
        <v>195813</v>
      </c>
      <c r="C11" s="203">
        <v>10.783087999999999</v>
      </c>
      <c r="D11" s="203">
        <v>1</v>
      </c>
      <c r="E11" s="203" t="s">
        <v>1031</v>
      </c>
      <c r="F11" s="203" t="s">
        <v>1207</v>
      </c>
    </row>
    <row r="12" spans="1:6" hidden="1" x14ac:dyDescent="0.25">
      <c r="A12" s="203" t="s">
        <v>1222</v>
      </c>
      <c r="B12" s="203">
        <v>195913</v>
      </c>
      <c r="C12" s="203">
        <v>10.777984</v>
      </c>
      <c r="D12" s="203">
        <v>1</v>
      </c>
      <c r="E12" s="203" t="s">
        <v>1031</v>
      </c>
      <c r="F12" s="203" t="s">
        <v>1207</v>
      </c>
    </row>
    <row r="13" spans="1:6" hidden="1" x14ac:dyDescent="0.25">
      <c r="A13" s="203" t="s">
        <v>1222</v>
      </c>
      <c r="B13" s="203">
        <v>196013</v>
      </c>
      <c r="C13" s="203">
        <v>10.817398000000001</v>
      </c>
      <c r="D13" s="203">
        <v>1</v>
      </c>
      <c r="E13" s="203" t="s">
        <v>1031</v>
      </c>
      <c r="F13" s="203" t="s">
        <v>1207</v>
      </c>
    </row>
    <row r="14" spans="1:6" hidden="1" x14ac:dyDescent="0.25">
      <c r="A14" s="203" t="s">
        <v>1222</v>
      </c>
      <c r="B14" s="203">
        <v>196113</v>
      </c>
      <c r="C14" s="203">
        <v>10.447091</v>
      </c>
      <c r="D14" s="203">
        <v>1</v>
      </c>
      <c r="E14" s="203" t="s">
        <v>1031</v>
      </c>
      <c r="F14" s="203" t="s">
        <v>1207</v>
      </c>
    </row>
    <row r="15" spans="1:6" hidden="1" x14ac:dyDescent="0.25">
      <c r="A15" s="203" t="s">
        <v>1222</v>
      </c>
      <c r="B15" s="203">
        <v>196213</v>
      </c>
      <c r="C15" s="203">
        <v>10.90056</v>
      </c>
      <c r="D15" s="203">
        <v>1</v>
      </c>
      <c r="E15" s="203" t="s">
        <v>1031</v>
      </c>
      <c r="F15" s="203" t="s">
        <v>1207</v>
      </c>
    </row>
    <row r="16" spans="1:6" hidden="1" x14ac:dyDescent="0.25">
      <c r="A16" s="203" t="s">
        <v>1222</v>
      </c>
      <c r="B16" s="203">
        <v>196313</v>
      </c>
      <c r="C16" s="203">
        <v>11.849228999999999</v>
      </c>
      <c r="D16" s="203">
        <v>1</v>
      </c>
      <c r="E16" s="203" t="s">
        <v>1031</v>
      </c>
      <c r="F16" s="203" t="s">
        <v>1207</v>
      </c>
    </row>
    <row r="17" spans="1:6" hidden="1" x14ac:dyDescent="0.25">
      <c r="A17" s="203" t="s">
        <v>1222</v>
      </c>
      <c r="B17" s="203">
        <v>196413</v>
      </c>
      <c r="C17" s="203">
        <v>12.523880999999999</v>
      </c>
      <c r="D17" s="203">
        <v>1</v>
      </c>
      <c r="E17" s="203" t="s">
        <v>1031</v>
      </c>
      <c r="F17" s="203" t="s">
        <v>1207</v>
      </c>
    </row>
    <row r="18" spans="1:6" hidden="1" x14ac:dyDescent="0.25">
      <c r="A18" s="203" t="s">
        <v>1222</v>
      </c>
      <c r="B18" s="203">
        <v>196513</v>
      </c>
      <c r="C18" s="203">
        <v>13.055285</v>
      </c>
      <c r="D18" s="203">
        <v>1</v>
      </c>
      <c r="E18" s="203" t="s">
        <v>1031</v>
      </c>
      <c r="F18" s="203" t="s">
        <v>1207</v>
      </c>
    </row>
    <row r="19" spans="1:6" hidden="1" x14ac:dyDescent="0.25">
      <c r="A19" s="203" t="s">
        <v>1222</v>
      </c>
      <c r="B19" s="203">
        <v>196613</v>
      </c>
      <c r="C19" s="203">
        <v>13.467679</v>
      </c>
      <c r="D19" s="203">
        <v>1</v>
      </c>
      <c r="E19" s="203" t="s">
        <v>1031</v>
      </c>
      <c r="F19" s="203" t="s">
        <v>1207</v>
      </c>
    </row>
    <row r="20" spans="1:6" hidden="1" x14ac:dyDescent="0.25">
      <c r="A20" s="203" t="s">
        <v>1222</v>
      </c>
      <c r="B20" s="203">
        <v>196713</v>
      </c>
      <c r="C20" s="203">
        <v>13.825487000000001</v>
      </c>
      <c r="D20" s="203">
        <v>1</v>
      </c>
      <c r="E20" s="203" t="s">
        <v>1031</v>
      </c>
      <c r="F20" s="203" t="s">
        <v>1207</v>
      </c>
    </row>
    <row r="21" spans="1:6" hidden="1" x14ac:dyDescent="0.25">
      <c r="A21" s="203" t="s">
        <v>1222</v>
      </c>
      <c r="B21" s="203">
        <v>196813</v>
      </c>
      <c r="C21" s="203">
        <v>13.608677999999999</v>
      </c>
      <c r="D21" s="203">
        <v>1</v>
      </c>
      <c r="E21" s="203" t="s">
        <v>1031</v>
      </c>
      <c r="F21" s="203" t="s">
        <v>1207</v>
      </c>
    </row>
    <row r="22" spans="1:6" hidden="1" x14ac:dyDescent="0.25">
      <c r="A22" s="203" t="s">
        <v>1222</v>
      </c>
      <c r="B22" s="203">
        <v>196913</v>
      </c>
      <c r="C22" s="203">
        <v>13.863346</v>
      </c>
      <c r="D22" s="203">
        <v>1</v>
      </c>
      <c r="E22" s="203" t="s">
        <v>1031</v>
      </c>
      <c r="F22" s="203" t="s">
        <v>1207</v>
      </c>
    </row>
    <row r="23" spans="1:6" hidden="1" x14ac:dyDescent="0.25">
      <c r="A23" s="203" t="s">
        <v>1222</v>
      </c>
      <c r="B23" s="203">
        <v>197013</v>
      </c>
      <c r="C23" s="203">
        <v>14.607063999999999</v>
      </c>
      <c r="D23" s="203">
        <v>1</v>
      </c>
      <c r="E23" s="203" t="s">
        <v>1031</v>
      </c>
      <c r="F23" s="203" t="s">
        <v>1207</v>
      </c>
    </row>
    <row r="24" spans="1:6" hidden="1" x14ac:dyDescent="0.25">
      <c r="A24" s="203" t="s">
        <v>1222</v>
      </c>
      <c r="B24" s="203">
        <v>197113</v>
      </c>
      <c r="C24" s="203">
        <v>13.185523</v>
      </c>
      <c r="D24" s="203">
        <v>1</v>
      </c>
      <c r="E24" s="203" t="s">
        <v>1031</v>
      </c>
      <c r="F24" s="203" t="s">
        <v>1207</v>
      </c>
    </row>
    <row r="25" spans="1:6" hidden="1" x14ac:dyDescent="0.25">
      <c r="A25" s="203" t="s">
        <v>1222</v>
      </c>
      <c r="B25" s="203">
        <v>197213</v>
      </c>
      <c r="C25" s="203">
        <v>14.091685</v>
      </c>
      <c r="D25" s="203">
        <v>1</v>
      </c>
      <c r="E25" s="203" t="s">
        <v>1031</v>
      </c>
      <c r="F25" s="203" t="s">
        <v>1207</v>
      </c>
    </row>
    <row r="26" spans="1:6" hidden="1" x14ac:dyDescent="0.25">
      <c r="A26" s="203" t="s">
        <v>1222</v>
      </c>
      <c r="B26" s="203">
        <v>197301</v>
      </c>
      <c r="C26" s="203">
        <v>1.1664859999999999</v>
      </c>
      <c r="D26" s="203">
        <v>1</v>
      </c>
      <c r="E26" s="203" t="s">
        <v>1031</v>
      </c>
      <c r="F26" s="203" t="s">
        <v>1207</v>
      </c>
    </row>
    <row r="27" spans="1:6" hidden="1" x14ac:dyDescent="0.25">
      <c r="A27" s="203" t="s">
        <v>1222</v>
      </c>
      <c r="B27" s="203">
        <v>197302</v>
      </c>
      <c r="C27" s="203">
        <v>1.0860719999999999</v>
      </c>
      <c r="D27" s="203">
        <v>1</v>
      </c>
      <c r="E27" s="203" t="s">
        <v>1031</v>
      </c>
      <c r="F27" s="203" t="s">
        <v>1207</v>
      </c>
    </row>
    <row r="28" spans="1:6" hidden="1" x14ac:dyDescent="0.25">
      <c r="A28" s="203" t="s">
        <v>1222</v>
      </c>
      <c r="B28" s="203">
        <v>197303</v>
      </c>
      <c r="C28" s="203">
        <v>1.1965710000000001</v>
      </c>
      <c r="D28" s="203">
        <v>1</v>
      </c>
      <c r="E28" s="203" t="s">
        <v>1031</v>
      </c>
      <c r="F28" s="203" t="s">
        <v>1207</v>
      </c>
    </row>
    <row r="29" spans="1:6" hidden="1" x14ac:dyDescent="0.25">
      <c r="A29" s="203" t="s">
        <v>1222</v>
      </c>
      <c r="B29" s="203">
        <v>197304</v>
      </c>
      <c r="C29" s="203">
        <v>1.1122300000000001</v>
      </c>
      <c r="D29" s="203">
        <v>1</v>
      </c>
      <c r="E29" s="203" t="s">
        <v>1031</v>
      </c>
      <c r="F29" s="203" t="s">
        <v>1207</v>
      </c>
    </row>
    <row r="30" spans="1:6" hidden="1" x14ac:dyDescent="0.25">
      <c r="A30" s="203" t="s">
        <v>1222</v>
      </c>
      <c r="B30" s="203">
        <v>197305</v>
      </c>
      <c r="C30" s="203">
        <v>1.2169779999999999</v>
      </c>
      <c r="D30" s="203">
        <v>1</v>
      </c>
      <c r="E30" s="203" t="s">
        <v>1031</v>
      </c>
      <c r="F30" s="203" t="s">
        <v>1207</v>
      </c>
    </row>
    <row r="31" spans="1:6" hidden="1" x14ac:dyDescent="0.25">
      <c r="A31" s="203" t="s">
        <v>1222</v>
      </c>
      <c r="B31" s="203">
        <v>197306</v>
      </c>
      <c r="C31" s="203">
        <v>1.103861</v>
      </c>
      <c r="D31" s="203">
        <v>1</v>
      </c>
      <c r="E31" s="203" t="s">
        <v>1031</v>
      </c>
      <c r="F31" s="203" t="s">
        <v>1207</v>
      </c>
    </row>
    <row r="32" spans="1:6" hidden="1" x14ac:dyDescent="0.25">
      <c r="A32" s="203" t="s">
        <v>1222</v>
      </c>
      <c r="B32" s="203">
        <v>197307</v>
      </c>
      <c r="C32" s="203">
        <v>1.0340370000000001</v>
      </c>
      <c r="D32" s="203">
        <v>1</v>
      </c>
      <c r="E32" s="203" t="s">
        <v>1031</v>
      </c>
      <c r="F32" s="203" t="s">
        <v>1207</v>
      </c>
    </row>
    <row r="33" spans="1:6" hidden="1" x14ac:dyDescent="0.25">
      <c r="A33" s="203" t="s">
        <v>1222</v>
      </c>
      <c r="B33" s="203">
        <v>197308</v>
      </c>
      <c r="C33" s="203">
        <v>1.3198319999999999</v>
      </c>
      <c r="D33" s="203">
        <v>1</v>
      </c>
      <c r="E33" s="203" t="s">
        <v>1031</v>
      </c>
      <c r="F33" s="203" t="s">
        <v>1207</v>
      </c>
    </row>
    <row r="34" spans="1:6" hidden="1" x14ac:dyDescent="0.25">
      <c r="A34" s="203" t="s">
        <v>1222</v>
      </c>
      <c r="B34" s="203">
        <v>197309</v>
      </c>
      <c r="C34" s="203">
        <v>1.142385</v>
      </c>
      <c r="D34" s="203">
        <v>1</v>
      </c>
      <c r="E34" s="203" t="s">
        <v>1031</v>
      </c>
      <c r="F34" s="203" t="s">
        <v>1207</v>
      </c>
    </row>
    <row r="35" spans="1:6" hidden="1" x14ac:dyDescent="0.25">
      <c r="A35" s="203" t="s">
        <v>1222</v>
      </c>
      <c r="B35" s="203">
        <v>197310</v>
      </c>
      <c r="C35" s="203">
        <v>1.2855859999999999</v>
      </c>
      <c r="D35" s="203">
        <v>1</v>
      </c>
      <c r="E35" s="203" t="s">
        <v>1031</v>
      </c>
      <c r="F35" s="203" t="s">
        <v>1207</v>
      </c>
    </row>
    <row r="36" spans="1:6" hidden="1" x14ac:dyDescent="0.25">
      <c r="A36" s="203" t="s">
        <v>1222</v>
      </c>
      <c r="B36" s="203">
        <v>197311</v>
      </c>
      <c r="C36" s="203">
        <v>1.178337</v>
      </c>
      <c r="D36" s="203">
        <v>1</v>
      </c>
      <c r="E36" s="203" t="s">
        <v>1031</v>
      </c>
      <c r="F36" s="203" t="s">
        <v>1207</v>
      </c>
    </row>
    <row r="37" spans="1:6" hidden="1" x14ac:dyDescent="0.25">
      <c r="A37" s="203" t="s">
        <v>1222</v>
      </c>
      <c r="B37" s="203">
        <v>197312</v>
      </c>
      <c r="C37" s="203">
        <v>1.1497489999999999</v>
      </c>
      <c r="D37" s="203">
        <v>1</v>
      </c>
      <c r="E37" s="203" t="s">
        <v>1031</v>
      </c>
      <c r="F37" s="203" t="s">
        <v>1207</v>
      </c>
    </row>
    <row r="38" spans="1:6" hidden="1" x14ac:dyDescent="0.25">
      <c r="A38" s="203" t="s">
        <v>1222</v>
      </c>
      <c r="B38" s="203">
        <v>197313</v>
      </c>
      <c r="C38" s="203">
        <v>13.992126000000001</v>
      </c>
      <c r="D38" s="203">
        <v>1</v>
      </c>
      <c r="E38" s="203" t="s">
        <v>1031</v>
      </c>
      <c r="F38" s="203" t="s">
        <v>1207</v>
      </c>
    </row>
    <row r="39" spans="1:6" hidden="1" x14ac:dyDescent="0.25">
      <c r="A39" s="203" t="s">
        <v>1222</v>
      </c>
      <c r="B39" s="203">
        <v>197401</v>
      </c>
      <c r="C39" s="203">
        <v>1.2511479999999999</v>
      </c>
      <c r="D39" s="203">
        <v>1</v>
      </c>
      <c r="E39" s="203" t="s">
        <v>1031</v>
      </c>
      <c r="F39" s="203" t="s">
        <v>1207</v>
      </c>
    </row>
    <row r="40" spans="1:6" hidden="1" x14ac:dyDescent="0.25">
      <c r="A40" s="203" t="s">
        <v>1222</v>
      </c>
      <c r="B40" s="203">
        <v>197402</v>
      </c>
      <c r="C40" s="203">
        <v>1.1653899999999999</v>
      </c>
      <c r="D40" s="203">
        <v>1</v>
      </c>
      <c r="E40" s="203" t="s">
        <v>1031</v>
      </c>
      <c r="F40" s="203" t="s">
        <v>1207</v>
      </c>
    </row>
    <row r="41" spans="1:6" hidden="1" x14ac:dyDescent="0.25">
      <c r="A41" s="203" t="s">
        <v>1222</v>
      </c>
      <c r="B41" s="203">
        <v>197403</v>
      </c>
      <c r="C41" s="203">
        <v>1.1953370000000001</v>
      </c>
      <c r="D41" s="203">
        <v>1</v>
      </c>
      <c r="E41" s="203" t="s">
        <v>1031</v>
      </c>
      <c r="F41" s="203" t="s">
        <v>1207</v>
      </c>
    </row>
    <row r="42" spans="1:6" hidden="1" x14ac:dyDescent="0.25">
      <c r="A42" s="203" t="s">
        <v>1222</v>
      </c>
      <c r="B42" s="203">
        <v>197404</v>
      </c>
      <c r="C42" s="203">
        <v>1.2681519999999999</v>
      </c>
      <c r="D42" s="203">
        <v>1</v>
      </c>
      <c r="E42" s="203" t="s">
        <v>1031</v>
      </c>
      <c r="F42" s="203" t="s">
        <v>1207</v>
      </c>
    </row>
    <row r="43" spans="1:6" hidden="1" x14ac:dyDescent="0.25">
      <c r="A43" s="203" t="s">
        <v>1222</v>
      </c>
      <c r="B43" s="203">
        <v>197405</v>
      </c>
      <c r="C43" s="203">
        <v>1.3439669999999999</v>
      </c>
      <c r="D43" s="203">
        <v>1</v>
      </c>
      <c r="E43" s="203" t="s">
        <v>1031</v>
      </c>
      <c r="F43" s="203" t="s">
        <v>1207</v>
      </c>
    </row>
    <row r="44" spans="1:6" hidden="1" x14ac:dyDescent="0.25">
      <c r="A44" s="203" t="s">
        <v>1222</v>
      </c>
      <c r="B44" s="203">
        <v>197406</v>
      </c>
      <c r="C44" s="203">
        <v>1.1206069999999999</v>
      </c>
      <c r="D44" s="203">
        <v>1</v>
      </c>
      <c r="E44" s="203" t="s">
        <v>1031</v>
      </c>
      <c r="F44" s="203" t="s">
        <v>1207</v>
      </c>
    </row>
    <row r="45" spans="1:6" hidden="1" x14ac:dyDescent="0.25">
      <c r="A45" s="203" t="s">
        <v>1222</v>
      </c>
      <c r="B45" s="203">
        <v>197407</v>
      </c>
      <c r="C45" s="203">
        <v>1.1497930000000001</v>
      </c>
      <c r="D45" s="203">
        <v>1</v>
      </c>
      <c r="E45" s="203" t="s">
        <v>1031</v>
      </c>
      <c r="F45" s="203" t="s">
        <v>1207</v>
      </c>
    </row>
    <row r="46" spans="1:6" hidden="1" x14ac:dyDescent="0.25">
      <c r="A46" s="203" t="s">
        <v>1222</v>
      </c>
      <c r="B46" s="203">
        <v>197408</v>
      </c>
      <c r="C46" s="203">
        <v>1.209619</v>
      </c>
      <c r="D46" s="203">
        <v>1</v>
      </c>
      <c r="E46" s="203" t="s">
        <v>1031</v>
      </c>
      <c r="F46" s="203" t="s">
        <v>1207</v>
      </c>
    </row>
    <row r="47" spans="1:6" hidden="1" x14ac:dyDescent="0.25">
      <c r="A47" s="203" t="s">
        <v>1222</v>
      </c>
      <c r="B47" s="203">
        <v>197409</v>
      </c>
      <c r="C47" s="203">
        <v>1.2274769999999999</v>
      </c>
      <c r="D47" s="203">
        <v>1</v>
      </c>
      <c r="E47" s="203" t="s">
        <v>1031</v>
      </c>
      <c r="F47" s="203" t="s">
        <v>1207</v>
      </c>
    </row>
    <row r="48" spans="1:6" hidden="1" x14ac:dyDescent="0.25">
      <c r="A48" s="203" t="s">
        <v>1222</v>
      </c>
      <c r="B48" s="203">
        <v>197410</v>
      </c>
      <c r="C48" s="203">
        <v>1.4105300000000001</v>
      </c>
      <c r="D48" s="203">
        <v>1</v>
      </c>
      <c r="E48" s="203" t="s">
        <v>1031</v>
      </c>
      <c r="F48" s="203" t="s">
        <v>1207</v>
      </c>
    </row>
    <row r="49" spans="1:6" hidden="1" x14ac:dyDescent="0.25">
      <c r="A49" s="203" t="s">
        <v>1222</v>
      </c>
      <c r="B49" s="203">
        <v>197411</v>
      </c>
      <c r="C49" s="203">
        <v>0.79164599999999996</v>
      </c>
      <c r="D49" s="203">
        <v>1</v>
      </c>
      <c r="E49" s="203" t="s">
        <v>1031</v>
      </c>
      <c r="F49" s="203" t="s">
        <v>1207</v>
      </c>
    </row>
    <row r="50" spans="1:6" hidden="1" x14ac:dyDescent="0.25">
      <c r="A50" s="203" t="s">
        <v>1222</v>
      </c>
      <c r="B50" s="203">
        <v>197412</v>
      </c>
      <c r="C50" s="203">
        <v>0.94078399999999995</v>
      </c>
      <c r="D50" s="203">
        <v>1</v>
      </c>
      <c r="E50" s="203" t="s">
        <v>1031</v>
      </c>
      <c r="F50" s="203" t="s">
        <v>1207</v>
      </c>
    </row>
    <row r="51" spans="1:6" hidden="1" x14ac:dyDescent="0.25">
      <c r="A51" s="203" t="s">
        <v>1222</v>
      </c>
      <c r="B51" s="203">
        <v>197413</v>
      </c>
      <c r="C51" s="203">
        <v>14.074451</v>
      </c>
      <c r="D51" s="203">
        <v>1</v>
      </c>
      <c r="E51" s="203" t="s">
        <v>1031</v>
      </c>
      <c r="F51" s="203" t="s">
        <v>1207</v>
      </c>
    </row>
    <row r="52" spans="1:6" hidden="1" x14ac:dyDescent="0.25">
      <c r="A52" s="203" t="s">
        <v>1222</v>
      </c>
      <c r="B52" s="203">
        <v>197501</v>
      </c>
      <c r="C52" s="203">
        <v>1.275523</v>
      </c>
      <c r="D52" s="203">
        <v>1</v>
      </c>
      <c r="E52" s="203" t="s">
        <v>1031</v>
      </c>
      <c r="F52" s="203" t="s">
        <v>1207</v>
      </c>
    </row>
    <row r="53" spans="1:6" hidden="1" x14ac:dyDescent="0.25">
      <c r="A53" s="203" t="s">
        <v>1222</v>
      </c>
      <c r="B53" s="203">
        <v>197502</v>
      </c>
      <c r="C53" s="203">
        <v>1.1984980000000001</v>
      </c>
      <c r="D53" s="203">
        <v>1</v>
      </c>
      <c r="E53" s="203" t="s">
        <v>1031</v>
      </c>
      <c r="F53" s="203" t="s">
        <v>1207</v>
      </c>
    </row>
    <row r="54" spans="1:6" hidden="1" x14ac:dyDescent="0.25">
      <c r="A54" s="203" t="s">
        <v>1222</v>
      </c>
      <c r="B54" s="203">
        <v>197503</v>
      </c>
      <c r="C54" s="203">
        <v>1.216907</v>
      </c>
      <c r="D54" s="203">
        <v>1</v>
      </c>
      <c r="E54" s="203" t="s">
        <v>1031</v>
      </c>
      <c r="F54" s="203" t="s">
        <v>1207</v>
      </c>
    </row>
    <row r="55" spans="1:6" hidden="1" x14ac:dyDescent="0.25">
      <c r="A55" s="203" t="s">
        <v>1222</v>
      </c>
      <c r="B55" s="203">
        <v>197504</v>
      </c>
      <c r="C55" s="203">
        <v>1.2374909999999999</v>
      </c>
      <c r="D55" s="203">
        <v>1</v>
      </c>
      <c r="E55" s="203" t="s">
        <v>1031</v>
      </c>
      <c r="F55" s="203" t="s">
        <v>1207</v>
      </c>
    </row>
    <row r="56" spans="1:6" hidden="1" x14ac:dyDescent="0.25">
      <c r="A56" s="203" t="s">
        <v>1222</v>
      </c>
      <c r="B56" s="203">
        <v>197505</v>
      </c>
      <c r="C56" s="203">
        <v>1.292673</v>
      </c>
      <c r="D56" s="203">
        <v>1</v>
      </c>
      <c r="E56" s="203" t="s">
        <v>1031</v>
      </c>
      <c r="F56" s="203" t="s">
        <v>1207</v>
      </c>
    </row>
    <row r="57" spans="1:6" hidden="1" x14ac:dyDescent="0.25">
      <c r="A57" s="203" t="s">
        <v>1222</v>
      </c>
      <c r="B57" s="203">
        <v>197506</v>
      </c>
      <c r="C57" s="203">
        <v>1.2989470000000001</v>
      </c>
      <c r="D57" s="203">
        <v>1</v>
      </c>
      <c r="E57" s="203" t="s">
        <v>1031</v>
      </c>
      <c r="F57" s="203" t="s">
        <v>1207</v>
      </c>
    </row>
    <row r="58" spans="1:6" hidden="1" x14ac:dyDescent="0.25">
      <c r="A58" s="203" t="s">
        <v>1222</v>
      </c>
      <c r="B58" s="203">
        <v>197507</v>
      </c>
      <c r="C58" s="203">
        <v>1.062764</v>
      </c>
      <c r="D58" s="203">
        <v>1</v>
      </c>
      <c r="E58" s="203" t="s">
        <v>1031</v>
      </c>
      <c r="F58" s="203" t="s">
        <v>1207</v>
      </c>
    </row>
    <row r="59" spans="1:6" hidden="1" x14ac:dyDescent="0.25">
      <c r="A59" s="203" t="s">
        <v>1222</v>
      </c>
      <c r="B59" s="203">
        <v>197508</v>
      </c>
      <c r="C59" s="203">
        <v>1.1973990000000001</v>
      </c>
      <c r="D59" s="203">
        <v>1</v>
      </c>
      <c r="E59" s="203" t="s">
        <v>1031</v>
      </c>
      <c r="F59" s="203" t="s">
        <v>1207</v>
      </c>
    </row>
    <row r="60" spans="1:6" hidden="1" x14ac:dyDescent="0.25">
      <c r="A60" s="203" t="s">
        <v>1222</v>
      </c>
      <c r="B60" s="203">
        <v>197509</v>
      </c>
      <c r="C60" s="203">
        <v>1.2951919999999999</v>
      </c>
      <c r="D60" s="203">
        <v>1</v>
      </c>
      <c r="E60" s="203" t="s">
        <v>1031</v>
      </c>
      <c r="F60" s="203" t="s">
        <v>1207</v>
      </c>
    </row>
    <row r="61" spans="1:6" hidden="1" x14ac:dyDescent="0.25">
      <c r="A61" s="203" t="s">
        <v>1222</v>
      </c>
      <c r="B61" s="203">
        <v>197510</v>
      </c>
      <c r="C61" s="203">
        <v>1.39571</v>
      </c>
      <c r="D61" s="203">
        <v>1</v>
      </c>
      <c r="E61" s="203" t="s">
        <v>1031</v>
      </c>
      <c r="F61" s="203" t="s">
        <v>1207</v>
      </c>
    </row>
    <row r="62" spans="1:6" hidden="1" x14ac:dyDescent="0.25">
      <c r="A62" s="203" t="s">
        <v>1222</v>
      </c>
      <c r="B62" s="203">
        <v>197511</v>
      </c>
      <c r="C62" s="203">
        <v>1.248596</v>
      </c>
      <c r="D62" s="203">
        <v>1</v>
      </c>
      <c r="E62" s="203" t="s">
        <v>1031</v>
      </c>
      <c r="F62" s="203" t="s">
        <v>1207</v>
      </c>
    </row>
    <row r="63" spans="1:6" hidden="1" x14ac:dyDescent="0.25">
      <c r="A63" s="203" t="s">
        <v>1222</v>
      </c>
      <c r="B63" s="203">
        <v>197512</v>
      </c>
      <c r="C63" s="203">
        <v>1.2696160000000001</v>
      </c>
      <c r="D63" s="203">
        <v>1</v>
      </c>
      <c r="E63" s="203" t="s">
        <v>1031</v>
      </c>
      <c r="F63" s="203" t="s">
        <v>1207</v>
      </c>
    </row>
    <row r="64" spans="1:6" hidden="1" x14ac:dyDescent="0.25">
      <c r="A64" s="203" t="s">
        <v>1222</v>
      </c>
      <c r="B64" s="203">
        <v>197513</v>
      </c>
      <c r="C64" s="203">
        <v>14.989315</v>
      </c>
      <c r="D64" s="203">
        <v>1</v>
      </c>
      <c r="E64" s="203" t="s">
        <v>1031</v>
      </c>
      <c r="F64" s="203" t="s">
        <v>1207</v>
      </c>
    </row>
    <row r="65" spans="1:6" hidden="1" x14ac:dyDescent="0.25">
      <c r="A65" s="203" t="s">
        <v>1222</v>
      </c>
      <c r="B65" s="203">
        <v>197601</v>
      </c>
      <c r="C65" s="203">
        <v>1.213441</v>
      </c>
      <c r="D65" s="203">
        <v>1</v>
      </c>
      <c r="E65" s="203" t="s">
        <v>1031</v>
      </c>
      <c r="F65" s="203" t="s">
        <v>1207</v>
      </c>
    </row>
    <row r="66" spans="1:6" hidden="1" x14ac:dyDescent="0.25">
      <c r="A66" s="203" t="s">
        <v>1222</v>
      </c>
      <c r="B66" s="203">
        <v>197602</v>
      </c>
      <c r="C66" s="203">
        <v>1.2390380000000001</v>
      </c>
      <c r="D66" s="203">
        <v>1</v>
      </c>
      <c r="E66" s="203" t="s">
        <v>1031</v>
      </c>
      <c r="F66" s="203" t="s">
        <v>1207</v>
      </c>
    </row>
    <row r="67" spans="1:6" hidden="1" x14ac:dyDescent="0.25">
      <c r="A67" s="203" t="s">
        <v>1222</v>
      </c>
      <c r="B67" s="203">
        <v>197603</v>
      </c>
      <c r="C67" s="203">
        <v>1.40428</v>
      </c>
      <c r="D67" s="203">
        <v>1</v>
      </c>
      <c r="E67" s="203" t="s">
        <v>1031</v>
      </c>
      <c r="F67" s="203" t="s">
        <v>1207</v>
      </c>
    </row>
    <row r="68" spans="1:6" hidden="1" x14ac:dyDescent="0.25">
      <c r="A68" s="203" t="s">
        <v>1222</v>
      </c>
      <c r="B68" s="203">
        <v>197604</v>
      </c>
      <c r="C68" s="203">
        <v>1.3636440000000001</v>
      </c>
      <c r="D68" s="203">
        <v>1</v>
      </c>
      <c r="E68" s="203" t="s">
        <v>1031</v>
      </c>
      <c r="F68" s="203" t="s">
        <v>1207</v>
      </c>
    </row>
    <row r="69" spans="1:6" hidden="1" x14ac:dyDescent="0.25">
      <c r="A69" s="203" t="s">
        <v>1222</v>
      </c>
      <c r="B69" s="203">
        <v>197605</v>
      </c>
      <c r="C69" s="203">
        <v>1.3367659999999999</v>
      </c>
      <c r="D69" s="203">
        <v>1</v>
      </c>
      <c r="E69" s="203" t="s">
        <v>1031</v>
      </c>
      <c r="F69" s="203" t="s">
        <v>1207</v>
      </c>
    </row>
    <row r="70" spans="1:6" hidden="1" x14ac:dyDescent="0.25">
      <c r="A70" s="203" t="s">
        <v>1222</v>
      </c>
      <c r="B70" s="203">
        <v>197606</v>
      </c>
      <c r="C70" s="203">
        <v>1.377928</v>
      </c>
      <c r="D70" s="203">
        <v>1</v>
      </c>
      <c r="E70" s="203" t="s">
        <v>1031</v>
      </c>
      <c r="F70" s="203" t="s">
        <v>1207</v>
      </c>
    </row>
    <row r="71" spans="1:6" hidden="1" x14ac:dyDescent="0.25">
      <c r="A71" s="203" t="s">
        <v>1222</v>
      </c>
      <c r="B71" s="203">
        <v>197607</v>
      </c>
      <c r="C71" s="203">
        <v>1.024087</v>
      </c>
      <c r="D71" s="203">
        <v>1</v>
      </c>
      <c r="E71" s="203" t="s">
        <v>1031</v>
      </c>
      <c r="F71" s="203" t="s">
        <v>1207</v>
      </c>
    </row>
    <row r="72" spans="1:6" hidden="1" x14ac:dyDescent="0.25">
      <c r="A72" s="203" t="s">
        <v>1222</v>
      </c>
      <c r="B72" s="203">
        <v>197608</v>
      </c>
      <c r="C72" s="203">
        <v>1.239015</v>
      </c>
      <c r="D72" s="203">
        <v>1</v>
      </c>
      <c r="E72" s="203" t="s">
        <v>1031</v>
      </c>
      <c r="F72" s="203" t="s">
        <v>1207</v>
      </c>
    </row>
    <row r="73" spans="1:6" hidden="1" x14ac:dyDescent="0.25">
      <c r="A73" s="203" t="s">
        <v>1222</v>
      </c>
      <c r="B73" s="203">
        <v>197609</v>
      </c>
      <c r="C73" s="203">
        <v>1.3975599999999999</v>
      </c>
      <c r="D73" s="203">
        <v>1</v>
      </c>
      <c r="E73" s="203" t="s">
        <v>1031</v>
      </c>
      <c r="F73" s="203" t="s">
        <v>1207</v>
      </c>
    </row>
    <row r="74" spans="1:6" hidden="1" x14ac:dyDescent="0.25">
      <c r="A74" s="203" t="s">
        <v>1222</v>
      </c>
      <c r="B74" s="203">
        <v>197610</v>
      </c>
      <c r="C74" s="203">
        <v>1.3573360000000001</v>
      </c>
      <c r="D74" s="203">
        <v>1</v>
      </c>
      <c r="E74" s="203" t="s">
        <v>1031</v>
      </c>
      <c r="F74" s="203" t="s">
        <v>1207</v>
      </c>
    </row>
    <row r="75" spans="1:6" hidden="1" x14ac:dyDescent="0.25">
      <c r="A75" s="203" t="s">
        <v>1222</v>
      </c>
      <c r="B75" s="203">
        <v>197611</v>
      </c>
      <c r="C75" s="203">
        <v>1.354684</v>
      </c>
      <c r="D75" s="203">
        <v>1</v>
      </c>
      <c r="E75" s="203" t="s">
        <v>1031</v>
      </c>
      <c r="F75" s="203" t="s">
        <v>1207</v>
      </c>
    </row>
    <row r="76" spans="1:6" hidden="1" x14ac:dyDescent="0.25">
      <c r="A76" s="203" t="s">
        <v>1222</v>
      </c>
      <c r="B76" s="203">
        <v>197612</v>
      </c>
      <c r="C76" s="203">
        <v>1.3459080000000001</v>
      </c>
      <c r="D76" s="203">
        <v>1</v>
      </c>
      <c r="E76" s="203" t="s">
        <v>1031</v>
      </c>
      <c r="F76" s="203" t="s">
        <v>1207</v>
      </c>
    </row>
    <row r="77" spans="1:6" hidden="1" x14ac:dyDescent="0.25">
      <c r="A77" s="203" t="s">
        <v>1222</v>
      </c>
      <c r="B77" s="203">
        <v>197613</v>
      </c>
      <c r="C77" s="203">
        <v>15.653687</v>
      </c>
      <c r="D77" s="203">
        <v>1</v>
      </c>
      <c r="E77" s="203" t="s">
        <v>1031</v>
      </c>
      <c r="F77" s="203" t="s">
        <v>1207</v>
      </c>
    </row>
    <row r="78" spans="1:6" hidden="1" x14ac:dyDescent="0.25">
      <c r="A78" s="203" t="s">
        <v>1222</v>
      </c>
      <c r="B78" s="203">
        <v>197701</v>
      </c>
      <c r="C78" s="203">
        <v>1.018424</v>
      </c>
      <c r="D78" s="203">
        <v>1</v>
      </c>
      <c r="E78" s="203" t="s">
        <v>1031</v>
      </c>
      <c r="F78" s="203" t="s">
        <v>1207</v>
      </c>
    </row>
    <row r="79" spans="1:6" hidden="1" x14ac:dyDescent="0.25">
      <c r="A79" s="203" t="s">
        <v>1222</v>
      </c>
      <c r="B79" s="203">
        <v>197702</v>
      </c>
      <c r="C79" s="203">
        <v>1.122619</v>
      </c>
      <c r="D79" s="203">
        <v>1</v>
      </c>
      <c r="E79" s="203" t="s">
        <v>1031</v>
      </c>
      <c r="F79" s="203" t="s">
        <v>1207</v>
      </c>
    </row>
    <row r="80" spans="1:6" hidden="1" x14ac:dyDescent="0.25">
      <c r="A80" s="203" t="s">
        <v>1222</v>
      </c>
      <c r="B80" s="203">
        <v>197703</v>
      </c>
      <c r="C80" s="203">
        <v>1.5198739999999999</v>
      </c>
      <c r="D80" s="203">
        <v>1</v>
      </c>
      <c r="E80" s="203" t="s">
        <v>1031</v>
      </c>
      <c r="F80" s="203" t="s">
        <v>1207</v>
      </c>
    </row>
    <row r="81" spans="1:6" hidden="1" x14ac:dyDescent="0.25">
      <c r="A81" s="203" t="s">
        <v>1222</v>
      </c>
      <c r="B81" s="203">
        <v>197704</v>
      </c>
      <c r="C81" s="203">
        <v>1.380722</v>
      </c>
      <c r="D81" s="203">
        <v>1</v>
      </c>
      <c r="E81" s="203" t="s">
        <v>1031</v>
      </c>
      <c r="F81" s="203" t="s">
        <v>1207</v>
      </c>
    </row>
    <row r="82" spans="1:6" hidden="1" x14ac:dyDescent="0.25">
      <c r="A82" s="203" t="s">
        <v>1222</v>
      </c>
      <c r="B82" s="203">
        <v>197705</v>
      </c>
      <c r="C82" s="203">
        <v>1.423046</v>
      </c>
      <c r="D82" s="203">
        <v>1</v>
      </c>
      <c r="E82" s="203" t="s">
        <v>1031</v>
      </c>
      <c r="F82" s="203" t="s">
        <v>1207</v>
      </c>
    </row>
    <row r="83" spans="1:6" hidden="1" x14ac:dyDescent="0.25">
      <c r="A83" s="203" t="s">
        <v>1222</v>
      </c>
      <c r="B83" s="203">
        <v>197706</v>
      </c>
      <c r="C83" s="203">
        <v>1.436582</v>
      </c>
      <c r="D83" s="203">
        <v>1</v>
      </c>
      <c r="E83" s="203" t="s">
        <v>1031</v>
      </c>
      <c r="F83" s="203" t="s">
        <v>1207</v>
      </c>
    </row>
    <row r="84" spans="1:6" hidden="1" x14ac:dyDescent="0.25">
      <c r="A84" s="203" t="s">
        <v>1222</v>
      </c>
      <c r="B84" s="203">
        <v>197707</v>
      </c>
      <c r="C84" s="203">
        <v>1.1311610000000001</v>
      </c>
      <c r="D84" s="203">
        <v>1</v>
      </c>
      <c r="E84" s="203" t="s">
        <v>1031</v>
      </c>
      <c r="F84" s="203" t="s">
        <v>1207</v>
      </c>
    </row>
    <row r="85" spans="1:6" hidden="1" x14ac:dyDescent="0.25">
      <c r="A85" s="203" t="s">
        <v>1222</v>
      </c>
      <c r="B85" s="203">
        <v>197708</v>
      </c>
      <c r="C85" s="203">
        <v>1.315823</v>
      </c>
      <c r="D85" s="203">
        <v>1</v>
      </c>
      <c r="E85" s="203" t="s">
        <v>1031</v>
      </c>
      <c r="F85" s="203" t="s">
        <v>1207</v>
      </c>
    </row>
    <row r="86" spans="1:6" hidden="1" x14ac:dyDescent="0.25">
      <c r="A86" s="203" t="s">
        <v>1222</v>
      </c>
      <c r="B86" s="203">
        <v>197709</v>
      </c>
      <c r="C86" s="203">
        <v>1.581361</v>
      </c>
      <c r="D86" s="203">
        <v>1</v>
      </c>
      <c r="E86" s="203" t="s">
        <v>1031</v>
      </c>
      <c r="F86" s="203" t="s">
        <v>1207</v>
      </c>
    </row>
    <row r="87" spans="1:6" hidden="1" x14ac:dyDescent="0.25">
      <c r="A87" s="203" t="s">
        <v>1222</v>
      </c>
      <c r="B87" s="203">
        <v>197710</v>
      </c>
      <c r="C87" s="203">
        <v>1.5421769999999999</v>
      </c>
      <c r="D87" s="203">
        <v>1</v>
      </c>
      <c r="E87" s="203" t="s">
        <v>1031</v>
      </c>
      <c r="F87" s="203" t="s">
        <v>1207</v>
      </c>
    </row>
    <row r="88" spans="1:6" hidden="1" x14ac:dyDescent="0.25">
      <c r="A88" s="203" t="s">
        <v>1222</v>
      </c>
      <c r="B88" s="203">
        <v>197711</v>
      </c>
      <c r="C88" s="203">
        <v>1.570311</v>
      </c>
      <c r="D88" s="203">
        <v>1</v>
      </c>
      <c r="E88" s="203" t="s">
        <v>1031</v>
      </c>
      <c r="F88" s="203" t="s">
        <v>1207</v>
      </c>
    </row>
    <row r="89" spans="1:6" hidden="1" x14ac:dyDescent="0.25">
      <c r="A89" s="203" t="s">
        <v>1222</v>
      </c>
      <c r="B89" s="203">
        <v>197712</v>
      </c>
      <c r="C89" s="203">
        <v>0.712642</v>
      </c>
      <c r="D89" s="203">
        <v>1</v>
      </c>
      <c r="E89" s="203" t="s">
        <v>1031</v>
      </c>
      <c r="F89" s="203" t="s">
        <v>1207</v>
      </c>
    </row>
    <row r="90" spans="1:6" hidden="1" x14ac:dyDescent="0.25">
      <c r="A90" s="203" t="s">
        <v>1222</v>
      </c>
      <c r="B90" s="203">
        <v>197713</v>
      </c>
      <c r="C90" s="203">
        <v>15.754740999999999</v>
      </c>
      <c r="D90" s="203">
        <v>1</v>
      </c>
      <c r="E90" s="203" t="s">
        <v>1031</v>
      </c>
      <c r="F90" s="203" t="s">
        <v>1207</v>
      </c>
    </row>
    <row r="91" spans="1:6" hidden="1" x14ac:dyDescent="0.25">
      <c r="A91" s="203" t="s">
        <v>1222</v>
      </c>
      <c r="B91" s="203">
        <v>197801</v>
      </c>
      <c r="C91" s="203">
        <v>0.52647699999999997</v>
      </c>
      <c r="D91" s="203">
        <v>1</v>
      </c>
      <c r="E91" s="203" t="s">
        <v>1031</v>
      </c>
      <c r="F91" s="203" t="s">
        <v>1207</v>
      </c>
    </row>
    <row r="92" spans="1:6" hidden="1" x14ac:dyDescent="0.25">
      <c r="A92" s="203" t="s">
        <v>1222</v>
      </c>
      <c r="B92" s="203">
        <v>197802</v>
      </c>
      <c r="C92" s="203">
        <v>0.53835699999999997</v>
      </c>
      <c r="D92" s="203">
        <v>1</v>
      </c>
      <c r="E92" s="203" t="s">
        <v>1031</v>
      </c>
      <c r="F92" s="203" t="s">
        <v>1207</v>
      </c>
    </row>
    <row r="93" spans="1:6" hidden="1" x14ac:dyDescent="0.25">
      <c r="A93" s="203" t="s">
        <v>1222</v>
      </c>
      <c r="B93" s="203">
        <v>197803</v>
      </c>
      <c r="C93" s="203">
        <v>0.88994200000000001</v>
      </c>
      <c r="D93" s="203">
        <v>1</v>
      </c>
      <c r="E93" s="203" t="s">
        <v>1031</v>
      </c>
      <c r="F93" s="203" t="s">
        <v>1207</v>
      </c>
    </row>
    <row r="94" spans="1:6" hidden="1" x14ac:dyDescent="0.25">
      <c r="A94" s="203" t="s">
        <v>1222</v>
      </c>
      <c r="B94" s="203">
        <v>197804</v>
      </c>
      <c r="C94" s="203">
        <v>1.3573729999999999</v>
      </c>
      <c r="D94" s="203">
        <v>1</v>
      </c>
      <c r="E94" s="203" t="s">
        <v>1031</v>
      </c>
      <c r="F94" s="203" t="s">
        <v>1207</v>
      </c>
    </row>
    <row r="95" spans="1:6" hidden="1" x14ac:dyDescent="0.25">
      <c r="A95" s="203" t="s">
        <v>1222</v>
      </c>
      <c r="B95" s="203">
        <v>197805</v>
      </c>
      <c r="C95" s="203">
        <v>1.5666370000000001</v>
      </c>
      <c r="D95" s="203">
        <v>1</v>
      </c>
      <c r="E95" s="203" t="s">
        <v>1031</v>
      </c>
      <c r="F95" s="203" t="s">
        <v>1207</v>
      </c>
    </row>
    <row r="96" spans="1:6" hidden="1" x14ac:dyDescent="0.25">
      <c r="A96" s="203" t="s">
        <v>1222</v>
      </c>
      <c r="B96" s="203">
        <v>197806</v>
      </c>
      <c r="C96" s="203">
        <v>1.4930859999999999</v>
      </c>
      <c r="D96" s="203">
        <v>1</v>
      </c>
      <c r="E96" s="203" t="s">
        <v>1031</v>
      </c>
      <c r="F96" s="203" t="s">
        <v>1207</v>
      </c>
    </row>
    <row r="97" spans="1:6" hidden="1" x14ac:dyDescent="0.25">
      <c r="A97" s="203" t="s">
        <v>1222</v>
      </c>
      <c r="B97" s="203">
        <v>197807</v>
      </c>
      <c r="C97" s="203">
        <v>1.2204360000000001</v>
      </c>
      <c r="D97" s="203">
        <v>1</v>
      </c>
      <c r="E97" s="203" t="s">
        <v>1031</v>
      </c>
      <c r="F97" s="203" t="s">
        <v>1207</v>
      </c>
    </row>
    <row r="98" spans="1:6" hidden="1" x14ac:dyDescent="0.25">
      <c r="A98" s="203" t="s">
        <v>1222</v>
      </c>
      <c r="B98" s="203">
        <v>197808</v>
      </c>
      <c r="C98" s="203">
        <v>1.464208</v>
      </c>
      <c r="D98" s="203">
        <v>1</v>
      </c>
      <c r="E98" s="203" t="s">
        <v>1031</v>
      </c>
      <c r="F98" s="203" t="s">
        <v>1207</v>
      </c>
    </row>
    <row r="99" spans="1:6" hidden="1" x14ac:dyDescent="0.25">
      <c r="A99" s="203" t="s">
        <v>1222</v>
      </c>
      <c r="B99" s="203">
        <v>197809</v>
      </c>
      <c r="C99" s="203">
        <v>1.316859</v>
      </c>
      <c r="D99" s="203">
        <v>1</v>
      </c>
      <c r="E99" s="203" t="s">
        <v>1031</v>
      </c>
      <c r="F99" s="203" t="s">
        <v>1207</v>
      </c>
    </row>
    <row r="100" spans="1:6" hidden="1" x14ac:dyDescent="0.25">
      <c r="A100" s="203" t="s">
        <v>1222</v>
      </c>
      <c r="B100" s="203">
        <v>197810</v>
      </c>
      <c r="C100" s="203">
        <v>1.594759</v>
      </c>
      <c r="D100" s="203">
        <v>1</v>
      </c>
      <c r="E100" s="203" t="s">
        <v>1031</v>
      </c>
      <c r="F100" s="203" t="s">
        <v>1207</v>
      </c>
    </row>
    <row r="101" spans="1:6" hidden="1" x14ac:dyDescent="0.25">
      <c r="A101" s="203" t="s">
        <v>1222</v>
      </c>
      <c r="B101" s="203">
        <v>197811</v>
      </c>
      <c r="C101" s="203">
        <v>1.5830789999999999</v>
      </c>
      <c r="D101" s="203">
        <v>1</v>
      </c>
      <c r="E101" s="203" t="s">
        <v>1031</v>
      </c>
      <c r="F101" s="203" t="s">
        <v>1207</v>
      </c>
    </row>
    <row r="102" spans="1:6" hidden="1" x14ac:dyDescent="0.25">
      <c r="A102" s="203" t="s">
        <v>1222</v>
      </c>
      <c r="B102" s="203">
        <v>197812</v>
      </c>
      <c r="C102" s="203">
        <v>1.3585959999999999</v>
      </c>
      <c r="D102" s="203">
        <v>1</v>
      </c>
      <c r="E102" s="203" t="s">
        <v>1031</v>
      </c>
      <c r="F102" s="203" t="s">
        <v>1207</v>
      </c>
    </row>
    <row r="103" spans="1:6" hidden="1" x14ac:dyDescent="0.25">
      <c r="A103" s="203" t="s">
        <v>1222</v>
      </c>
      <c r="B103" s="203">
        <v>197813</v>
      </c>
      <c r="C103" s="203">
        <v>14.909808999999999</v>
      </c>
      <c r="D103" s="203">
        <v>1</v>
      </c>
      <c r="E103" s="203" t="s">
        <v>1031</v>
      </c>
      <c r="F103" s="203" t="s">
        <v>1207</v>
      </c>
    </row>
    <row r="104" spans="1:6" hidden="1" x14ac:dyDescent="0.25">
      <c r="A104" s="203" t="s">
        <v>1222</v>
      </c>
      <c r="B104" s="203">
        <v>197901</v>
      </c>
      <c r="C104" s="203">
        <v>1.297706</v>
      </c>
      <c r="D104" s="203">
        <v>1</v>
      </c>
      <c r="E104" s="203" t="s">
        <v>1031</v>
      </c>
      <c r="F104" s="203" t="s">
        <v>1207</v>
      </c>
    </row>
    <row r="105" spans="1:6" hidden="1" x14ac:dyDescent="0.25">
      <c r="A105" s="203" t="s">
        <v>1222</v>
      </c>
      <c r="B105" s="203">
        <v>197902</v>
      </c>
      <c r="C105" s="203">
        <v>1.230704</v>
      </c>
      <c r="D105" s="203">
        <v>1</v>
      </c>
      <c r="E105" s="203" t="s">
        <v>1031</v>
      </c>
      <c r="F105" s="203" t="s">
        <v>1207</v>
      </c>
    </row>
    <row r="106" spans="1:6" hidden="1" x14ac:dyDescent="0.25">
      <c r="A106" s="203" t="s">
        <v>1222</v>
      </c>
      <c r="B106" s="203">
        <v>197903</v>
      </c>
      <c r="C106" s="203">
        <v>1.499366</v>
      </c>
      <c r="D106" s="203">
        <v>1</v>
      </c>
      <c r="E106" s="203" t="s">
        <v>1031</v>
      </c>
      <c r="F106" s="203" t="s">
        <v>1207</v>
      </c>
    </row>
    <row r="107" spans="1:6" hidden="1" x14ac:dyDescent="0.25">
      <c r="A107" s="203" t="s">
        <v>1222</v>
      </c>
      <c r="B107" s="203">
        <v>197904</v>
      </c>
      <c r="C107" s="203">
        <v>1.4356409999999999</v>
      </c>
      <c r="D107" s="203">
        <v>1</v>
      </c>
      <c r="E107" s="203" t="s">
        <v>1031</v>
      </c>
      <c r="F107" s="203" t="s">
        <v>1207</v>
      </c>
    </row>
    <row r="108" spans="1:6" hidden="1" x14ac:dyDescent="0.25">
      <c r="A108" s="203" t="s">
        <v>1222</v>
      </c>
      <c r="B108" s="203">
        <v>197905</v>
      </c>
      <c r="C108" s="203">
        <v>1.560284</v>
      </c>
      <c r="D108" s="203">
        <v>1</v>
      </c>
      <c r="E108" s="203" t="s">
        <v>1031</v>
      </c>
      <c r="F108" s="203" t="s">
        <v>1207</v>
      </c>
    </row>
    <row r="109" spans="1:6" hidden="1" x14ac:dyDescent="0.25">
      <c r="A109" s="203" t="s">
        <v>1222</v>
      </c>
      <c r="B109" s="203">
        <v>197906</v>
      </c>
      <c r="C109" s="203">
        <v>1.587453</v>
      </c>
      <c r="D109" s="203">
        <v>1</v>
      </c>
      <c r="E109" s="203" t="s">
        <v>1031</v>
      </c>
      <c r="F109" s="203" t="s">
        <v>1207</v>
      </c>
    </row>
    <row r="110" spans="1:6" hidden="1" x14ac:dyDescent="0.25">
      <c r="A110" s="203" t="s">
        <v>1222</v>
      </c>
      <c r="B110" s="203">
        <v>197907</v>
      </c>
      <c r="C110" s="203">
        <v>1.203422</v>
      </c>
      <c r="D110" s="203">
        <v>1</v>
      </c>
      <c r="E110" s="203" t="s">
        <v>1031</v>
      </c>
      <c r="F110" s="203" t="s">
        <v>1207</v>
      </c>
    </row>
    <row r="111" spans="1:6" hidden="1" x14ac:dyDescent="0.25">
      <c r="A111" s="203" t="s">
        <v>1222</v>
      </c>
      <c r="B111" s="203">
        <v>197908</v>
      </c>
      <c r="C111" s="203">
        <v>1.608066</v>
      </c>
      <c r="D111" s="203">
        <v>1</v>
      </c>
      <c r="E111" s="203" t="s">
        <v>1031</v>
      </c>
      <c r="F111" s="203" t="s">
        <v>1207</v>
      </c>
    </row>
    <row r="112" spans="1:6" hidden="1" x14ac:dyDescent="0.25">
      <c r="A112" s="203" t="s">
        <v>1222</v>
      </c>
      <c r="B112" s="203">
        <v>197909</v>
      </c>
      <c r="C112" s="203">
        <v>1.450304</v>
      </c>
      <c r="D112" s="203">
        <v>1</v>
      </c>
      <c r="E112" s="203" t="s">
        <v>1031</v>
      </c>
      <c r="F112" s="203" t="s">
        <v>1207</v>
      </c>
    </row>
    <row r="113" spans="1:6" hidden="1" x14ac:dyDescent="0.25">
      <c r="A113" s="203" t="s">
        <v>1222</v>
      </c>
      <c r="B113" s="203">
        <v>197910</v>
      </c>
      <c r="C113" s="203">
        <v>1.764054</v>
      </c>
      <c r="D113" s="203">
        <v>1</v>
      </c>
      <c r="E113" s="203" t="s">
        <v>1031</v>
      </c>
      <c r="F113" s="203" t="s">
        <v>1207</v>
      </c>
    </row>
    <row r="114" spans="1:6" hidden="1" x14ac:dyDescent="0.25">
      <c r="A114" s="203" t="s">
        <v>1222</v>
      </c>
      <c r="B114" s="203">
        <v>197911</v>
      </c>
      <c r="C114" s="203">
        <v>1.5382340000000001</v>
      </c>
      <c r="D114" s="203">
        <v>1</v>
      </c>
      <c r="E114" s="203" t="s">
        <v>1031</v>
      </c>
      <c r="F114" s="203" t="s">
        <v>1207</v>
      </c>
    </row>
    <row r="115" spans="1:6" hidden="1" x14ac:dyDescent="0.25">
      <c r="A115" s="203" t="s">
        <v>1222</v>
      </c>
      <c r="B115" s="203">
        <v>197912</v>
      </c>
      <c r="C115" s="203">
        <v>1.36435</v>
      </c>
      <c r="D115" s="203">
        <v>1</v>
      </c>
      <c r="E115" s="203" t="s">
        <v>1031</v>
      </c>
      <c r="F115" s="203" t="s">
        <v>1207</v>
      </c>
    </row>
    <row r="116" spans="1:6" hidden="1" x14ac:dyDescent="0.25">
      <c r="A116" s="203" t="s">
        <v>1222</v>
      </c>
      <c r="B116" s="203">
        <v>197913</v>
      </c>
      <c r="C116" s="203">
        <v>17.539583</v>
      </c>
      <c r="D116" s="203">
        <v>1</v>
      </c>
      <c r="E116" s="203" t="s">
        <v>1031</v>
      </c>
      <c r="F116" s="203" t="s">
        <v>1207</v>
      </c>
    </row>
    <row r="117" spans="1:6" hidden="1" x14ac:dyDescent="0.25">
      <c r="A117" s="203" t="s">
        <v>1222</v>
      </c>
      <c r="B117" s="203">
        <v>198001</v>
      </c>
      <c r="C117" s="203">
        <v>1.5599499999999999</v>
      </c>
      <c r="D117" s="203">
        <v>1</v>
      </c>
      <c r="E117" s="203" t="s">
        <v>1031</v>
      </c>
      <c r="F117" s="203" t="s">
        <v>1207</v>
      </c>
    </row>
    <row r="118" spans="1:6" hidden="1" x14ac:dyDescent="0.25">
      <c r="A118" s="203" t="s">
        <v>1222</v>
      </c>
      <c r="B118" s="203">
        <v>198002</v>
      </c>
      <c r="C118" s="203">
        <v>1.469214</v>
      </c>
      <c r="D118" s="203">
        <v>1</v>
      </c>
      <c r="E118" s="203" t="s">
        <v>1031</v>
      </c>
      <c r="F118" s="203" t="s">
        <v>1207</v>
      </c>
    </row>
    <row r="119" spans="1:6" hidden="1" x14ac:dyDescent="0.25">
      <c r="A119" s="203" t="s">
        <v>1222</v>
      </c>
      <c r="B119" s="203">
        <v>198003</v>
      </c>
      <c r="C119" s="203">
        <v>1.590411</v>
      </c>
      <c r="D119" s="203">
        <v>1</v>
      </c>
      <c r="E119" s="203" t="s">
        <v>1031</v>
      </c>
      <c r="F119" s="203" t="s">
        <v>1207</v>
      </c>
    </row>
    <row r="120" spans="1:6" hidden="1" x14ac:dyDescent="0.25">
      <c r="A120" s="203" t="s">
        <v>1222</v>
      </c>
      <c r="B120" s="203">
        <v>198004</v>
      </c>
      <c r="C120" s="203">
        <v>1.5613840000000001</v>
      </c>
      <c r="D120" s="203">
        <v>1</v>
      </c>
      <c r="E120" s="203" t="s">
        <v>1031</v>
      </c>
      <c r="F120" s="203" t="s">
        <v>1207</v>
      </c>
    </row>
    <row r="121" spans="1:6" hidden="1" x14ac:dyDescent="0.25">
      <c r="A121" s="203" t="s">
        <v>1222</v>
      </c>
      <c r="B121" s="203">
        <v>198005</v>
      </c>
      <c r="C121" s="203">
        <v>1.5924290000000001</v>
      </c>
      <c r="D121" s="203">
        <v>1</v>
      </c>
      <c r="E121" s="203" t="s">
        <v>1031</v>
      </c>
      <c r="F121" s="203" t="s">
        <v>1207</v>
      </c>
    </row>
    <row r="122" spans="1:6" hidden="1" x14ac:dyDescent="0.25">
      <c r="A122" s="203" t="s">
        <v>1222</v>
      </c>
      <c r="B122" s="203">
        <v>198006</v>
      </c>
      <c r="C122" s="203">
        <v>1.5990409999999999</v>
      </c>
      <c r="D122" s="203">
        <v>1</v>
      </c>
      <c r="E122" s="203" t="s">
        <v>1031</v>
      </c>
      <c r="F122" s="203" t="s">
        <v>1207</v>
      </c>
    </row>
    <row r="123" spans="1:6" hidden="1" x14ac:dyDescent="0.25">
      <c r="A123" s="203" t="s">
        <v>1222</v>
      </c>
      <c r="B123" s="203">
        <v>198007</v>
      </c>
      <c r="C123" s="203">
        <v>1.3737029999999999</v>
      </c>
      <c r="D123" s="203">
        <v>1</v>
      </c>
      <c r="E123" s="203" t="s">
        <v>1031</v>
      </c>
      <c r="F123" s="203" t="s">
        <v>1207</v>
      </c>
    </row>
    <row r="124" spans="1:6" hidden="1" x14ac:dyDescent="0.25">
      <c r="A124" s="203" t="s">
        <v>1222</v>
      </c>
      <c r="B124" s="203">
        <v>198008</v>
      </c>
      <c r="C124" s="203">
        <v>1.533164</v>
      </c>
      <c r="D124" s="203">
        <v>1</v>
      </c>
      <c r="E124" s="203" t="s">
        <v>1031</v>
      </c>
      <c r="F124" s="203" t="s">
        <v>1207</v>
      </c>
    </row>
    <row r="125" spans="1:6" hidden="1" x14ac:dyDescent="0.25">
      <c r="A125" s="203" t="s">
        <v>1222</v>
      </c>
      <c r="B125" s="203">
        <v>198009</v>
      </c>
      <c r="C125" s="203">
        <v>1.542645</v>
      </c>
      <c r="D125" s="203">
        <v>1</v>
      </c>
      <c r="E125" s="203" t="s">
        <v>1031</v>
      </c>
      <c r="F125" s="203" t="s">
        <v>1207</v>
      </c>
    </row>
    <row r="126" spans="1:6" hidden="1" x14ac:dyDescent="0.25">
      <c r="A126" s="203" t="s">
        <v>1222</v>
      </c>
      <c r="B126" s="203">
        <v>198010</v>
      </c>
      <c r="C126" s="203">
        <v>1.6203799999999999</v>
      </c>
      <c r="D126" s="203">
        <v>1</v>
      </c>
      <c r="E126" s="203" t="s">
        <v>1031</v>
      </c>
      <c r="F126" s="203" t="s">
        <v>1207</v>
      </c>
    </row>
    <row r="127" spans="1:6" hidden="1" x14ac:dyDescent="0.25">
      <c r="A127" s="203" t="s">
        <v>1222</v>
      </c>
      <c r="B127" s="203">
        <v>198011</v>
      </c>
      <c r="C127" s="203">
        <v>1.538902</v>
      </c>
      <c r="D127" s="203">
        <v>1</v>
      </c>
      <c r="E127" s="203" t="s">
        <v>1031</v>
      </c>
      <c r="F127" s="203" t="s">
        <v>1207</v>
      </c>
    </row>
    <row r="128" spans="1:6" hidden="1" x14ac:dyDescent="0.25">
      <c r="A128" s="203" t="s">
        <v>1222</v>
      </c>
      <c r="B128" s="203">
        <v>198012</v>
      </c>
      <c r="C128" s="203">
        <v>1.616503</v>
      </c>
      <c r="D128" s="203">
        <v>1</v>
      </c>
      <c r="E128" s="203" t="s">
        <v>1031</v>
      </c>
      <c r="F128" s="203" t="s">
        <v>1207</v>
      </c>
    </row>
    <row r="129" spans="1:6" hidden="1" x14ac:dyDescent="0.25">
      <c r="A129" s="203" t="s">
        <v>1222</v>
      </c>
      <c r="B129" s="203">
        <v>198013</v>
      </c>
      <c r="C129" s="203">
        <v>18.597726000000002</v>
      </c>
      <c r="D129" s="203">
        <v>1</v>
      </c>
      <c r="E129" s="203" t="s">
        <v>1031</v>
      </c>
      <c r="F129" s="203" t="s">
        <v>1207</v>
      </c>
    </row>
    <row r="130" spans="1:6" hidden="1" x14ac:dyDescent="0.25">
      <c r="A130" s="203" t="s">
        <v>1222</v>
      </c>
      <c r="B130" s="203">
        <v>198101</v>
      </c>
      <c r="C130" s="203">
        <v>1.4706999999999999</v>
      </c>
      <c r="D130" s="203">
        <v>1</v>
      </c>
      <c r="E130" s="203" t="s">
        <v>1031</v>
      </c>
      <c r="F130" s="203" t="s">
        <v>1207</v>
      </c>
    </row>
    <row r="131" spans="1:6" hidden="1" x14ac:dyDescent="0.25">
      <c r="A131" s="203" t="s">
        <v>1222</v>
      </c>
      <c r="B131" s="203">
        <v>198102</v>
      </c>
      <c r="C131" s="203">
        <v>1.582039</v>
      </c>
      <c r="D131" s="203">
        <v>1</v>
      </c>
      <c r="E131" s="203" t="s">
        <v>1031</v>
      </c>
      <c r="F131" s="203" t="s">
        <v>1207</v>
      </c>
    </row>
    <row r="132" spans="1:6" hidden="1" x14ac:dyDescent="0.25">
      <c r="A132" s="203" t="s">
        <v>1222</v>
      </c>
      <c r="B132" s="203">
        <v>198103</v>
      </c>
      <c r="C132" s="203">
        <v>1.7459579999999999</v>
      </c>
      <c r="D132" s="203">
        <v>1</v>
      </c>
      <c r="E132" s="203" t="s">
        <v>1031</v>
      </c>
      <c r="F132" s="203" t="s">
        <v>1207</v>
      </c>
    </row>
    <row r="133" spans="1:6" hidden="1" x14ac:dyDescent="0.25">
      <c r="A133" s="203" t="s">
        <v>1222</v>
      </c>
      <c r="B133" s="203">
        <v>198104</v>
      </c>
      <c r="C133" s="203">
        <v>0.80873200000000001</v>
      </c>
      <c r="D133" s="203">
        <v>1</v>
      </c>
      <c r="E133" s="203" t="s">
        <v>1031</v>
      </c>
      <c r="F133" s="203" t="s">
        <v>1207</v>
      </c>
    </row>
    <row r="134" spans="1:6" hidden="1" x14ac:dyDescent="0.25">
      <c r="A134" s="203" t="s">
        <v>1222</v>
      </c>
      <c r="B134" s="203">
        <v>198105</v>
      </c>
      <c r="C134" s="203">
        <v>0.849935</v>
      </c>
      <c r="D134" s="203">
        <v>1</v>
      </c>
      <c r="E134" s="203" t="s">
        <v>1031</v>
      </c>
      <c r="F134" s="203" t="s">
        <v>1207</v>
      </c>
    </row>
    <row r="135" spans="1:6" hidden="1" x14ac:dyDescent="0.25">
      <c r="A135" s="203" t="s">
        <v>1222</v>
      </c>
      <c r="B135" s="203">
        <v>198106</v>
      </c>
      <c r="C135" s="203">
        <v>1.3731690000000001</v>
      </c>
      <c r="D135" s="203">
        <v>1</v>
      </c>
      <c r="E135" s="203" t="s">
        <v>1031</v>
      </c>
      <c r="F135" s="203" t="s">
        <v>1207</v>
      </c>
    </row>
    <row r="136" spans="1:6" hidden="1" x14ac:dyDescent="0.25">
      <c r="A136" s="203" t="s">
        <v>1222</v>
      </c>
      <c r="B136" s="203">
        <v>198107</v>
      </c>
      <c r="C136" s="203">
        <v>1.652487</v>
      </c>
      <c r="D136" s="203">
        <v>1</v>
      </c>
      <c r="E136" s="203" t="s">
        <v>1031</v>
      </c>
      <c r="F136" s="203" t="s">
        <v>1207</v>
      </c>
    </row>
    <row r="137" spans="1:6" hidden="1" x14ac:dyDescent="0.25">
      <c r="A137" s="203" t="s">
        <v>1222</v>
      </c>
      <c r="B137" s="203">
        <v>198108</v>
      </c>
      <c r="C137" s="203">
        <v>1.7574689999999999</v>
      </c>
      <c r="D137" s="203">
        <v>1</v>
      </c>
      <c r="E137" s="203" t="s">
        <v>1031</v>
      </c>
      <c r="F137" s="203" t="s">
        <v>1207</v>
      </c>
    </row>
    <row r="138" spans="1:6" hidden="1" x14ac:dyDescent="0.25">
      <c r="A138" s="203" t="s">
        <v>1222</v>
      </c>
      <c r="B138" s="203">
        <v>198109</v>
      </c>
      <c r="C138" s="203">
        <v>1.82301</v>
      </c>
      <c r="D138" s="203">
        <v>1</v>
      </c>
      <c r="E138" s="203" t="s">
        <v>1031</v>
      </c>
      <c r="F138" s="203" t="s">
        <v>1207</v>
      </c>
    </row>
    <row r="139" spans="1:6" hidden="1" x14ac:dyDescent="0.25">
      <c r="A139" s="203" t="s">
        <v>1222</v>
      </c>
      <c r="B139" s="203">
        <v>198110</v>
      </c>
      <c r="C139" s="203">
        <v>1.901556</v>
      </c>
      <c r="D139" s="203">
        <v>1</v>
      </c>
      <c r="E139" s="203" t="s">
        <v>1031</v>
      </c>
      <c r="F139" s="203" t="s">
        <v>1207</v>
      </c>
    </row>
    <row r="140" spans="1:6" hidden="1" x14ac:dyDescent="0.25">
      <c r="A140" s="203" t="s">
        <v>1222</v>
      </c>
      <c r="B140" s="203">
        <v>198111</v>
      </c>
      <c r="C140" s="203">
        <v>1.70828</v>
      </c>
      <c r="D140" s="203">
        <v>1</v>
      </c>
      <c r="E140" s="203" t="s">
        <v>1031</v>
      </c>
      <c r="F140" s="203" t="s">
        <v>1207</v>
      </c>
    </row>
    <row r="141" spans="1:6" hidden="1" x14ac:dyDescent="0.25">
      <c r="A141" s="203" t="s">
        <v>1222</v>
      </c>
      <c r="B141" s="203">
        <v>198112</v>
      </c>
      <c r="C141" s="203">
        <v>1.7034389999999999</v>
      </c>
      <c r="D141" s="203">
        <v>1</v>
      </c>
      <c r="E141" s="203" t="s">
        <v>1031</v>
      </c>
      <c r="F141" s="203" t="s">
        <v>1207</v>
      </c>
    </row>
    <row r="142" spans="1:6" hidden="1" x14ac:dyDescent="0.25">
      <c r="A142" s="203" t="s">
        <v>1222</v>
      </c>
      <c r="B142" s="203">
        <v>198113</v>
      </c>
      <c r="C142" s="203">
        <v>18.376773</v>
      </c>
      <c r="D142" s="203">
        <v>1</v>
      </c>
      <c r="E142" s="203" t="s">
        <v>1031</v>
      </c>
      <c r="F142" s="203" t="s">
        <v>1207</v>
      </c>
    </row>
    <row r="143" spans="1:6" hidden="1" x14ac:dyDescent="0.25">
      <c r="A143" s="203" t="s">
        <v>1222</v>
      </c>
      <c r="B143" s="203">
        <v>198201</v>
      </c>
      <c r="C143" s="203">
        <v>1.493082</v>
      </c>
      <c r="D143" s="203">
        <v>1</v>
      </c>
      <c r="E143" s="203" t="s">
        <v>1031</v>
      </c>
      <c r="F143" s="203" t="s">
        <v>1207</v>
      </c>
    </row>
    <row r="144" spans="1:6" hidden="1" x14ac:dyDescent="0.25">
      <c r="A144" s="203" t="s">
        <v>1222</v>
      </c>
      <c r="B144" s="203">
        <v>198202</v>
      </c>
      <c r="C144" s="203">
        <v>1.582727</v>
      </c>
      <c r="D144" s="203">
        <v>1</v>
      </c>
      <c r="E144" s="203" t="s">
        <v>1031</v>
      </c>
      <c r="F144" s="203" t="s">
        <v>1207</v>
      </c>
    </row>
    <row r="145" spans="1:6" hidden="1" x14ac:dyDescent="0.25">
      <c r="A145" s="203" t="s">
        <v>1222</v>
      </c>
      <c r="B145" s="203">
        <v>198203</v>
      </c>
      <c r="C145" s="203">
        <v>1.866808</v>
      </c>
      <c r="D145" s="203">
        <v>1</v>
      </c>
      <c r="E145" s="203" t="s">
        <v>1031</v>
      </c>
      <c r="F145" s="203" t="s">
        <v>1207</v>
      </c>
    </row>
    <row r="146" spans="1:6" hidden="1" x14ac:dyDescent="0.25">
      <c r="A146" s="203" t="s">
        <v>1222</v>
      </c>
      <c r="B146" s="203">
        <v>198204</v>
      </c>
      <c r="C146" s="203">
        <v>1.636501</v>
      </c>
      <c r="D146" s="203">
        <v>1</v>
      </c>
      <c r="E146" s="203" t="s">
        <v>1031</v>
      </c>
      <c r="F146" s="203" t="s">
        <v>1207</v>
      </c>
    </row>
    <row r="147" spans="1:6" hidden="1" x14ac:dyDescent="0.25">
      <c r="A147" s="203" t="s">
        <v>1222</v>
      </c>
      <c r="B147" s="203">
        <v>198205</v>
      </c>
      <c r="C147" s="203">
        <v>1.581793</v>
      </c>
      <c r="D147" s="203">
        <v>1</v>
      </c>
      <c r="E147" s="203" t="s">
        <v>1031</v>
      </c>
      <c r="F147" s="203" t="s">
        <v>1207</v>
      </c>
    </row>
    <row r="148" spans="1:6" hidden="1" x14ac:dyDescent="0.25">
      <c r="A148" s="203" t="s">
        <v>1222</v>
      </c>
      <c r="B148" s="203">
        <v>198206</v>
      </c>
      <c r="C148" s="203">
        <v>1.594981</v>
      </c>
      <c r="D148" s="203">
        <v>1</v>
      </c>
      <c r="E148" s="203" t="s">
        <v>1031</v>
      </c>
      <c r="F148" s="203" t="s">
        <v>1207</v>
      </c>
    </row>
    <row r="149" spans="1:6" hidden="1" x14ac:dyDescent="0.25">
      <c r="A149" s="203" t="s">
        <v>1222</v>
      </c>
      <c r="B149" s="203">
        <v>198207</v>
      </c>
      <c r="C149" s="203">
        <v>1.346238</v>
      </c>
      <c r="D149" s="203">
        <v>1</v>
      </c>
      <c r="E149" s="203" t="s">
        <v>1031</v>
      </c>
      <c r="F149" s="203" t="s">
        <v>1207</v>
      </c>
    </row>
    <row r="150" spans="1:6" hidden="1" x14ac:dyDescent="0.25">
      <c r="A150" s="203" t="s">
        <v>1222</v>
      </c>
      <c r="B150" s="203">
        <v>198208</v>
      </c>
      <c r="C150" s="203">
        <v>1.6211789999999999</v>
      </c>
      <c r="D150" s="203">
        <v>1</v>
      </c>
      <c r="E150" s="203" t="s">
        <v>1031</v>
      </c>
      <c r="F150" s="203" t="s">
        <v>1207</v>
      </c>
    </row>
    <row r="151" spans="1:6" hidden="1" x14ac:dyDescent="0.25">
      <c r="A151" s="203" t="s">
        <v>1222</v>
      </c>
      <c r="B151" s="203">
        <v>198209</v>
      </c>
      <c r="C151" s="203">
        <v>1.5111619999999999</v>
      </c>
      <c r="D151" s="203">
        <v>1</v>
      </c>
      <c r="E151" s="203" t="s">
        <v>1031</v>
      </c>
      <c r="F151" s="203" t="s">
        <v>1207</v>
      </c>
    </row>
    <row r="152" spans="1:6" hidden="1" x14ac:dyDescent="0.25">
      <c r="A152" s="203" t="s">
        <v>1222</v>
      </c>
      <c r="B152" s="203">
        <v>198210</v>
      </c>
      <c r="C152" s="203">
        <v>1.5756779999999999</v>
      </c>
      <c r="D152" s="203">
        <v>1</v>
      </c>
      <c r="E152" s="203" t="s">
        <v>1031</v>
      </c>
      <c r="F152" s="203" t="s">
        <v>1207</v>
      </c>
    </row>
    <row r="153" spans="1:6" hidden="1" x14ac:dyDescent="0.25">
      <c r="A153" s="203" t="s">
        <v>1222</v>
      </c>
      <c r="B153" s="203">
        <v>198211</v>
      </c>
      <c r="C153" s="203">
        <v>1.4245190000000001</v>
      </c>
      <c r="D153" s="203">
        <v>1</v>
      </c>
      <c r="E153" s="203" t="s">
        <v>1031</v>
      </c>
      <c r="F153" s="203" t="s">
        <v>1207</v>
      </c>
    </row>
    <row r="154" spans="1:6" hidden="1" x14ac:dyDescent="0.25">
      <c r="A154" s="203" t="s">
        <v>1222</v>
      </c>
      <c r="B154" s="203">
        <v>198212</v>
      </c>
      <c r="C154" s="203">
        <v>1.4040820000000001</v>
      </c>
      <c r="D154" s="203">
        <v>1</v>
      </c>
      <c r="E154" s="203" t="s">
        <v>1031</v>
      </c>
      <c r="F154" s="203" t="s">
        <v>1207</v>
      </c>
    </row>
    <row r="155" spans="1:6" hidden="1" x14ac:dyDescent="0.25">
      <c r="A155" s="203" t="s">
        <v>1222</v>
      </c>
      <c r="B155" s="203">
        <v>198213</v>
      </c>
      <c r="C155" s="203">
        <v>18.638773</v>
      </c>
      <c r="D155" s="203">
        <v>1</v>
      </c>
      <c r="E155" s="203" t="s">
        <v>1031</v>
      </c>
      <c r="F155" s="203" t="s">
        <v>1207</v>
      </c>
    </row>
    <row r="156" spans="1:6" hidden="1" x14ac:dyDescent="0.25">
      <c r="A156" s="203" t="s">
        <v>1222</v>
      </c>
      <c r="B156" s="203">
        <v>198301</v>
      </c>
      <c r="C156" s="203">
        <v>1.3833439999999999</v>
      </c>
      <c r="D156" s="203">
        <v>1</v>
      </c>
      <c r="E156" s="203" t="s">
        <v>1031</v>
      </c>
      <c r="F156" s="203" t="s">
        <v>1207</v>
      </c>
    </row>
    <row r="157" spans="1:6" hidden="1" x14ac:dyDescent="0.25">
      <c r="A157" s="203" t="s">
        <v>1222</v>
      </c>
      <c r="B157" s="203">
        <v>198302</v>
      </c>
      <c r="C157" s="203">
        <v>1.337542</v>
      </c>
      <c r="D157" s="203">
        <v>1</v>
      </c>
      <c r="E157" s="203" t="s">
        <v>1031</v>
      </c>
      <c r="F157" s="203" t="s">
        <v>1207</v>
      </c>
    </row>
    <row r="158" spans="1:6" hidden="1" x14ac:dyDescent="0.25">
      <c r="A158" s="203" t="s">
        <v>1222</v>
      </c>
      <c r="B158" s="203">
        <v>198303</v>
      </c>
      <c r="C158" s="203">
        <v>1.5192950000000001</v>
      </c>
      <c r="D158" s="203">
        <v>1</v>
      </c>
      <c r="E158" s="203" t="s">
        <v>1031</v>
      </c>
      <c r="F158" s="203" t="s">
        <v>1207</v>
      </c>
    </row>
    <row r="159" spans="1:6" hidden="1" x14ac:dyDescent="0.25">
      <c r="A159" s="203" t="s">
        <v>1222</v>
      </c>
      <c r="B159" s="203">
        <v>198304</v>
      </c>
      <c r="C159" s="203">
        <v>1.3636299999999999</v>
      </c>
      <c r="D159" s="203">
        <v>1</v>
      </c>
      <c r="E159" s="203" t="s">
        <v>1031</v>
      </c>
      <c r="F159" s="203" t="s">
        <v>1207</v>
      </c>
    </row>
    <row r="160" spans="1:6" hidden="1" x14ac:dyDescent="0.25">
      <c r="A160" s="203" t="s">
        <v>1222</v>
      </c>
      <c r="B160" s="203">
        <v>198305</v>
      </c>
      <c r="C160" s="203">
        <v>1.393885</v>
      </c>
      <c r="D160" s="203">
        <v>1</v>
      </c>
      <c r="E160" s="203" t="s">
        <v>1031</v>
      </c>
      <c r="F160" s="203" t="s">
        <v>1207</v>
      </c>
    </row>
    <row r="161" spans="1:6" hidden="1" x14ac:dyDescent="0.25">
      <c r="A161" s="203" t="s">
        <v>1222</v>
      </c>
      <c r="B161" s="203">
        <v>198306</v>
      </c>
      <c r="C161" s="203">
        <v>1.3627469999999999</v>
      </c>
      <c r="D161" s="203">
        <v>1</v>
      </c>
      <c r="E161" s="203" t="s">
        <v>1031</v>
      </c>
      <c r="F161" s="203" t="s">
        <v>1207</v>
      </c>
    </row>
    <row r="162" spans="1:6" hidden="1" x14ac:dyDescent="0.25">
      <c r="A162" s="203" t="s">
        <v>1222</v>
      </c>
      <c r="B162" s="203">
        <v>198307</v>
      </c>
      <c r="C162" s="203">
        <v>1.217557</v>
      </c>
      <c r="D162" s="203">
        <v>1</v>
      </c>
      <c r="E162" s="203" t="s">
        <v>1031</v>
      </c>
      <c r="F162" s="203" t="s">
        <v>1207</v>
      </c>
    </row>
    <row r="163" spans="1:6" hidden="1" x14ac:dyDescent="0.25">
      <c r="A163" s="203" t="s">
        <v>1222</v>
      </c>
      <c r="B163" s="203">
        <v>198308</v>
      </c>
      <c r="C163" s="203">
        <v>1.6162129999999999</v>
      </c>
      <c r="D163" s="203">
        <v>1</v>
      </c>
      <c r="E163" s="203" t="s">
        <v>1031</v>
      </c>
      <c r="F163" s="203" t="s">
        <v>1207</v>
      </c>
    </row>
    <row r="164" spans="1:6" hidden="1" x14ac:dyDescent="0.25">
      <c r="A164" s="203" t="s">
        <v>1222</v>
      </c>
      <c r="B164" s="203">
        <v>198309</v>
      </c>
      <c r="C164" s="203">
        <v>1.5505199999999999</v>
      </c>
      <c r="D164" s="203">
        <v>1</v>
      </c>
      <c r="E164" s="203" t="s">
        <v>1031</v>
      </c>
      <c r="F164" s="203" t="s">
        <v>1207</v>
      </c>
    </row>
    <row r="165" spans="1:6" hidden="1" x14ac:dyDescent="0.25">
      <c r="A165" s="203" t="s">
        <v>1222</v>
      </c>
      <c r="B165" s="203">
        <v>198310</v>
      </c>
      <c r="C165" s="203">
        <v>1.582319</v>
      </c>
      <c r="D165" s="203">
        <v>1</v>
      </c>
      <c r="E165" s="203" t="s">
        <v>1031</v>
      </c>
      <c r="F165" s="203" t="s">
        <v>1207</v>
      </c>
    </row>
    <row r="166" spans="1:6" hidden="1" x14ac:dyDescent="0.25">
      <c r="A166" s="203" t="s">
        <v>1222</v>
      </c>
      <c r="B166" s="203">
        <v>198311</v>
      </c>
      <c r="C166" s="203">
        <v>1.5146200000000001</v>
      </c>
      <c r="D166" s="203">
        <v>1</v>
      </c>
      <c r="E166" s="203" t="s">
        <v>1031</v>
      </c>
      <c r="F166" s="203" t="s">
        <v>1207</v>
      </c>
    </row>
    <row r="167" spans="1:6" hidden="1" x14ac:dyDescent="0.25">
      <c r="A167" s="203" t="s">
        <v>1222</v>
      </c>
      <c r="B167" s="203">
        <v>198312</v>
      </c>
      <c r="C167" s="203">
        <v>1.4049990000000001</v>
      </c>
      <c r="D167" s="203">
        <v>1</v>
      </c>
      <c r="E167" s="203" t="s">
        <v>1031</v>
      </c>
      <c r="F167" s="203" t="s">
        <v>1207</v>
      </c>
    </row>
    <row r="168" spans="1:6" hidden="1" x14ac:dyDescent="0.25">
      <c r="A168" s="203" t="s">
        <v>1222</v>
      </c>
      <c r="B168" s="203">
        <v>198313</v>
      </c>
      <c r="C168" s="203">
        <v>17.246670999999999</v>
      </c>
      <c r="D168" s="203">
        <v>1</v>
      </c>
      <c r="E168" s="203" t="s">
        <v>1031</v>
      </c>
      <c r="F168" s="203" t="s">
        <v>1207</v>
      </c>
    </row>
    <row r="169" spans="1:6" hidden="1" x14ac:dyDescent="0.25">
      <c r="A169" s="203" t="s">
        <v>1222</v>
      </c>
      <c r="B169" s="203">
        <v>198401</v>
      </c>
      <c r="C169" s="203">
        <v>1.4949349999999999</v>
      </c>
      <c r="D169" s="203">
        <v>1</v>
      </c>
      <c r="E169" s="203" t="s">
        <v>1031</v>
      </c>
      <c r="F169" s="203" t="s">
        <v>1207</v>
      </c>
    </row>
    <row r="170" spans="1:6" hidden="1" x14ac:dyDescent="0.25">
      <c r="A170" s="203" t="s">
        <v>1222</v>
      </c>
      <c r="B170" s="203">
        <v>198402</v>
      </c>
      <c r="C170" s="203">
        <v>1.6214770000000001</v>
      </c>
      <c r="D170" s="203">
        <v>1</v>
      </c>
      <c r="E170" s="203" t="s">
        <v>1031</v>
      </c>
      <c r="F170" s="203" t="s">
        <v>1207</v>
      </c>
    </row>
    <row r="171" spans="1:6" hidden="1" x14ac:dyDescent="0.25">
      <c r="A171" s="203" t="s">
        <v>1222</v>
      </c>
      <c r="B171" s="203">
        <v>198403</v>
      </c>
      <c r="C171" s="203">
        <v>1.7943450000000001</v>
      </c>
      <c r="D171" s="203">
        <v>1</v>
      </c>
      <c r="E171" s="203" t="s">
        <v>1031</v>
      </c>
      <c r="F171" s="203" t="s">
        <v>1207</v>
      </c>
    </row>
    <row r="172" spans="1:6" hidden="1" x14ac:dyDescent="0.25">
      <c r="A172" s="203" t="s">
        <v>1222</v>
      </c>
      <c r="B172" s="203">
        <v>198404</v>
      </c>
      <c r="C172" s="203">
        <v>1.6012459999999999</v>
      </c>
      <c r="D172" s="203">
        <v>1</v>
      </c>
      <c r="E172" s="203" t="s">
        <v>1031</v>
      </c>
      <c r="F172" s="203" t="s">
        <v>1207</v>
      </c>
    </row>
    <row r="173" spans="1:6" hidden="1" x14ac:dyDescent="0.25">
      <c r="A173" s="203" t="s">
        <v>1222</v>
      </c>
      <c r="B173" s="203">
        <v>198405</v>
      </c>
      <c r="C173" s="203">
        <v>1.784422</v>
      </c>
      <c r="D173" s="203">
        <v>1</v>
      </c>
      <c r="E173" s="203" t="s">
        <v>1031</v>
      </c>
      <c r="F173" s="203" t="s">
        <v>1207</v>
      </c>
    </row>
    <row r="174" spans="1:6" hidden="1" x14ac:dyDescent="0.25">
      <c r="A174" s="203" t="s">
        <v>1222</v>
      </c>
      <c r="B174" s="203">
        <v>198406</v>
      </c>
      <c r="C174" s="203">
        <v>1.6816059999999999</v>
      </c>
      <c r="D174" s="203">
        <v>1</v>
      </c>
      <c r="E174" s="203" t="s">
        <v>1031</v>
      </c>
      <c r="F174" s="203" t="s">
        <v>1207</v>
      </c>
    </row>
    <row r="175" spans="1:6" hidden="1" x14ac:dyDescent="0.25">
      <c r="A175" s="203" t="s">
        <v>1222</v>
      </c>
      <c r="B175" s="203">
        <v>198407</v>
      </c>
      <c r="C175" s="203">
        <v>1.646026</v>
      </c>
      <c r="D175" s="203">
        <v>1</v>
      </c>
      <c r="E175" s="203" t="s">
        <v>1031</v>
      </c>
      <c r="F175" s="203" t="s">
        <v>1207</v>
      </c>
    </row>
    <row r="176" spans="1:6" hidden="1" x14ac:dyDescent="0.25">
      <c r="A176" s="203" t="s">
        <v>1222</v>
      </c>
      <c r="B176" s="203">
        <v>198408</v>
      </c>
      <c r="C176" s="203">
        <v>1.999007</v>
      </c>
      <c r="D176" s="203">
        <v>1</v>
      </c>
      <c r="E176" s="203" t="s">
        <v>1031</v>
      </c>
      <c r="F176" s="203" t="s">
        <v>1207</v>
      </c>
    </row>
    <row r="177" spans="1:6" hidden="1" x14ac:dyDescent="0.25">
      <c r="A177" s="203" t="s">
        <v>1222</v>
      </c>
      <c r="B177" s="203">
        <v>198409</v>
      </c>
      <c r="C177" s="203">
        <v>1.7384280000000001</v>
      </c>
      <c r="D177" s="203">
        <v>1</v>
      </c>
      <c r="E177" s="203" t="s">
        <v>1031</v>
      </c>
      <c r="F177" s="203" t="s">
        <v>1207</v>
      </c>
    </row>
    <row r="178" spans="1:6" hidden="1" x14ac:dyDescent="0.25">
      <c r="A178" s="203" t="s">
        <v>1222</v>
      </c>
      <c r="B178" s="203">
        <v>198410</v>
      </c>
      <c r="C178" s="203">
        <v>1.535976</v>
      </c>
      <c r="D178" s="203">
        <v>1</v>
      </c>
      <c r="E178" s="203" t="s">
        <v>1031</v>
      </c>
      <c r="F178" s="203" t="s">
        <v>1207</v>
      </c>
    </row>
    <row r="179" spans="1:6" hidden="1" x14ac:dyDescent="0.25">
      <c r="A179" s="203" t="s">
        <v>1222</v>
      </c>
      <c r="B179" s="203">
        <v>198411</v>
      </c>
      <c r="C179" s="203">
        <v>1.4171879999999999</v>
      </c>
      <c r="D179" s="203">
        <v>1</v>
      </c>
      <c r="E179" s="203" t="s">
        <v>1031</v>
      </c>
      <c r="F179" s="203" t="s">
        <v>1207</v>
      </c>
    </row>
    <row r="180" spans="1:6" hidden="1" x14ac:dyDescent="0.25">
      <c r="A180" s="203" t="s">
        <v>1222</v>
      </c>
      <c r="B180" s="203">
        <v>198412</v>
      </c>
      <c r="C180" s="203">
        <v>1.40456</v>
      </c>
      <c r="D180" s="203">
        <v>1</v>
      </c>
      <c r="E180" s="203" t="s">
        <v>1031</v>
      </c>
      <c r="F180" s="203" t="s">
        <v>1207</v>
      </c>
    </row>
    <row r="181" spans="1:6" hidden="1" x14ac:dyDescent="0.25">
      <c r="A181" s="203" t="s">
        <v>1222</v>
      </c>
      <c r="B181" s="203">
        <v>198413</v>
      </c>
      <c r="C181" s="203">
        <v>19.719215999999999</v>
      </c>
      <c r="D181" s="203">
        <v>1</v>
      </c>
      <c r="E181" s="203" t="s">
        <v>1031</v>
      </c>
      <c r="F181" s="203" t="s">
        <v>1207</v>
      </c>
    </row>
    <row r="182" spans="1:6" hidden="1" x14ac:dyDescent="0.25">
      <c r="A182" s="203" t="s">
        <v>1222</v>
      </c>
      <c r="B182" s="203">
        <v>198501</v>
      </c>
      <c r="C182" s="203">
        <v>1.4928630000000001</v>
      </c>
      <c r="D182" s="203">
        <v>1</v>
      </c>
      <c r="E182" s="203" t="s">
        <v>1031</v>
      </c>
      <c r="F182" s="203" t="s">
        <v>1207</v>
      </c>
    </row>
    <row r="183" spans="1:6" hidden="1" x14ac:dyDescent="0.25">
      <c r="A183" s="203" t="s">
        <v>1222</v>
      </c>
      <c r="B183" s="203">
        <v>198502</v>
      </c>
      <c r="C183" s="203">
        <v>1.4703900000000001</v>
      </c>
      <c r="D183" s="203">
        <v>1</v>
      </c>
      <c r="E183" s="203" t="s">
        <v>1031</v>
      </c>
      <c r="F183" s="203" t="s">
        <v>1207</v>
      </c>
    </row>
    <row r="184" spans="1:6" hidden="1" x14ac:dyDescent="0.25">
      <c r="A184" s="203" t="s">
        <v>1222</v>
      </c>
      <c r="B184" s="203">
        <v>198503</v>
      </c>
      <c r="C184" s="203">
        <v>1.7002550000000001</v>
      </c>
      <c r="D184" s="203">
        <v>1</v>
      </c>
      <c r="E184" s="203" t="s">
        <v>1031</v>
      </c>
      <c r="F184" s="203" t="s">
        <v>1207</v>
      </c>
    </row>
    <row r="185" spans="1:6" hidden="1" x14ac:dyDescent="0.25">
      <c r="A185" s="203" t="s">
        <v>1222</v>
      </c>
      <c r="B185" s="203">
        <v>198504</v>
      </c>
      <c r="C185" s="203">
        <v>1.673948</v>
      </c>
      <c r="D185" s="203">
        <v>1</v>
      </c>
      <c r="E185" s="203" t="s">
        <v>1031</v>
      </c>
      <c r="F185" s="203" t="s">
        <v>1207</v>
      </c>
    </row>
    <row r="186" spans="1:6" hidden="1" x14ac:dyDescent="0.25">
      <c r="A186" s="203" t="s">
        <v>1222</v>
      </c>
      <c r="B186" s="203">
        <v>198505</v>
      </c>
      <c r="C186" s="203">
        <v>1.714221</v>
      </c>
      <c r="D186" s="203">
        <v>1</v>
      </c>
      <c r="E186" s="203" t="s">
        <v>1031</v>
      </c>
      <c r="F186" s="203" t="s">
        <v>1207</v>
      </c>
    </row>
    <row r="187" spans="1:6" hidden="1" x14ac:dyDescent="0.25">
      <c r="A187" s="203" t="s">
        <v>1222</v>
      </c>
      <c r="B187" s="203">
        <v>198506</v>
      </c>
      <c r="C187" s="203">
        <v>1.6016840000000001</v>
      </c>
      <c r="D187" s="203">
        <v>1</v>
      </c>
      <c r="E187" s="203" t="s">
        <v>1031</v>
      </c>
      <c r="F187" s="203" t="s">
        <v>1207</v>
      </c>
    </row>
    <row r="188" spans="1:6" hidden="1" x14ac:dyDescent="0.25">
      <c r="A188" s="203" t="s">
        <v>1222</v>
      </c>
      <c r="B188" s="203">
        <v>198507</v>
      </c>
      <c r="C188" s="203">
        <v>1.514022</v>
      </c>
      <c r="D188" s="203">
        <v>1</v>
      </c>
      <c r="E188" s="203" t="s">
        <v>1031</v>
      </c>
      <c r="F188" s="203" t="s">
        <v>1207</v>
      </c>
    </row>
    <row r="189" spans="1:6" hidden="1" x14ac:dyDescent="0.25">
      <c r="A189" s="203" t="s">
        <v>1222</v>
      </c>
      <c r="B189" s="203">
        <v>198508</v>
      </c>
      <c r="C189" s="203">
        <v>1.7413289999999999</v>
      </c>
      <c r="D189" s="203">
        <v>1</v>
      </c>
      <c r="E189" s="203" t="s">
        <v>1031</v>
      </c>
      <c r="F189" s="203" t="s">
        <v>1207</v>
      </c>
    </row>
    <row r="190" spans="1:6" hidden="1" x14ac:dyDescent="0.25">
      <c r="A190" s="203" t="s">
        <v>1222</v>
      </c>
      <c r="B190" s="203">
        <v>198509</v>
      </c>
      <c r="C190" s="203">
        <v>1.6178729999999999</v>
      </c>
      <c r="D190" s="203">
        <v>1</v>
      </c>
      <c r="E190" s="203" t="s">
        <v>1031</v>
      </c>
      <c r="F190" s="203" t="s">
        <v>1207</v>
      </c>
    </row>
    <row r="191" spans="1:6" hidden="1" x14ac:dyDescent="0.25">
      <c r="A191" s="203" t="s">
        <v>1222</v>
      </c>
      <c r="B191" s="203">
        <v>198510</v>
      </c>
      <c r="C191" s="203">
        <v>1.7530490000000001</v>
      </c>
      <c r="D191" s="203">
        <v>1</v>
      </c>
      <c r="E191" s="203" t="s">
        <v>1031</v>
      </c>
      <c r="F191" s="203" t="s">
        <v>1207</v>
      </c>
    </row>
    <row r="192" spans="1:6" hidden="1" x14ac:dyDescent="0.25">
      <c r="A192" s="203" t="s">
        <v>1222</v>
      </c>
      <c r="B192" s="203">
        <v>198511</v>
      </c>
      <c r="C192" s="203">
        <v>1.514883</v>
      </c>
      <c r="D192" s="203">
        <v>1</v>
      </c>
      <c r="E192" s="203" t="s">
        <v>1031</v>
      </c>
      <c r="F192" s="203" t="s">
        <v>1207</v>
      </c>
    </row>
    <row r="193" spans="1:6" hidden="1" x14ac:dyDescent="0.25">
      <c r="A193" s="203" t="s">
        <v>1222</v>
      </c>
      <c r="B193" s="203">
        <v>198512</v>
      </c>
      <c r="C193" s="203">
        <v>1.5306489999999999</v>
      </c>
      <c r="D193" s="203">
        <v>1</v>
      </c>
      <c r="E193" s="203" t="s">
        <v>1031</v>
      </c>
      <c r="F193" s="203" t="s">
        <v>1207</v>
      </c>
    </row>
    <row r="194" spans="1:6" hidden="1" x14ac:dyDescent="0.25">
      <c r="A194" s="203" t="s">
        <v>1222</v>
      </c>
      <c r="B194" s="203">
        <v>198513</v>
      </c>
      <c r="C194" s="203">
        <v>19.325165999999999</v>
      </c>
      <c r="D194" s="203">
        <v>1</v>
      </c>
      <c r="E194" s="203" t="s">
        <v>1031</v>
      </c>
      <c r="F194" s="203" t="s">
        <v>1207</v>
      </c>
    </row>
    <row r="195" spans="1:6" hidden="1" x14ac:dyDescent="0.25">
      <c r="A195" s="203" t="s">
        <v>1222</v>
      </c>
      <c r="B195" s="203">
        <v>198601</v>
      </c>
      <c r="C195" s="203">
        <v>1.7115309999999999</v>
      </c>
      <c r="D195" s="203">
        <v>1</v>
      </c>
      <c r="E195" s="203" t="s">
        <v>1031</v>
      </c>
      <c r="F195" s="203" t="s">
        <v>1207</v>
      </c>
    </row>
    <row r="196" spans="1:6" hidden="1" x14ac:dyDescent="0.25">
      <c r="A196" s="203" t="s">
        <v>1222</v>
      </c>
      <c r="B196" s="203">
        <v>198602</v>
      </c>
      <c r="C196" s="203">
        <v>1.588455</v>
      </c>
      <c r="D196" s="203">
        <v>1</v>
      </c>
      <c r="E196" s="203" t="s">
        <v>1031</v>
      </c>
      <c r="F196" s="203" t="s">
        <v>1207</v>
      </c>
    </row>
    <row r="197" spans="1:6" hidden="1" x14ac:dyDescent="0.25">
      <c r="A197" s="203" t="s">
        <v>1222</v>
      </c>
      <c r="B197" s="203">
        <v>198603</v>
      </c>
      <c r="C197" s="203">
        <v>1.6956009999999999</v>
      </c>
      <c r="D197" s="203">
        <v>1</v>
      </c>
      <c r="E197" s="203" t="s">
        <v>1031</v>
      </c>
      <c r="F197" s="203" t="s">
        <v>1207</v>
      </c>
    </row>
    <row r="198" spans="1:6" hidden="1" x14ac:dyDescent="0.25">
      <c r="A198" s="203" t="s">
        <v>1222</v>
      </c>
      <c r="B198" s="203">
        <v>198604</v>
      </c>
      <c r="C198" s="203">
        <v>1.636466</v>
      </c>
      <c r="D198" s="203">
        <v>1</v>
      </c>
      <c r="E198" s="203" t="s">
        <v>1031</v>
      </c>
      <c r="F198" s="203" t="s">
        <v>1207</v>
      </c>
    </row>
    <row r="199" spans="1:6" hidden="1" x14ac:dyDescent="0.25">
      <c r="A199" s="203" t="s">
        <v>1222</v>
      </c>
      <c r="B199" s="203">
        <v>198605</v>
      </c>
      <c r="C199" s="203">
        <v>1.597618</v>
      </c>
      <c r="D199" s="203">
        <v>1</v>
      </c>
      <c r="E199" s="203" t="s">
        <v>1031</v>
      </c>
      <c r="F199" s="203" t="s">
        <v>1207</v>
      </c>
    </row>
    <row r="200" spans="1:6" hidden="1" x14ac:dyDescent="0.25">
      <c r="A200" s="203" t="s">
        <v>1222</v>
      </c>
      <c r="B200" s="203">
        <v>198606</v>
      </c>
      <c r="C200" s="203">
        <v>1.586797</v>
      </c>
      <c r="D200" s="203">
        <v>1</v>
      </c>
      <c r="E200" s="203" t="s">
        <v>1031</v>
      </c>
      <c r="F200" s="203" t="s">
        <v>1207</v>
      </c>
    </row>
    <row r="201" spans="1:6" hidden="1" x14ac:dyDescent="0.25">
      <c r="A201" s="203" t="s">
        <v>1222</v>
      </c>
      <c r="B201" s="203">
        <v>198607</v>
      </c>
      <c r="C201" s="203">
        <v>1.48125</v>
      </c>
      <c r="D201" s="203">
        <v>1</v>
      </c>
      <c r="E201" s="203" t="s">
        <v>1031</v>
      </c>
      <c r="F201" s="203" t="s">
        <v>1207</v>
      </c>
    </row>
    <row r="202" spans="1:6" hidden="1" x14ac:dyDescent="0.25">
      <c r="A202" s="203" t="s">
        <v>1222</v>
      </c>
      <c r="B202" s="203">
        <v>198608</v>
      </c>
      <c r="C202" s="203">
        <v>1.671805</v>
      </c>
      <c r="D202" s="203">
        <v>1</v>
      </c>
      <c r="E202" s="203" t="s">
        <v>1031</v>
      </c>
      <c r="F202" s="203" t="s">
        <v>1207</v>
      </c>
    </row>
    <row r="203" spans="1:6" hidden="1" x14ac:dyDescent="0.25">
      <c r="A203" s="203" t="s">
        <v>1222</v>
      </c>
      <c r="B203" s="203">
        <v>198609</v>
      </c>
      <c r="C203" s="203">
        <v>1.6388990000000001</v>
      </c>
      <c r="D203" s="203">
        <v>1</v>
      </c>
      <c r="E203" s="203" t="s">
        <v>1031</v>
      </c>
      <c r="F203" s="203" t="s">
        <v>1207</v>
      </c>
    </row>
    <row r="204" spans="1:6" hidden="1" x14ac:dyDescent="0.25">
      <c r="A204" s="203" t="s">
        <v>1222</v>
      </c>
      <c r="B204" s="203">
        <v>198610</v>
      </c>
      <c r="C204" s="203">
        <v>1.7506459999999999</v>
      </c>
      <c r="D204" s="203">
        <v>1</v>
      </c>
      <c r="E204" s="203" t="s">
        <v>1031</v>
      </c>
      <c r="F204" s="203" t="s">
        <v>1207</v>
      </c>
    </row>
    <row r="205" spans="1:6" hidden="1" x14ac:dyDescent="0.25">
      <c r="A205" s="203" t="s">
        <v>1222</v>
      </c>
      <c r="B205" s="203">
        <v>198611</v>
      </c>
      <c r="C205" s="203">
        <v>1.538049</v>
      </c>
      <c r="D205" s="203">
        <v>1</v>
      </c>
      <c r="E205" s="203" t="s">
        <v>1031</v>
      </c>
      <c r="F205" s="203" t="s">
        <v>1207</v>
      </c>
    </row>
    <row r="206" spans="1:6" hidden="1" x14ac:dyDescent="0.25">
      <c r="A206" s="203" t="s">
        <v>1222</v>
      </c>
      <c r="B206" s="203">
        <v>198612</v>
      </c>
      <c r="C206" s="203">
        <v>1.612349</v>
      </c>
      <c r="D206" s="203">
        <v>1</v>
      </c>
      <c r="E206" s="203" t="s">
        <v>1031</v>
      </c>
      <c r="F206" s="203" t="s">
        <v>1207</v>
      </c>
    </row>
    <row r="207" spans="1:6" hidden="1" x14ac:dyDescent="0.25">
      <c r="A207" s="203" t="s">
        <v>1222</v>
      </c>
      <c r="B207" s="203">
        <v>198613</v>
      </c>
      <c r="C207" s="203">
        <v>19.509466</v>
      </c>
      <c r="D207" s="203">
        <v>1</v>
      </c>
      <c r="E207" s="203" t="s">
        <v>1031</v>
      </c>
      <c r="F207" s="203" t="s">
        <v>1207</v>
      </c>
    </row>
    <row r="208" spans="1:6" hidden="1" x14ac:dyDescent="0.25">
      <c r="A208" s="203" t="s">
        <v>1222</v>
      </c>
      <c r="B208" s="203">
        <v>198701</v>
      </c>
      <c r="C208" s="203">
        <v>1.6371610000000001</v>
      </c>
      <c r="D208" s="203">
        <v>1</v>
      </c>
      <c r="E208" s="203" t="s">
        <v>1031</v>
      </c>
      <c r="F208" s="203" t="s">
        <v>1207</v>
      </c>
    </row>
    <row r="209" spans="1:6" hidden="1" x14ac:dyDescent="0.25">
      <c r="A209" s="203" t="s">
        <v>1222</v>
      </c>
      <c r="B209" s="203">
        <v>198702</v>
      </c>
      <c r="C209" s="203">
        <v>1.570964</v>
      </c>
      <c r="D209" s="203">
        <v>1</v>
      </c>
      <c r="E209" s="203" t="s">
        <v>1031</v>
      </c>
      <c r="F209" s="203" t="s">
        <v>1207</v>
      </c>
    </row>
    <row r="210" spans="1:6" hidden="1" x14ac:dyDescent="0.25">
      <c r="A210" s="203" t="s">
        <v>1222</v>
      </c>
      <c r="B210" s="203">
        <v>198703</v>
      </c>
      <c r="C210" s="203">
        <v>1.66293</v>
      </c>
      <c r="D210" s="203">
        <v>1</v>
      </c>
      <c r="E210" s="203" t="s">
        <v>1031</v>
      </c>
      <c r="F210" s="203" t="s">
        <v>1207</v>
      </c>
    </row>
    <row r="211" spans="1:6" hidden="1" x14ac:dyDescent="0.25">
      <c r="A211" s="203" t="s">
        <v>1222</v>
      </c>
      <c r="B211" s="203">
        <v>198704</v>
      </c>
      <c r="C211" s="203">
        <v>1.557431</v>
      </c>
      <c r="D211" s="203">
        <v>1</v>
      </c>
      <c r="E211" s="203" t="s">
        <v>1031</v>
      </c>
      <c r="F211" s="203" t="s">
        <v>1207</v>
      </c>
    </row>
    <row r="212" spans="1:6" hidden="1" x14ac:dyDescent="0.25">
      <c r="A212" s="203" t="s">
        <v>1222</v>
      </c>
      <c r="B212" s="203">
        <v>198705</v>
      </c>
      <c r="C212" s="203">
        <v>1.5500389999999999</v>
      </c>
      <c r="D212" s="203">
        <v>1</v>
      </c>
      <c r="E212" s="203" t="s">
        <v>1031</v>
      </c>
      <c r="F212" s="203" t="s">
        <v>1207</v>
      </c>
    </row>
    <row r="213" spans="1:6" hidden="1" x14ac:dyDescent="0.25">
      <c r="A213" s="203" t="s">
        <v>1222</v>
      </c>
      <c r="B213" s="203">
        <v>198706</v>
      </c>
      <c r="C213" s="203">
        <v>1.6895629999999999</v>
      </c>
      <c r="D213" s="203">
        <v>1</v>
      </c>
      <c r="E213" s="203" t="s">
        <v>1031</v>
      </c>
      <c r="F213" s="203" t="s">
        <v>1207</v>
      </c>
    </row>
    <row r="214" spans="1:6" hidden="1" x14ac:dyDescent="0.25">
      <c r="A214" s="203" t="s">
        <v>1222</v>
      </c>
      <c r="B214" s="203">
        <v>198707</v>
      </c>
      <c r="C214" s="203">
        <v>1.529582</v>
      </c>
      <c r="D214" s="203">
        <v>1</v>
      </c>
      <c r="E214" s="203" t="s">
        <v>1031</v>
      </c>
      <c r="F214" s="203" t="s">
        <v>1207</v>
      </c>
    </row>
    <row r="215" spans="1:6" hidden="1" x14ac:dyDescent="0.25">
      <c r="A215" s="203" t="s">
        <v>1222</v>
      </c>
      <c r="B215" s="203">
        <v>198708</v>
      </c>
      <c r="C215" s="203">
        <v>1.7692509999999999</v>
      </c>
      <c r="D215" s="203">
        <v>1</v>
      </c>
      <c r="E215" s="203" t="s">
        <v>1031</v>
      </c>
      <c r="F215" s="203" t="s">
        <v>1207</v>
      </c>
    </row>
    <row r="216" spans="1:6" hidden="1" x14ac:dyDescent="0.25">
      <c r="A216" s="203" t="s">
        <v>1222</v>
      </c>
      <c r="B216" s="203">
        <v>198709</v>
      </c>
      <c r="C216" s="203">
        <v>1.8080620000000001</v>
      </c>
      <c r="D216" s="203">
        <v>1</v>
      </c>
      <c r="E216" s="203" t="s">
        <v>1031</v>
      </c>
      <c r="F216" s="203" t="s">
        <v>1207</v>
      </c>
    </row>
    <row r="217" spans="1:6" hidden="1" x14ac:dyDescent="0.25">
      <c r="A217" s="203" t="s">
        <v>1222</v>
      </c>
      <c r="B217" s="203">
        <v>198710</v>
      </c>
      <c r="C217" s="203">
        <v>1.885113</v>
      </c>
      <c r="D217" s="203">
        <v>1</v>
      </c>
      <c r="E217" s="203" t="s">
        <v>1031</v>
      </c>
      <c r="F217" s="203" t="s">
        <v>1207</v>
      </c>
    </row>
    <row r="218" spans="1:6" hidden="1" x14ac:dyDescent="0.25">
      <c r="A218" s="203" t="s">
        <v>1222</v>
      </c>
      <c r="B218" s="203">
        <v>198711</v>
      </c>
      <c r="C218" s="203">
        <v>1.7371399999999999</v>
      </c>
      <c r="D218" s="203">
        <v>1</v>
      </c>
      <c r="E218" s="203" t="s">
        <v>1031</v>
      </c>
      <c r="F218" s="203" t="s">
        <v>1207</v>
      </c>
    </row>
    <row r="219" spans="1:6" hidden="1" x14ac:dyDescent="0.25">
      <c r="A219" s="203" t="s">
        <v>1222</v>
      </c>
      <c r="B219" s="203">
        <v>198712</v>
      </c>
      <c r="C219" s="203">
        <v>1.743868</v>
      </c>
      <c r="D219" s="203">
        <v>1</v>
      </c>
      <c r="E219" s="203" t="s">
        <v>1031</v>
      </c>
      <c r="F219" s="203" t="s">
        <v>1207</v>
      </c>
    </row>
    <row r="220" spans="1:6" hidden="1" x14ac:dyDescent="0.25">
      <c r="A220" s="203" t="s">
        <v>1222</v>
      </c>
      <c r="B220" s="203">
        <v>198713</v>
      </c>
      <c r="C220" s="203">
        <v>20.141103999999999</v>
      </c>
      <c r="D220" s="203">
        <v>1</v>
      </c>
      <c r="E220" s="203" t="s">
        <v>1031</v>
      </c>
      <c r="F220" s="203" t="s">
        <v>1207</v>
      </c>
    </row>
    <row r="221" spans="1:6" hidden="1" x14ac:dyDescent="0.25">
      <c r="A221" s="203" t="s">
        <v>1222</v>
      </c>
      <c r="B221" s="203">
        <v>198801</v>
      </c>
      <c r="C221" s="203">
        <v>1.649486</v>
      </c>
      <c r="D221" s="203">
        <v>1</v>
      </c>
      <c r="E221" s="203" t="s">
        <v>1031</v>
      </c>
      <c r="F221" s="203" t="s">
        <v>1207</v>
      </c>
    </row>
    <row r="222" spans="1:6" hidden="1" x14ac:dyDescent="0.25">
      <c r="A222" s="203" t="s">
        <v>1222</v>
      </c>
      <c r="B222" s="203">
        <v>198802</v>
      </c>
      <c r="C222" s="203">
        <v>1.681541</v>
      </c>
      <c r="D222" s="203">
        <v>1</v>
      </c>
      <c r="E222" s="203" t="s">
        <v>1031</v>
      </c>
      <c r="F222" s="203" t="s">
        <v>1207</v>
      </c>
    </row>
    <row r="223" spans="1:6" hidden="1" x14ac:dyDescent="0.25">
      <c r="A223" s="203" t="s">
        <v>1222</v>
      </c>
      <c r="B223" s="203">
        <v>198803</v>
      </c>
      <c r="C223" s="203">
        <v>1.838611</v>
      </c>
      <c r="D223" s="203">
        <v>1</v>
      </c>
      <c r="E223" s="203" t="s">
        <v>1031</v>
      </c>
      <c r="F223" s="203" t="s">
        <v>1207</v>
      </c>
    </row>
    <row r="224" spans="1:6" hidden="1" x14ac:dyDescent="0.25">
      <c r="A224" s="203" t="s">
        <v>1222</v>
      </c>
      <c r="B224" s="203">
        <v>198804</v>
      </c>
      <c r="C224" s="203">
        <v>1.650325</v>
      </c>
      <c r="D224" s="203">
        <v>1</v>
      </c>
      <c r="E224" s="203" t="s">
        <v>1031</v>
      </c>
      <c r="F224" s="203" t="s">
        <v>1207</v>
      </c>
    </row>
    <row r="225" spans="1:6" hidden="1" x14ac:dyDescent="0.25">
      <c r="A225" s="203" t="s">
        <v>1222</v>
      </c>
      <c r="B225" s="203">
        <v>198805</v>
      </c>
      <c r="C225" s="203">
        <v>1.621095</v>
      </c>
      <c r="D225" s="203">
        <v>1</v>
      </c>
      <c r="E225" s="203" t="s">
        <v>1031</v>
      </c>
      <c r="F225" s="203" t="s">
        <v>1207</v>
      </c>
    </row>
    <row r="226" spans="1:6" hidden="1" x14ac:dyDescent="0.25">
      <c r="A226" s="203" t="s">
        <v>1222</v>
      </c>
      <c r="B226" s="203">
        <v>198806</v>
      </c>
      <c r="C226" s="203">
        <v>1.6746529999999999</v>
      </c>
      <c r="D226" s="203">
        <v>1</v>
      </c>
      <c r="E226" s="203" t="s">
        <v>1031</v>
      </c>
      <c r="F226" s="203" t="s">
        <v>1207</v>
      </c>
    </row>
    <row r="227" spans="1:6" hidden="1" x14ac:dyDescent="0.25">
      <c r="A227" s="203" t="s">
        <v>1222</v>
      </c>
      <c r="B227" s="203">
        <v>198807</v>
      </c>
      <c r="C227" s="203">
        <v>1.5156229999999999</v>
      </c>
      <c r="D227" s="203">
        <v>1</v>
      </c>
      <c r="E227" s="203" t="s">
        <v>1031</v>
      </c>
      <c r="F227" s="203" t="s">
        <v>1207</v>
      </c>
    </row>
    <row r="228" spans="1:6" hidden="1" x14ac:dyDescent="0.25">
      <c r="A228" s="203" t="s">
        <v>1222</v>
      </c>
      <c r="B228" s="203">
        <v>198808</v>
      </c>
      <c r="C228" s="203">
        <v>1.9329890000000001</v>
      </c>
      <c r="D228" s="203">
        <v>1</v>
      </c>
      <c r="E228" s="203" t="s">
        <v>1031</v>
      </c>
      <c r="F228" s="203" t="s">
        <v>1207</v>
      </c>
    </row>
    <row r="229" spans="1:6" hidden="1" x14ac:dyDescent="0.25">
      <c r="A229" s="203" t="s">
        <v>1222</v>
      </c>
      <c r="B229" s="203">
        <v>198809</v>
      </c>
      <c r="C229" s="203">
        <v>1.8243050000000001</v>
      </c>
      <c r="D229" s="203">
        <v>1</v>
      </c>
      <c r="E229" s="203" t="s">
        <v>1031</v>
      </c>
      <c r="F229" s="203" t="s">
        <v>1207</v>
      </c>
    </row>
    <row r="230" spans="1:6" hidden="1" x14ac:dyDescent="0.25">
      <c r="A230" s="203" t="s">
        <v>1222</v>
      </c>
      <c r="B230" s="203">
        <v>198810</v>
      </c>
      <c r="C230" s="203">
        <v>1.772923</v>
      </c>
      <c r="D230" s="203">
        <v>1</v>
      </c>
      <c r="E230" s="203" t="s">
        <v>1031</v>
      </c>
      <c r="F230" s="203" t="s">
        <v>1207</v>
      </c>
    </row>
    <row r="231" spans="1:6" hidden="1" x14ac:dyDescent="0.25">
      <c r="A231" s="203" t="s">
        <v>1222</v>
      </c>
      <c r="B231" s="203">
        <v>198811</v>
      </c>
      <c r="C231" s="203">
        <v>1.817499</v>
      </c>
      <c r="D231" s="203">
        <v>1</v>
      </c>
      <c r="E231" s="203" t="s">
        <v>1031</v>
      </c>
      <c r="F231" s="203" t="s">
        <v>1207</v>
      </c>
    </row>
    <row r="232" spans="1:6" hidden="1" x14ac:dyDescent="0.25">
      <c r="A232" s="203" t="s">
        <v>1222</v>
      </c>
      <c r="B232" s="203">
        <v>198812</v>
      </c>
      <c r="C232" s="203">
        <v>1.758589</v>
      </c>
      <c r="D232" s="203">
        <v>1</v>
      </c>
      <c r="E232" s="203" t="s">
        <v>1031</v>
      </c>
      <c r="F232" s="203" t="s">
        <v>1207</v>
      </c>
    </row>
    <row r="233" spans="1:6" hidden="1" x14ac:dyDescent="0.25">
      <c r="A233" s="203" t="s">
        <v>1222</v>
      </c>
      <c r="B233" s="203">
        <v>198813</v>
      </c>
      <c r="C233" s="203">
        <v>20.737639000000001</v>
      </c>
      <c r="D233" s="203">
        <v>1</v>
      </c>
      <c r="E233" s="203" t="s">
        <v>1031</v>
      </c>
      <c r="F233" s="203" t="s">
        <v>1207</v>
      </c>
    </row>
    <row r="234" spans="1:6" hidden="1" x14ac:dyDescent="0.25">
      <c r="A234" s="203" t="s">
        <v>1222</v>
      </c>
      <c r="B234" s="203">
        <v>198901</v>
      </c>
      <c r="C234" s="203">
        <v>1.793202</v>
      </c>
      <c r="D234" s="203">
        <v>1</v>
      </c>
      <c r="E234" s="203" t="s">
        <v>1031</v>
      </c>
      <c r="F234" s="203" t="s">
        <v>1207</v>
      </c>
    </row>
    <row r="235" spans="1:6" hidden="1" x14ac:dyDescent="0.25">
      <c r="A235" s="203" t="s">
        <v>1222</v>
      </c>
      <c r="B235" s="203">
        <v>198902</v>
      </c>
      <c r="C235" s="203">
        <v>1.64259</v>
      </c>
      <c r="D235" s="203">
        <v>1</v>
      </c>
      <c r="E235" s="203" t="s">
        <v>1031</v>
      </c>
      <c r="F235" s="203" t="s">
        <v>1207</v>
      </c>
    </row>
    <row r="236" spans="1:6" hidden="1" x14ac:dyDescent="0.25">
      <c r="A236" s="203" t="s">
        <v>1222</v>
      </c>
      <c r="B236" s="203">
        <v>198903</v>
      </c>
      <c r="C236" s="203">
        <v>1.947441</v>
      </c>
      <c r="D236" s="203">
        <v>1</v>
      </c>
      <c r="E236" s="203" t="s">
        <v>1031</v>
      </c>
      <c r="F236" s="203" t="s">
        <v>1207</v>
      </c>
    </row>
    <row r="237" spans="1:6" hidden="1" x14ac:dyDescent="0.25">
      <c r="A237" s="203" t="s">
        <v>1222</v>
      </c>
      <c r="B237" s="203">
        <v>198904</v>
      </c>
      <c r="C237" s="203">
        <v>1.686912</v>
      </c>
      <c r="D237" s="203">
        <v>1</v>
      </c>
      <c r="E237" s="203" t="s">
        <v>1031</v>
      </c>
      <c r="F237" s="203" t="s">
        <v>1207</v>
      </c>
    </row>
    <row r="238" spans="1:6" hidden="1" x14ac:dyDescent="0.25">
      <c r="A238" s="203" t="s">
        <v>1222</v>
      </c>
      <c r="B238" s="203">
        <v>198905</v>
      </c>
      <c r="C238" s="203">
        <v>1.8027329999999999</v>
      </c>
      <c r="D238" s="203">
        <v>1</v>
      </c>
      <c r="E238" s="203" t="s">
        <v>1031</v>
      </c>
      <c r="F238" s="203" t="s">
        <v>1207</v>
      </c>
    </row>
    <row r="239" spans="1:6" hidden="1" x14ac:dyDescent="0.25">
      <c r="A239" s="203" t="s">
        <v>1222</v>
      </c>
      <c r="B239" s="203">
        <v>198906</v>
      </c>
      <c r="C239" s="203">
        <v>1.7161770000000001</v>
      </c>
      <c r="D239" s="203">
        <v>1</v>
      </c>
      <c r="E239" s="203" t="s">
        <v>1031</v>
      </c>
      <c r="F239" s="203" t="s">
        <v>1207</v>
      </c>
    </row>
    <row r="240" spans="1:6" hidden="1" x14ac:dyDescent="0.25">
      <c r="A240" s="203" t="s">
        <v>1222</v>
      </c>
      <c r="B240" s="203">
        <v>198907</v>
      </c>
      <c r="C240" s="203">
        <v>1.4508700000000001</v>
      </c>
      <c r="D240" s="203">
        <v>1</v>
      </c>
      <c r="E240" s="203" t="s">
        <v>1031</v>
      </c>
      <c r="F240" s="203" t="s">
        <v>1207</v>
      </c>
    </row>
    <row r="241" spans="1:6" hidden="1" x14ac:dyDescent="0.25">
      <c r="A241" s="203" t="s">
        <v>1222</v>
      </c>
      <c r="B241" s="203">
        <v>198908</v>
      </c>
      <c r="C241" s="203">
        <v>1.989536</v>
      </c>
      <c r="D241" s="203">
        <v>1</v>
      </c>
      <c r="E241" s="203" t="s">
        <v>1031</v>
      </c>
      <c r="F241" s="203" t="s">
        <v>1207</v>
      </c>
    </row>
    <row r="242" spans="1:6" hidden="1" x14ac:dyDescent="0.25">
      <c r="A242" s="203" t="s">
        <v>1222</v>
      </c>
      <c r="B242" s="203">
        <v>198909</v>
      </c>
      <c r="C242" s="203">
        <v>1.853718</v>
      </c>
      <c r="D242" s="203">
        <v>1</v>
      </c>
      <c r="E242" s="203" t="s">
        <v>1031</v>
      </c>
      <c r="F242" s="203" t="s">
        <v>1207</v>
      </c>
    </row>
    <row r="243" spans="1:6" hidden="1" x14ac:dyDescent="0.25">
      <c r="A243" s="203" t="s">
        <v>1222</v>
      </c>
      <c r="B243" s="203">
        <v>198910</v>
      </c>
      <c r="C243" s="203">
        <v>1.9572290000000001</v>
      </c>
      <c r="D243" s="203">
        <v>1</v>
      </c>
      <c r="E243" s="203" t="s">
        <v>1031</v>
      </c>
      <c r="F243" s="203" t="s">
        <v>1207</v>
      </c>
    </row>
    <row r="244" spans="1:6" hidden="1" x14ac:dyDescent="0.25">
      <c r="A244" s="203" t="s">
        <v>1222</v>
      </c>
      <c r="B244" s="203">
        <v>198911</v>
      </c>
      <c r="C244" s="203">
        <v>1.8998699999999999</v>
      </c>
      <c r="D244" s="203">
        <v>1</v>
      </c>
      <c r="E244" s="203" t="s">
        <v>1031</v>
      </c>
      <c r="F244" s="203" t="s">
        <v>1207</v>
      </c>
    </row>
    <row r="245" spans="1:6" hidden="1" x14ac:dyDescent="0.25">
      <c r="A245" s="203" t="s">
        <v>1222</v>
      </c>
      <c r="B245" s="203">
        <v>198912</v>
      </c>
      <c r="C245" s="203">
        <v>1.619899</v>
      </c>
      <c r="D245" s="203">
        <v>1</v>
      </c>
      <c r="E245" s="203" t="s">
        <v>1031</v>
      </c>
      <c r="F245" s="203" t="s">
        <v>1207</v>
      </c>
    </row>
    <row r="246" spans="1:6" hidden="1" x14ac:dyDescent="0.25">
      <c r="A246" s="203" t="s">
        <v>1222</v>
      </c>
      <c r="B246" s="203">
        <v>198913</v>
      </c>
      <c r="C246" s="203">
        <v>21.360178000000001</v>
      </c>
      <c r="D246" s="203">
        <v>1</v>
      </c>
      <c r="E246" s="203" t="s">
        <v>1031</v>
      </c>
      <c r="F246" s="203" t="s">
        <v>1207</v>
      </c>
    </row>
    <row r="247" spans="1:6" hidden="1" x14ac:dyDescent="0.25">
      <c r="A247" s="203" t="s">
        <v>1222</v>
      </c>
      <c r="B247" s="203">
        <v>199001</v>
      </c>
      <c r="C247" s="203">
        <v>1.978864</v>
      </c>
      <c r="D247" s="203">
        <v>1</v>
      </c>
      <c r="E247" s="203" t="s">
        <v>1031</v>
      </c>
      <c r="F247" s="203" t="s">
        <v>1207</v>
      </c>
    </row>
    <row r="248" spans="1:6" hidden="1" x14ac:dyDescent="0.25">
      <c r="A248" s="203" t="s">
        <v>1222</v>
      </c>
      <c r="B248" s="203">
        <v>199002</v>
      </c>
      <c r="C248" s="203">
        <v>1.792179</v>
      </c>
      <c r="D248" s="203">
        <v>1</v>
      </c>
      <c r="E248" s="203" t="s">
        <v>1031</v>
      </c>
      <c r="F248" s="203" t="s">
        <v>1207</v>
      </c>
    </row>
    <row r="249" spans="1:6" hidden="1" x14ac:dyDescent="0.25">
      <c r="A249" s="203" t="s">
        <v>1222</v>
      </c>
      <c r="B249" s="203">
        <v>199003</v>
      </c>
      <c r="C249" s="203">
        <v>2.0013890000000001</v>
      </c>
      <c r="D249" s="203">
        <v>1</v>
      </c>
      <c r="E249" s="203" t="s">
        <v>1031</v>
      </c>
      <c r="F249" s="203" t="s">
        <v>1207</v>
      </c>
    </row>
    <row r="250" spans="1:6" hidden="1" x14ac:dyDescent="0.25">
      <c r="A250" s="203" t="s">
        <v>1222</v>
      </c>
      <c r="B250" s="203">
        <v>199004</v>
      </c>
      <c r="C250" s="203">
        <v>1.8172159999999999</v>
      </c>
      <c r="D250" s="203">
        <v>1</v>
      </c>
      <c r="E250" s="203" t="s">
        <v>1031</v>
      </c>
      <c r="F250" s="203" t="s">
        <v>1207</v>
      </c>
    </row>
    <row r="251" spans="1:6" hidden="1" x14ac:dyDescent="0.25">
      <c r="A251" s="203" t="s">
        <v>1222</v>
      </c>
      <c r="B251" s="203">
        <v>199005</v>
      </c>
      <c r="C251" s="203">
        <v>1.890398</v>
      </c>
      <c r="D251" s="203">
        <v>1</v>
      </c>
      <c r="E251" s="203" t="s">
        <v>1031</v>
      </c>
      <c r="F251" s="203" t="s">
        <v>1207</v>
      </c>
    </row>
    <row r="252" spans="1:6" hidden="1" x14ac:dyDescent="0.25">
      <c r="A252" s="203" t="s">
        <v>1222</v>
      </c>
      <c r="B252" s="203">
        <v>199006</v>
      </c>
      <c r="C252" s="203">
        <v>1.8486149999999999</v>
      </c>
      <c r="D252" s="203">
        <v>1</v>
      </c>
      <c r="E252" s="203" t="s">
        <v>1031</v>
      </c>
      <c r="F252" s="203" t="s">
        <v>1207</v>
      </c>
    </row>
    <row r="253" spans="1:6" hidden="1" x14ac:dyDescent="0.25">
      <c r="A253" s="203" t="s">
        <v>1222</v>
      </c>
      <c r="B253" s="203">
        <v>199007</v>
      </c>
      <c r="C253" s="203">
        <v>1.744221</v>
      </c>
      <c r="D253" s="203">
        <v>1</v>
      </c>
      <c r="E253" s="203" t="s">
        <v>1031</v>
      </c>
      <c r="F253" s="203" t="s">
        <v>1207</v>
      </c>
    </row>
    <row r="254" spans="1:6" hidden="1" x14ac:dyDescent="0.25">
      <c r="A254" s="203" t="s">
        <v>1222</v>
      </c>
      <c r="B254" s="203">
        <v>199008</v>
      </c>
      <c r="C254" s="203">
        <v>2.007104</v>
      </c>
      <c r="D254" s="203">
        <v>1</v>
      </c>
      <c r="E254" s="203" t="s">
        <v>1031</v>
      </c>
      <c r="F254" s="203" t="s">
        <v>1207</v>
      </c>
    </row>
    <row r="255" spans="1:6" hidden="1" x14ac:dyDescent="0.25">
      <c r="A255" s="203" t="s">
        <v>1222</v>
      </c>
      <c r="B255" s="203">
        <v>199009</v>
      </c>
      <c r="C255" s="203">
        <v>1.8165450000000001</v>
      </c>
      <c r="D255" s="203">
        <v>1</v>
      </c>
      <c r="E255" s="203" t="s">
        <v>1031</v>
      </c>
      <c r="F255" s="203" t="s">
        <v>1207</v>
      </c>
    </row>
    <row r="256" spans="1:6" hidden="1" x14ac:dyDescent="0.25">
      <c r="A256" s="203" t="s">
        <v>1222</v>
      </c>
      <c r="B256" s="203">
        <v>199010</v>
      </c>
      <c r="C256" s="203">
        <v>2.041296</v>
      </c>
      <c r="D256" s="203">
        <v>1</v>
      </c>
      <c r="E256" s="203" t="s">
        <v>1031</v>
      </c>
      <c r="F256" s="203" t="s">
        <v>1207</v>
      </c>
    </row>
    <row r="257" spans="1:6" hidden="1" x14ac:dyDescent="0.25">
      <c r="A257" s="203" t="s">
        <v>1222</v>
      </c>
      <c r="B257" s="203">
        <v>199011</v>
      </c>
      <c r="C257" s="203">
        <v>1.895815</v>
      </c>
      <c r="D257" s="203">
        <v>1</v>
      </c>
      <c r="E257" s="203" t="s">
        <v>1031</v>
      </c>
      <c r="F257" s="203" t="s">
        <v>1207</v>
      </c>
    </row>
    <row r="258" spans="1:6" hidden="1" x14ac:dyDescent="0.25">
      <c r="A258" s="203" t="s">
        <v>1222</v>
      </c>
      <c r="B258" s="203">
        <v>199012</v>
      </c>
      <c r="C258" s="203">
        <v>1.653907</v>
      </c>
      <c r="D258" s="203">
        <v>1</v>
      </c>
      <c r="E258" s="203" t="s">
        <v>1031</v>
      </c>
      <c r="F258" s="203" t="s">
        <v>1207</v>
      </c>
    </row>
    <row r="259" spans="1:6" hidden="1" x14ac:dyDescent="0.25">
      <c r="A259" s="203" t="s">
        <v>1222</v>
      </c>
      <c r="B259" s="203">
        <v>199013</v>
      </c>
      <c r="C259" s="203">
        <v>22.487548</v>
      </c>
      <c r="D259" s="203">
        <v>1</v>
      </c>
      <c r="E259" s="203" t="s">
        <v>1031</v>
      </c>
      <c r="F259" s="203" t="s">
        <v>1207</v>
      </c>
    </row>
    <row r="260" spans="1:6" hidden="1" x14ac:dyDescent="0.25">
      <c r="A260" s="203" t="s">
        <v>1222</v>
      </c>
      <c r="B260" s="203">
        <v>199101</v>
      </c>
      <c r="C260" s="203">
        <v>1.8741049999999999</v>
      </c>
      <c r="D260" s="203">
        <v>1</v>
      </c>
      <c r="E260" s="203" t="s">
        <v>1031</v>
      </c>
      <c r="F260" s="203" t="s">
        <v>1207</v>
      </c>
    </row>
    <row r="261" spans="1:6" hidden="1" x14ac:dyDescent="0.25">
      <c r="A261" s="203" t="s">
        <v>1222</v>
      </c>
      <c r="B261" s="203">
        <v>199102</v>
      </c>
      <c r="C261" s="203">
        <v>1.8035319999999999</v>
      </c>
      <c r="D261" s="203">
        <v>1</v>
      </c>
      <c r="E261" s="203" t="s">
        <v>1031</v>
      </c>
      <c r="F261" s="203" t="s">
        <v>1207</v>
      </c>
    </row>
    <row r="262" spans="1:6" hidden="1" x14ac:dyDescent="0.25">
      <c r="A262" s="203" t="s">
        <v>1222</v>
      </c>
      <c r="B262" s="203">
        <v>199103</v>
      </c>
      <c r="C262" s="203">
        <v>1.8558829999999999</v>
      </c>
      <c r="D262" s="203">
        <v>1</v>
      </c>
      <c r="E262" s="203" t="s">
        <v>1031</v>
      </c>
      <c r="F262" s="203" t="s">
        <v>1207</v>
      </c>
    </row>
    <row r="263" spans="1:6" hidden="1" x14ac:dyDescent="0.25">
      <c r="A263" s="203" t="s">
        <v>1222</v>
      </c>
      <c r="B263" s="203">
        <v>199104</v>
      </c>
      <c r="C263" s="203">
        <v>1.7296</v>
      </c>
      <c r="D263" s="203">
        <v>1</v>
      </c>
      <c r="E263" s="203" t="s">
        <v>1031</v>
      </c>
      <c r="F263" s="203" t="s">
        <v>1207</v>
      </c>
    </row>
    <row r="264" spans="1:6" hidden="1" x14ac:dyDescent="0.25">
      <c r="A264" s="203" t="s">
        <v>1222</v>
      </c>
      <c r="B264" s="203">
        <v>199105</v>
      </c>
      <c r="C264" s="203">
        <v>1.7419990000000001</v>
      </c>
      <c r="D264" s="203">
        <v>1</v>
      </c>
      <c r="E264" s="203" t="s">
        <v>1031</v>
      </c>
      <c r="F264" s="203" t="s">
        <v>1207</v>
      </c>
    </row>
    <row r="265" spans="1:6" hidden="1" x14ac:dyDescent="0.25">
      <c r="A265" s="203" t="s">
        <v>1222</v>
      </c>
      <c r="B265" s="203">
        <v>199106</v>
      </c>
      <c r="C265" s="203">
        <v>1.6770080000000001</v>
      </c>
      <c r="D265" s="203">
        <v>1</v>
      </c>
      <c r="E265" s="203" t="s">
        <v>1031</v>
      </c>
      <c r="F265" s="203" t="s">
        <v>1207</v>
      </c>
    </row>
    <row r="266" spans="1:6" hidden="1" x14ac:dyDescent="0.25">
      <c r="A266" s="203" t="s">
        <v>1222</v>
      </c>
      <c r="B266" s="203">
        <v>199107</v>
      </c>
      <c r="C266" s="203">
        <v>1.7416910000000001</v>
      </c>
      <c r="D266" s="203">
        <v>1</v>
      </c>
      <c r="E266" s="203" t="s">
        <v>1031</v>
      </c>
      <c r="F266" s="203" t="s">
        <v>1207</v>
      </c>
    </row>
    <row r="267" spans="1:6" hidden="1" x14ac:dyDescent="0.25">
      <c r="A267" s="203" t="s">
        <v>1222</v>
      </c>
      <c r="B267" s="203">
        <v>199108</v>
      </c>
      <c r="C267" s="203">
        <v>1.9405269999999999</v>
      </c>
      <c r="D267" s="203">
        <v>1</v>
      </c>
      <c r="E267" s="203" t="s">
        <v>1031</v>
      </c>
      <c r="F267" s="203" t="s">
        <v>1207</v>
      </c>
    </row>
    <row r="268" spans="1:6" hidden="1" x14ac:dyDescent="0.25">
      <c r="A268" s="203" t="s">
        <v>1222</v>
      </c>
      <c r="B268" s="203">
        <v>199109</v>
      </c>
      <c r="C268" s="203">
        <v>1.7806379999999999</v>
      </c>
      <c r="D268" s="203">
        <v>1</v>
      </c>
      <c r="E268" s="203" t="s">
        <v>1031</v>
      </c>
      <c r="F268" s="203" t="s">
        <v>1207</v>
      </c>
    </row>
    <row r="269" spans="1:6" hidden="1" x14ac:dyDescent="0.25">
      <c r="A269" s="203" t="s">
        <v>1222</v>
      </c>
      <c r="B269" s="203">
        <v>199110</v>
      </c>
      <c r="C269" s="203">
        <v>1.9725280000000001</v>
      </c>
      <c r="D269" s="203">
        <v>1</v>
      </c>
      <c r="E269" s="203" t="s">
        <v>1031</v>
      </c>
      <c r="F269" s="203" t="s">
        <v>1207</v>
      </c>
    </row>
    <row r="270" spans="1:6" hidden="1" x14ac:dyDescent="0.25">
      <c r="A270" s="203" t="s">
        <v>1222</v>
      </c>
      <c r="B270" s="203">
        <v>199111</v>
      </c>
      <c r="C270" s="203">
        <v>1.78559</v>
      </c>
      <c r="D270" s="203">
        <v>1</v>
      </c>
      <c r="E270" s="203" t="s">
        <v>1031</v>
      </c>
      <c r="F270" s="203" t="s">
        <v>1207</v>
      </c>
    </row>
    <row r="271" spans="1:6" hidden="1" x14ac:dyDescent="0.25">
      <c r="A271" s="203" t="s">
        <v>1222</v>
      </c>
      <c r="B271" s="203">
        <v>199112</v>
      </c>
      <c r="C271" s="203">
        <v>1.7333240000000001</v>
      </c>
      <c r="D271" s="203">
        <v>1</v>
      </c>
      <c r="E271" s="203" t="s">
        <v>1031</v>
      </c>
      <c r="F271" s="203" t="s">
        <v>1207</v>
      </c>
    </row>
    <row r="272" spans="1:6" hidden="1" x14ac:dyDescent="0.25">
      <c r="A272" s="203" t="s">
        <v>1222</v>
      </c>
      <c r="B272" s="203">
        <v>199113</v>
      </c>
      <c r="C272" s="203">
        <v>21.636424000000002</v>
      </c>
      <c r="D272" s="203">
        <v>1</v>
      </c>
      <c r="E272" s="203" t="s">
        <v>1031</v>
      </c>
      <c r="F272" s="203" t="s">
        <v>1207</v>
      </c>
    </row>
    <row r="273" spans="1:6" hidden="1" x14ac:dyDescent="0.25">
      <c r="A273" s="203" t="s">
        <v>1222</v>
      </c>
      <c r="B273" s="203">
        <v>199201</v>
      </c>
      <c r="C273" s="203">
        <v>1.9125749999999999</v>
      </c>
      <c r="D273" s="203">
        <v>1</v>
      </c>
      <c r="E273" s="203" t="s">
        <v>1031</v>
      </c>
      <c r="F273" s="203" t="s">
        <v>1207</v>
      </c>
    </row>
    <row r="274" spans="1:6" hidden="1" x14ac:dyDescent="0.25">
      <c r="A274" s="203" t="s">
        <v>1222</v>
      </c>
      <c r="B274" s="203">
        <v>199202</v>
      </c>
      <c r="C274" s="203">
        <v>1.785995</v>
      </c>
      <c r="D274" s="203">
        <v>1</v>
      </c>
      <c r="E274" s="203" t="s">
        <v>1031</v>
      </c>
      <c r="F274" s="203" t="s">
        <v>1207</v>
      </c>
    </row>
    <row r="275" spans="1:6" hidden="1" x14ac:dyDescent="0.25">
      <c r="A275" s="203" t="s">
        <v>1222</v>
      </c>
      <c r="B275" s="203">
        <v>199203</v>
      </c>
      <c r="C275" s="203">
        <v>1.8671120000000001</v>
      </c>
      <c r="D275" s="203">
        <v>1</v>
      </c>
      <c r="E275" s="203" t="s">
        <v>1031</v>
      </c>
      <c r="F275" s="203" t="s">
        <v>1207</v>
      </c>
    </row>
    <row r="276" spans="1:6" hidden="1" x14ac:dyDescent="0.25">
      <c r="A276" s="203" t="s">
        <v>1222</v>
      </c>
      <c r="B276" s="203">
        <v>199204</v>
      </c>
      <c r="C276" s="203">
        <v>1.7926280000000001</v>
      </c>
      <c r="D276" s="203">
        <v>1</v>
      </c>
      <c r="E276" s="203" t="s">
        <v>1031</v>
      </c>
      <c r="F276" s="203" t="s">
        <v>1207</v>
      </c>
    </row>
    <row r="277" spans="1:6" hidden="1" x14ac:dyDescent="0.25">
      <c r="A277" s="203" t="s">
        <v>1222</v>
      </c>
      <c r="B277" s="203">
        <v>199205</v>
      </c>
      <c r="C277" s="203">
        <v>1.7451080000000001</v>
      </c>
      <c r="D277" s="203">
        <v>1</v>
      </c>
      <c r="E277" s="203" t="s">
        <v>1031</v>
      </c>
      <c r="F277" s="203" t="s">
        <v>1207</v>
      </c>
    </row>
    <row r="278" spans="1:6" hidden="1" x14ac:dyDescent="0.25">
      <c r="A278" s="203" t="s">
        <v>1222</v>
      </c>
      <c r="B278" s="203">
        <v>199206</v>
      </c>
      <c r="C278" s="203">
        <v>1.740723</v>
      </c>
      <c r="D278" s="203">
        <v>1</v>
      </c>
      <c r="E278" s="203" t="s">
        <v>1031</v>
      </c>
      <c r="F278" s="203" t="s">
        <v>1207</v>
      </c>
    </row>
    <row r="279" spans="1:6" hidden="1" x14ac:dyDescent="0.25">
      <c r="A279" s="203" t="s">
        <v>1222</v>
      </c>
      <c r="B279" s="203">
        <v>199207</v>
      </c>
      <c r="C279" s="203">
        <v>1.7594289999999999</v>
      </c>
      <c r="D279" s="203">
        <v>1</v>
      </c>
      <c r="E279" s="203" t="s">
        <v>1031</v>
      </c>
      <c r="F279" s="203" t="s">
        <v>1207</v>
      </c>
    </row>
    <row r="280" spans="1:6" hidden="1" x14ac:dyDescent="0.25">
      <c r="A280" s="203" t="s">
        <v>1222</v>
      </c>
      <c r="B280" s="203">
        <v>199208</v>
      </c>
      <c r="C280" s="203">
        <v>1.838808</v>
      </c>
      <c r="D280" s="203">
        <v>1</v>
      </c>
      <c r="E280" s="203" t="s">
        <v>1031</v>
      </c>
      <c r="F280" s="203" t="s">
        <v>1207</v>
      </c>
    </row>
    <row r="281" spans="1:6" hidden="1" x14ac:dyDescent="0.25">
      <c r="A281" s="203" t="s">
        <v>1222</v>
      </c>
      <c r="B281" s="203">
        <v>199209</v>
      </c>
      <c r="C281" s="203">
        <v>1.8193680000000001</v>
      </c>
      <c r="D281" s="203">
        <v>1</v>
      </c>
      <c r="E281" s="203" t="s">
        <v>1031</v>
      </c>
      <c r="F281" s="203" t="s">
        <v>1207</v>
      </c>
    </row>
    <row r="282" spans="1:6" hidden="1" x14ac:dyDescent="0.25">
      <c r="A282" s="203" t="s">
        <v>1222</v>
      </c>
      <c r="B282" s="203">
        <v>199210</v>
      </c>
      <c r="C282" s="203">
        <v>1.87785</v>
      </c>
      <c r="D282" s="203">
        <v>1</v>
      </c>
      <c r="E282" s="203" t="s">
        <v>1031</v>
      </c>
      <c r="F282" s="203" t="s">
        <v>1207</v>
      </c>
    </row>
    <row r="283" spans="1:6" hidden="1" x14ac:dyDescent="0.25">
      <c r="A283" s="203" t="s">
        <v>1222</v>
      </c>
      <c r="B283" s="203">
        <v>199211</v>
      </c>
      <c r="C283" s="203">
        <v>1.747036</v>
      </c>
      <c r="D283" s="203">
        <v>1</v>
      </c>
      <c r="E283" s="203" t="s">
        <v>1031</v>
      </c>
      <c r="F283" s="203" t="s">
        <v>1207</v>
      </c>
    </row>
    <row r="284" spans="1:6" hidden="1" x14ac:dyDescent="0.25">
      <c r="A284" s="203" t="s">
        <v>1222</v>
      </c>
      <c r="B284" s="203">
        <v>199212</v>
      </c>
      <c r="C284" s="203">
        <v>1.807501</v>
      </c>
      <c r="D284" s="203">
        <v>1</v>
      </c>
      <c r="E284" s="203" t="s">
        <v>1031</v>
      </c>
      <c r="F284" s="203" t="s">
        <v>1207</v>
      </c>
    </row>
    <row r="285" spans="1:6" hidden="1" x14ac:dyDescent="0.25">
      <c r="A285" s="203" t="s">
        <v>1222</v>
      </c>
      <c r="B285" s="203">
        <v>199213</v>
      </c>
      <c r="C285" s="203">
        <v>21.694132</v>
      </c>
      <c r="D285" s="203">
        <v>1</v>
      </c>
      <c r="E285" s="203" t="s">
        <v>1031</v>
      </c>
      <c r="F285" s="203" t="s">
        <v>1207</v>
      </c>
    </row>
    <row r="286" spans="1:6" hidden="1" x14ac:dyDescent="0.25">
      <c r="A286" s="203" t="s">
        <v>1222</v>
      </c>
      <c r="B286" s="203">
        <v>199301</v>
      </c>
      <c r="C286" s="203">
        <v>1.7417800000000001</v>
      </c>
      <c r="D286" s="203">
        <v>1</v>
      </c>
      <c r="E286" s="203" t="s">
        <v>1031</v>
      </c>
      <c r="F286" s="203" t="s">
        <v>1207</v>
      </c>
    </row>
    <row r="287" spans="1:6" hidden="1" x14ac:dyDescent="0.25">
      <c r="A287" s="203" t="s">
        <v>1222</v>
      </c>
      <c r="B287" s="203">
        <v>199302</v>
      </c>
      <c r="C287" s="203">
        <v>1.654312</v>
      </c>
      <c r="D287" s="203">
        <v>1</v>
      </c>
      <c r="E287" s="203" t="s">
        <v>1031</v>
      </c>
      <c r="F287" s="203" t="s">
        <v>1207</v>
      </c>
    </row>
    <row r="288" spans="1:6" hidden="1" x14ac:dyDescent="0.25">
      <c r="A288" s="203" t="s">
        <v>1222</v>
      </c>
      <c r="B288" s="203">
        <v>199303</v>
      </c>
      <c r="C288" s="203">
        <v>1.8387819999999999</v>
      </c>
      <c r="D288" s="203">
        <v>1</v>
      </c>
      <c r="E288" s="203" t="s">
        <v>1031</v>
      </c>
      <c r="F288" s="203" t="s">
        <v>1207</v>
      </c>
    </row>
    <row r="289" spans="1:6" hidden="1" x14ac:dyDescent="0.25">
      <c r="A289" s="203" t="s">
        <v>1222</v>
      </c>
      <c r="B289" s="203">
        <v>199304</v>
      </c>
      <c r="C289" s="203">
        <v>1.6999610000000001</v>
      </c>
      <c r="D289" s="203">
        <v>1</v>
      </c>
      <c r="E289" s="203" t="s">
        <v>1031</v>
      </c>
      <c r="F289" s="203" t="s">
        <v>1207</v>
      </c>
    </row>
    <row r="290" spans="1:6" hidden="1" x14ac:dyDescent="0.25">
      <c r="A290" s="203" t="s">
        <v>1222</v>
      </c>
      <c r="B290" s="203">
        <v>199305</v>
      </c>
      <c r="C290" s="203">
        <v>1.585486</v>
      </c>
      <c r="D290" s="203">
        <v>1</v>
      </c>
      <c r="E290" s="203" t="s">
        <v>1031</v>
      </c>
      <c r="F290" s="203" t="s">
        <v>1207</v>
      </c>
    </row>
    <row r="291" spans="1:6" hidden="1" x14ac:dyDescent="0.25">
      <c r="A291" s="203" t="s">
        <v>1222</v>
      </c>
      <c r="B291" s="203">
        <v>199306</v>
      </c>
      <c r="C291" s="203">
        <v>1.741009</v>
      </c>
      <c r="D291" s="203">
        <v>1</v>
      </c>
      <c r="E291" s="203" t="s">
        <v>1031</v>
      </c>
      <c r="F291" s="203" t="s">
        <v>1207</v>
      </c>
    </row>
    <row r="292" spans="1:6" hidden="1" x14ac:dyDescent="0.25">
      <c r="A292" s="203" t="s">
        <v>1222</v>
      </c>
      <c r="B292" s="203">
        <v>199307</v>
      </c>
      <c r="C292" s="203">
        <v>1.5247090000000001</v>
      </c>
      <c r="D292" s="203">
        <v>1</v>
      </c>
      <c r="E292" s="203" t="s">
        <v>1031</v>
      </c>
      <c r="F292" s="203" t="s">
        <v>1207</v>
      </c>
    </row>
    <row r="293" spans="1:6" hidden="1" x14ac:dyDescent="0.25">
      <c r="A293" s="203" t="s">
        <v>1222</v>
      </c>
      <c r="B293" s="203">
        <v>199308</v>
      </c>
      <c r="C293" s="203">
        <v>1.6419509999999999</v>
      </c>
      <c r="D293" s="203">
        <v>1</v>
      </c>
      <c r="E293" s="203" t="s">
        <v>1031</v>
      </c>
      <c r="F293" s="203" t="s">
        <v>1207</v>
      </c>
    </row>
    <row r="294" spans="1:6" hidden="1" x14ac:dyDescent="0.25">
      <c r="A294" s="203" t="s">
        <v>1222</v>
      </c>
      <c r="B294" s="203">
        <v>199309</v>
      </c>
      <c r="C294" s="203">
        <v>1.7217169999999999</v>
      </c>
      <c r="D294" s="203">
        <v>1</v>
      </c>
      <c r="E294" s="203" t="s">
        <v>1031</v>
      </c>
      <c r="F294" s="203" t="s">
        <v>1207</v>
      </c>
    </row>
    <row r="295" spans="1:6" hidden="1" x14ac:dyDescent="0.25">
      <c r="A295" s="203" t="s">
        <v>1222</v>
      </c>
      <c r="B295" s="203">
        <v>199310</v>
      </c>
      <c r="C295" s="203">
        <v>1.746732</v>
      </c>
      <c r="D295" s="203">
        <v>1</v>
      </c>
      <c r="E295" s="203" t="s">
        <v>1031</v>
      </c>
      <c r="F295" s="203" t="s">
        <v>1207</v>
      </c>
    </row>
    <row r="296" spans="1:6" hidden="1" x14ac:dyDescent="0.25">
      <c r="A296" s="203" t="s">
        <v>1222</v>
      </c>
      <c r="B296" s="203">
        <v>199311</v>
      </c>
      <c r="C296" s="203">
        <v>1.714418</v>
      </c>
      <c r="D296" s="203">
        <v>1</v>
      </c>
      <c r="E296" s="203" t="s">
        <v>1031</v>
      </c>
      <c r="F296" s="203" t="s">
        <v>1207</v>
      </c>
    </row>
    <row r="297" spans="1:6" hidden="1" x14ac:dyDescent="0.25">
      <c r="A297" s="203" t="s">
        <v>1222</v>
      </c>
      <c r="B297" s="203">
        <v>199312</v>
      </c>
      <c r="C297" s="203">
        <v>1.724796</v>
      </c>
      <c r="D297" s="203">
        <v>1</v>
      </c>
      <c r="E297" s="203" t="s">
        <v>1031</v>
      </c>
      <c r="F297" s="203" t="s">
        <v>1207</v>
      </c>
    </row>
    <row r="298" spans="1:6" hidden="1" x14ac:dyDescent="0.25">
      <c r="A298" s="203" t="s">
        <v>1222</v>
      </c>
      <c r="B298" s="203">
        <v>199313</v>
      </c>
      <c r="C298" s="203">
        <v>20.335654000000002</v>
      </c>
      <c r="D298" s="203">
        <v>1</v>
      </c>
      <c r="E298" s="203" t="s">
        <v>1031</v>
      </c>
      <c r="F298" s="203" t="s">
        <v>1207</v>
      </c>
    </row>
    <row r="299" spans="1:6" hidden="1" x14ac:dyDescent="0.25">
      <c r="A299" s="203" t="s">
        <v>1222</v>
      </c>
      <c r="B299" s="203">
        <v>199401</v>
      </c>
      <c r="C299" s="203">
        <v>1.653429</v>
      </c>
      <c r="D299" s="203">
        <v>1</v>
      </c>
      <c r="E299" s="203" t="s">
        <v>1031</v>
      </c>
      <c r="F299" s="203" t="s">
        <v>1207</v>
      </c>
    </row>
    <row r="300" spans="1:6" hidden="1" x14ac:dyDescent="0.25">
      <c r="A300" s="203" t="s">
        <v>1222</v>
      </c>
      <c r="B300" s="203">
        <v>199402</v>
      </c>
      <c r="C300" s="203">
        <v>1.759371</v>
      </c>
      <c r="D300" s="203">
        <v>1</v>
      </c>
      <c r="E300" s="203" t="s">
        <v>1031</v>
      </c>
      <c r="F300" s="203" t="s">
        <v>1207</v>
      </c>
    </row>
    <row r="301" spans="1:6" hidden="1" x14ac:dyDescent="0.25">
      <c r="A301" s="203" t="s">
        <v>1222</v>
      </c>
      <c r="B301" s="203">
        <v>199403</v>
      </c>
      <c r="C301" s="203">
        <v>2.0692390000000001</v>
      </c>
      <c r="D301" s="203">
        <v>1</v>
      </c>
      <c r="E301" s="203" t="s">
        <v>1031</v>
      </c>
      <c r="F301" s="203" t="s">
        <v>1207</v>
      </c>
    </row>
    <row r="302" spans="1:6" hidden="1" x14ac:dyDescent="0.25">
      <c r="A302" s="203" t="s">
        <v>1222</v>
      </c>
      <c r="B302" s="203">
        <v>199404</v>
      </c>
      <c r="C302" s="203">
        <v>1.8872720000000001</v>
      </c>
      <c r="D302" s="203">
        <v>1</v>
      </c>
      <c r="E302" s="203" t="s">
        <v>1031</v>
      </c>
      <c r="F302" s="203" t="s">
        <v>1207</v>
      </c>
    </row>
    <row r="303" spans="1:6" hidden="1" x14ac:dyDescent="0.25">
      <c r="A303" s="203" t="s">
        <v>1222</v>
      </c>
      <c r="B303" s="203">
        <v>199405</v>
      </c>
      <c r="C303" s="203">
        <v>1.7714209999999999</v>
      </c>
      <c r="D303" s="203">
        <v>1</v>
      </c>
      <c r="E303" s="203" t="s">
        <v>1031</v>
      </c>
      <c r="F303" s="203" t="s">
        <v>1207</v>
      </c>
    </row>
    <row r="304" spans="1:6" hidden="1" x14ac:dyDescent="0.25">
      <c r="A304" s="203" t="s">
        <v>1222</v>
      </c>
      <c r="B304" s="203">
        <v>199406</v>
      </c>
      <c r="C304" s="203">
        <v>1.86076</v>
      </c>
      <c r="D304" s="203">
        <v>1</v>
      </c>
      <c r="E304" s="203" t="s">
        <v>1031</v>
      </c>
      <c r="F304" s="203" t="s">
        <v>1207</v>
      </c>
    </row>
    <row r="305" spans="1:6" hidden="1" x14ac:dyDescent="0.25">
      <c r="A305" s="203" t="s">
        <v>1222</v>
      </c>
      <c r="B305" s="203">
        <v>199407</v>
      </c>
      <c r="C305" s="203">
        <v>1.67204</v>
      </c>
      <c r="D305" s="203">
        <v>1</v>
      </c>
      <c r="E305" s="203" t="s">
        <v>1031</v>
      </c>
      <c r="F305" s="203" t="s">
        <v>1207</v>
      </c>
    </row>
    <row r="306" spans="1:6" hidden="1" x14ac:dyDescent="0.25">
      <c r="A306" s="203" t="s">
        <v>1222</v>
      </c>
      <c r="B306" s="203">
        <v>199408</v>
      </c>
      <c r="C306" s="203">
        <v>2.0267230000000001</v>
      </c>
      <c r="D306" s="203">
        <v>1</v>
      </c>
      <c r="E306" s="203" t="s">
        <v>1031</v>
      </c>
      <c r="F306" s="203" t="s">
        <v>1207</v>
      </c>
    </row>
    <row r="307" spans="1:6" hidden="1" x14ac:dyDescent="0.25">
      <c r="A307" s="203" t="s">
        <v>1222</v>
      </c>
      <c r="B307" s="203">
        <v>199409</v>
      </c>
      <c r="C307" s="203">
        <v>1.9062479999999999</v>
      </c>
      <c r="D307" s="203">
        <v>1</v>
      </c>
      <c r="E307" s="203" t="s">
        <v>1031</v>
      </c>
      <c r="F307" s="203" t="s">
        <v>1207</v>
      </c>
    </row>
    <row r="308" spans="1:6" hidden="1" x14ac:dyDescent="0.25">
      <c r="A308" s="203" t="s">
        <v>1222</v>
      </c>
      <c r="B308" s="203">
        <v>199410</v>
      </c>
      <c r="C308" s="203">
        <v>1.8372459999999999</v>
      </c>
      <c r="D308" s="203">
        <v>1</v>
      </c>
      <c r="E308" s="203" t="s">
        <v>1031</v>
      </c>
      <c r="F308" s="203" t="s">
        <v>1207</v>
      </c>
    </row>
    <row r="309" spans="1:6" hidden="1" x14ac:dyDescent="0.25">
      <c r="A309" s="203" t="s">
        <v>1222</v>
      </c>
      <c r="B309" s="203">
        <v>199411</v>
      </c>
      <c r="C309" s="203">
        <v>1.8629610000000001</v>
      </c>
      <c r="D309" s="203">
        <v>1</v>
      </c>
      <c r="E309" s="203" t="s">
        <v>1031</v>
      </c>
      <c r="F309" s="203" t="s">
        <v>1207</v>
      </c>
    </row>
    <row r="310" spans="1:6" hidden="1" x14ac:dyDescent="0.25">
      <c r="A310" s="203" t="s">
        <v>1222</v>
      </c>
      <c r="B310" s="203">
        <v>199412</v>
      </c>
      <c r="C310" s="203">
        <v>1.895373</v>
      </c>
      <c r="D310" s="203">
        <v>1</v>
      </c>
      <c r="E310" s="203" t="s">
        <v>1031</v>
      </c>
      <c r="F310" s="203" t="s">
        <v>1207</v>
      </c>
    </row>
    <row r="311" spans="1:6" hidden="1" x14ac:dyDescent="0.25">
      <c r="A311" s="203" t="s">
        <v>1222</v>
      </c>
      <c r="B311" s="203">
        <v>199413</v>
      </c>
      <c r="C311" s="203">
        <v>22.202082999999998</v>
      </c>
      <c r="D311" s="203">
        <v>1</v>
      </c>
      <c r="E311" s="203" t="s">
        <v>1031</v>
      </c>
      <c r="F311" s="203" t="s">
        <v>1207</v>
      </c>
    </row>
    <row r="312" spans="1:6" hidden="1" x14ac:dyDescent="0.25">
      <c r="A312" s="203" t="s">
        <v>1222</v>
      </c>
      <c r="B312" s="203">
        <v>199501</v>
      </c>
      <c r="C312" s="203">
        <v>1.9056599999999999</v>
      </c>
      <c r="D312" s="203">
        <v>1</v>
      </c>
      <c r="E312" s="203" t="s">
        <v>1031</v>
      </c>
      <c r="F312" s="203" t="s">
        <v>1207</v>
      </c>
    </row>
    <row r="313" spans="1:6" hidden="1" x14ac:dyDescent="0.25">
      <c r="A313" s="203" t="s">
        <v>1222</v>
      </c>
      <c r="B313" s="203">
        <v>199502</v>
      </c>
      <c r="C313" s="203">
        <v>1.8092410000000001</v>
      </c>
      <c r="D313" s="203">
        <v>1</v>
      </c>
      <c r="E313" s="203" t="s">
        <v>1031</v>
      </c>
      <c r="F313" s="203" t="s">
        <v>1207</v>
      </c>
    </row>
    <row r="314" spans="1:6" hidden="1" x14ac:dyDescent="0.25">
      <c r="A314" s="203" t="s">
        <v>1222</v>
      </c>
      <c r="B314" s="203">
        <v>199503</v>
      </c>
      <c r="C314" s="203">
        <v>2.005865</v>
      </c>
      <c r="D314" s="203">
        <v>1</v>
      </c>
      <c r="E314" s="203" t="s">
        <v>1031</v>
      </c>
      <c r="F314" s="203" t="s">
        <v>1207</v>
      </c>
    </row>
    <row r="315" spans="1:6" hidden="1" x14ac:dyDescent="0.25">
      <c r="A315" s="203" t="s">
        <v>1222</v>
      </c>
      <c r="B315" s="203">
        <v>199504</v>
      </c>
      <c r="C315" s="203">
        <v>1.727368</v>
      </c>
      <c r="D315" s="203">
        <v>1</v>
      </c>
      <c r="E315" s="203" t="s">
        <v>1031</v>
      </c>
      <c r="F315" s="203" t="s">
        <v>1207</v>
      </c>
    </row>
    <row r="316" spans="1:6" hidden="1" x14ac:dyDescent="0.25">
      <c r="A316" s="203" t="s">
        <v>1222</v>
      </c>
      <c r="B316" s="203">
        <v>199505</v>
      </c>
      <c r="C316" s="203">
        <v>1.796349</v>
      </c>
      <c r="D316" s="203">
        <v>1</v>
      </c>
      <c r="E316" s="203" t="s">
        <v>1031</v>
      </c>
      <c r="F316" s="203" t="s">
        <v>1207</v>
      </c>
    </row>
    <row r="317" spans="1:6" hidden="1" x14ac:dyDescent="0.25">
      <c r="A317" s="203" t="s">
        <v>1222</v>
      </c>
      <c r="B317" s="203">
        <v>199506</v>
      </c>
      <c r="C317" s="203">
        <v>1.8172159999999999</v>
      </c>
      <c r="D317" s="203">
        <v>1</v>
      </c>
      <c r="E317" s="203" t="s">
        <v>1031</v>
      </c>
      <c r="F317" s="203" t="s">
        <v>1207</v>
      </c>
    </row>
    <row r="318" spans="1:6" hidden="1" x14ac:dyDescent="0.25">
      <c r="A318" s="203" t="s">
        <v>1222</v>
      </c>
      <c r="B318" s="203">
        <v>199507</v>
      </c>
      <c r="C318" s="203">
        <v>1.7176880000000001</v>
      </c>
      <c r="D318" s="203">
        <v>1</v>
      </c>
      <c r="E318" s="203" t="s">
        <v>1031</v>
      </c>
      <c r="F318" s="203" t="s">
        <v>1207</v>
      </c>
    </row>
    <row r="319" spans="1:6" hidden="1" x14ac:dyDescent="0.25">
      <c r="A319" s="203" t="s">
        <v>1222</v>
      </c>
      <c r="B319" s="203">
        <v>199508</v>
      </c>
      <c r="C319" s="203">
        <v>1.901985</v>
      </c>
      <c r="D319" s="203">
        <v>1</v>
      </c>
      <c r="E319" s="203" t="s">
        <v>1031</v>
      </c>
      <c r="F319" s="203" t="s">
        <v>1207</v>
      </c>
    </row>
    <row r="320" spans="1:6" hidden="1" x14ac:dyDescent="0.25">
      <c r="A320" s="203" t="s">
        <v>1222</v>
      </c>
      <c r="B320" s="203">
        <v>199509</v>
      </c>
      <c r="C320" s="203">
        <v>1.90734</v>
      </c>
      <c r="D320" s="203">
        <v>1</v>
      </c>
      <c r="E320" s="203" t="s">
        <v>1031</v>
      </c>
      <c r="F320" s="203" t="s">
        <v>1207</v>
      </c>
    </row>
    <row r="321" spans="1:6" hidden="1" x14ac:dyDescent="0.25">
      <c r="A321" s="203" t="s">
        <v>1222</v>
      </c>
      <c r="B321" s="203">
        <v>199510</v>
      </c>
      <c r="C321" s="203">
        <v>1.939535</v>
      </c>
      <c r="D321" s="203">
        <v>1</v>
      </c>
      <c r="E321" s="203" t="s">
        <v>1031</v>
      </c>
      <c r="F321" s="203" t="s">
        <v>1207</v>
      </c>
    </row>
    <row r="322" spans="1:6" hidden="1" x14ac:dyDescent="0.25">
      <c r="A322" s="203" t="s">
        <v>1222</v>
      </c>
      <c r="B322" s="203">
        <v>199511</v>
      </c>
      <c r="C322" s="203">
        <v>1.8587769999999999</v>
      </c>
      <c r="D322" s="203">
        <v>1</v>
      </c>
      <c r="E322" s="203" t="s">
        <v>1031</v>
      </c>
      <c r="F322" s="203" t="s">
        <v>1207</v>
      </c>
    </row>
    <row r="323" spans="1:6" hidden="1" x14ac:dyDescent="0.25">
      <c r="A323" s="203" t="s">
        <v>1222</v>
      </c>
      <c r="B323" s="203">
        <v>199512</v>
      </c>
      <c r="C323" s="203">
        <v>1.7425269999999999</v>
      </c>
      <c r="D323" s="203">
        <v>1</v>
      </c>
      <c r="E323" s="203" t="s">
        <v>1031</v>
      </c>
      <c r="F323" s="203" t="s">
        <v>1207</v>
      </c>
    </row>
    <row r="324" spans="1:6" hidden="1" x14ac:dyDescent="0.25">
      <c r="A324" s="203" t="s">
        <v>1222</v>
      </c>
      <c r="B324" s="203">
        <v>199513</v>
      </c>
      <c r="C324" s="203">
        <v>22.129549999999998</v>
      </c>
      <c r="D324" s="203">
        <v>1</v>
      </c>
      <c r="E324" s="203" t="s">
        <v>1031</v>
      </c>
      <c r="F324" s="203" t="s">
        <v>1207</v>
      </c>
    </row>
    <row r="325" spans="1:6" hidden="1" x14ac:dyDescent="0.25">
      <c r="A325" s="203" t="s">
        <v>1222</v>
      </c>
      <c r="B325" s="203">
        <v>199601</v>
      </c>
      <c r="C325" s="203">
        <v>1.7964389999999999</v>
      </c>
      <c r="D325" s="203">
        <v>1</v>
      </c>
      <c r="E325" s="203" t="s">
        <v>1031</v>
      </c>
      <c r="F325" s="203" t="s">
        <v>1207</v>
      </c>
    </row>
    <row r="326" spans="1:6" hidden="1" x14ac:dyDescent="0.25">
      <c r="A326" s="203" t="s">
        <v>1222</v>
      </c>
      <c r="B326" s="203">
        <v>199602</v>
      </c>
      <c r="C326" s="203">
        <v>1.810845</v>
      </c>
      <c r="D326" s="203">
        <v>1</v>
      </c>
      <c r="E326" s="203" t="s">
        <v>1031</v>
      </c>
      <c r="F326" s="203" t="s">
        <v>1207</v>
      </c>
    </row>
    <row r="327" spans="1:6" hidden="1" x14ac:dyDescent="0.25">
      <c r="A327" s="203" t="s">
        <v>1222</v>
      </c>
      <c r="B327" s="203">
        <v>199603</v>
      </c>
      <c r="C327" s="203">
        <v>1.9575100000000001</v>
      </c>
      <c r="D327" s="203">
        <v>1</v>
      </c>
      <c r="E327" s="203" t="s">
        <v>1031</v>
      </c>
      <c r="F327" s="203" t="s">
        <v>1207</v>
      </c>
    </row>
    <row r="328" spans="1:6" hidden="1" x14ac:dyDescent="0.25">
      <c r="A328" s="203" t="s">
        <v>1222</v>
      </c>
      <c r="B328" s="203">
        <v>199604</v>
      </c>
      <c r="C328" s="203">
        <v>1.907983</v>
      </c>
      <c r="D328" s="203">
        <v>1</v>
      </c>
      <c r="E328" s="203" t="s">
        <v>1031</v>
      </c>
      <c r="F328" s="203" t="s">
        <v>1207</v>
      </c>
    </row>
    <row r="329" spans="1:6" hidden="1" x14ac:dyDescent="0.25">
      <c r="A329" s="203" t="s">
        <v>1222</v>
      </c>
      <c r="B329" s="203">
        <v>199605</v>
      </c>
      <c r="C329" s="203">
        <v>1.9170990000000001</v>
      </c>
      <c r="D329" s="203">
        <v>1</v>
      </c>
      <c r="E329" s="203" t="s">
        <v>1031</v>
      </c>
      <c r="F329" s="203" t="s">
        <v>1207</v>
      </c>
    </row>
    <row r="330" spans="1:6" hidden="1" x14ac:dyDescent="0.25">
      <c r="A330" s="203" t="s">
        <v>1222</v>
      </c>
      <c r="B330" s="203">
        <v>199606</v>
      </c>
      <c r="C330" s="203">
        <v>1.815968</v>
      </c>
      <c r="D330" s="203">
        <v>1</v>
      </c>
      <c r="E330" s="203" t="s">
        <v>1031</v>
      </c>
      <c r="F330" s="203" t="s">
        <v>1207</v>
      </c>
    </row>
    <row r="331" spans="1:6" hidden="1" x14ac:dyDescent="0.25">
      <c r="A331" s="203" t="s">
        <v>1222</v>
      </c>
      <c r="B331" s="203">
        <v>199607</v>
      </c>
      <c r="C331" s="203">
        <v>1.912976</v>
      </c>
      <c r="D331" s="203">
        <v>1</v>
      </c>
      <c r="E331" s="203" t="s">
        <v>1031</v>
      </c>
      <c r="F331" s="203" t="s">
        <v>1207</v>
      </c>
    </row>
    <row r="332" spans="1:6" hidden="1" x14ac:dyDescent="0.25">
      <c r="A332" s="203" t="s">
        <v>1222</v>
      </c>
      <c r="B332" s="203">
        <v>199608</v>
      </c>
      <c r="C332" s="203">
        <v>2.0372810000000001</v>
      </c>
      <c r="D332" s="203">
        <v>1</v>
      </c>
      <c r="E332" s="203" t="s">
        <v>1031</v>
      </c>
      <c r="F332" s="203" t="s">
        <v>1207</v>
      </c>
    </row>
    <row r="333" spans="1:6" hidden="1" x14ac:dyDescent="0.25">
      <c r="A333" s="203" t="s">
        <v>1222</v>
      </c>
      <c r="B333" s="203">
        <v>199609</v>
      </c>
      <c r="C333" s="203">
        <v>1.880233</v>
      </c>
      <c r="D333" s="203">
        <v>1</v>
      </c>
      <c r="E333" s="203" t="s">
        <v>1031</v>
      </c>
      <c r="F333" s="203" t="s">
        <v>1207</v>
      </c>
    </row>
    <row r="334" spans="1:6" hidden="1" x14ac:dyDescent="0.25">
      <c r="A334" s="203" t="s">
        <v>1222</v>
      </c>
      <c r="B334" s="203">
        <v>199610</v>
      </c>
      <c r="C334" s="203">
        <v>2.0290509999999999</v>
      </c>
      <c r="D334" s="203">
        <v>1</v>
      </c>
      <c r="E334" s="203" t="s">
        <v>1031</v>
      </c>
      <c r="F334" s="203" t="s">
        <v>1207</v>
      </c>
    </row>
    <row r="335" spans="1:6" hidden="1" x14ac:dyDescent="0.25">
      <c r="A335" s="203" t="s">
        <v>1222</v>
      </c>
      <c r="B335" s="203">
        <v>199611</v>
      </c>
      <c r="C335" s="203">
        <v>1.8619060000000001</v>
      </c>
      <c r="D335" s="203">
        <v>1</v>
      </c>
      <c r="E335" s="203" t="s">
        <v>1031</v>
      </c>
      <c r="F335" s="203" t="s">
        <v>1207</v>
      </c>
    </row>
    <row r="336" spans="1:6" hidden="1" x14ac:dyDescent="0.25">
      <c r="A336" s="203" t="s">
        <v>1222</v>
      </c>
      <c r="B336" s="203">
        <v>199612</v>
      </c>
      <c r="C336" s="203">
        <v>1.8628579999999999</v>
      </c>
      <c r="D336" s="203">
        <v>1</v>
      </c>
      <c r="E336" s="203" t="s">
        <v>1031</v>
      </c>
      <c r="F336" s="203" t="s">
        <v>1207</v>
      </c>
    </row>
    <row r="337" spans="1:6" hidden="1" x14ac:dyDescent="0.25">
      <c r="A337" s="203" t="s">
        <v>1222</v>
      </c>
      <c r="B337" s="203">
        <v>199613</v>
      </c>
      <c r="C337" s="203">
        <v>22.790147999999999</v>
      </c>
      <c r="D337" s="203">
        <v>1</v>
      </c>
      <c r="E337" s="203" t="s">
        <v>1031</v>
      </c>
      <c r="F337" s="203" t="s">
        <v>1207</v>
      </c>
    </row>
    <row r="338" spans="1:6" hidden="1" x14ac:dyDescent="0.25">
      <c r="A338" s="203" t="s">
        <v>1222</v>
      </c>
      <c r="B338" s="203">
        <v>199701</v>
      </c>
      <c r="C338" s="203">
        <v>1.9857400000000001</v>
      </c>
      <c r="D338" s="203">
        <v>1</v>
      </c>
      <c r="E338" s="203" t="s">
        <v>1031</v>
      </c>
      <c r="F338" s="203" t="s">
        <v>1207</v>
      </c>
    </row>
    <row r="339" spans="1:6" hidden="1" x14ac:dyDescent="0.25">
      <c r="A339" s="203" t="s">
        <v>1222</v>
      </c>
      <c r="B339" s="203">
        <v>199702</v>
      </c>
      <c r="C339" s="203">
        <v>1.890863</v>
      </c>
      <c r="D339" s="203">
        <v>1</v>
      </c>
      <c r="E339" s="203" t="s">
        <v>1031</v>
      </c>
      <c r="F339" s="203" t="s">
        <v>1207</v>
      </c>
    </row>
    <row r="340" spans="1:6" hidden="1" x14ac:dyDescent="0.25">
      <c r="A340" s="203" t="s">
        <v>1222</v>
      </c>
      <c r="B340" s="203">
        <v>199703</v>
      </c>
      <c r="C340" s="203">
        <v>1.98411</v>
      </c>
      <c r="D340" s="203">
        <v>1</v>
      </c>
      <c r="E340" s="203" t="s">
        <v>1031</v>
      </c>
      <c r="F340" s="203" t="s">
        <v>1207</v>
      </c>
    </row>
    <row r="341" spans="1:6" hidden="1" x14ac:dyDescent="0.25">
      <c r="A341" s="203" t="s">
        <v>1222</v>
      </c>
      <c r="B341" s="203">
        <v>199704</v>
      </c>
      <c r="C341" s="203">
        <v>1.8904460000000001</v>
      </c>
      <c r="D341" s="203">
        <v>1</v>
      </c>
      <c r="E341" s="203" t="s">
        <v>1031</v>
      </c>
      <c r="F341" s="203" t="s">
        <v>1207</v>
      </c>
    </row>
    <row r="342" spans="1:6" hidden="1" x14ac:dyDescent="0.25">
      <c r="A342" s="203" t="s">
        <v>1222</v>
      </c>
      <c r="B342" s="203">
        <v>199705</v>
      </c>
      <c r="C342" s="203">
        <v>2.0259909999999999</v>
      </c>
      <c r="D342" s="203">
        <v>1</v>
      </c>
      <c r="E342" s="203" t="s">
        <v>1031</v>
      </c>
      <c r="F342" s="203" t="s">
        <v>1207</v>
      </c>
    </row>
    <row r="343" spans="1:6" hidden="1" x14ac:dyDescent="0.25">
      <c r="A343" s="203" t="s">
        <v>1222</v>
      </c>
      <c r="B343" s="203">
        <v>199706</v>
      </c>
      <c r="C343" s="203">
        <v>1.8591660000000001</v>
      </c>
      <c r="D343" s="203">
        <v>1</v>
      </c>
      <c r="E343" s="203" t="s">
        <v>1031</v>
      </c>
      <c r="F343" s="203" t="s">
        <v>1207</v>
      </c>
    </row>
    <row r="344" spans="1:6" hidden="1" x14ac:dyDescent="0.25">
      <c r="A344" s="203" t="s">
        <v>1222</v>
      </c>
      <c r="B344" s="203">
        <v>199707</v>
      </c>
      <c r="C344" s="203">
        <v>1.9086920000000001</v>
      </c>
      <c r="D344" s="203">
        <v>1</v>
      </c>
      <c r="E344" s="203" t="s">
        <v>1031</v>
      </c>
      <c r="F344" s="203" t="s">
        <v>1207</v>
      </c>
    </row>
    <row r="345" spans="1:6" hidden="1" x14ac:dyDescent="0.25">
      <c r="A345" s="203" t="s">
        <v>1222</v>
      </c>
      <c r="B345" s="203">
        <v>199708</v>
      </c>
      <c r="C345" s="203">
        <v>1.920083</v>
      </c>
      <c r="D345" s="203">
        <v>1</v>
      </c>
      <c r="E345" s="203" t="s">
        <v>1031</v>
      </c>
      <c r="F345" s="203" t="s">
        <v>1207</v>
      </c>
    </row>
    <row r="346" spans="1:6" hidden="1" x14ac:dyDescent="0.25">
      <c r="A346" s="203" t="s">
        <v>1222</v>
      </c>
      <c r="B346" s="203">
        <v>199709</v>
      </c>
      <c r="C346" s="203">
        <v>1.9827619999999999</v>
      </c>
      <c r="D346" s="203">
        <v>1</v>
      </c>
      <c r="E346" s="203" t="s">
        <v>1031</v>
      </c>
      <c r="F346" s="203" t="s">
        <v>1207</v>
      </c>
    </row>
    <row r="347" spans="1:6" hidden="1" x14ac:dyDescent="0.25">
      <c r="A347" s="203" t="s">
        <v>1222</v>
      </c>
      <c r="B347" s="203">
        <v>199710</v>
      </c>
      <c r="C347" s="203">
        <v>2.0316909999999999</v>
      </c>
      <c r="D347" s="203">
        <v>1</v>
      </c>
      <c r="E347" s="203" t="s">
        <v>1031</v>
      </c>
      <c r="F347" s="203" t="s">
        <v>1207</v>
      </c>
    </row>
    <row r="348" spans="1:6" hidden="1" x14ac:dyDescent="0.25">
      <c r="A348" s="203" t="s">
        <v>1222</v>
      </c>
      <c r="B348" s="203">
        <v>199711</v>
      </c>
      <c r="C348" s="203">
        <v>1.7911049999999999</v>
      </c>
      <c r="D348" s="203">
        <v>1</v>
      </c>
      <c r="E348" s="203" t="s">
        <v>1031</v>
      </c>
      <c r="F348" s="203" t="s">
        <v>1207</v>
      </c>
    </row>
    <row r="349" spans="1:6" hidden="1" x14ac:dyDescent="0.25">
      <c r="A349" s="203" t="s">
        <v>1222</v>
      </c>
      <c r="B349" s="203">
        <v>199712</v>
      </c>
      <c r="C349" s="203">
        <v>2.0389650000000001</v>
      </c>
      <c r="D349" s="203">
        <v>1</v>
      </c>
      <c r="E349" s="203" t="s">
        <v>1031</v>
      </c>
      <c r="F349" s="203" t="s">
        <v>1207</v>
      </c>
    </row>
    <row r="350" spans="1:6" hidden="1" x14ac:dyDescent="0.25">
      <c r="A350" s="203" t="s">
        <v>1222</v>
      </c>
      <c r="B350" s="203">
        <v>199713</v>
      </c>
      <c r="C350" s="203">
        <v>23.309614</v>
      </c>
      <c r="D350" s="203">
        <v>1</v>
      </c>
      <c r="E350" s="203" t="s">
        <v>1031</v>
      </c>
      <c r="F350" s="203" t="s">
        <v>1207</v>
      </c>
    </row>
    <row r="351" spans="1:6" hidden="1" x14ac:dyDescent="0.25">
      <c r="A351" s="203" t="s">
        <v>1222</v>
      </c>
      <c r="B351" s="203">
        <v>199801</v>
      </c>
      <c r="C351" s="203">
        <v>2.109645</v>
      </c>
      <c r="D351" s="203">
        <v>1</v>
      </c>
      <c r="E351" s="203" t="s">
        <v>1031</v>
      </c>
      <c r="F351" s="203" t="s">
        <v>1207</v>
      </c>
    </row>
    <row r="352" spans="1:6" hidden="1" x14ac:dyDescent="0.25">
      <c r="A352" s="203" t="s">
        <v>1222</v>
      </c>
      <c r="B352" s="203">
        <v>199802</v>
      </c>
      <c r="C352" s="203">
        <v>1.8755059999999999</v>
      </c>
      <c r="D352" s="203">
        <v>1</v>
      </c>
      <c r="E352" s="203" t="s">
        <v>1031</v>
      </c>
      <c r="F352" s="203" t="s">
        <v>1207</v>
      </c>
    </row>
    <row r="353" spans="1:6" hidden="1" x14ac:dyDescent="0.25">
      <c r="A353" s="203" t="s">
        <v>1222</v>
      </c>
      <c r="B353" s="203">
        <v>199803</v>
      </c>
      <c r="C353" s="203">
        <v>2.0691519999999999</v>
      </c>
      <c r="D353" s="203">
        <v>1</v>
      </c>
      <c r="E353" s="203" t="s">
        <v>1031</v>
      </c>
      <c r="F353" s="203" t="s">
        <v>1207</v>
      </c>
    </row>
    <row r="354" spans="1:6" hidden="1" x14ac:dyDescent="0.25">
      <c r="A354" s="203" t="s">
        <v>1222</v>
      </c>
      <c r="B354" s="203">
        <v>199804</v>
      </c>
      <c r="C354" s="203">
        <v>1.9805079999999999</v>
      </c>
      <c r="D354" s="203">
        <v>1</v>
      </c>
      <c r="E354" s="203" t="s">
        <v>1031</v>
      </c>
      <c r="F354" s="203" t="s">
        <v>1207</v>
      </c>
    </row>
    <row r="355" spans="1:6" hidden="1" x14ac:dyDescent="0.25">
      <c r="A355" s="203" t="s">
        <v>1222</v>
      </c>
      <c r="B355" s="203">
        <v>199805</v>
      </c>
      <c r="C355" s="203">
        <v>1.952215</v>
      </c>
      <c r="D355" s="203">
        <v>1</v>
      </c>
      <c r="E355" s="203" t="s">
        <v>1031</v>
      </c>
      <c r="F355" s="203" t="s">
        <v>1207</v>
      </c>
    </row>
    <row r="356" spans="1:6" hidden="1" x14ac:dyDescent="0.25">
      <c r="A356" s="203" t="s">
        <v>1222</v>
      </c>
      <c r="B356" s="203">
        <v>199806</v>
      </c>
      <c r="C356" s="203">
        <v>1.9894829999999999</v>
      </c>
      <c r="D356" s="203">
        <v>1</v>
      </c>
      <c r="E356" s="203" t="s">
        <v>1031</v>
      </c>
      <c r="F356" s="203" t="s">
        <v>1207</v>
      </c>
    </row>
    <row r="357" spans="1:6" hidden="1" x14ac:dyDescent="0.25">
      <c r="A357" s="203" t="s">
        <v>1222</v>
      </c>
      <c r="B357" s="203">
        <v>199807</v>
      </c>
      <c r="C357" s="203">
        <v>1.958933</v>
      </c>
      <c r="D357" s="203">
        <v>1</v>
      </c>
      <c r="E357" s="203" t="s">
        <v>1031</v>
      </c>
      <c r="F357" s="203" t="s">
        <v>1207</v>
      </c>
    </row>
    <row r="358" spans="1:6" hidden="1" x14ac:dyDescent="0.25">
      <c r="A358" s="203" t="s">
        <v>1222</v>
      </c>
      <c r="B358" s="203">
        <v>199808</v>
      </c>
      <c r="C358" s="203">
        <v>1.9727380000000001</v>
      </c>
      <c r="D358" s="203">
        <v>1</v>
      </c>
      <c r="E358" s="203" t="s">
        <v>1031</v>
      </c>
      <c r="F358" s="203" t="s">
        <v>1207</v>
      </c>
    </row>
    <row r="359" spans="1:6" hidden="1" x14ac:dyDescent="0.25">
      <c r="A359" s="203" t="s">
        <v>1222</v>
      </c>
      <c r="B359" s="203">
        <v>199809</v>
      </c>
      <c r="C359" s="203">
        <v>2.0622240000000001</v>
      </c>
      <c r="D359" s="203">
        <v>1</v>
      </c>
      <c r="E359" s="203" t="s">
        <v>1031</v>
      </c>
      <c r="F359" s="203" t="s">
        <v>1207</v>
      </c>
    </row>
    <row r="360" spans="1:6" hidden="1" x14ac:dyDescent="0.25">
      <c r="A360" s="203" t="s">
        <v>1222</v>
      </c>
      <c r="B360" s="203">
        <v>199810</v>
      </c>
      <c r="C360" s="203">
        <v>2.090703</v>
      </c>
      <c r="D360" s="203">
        <v>1</v>
      </c>
      <c r="E360" s="203" t="s">
        <v>1031</v>
      </c>
      <c r="F360" s="203" t="s">
        <v>1207</v>
      </c>
    </row>
    <row r="361" spans="1:6" hidden="1" x14ac:dyDescent="0.25">
      <c r="A361" s="203" t="s">
        <v>1222</v>
      </c>
      <c r="B361" s="203">
        <v>199811</v>
      </c>
      <c r="C361" s="203">
        <v>1.945846</v>
      </c>
      <c r="D361" s="203">
        <v>1</v>
      </c>
      <c r="E361" s="203" t="s">
        <v>1031</v>
      </c>
      <c r="F361" s="203" t="s">
        <v>1207</v>
      </c>
    </row>
    <row r="362" spans="1:6" hidden="1" x14ac:dyDescent="0.25">
      <c r="A362" s="203" t="s">
        <v>1222</v>
      </c>
      <c r="B362" s="203">
        <v>199812</v>
      </c>
      <c r="C362" s="203">
        <v>2.038246</v>
      </c>
      <c r="D362" s="203">
        <v>1</v>
      </c>
      <c r="E362" s="203" t="s">
        <v>1031</v>
      </c>
      <c r="F362" s="203" t="s">
        <v>1207</v>
      </c>
    </row>
    <row r="363" spans="1:6" hidden="1" x14ac:dyDescent="0.25">
      <c r="A363" s="203" t="s">
        <v>1222</v>
      </c>
      <c r="B363" s="203">
        <v>199813</v>
      </c>
      <c r="C363" s="203">
        <v>24.045197999999999</v>
      </c>
      <c r="D363" s="203">
        <v>1</v>
      </c>
      <c r="E363" s="203" t="s">
        <v>1031</v>
      </c>
      <c r="F363" s="203" t="s">
        <v>1207</v>
      </c>
    </row>
    <row r="364" spans="1:6" hidden="1" x14ac:dyDescent="0.25">
      <c r="A364" s="203" t="s">
        <v>1222</v>
      </c>
      <c r="B364" s="203">
        <v>199901</v>
      </c>
      <c r="C364" s="203">
        <v>1.937848</v>
      </c>
      <c r="D364" s="203">
        <v>1</v>
      </c>
      <c r="E364" s="203" t="s">
        <v>1031</v>
      </c>
      <c r="F364" s="203" t="s">
        <v>1207</v>
      </c>
    </row>
    <row r="365" spans="1:6" hidden="1" x14ac:dyDescent="0.25">
      <c r="A365" s="203" t="s">
        <v>1222</v>
      </c>
      <c r="B365" s="203">
        <v>199902</v>
      </c>
      <c r="C365" s="203">
        <v>1.9596229999999999</v>
      </c>
      <c r="D365" s="203">
        <v>1</v>
      </c>
      <c r="E365" s="203" t="s">
        <v>1031</v>
      </c>
      <c r="F365" s="203" t="s">
        <v>1207</v>
      </c>
    </row>
    <row r="366" spans="1:6" hidden="1" x14ac:dyDescent="0.25">
      <c r="A366" s="203" t="s">
        <v>1222</v>
      </c>
      <c r="B366" s="203">
        <v>199903</v>
      </c>
      <c r="C366" s="203">
        <v>2.0923590000000001</v>
      </c>
      <c r="D366" s="203">
        <v>1</v>
      </c>
      <c r="E366" s="203" t="s">
        <v>1031</v>
      </c>
      <c r="F366" s="203" t="s">
        <v>1207</v>
      </c>
    </row>
    <row r="367" spans="1:6" hidden="1" x14ac:dyDescent="0.25">
      <c r="A367" s="203" t="s">
        <v>1222</v>
      </c>
      <c r="B367" s="203">
        <v>199904</v>
      </c>
      <c r="C367" s="203">
        <v>1.900155</v>
      </c>
      <c r="D367" s="203">
        <v>1</v>
      </c>
      <c r="E367" s="203" t="s">
        <v>1031</v>
      </c>
      <c r="F367" s="203" t="s">
        <v>1207</v>
      </c>
    </row>
    <row r="368" spans="1:6" hidden="1" x14ac:dyDescent="0.25">
      <c r="A368" s="203" t="s">
        <v>1222</v>
      </c>
      <c r="B368" s="203">
        <v>199905</v>
      </c>
      <c r="C368" s="203">
        <v>1.8136460000000001</v>
      </c>
      <c r="D368" s="203">
        <v>1</v>
      </c>
      <c r="E368" s="203" t="s">
        <v>1031</v>
      </c>
      <c r="F368" s="203" t="s">
        <v>1207</v>
      </c>
    </row>
    <row r="369" spans="1:6" hidden="1" x14ac:dyDescent="0.25">
      <c r="A369" s="203" t="s">
        <v>1222</v>
      </c>
      <c r="B369" s="203">
        <v>199906</v>
      </c>
      <c r="C369" s="203">
        <v>1.9258710000000001</v>
      </c>
      <c r="D369" s="203">
        <v>1</v>
      </c>
      <c r="E369" s="203" t="s">
        <v>1031</v>
      </c>
      <c r="F369" s="203" t="s">
        <v>1207</v>
      </c>
    </row>
    <row r="370" spans="1:6" hidden="1" x14ac:dyDescent="0.25">
      <c r="A370" s="203" t="s">
        <v>1222</v>
      </c>
      <c r="B370" s="203">
        <v>199907</v>
      </c>
      <c r="C370" s="203">
        <v>1.876465</v>
      </c>
      <c r="D370" s="203">
        <v>1</v>
      </c>
      <c r="E370" s="203" t="s">
        <v>1031</v>
      </c>
      <c r="F370" s="203" t="s">
        <v>1207</v>
      </c>
    </row>
    <row r="371" spans="1:6" hidden="1" x14ac:dyDescent="0.25">
      <c r="A371" s="203" t="s">
        <v>1222</v>
      </c>
      <c r="B371" s="203">
        <v>199908</v>
      </c>
      <c r="C371" s="203">
        <v>1.9789270000000001</v>
      </c>
      <c r="D371" s="203">
        <v>1</v>
      </c>
      <c r="E371" s="203" t="s">
        <v>1031</v>
      </c>
      <c r="F371" s="203" t="s">
        <v>1207</v>
      </c>
    </row>
    <row r="372" spans="1:6" hidden="1" x14ac:dyDescent="0.25">
      <c r="A372" s="203" t="s">
        <v>1222</v>
      </c>
      <c r="B372" s="203">
        <v>199909</v>
      </c>
      <c r="C372" s="203">
        <v>1.9710300000000001</v>
      </c>
      <c r="D372" s="203">
        <v>1</v>
      </c>
      <c r="E372" s="203" t="s">
        <v>1031</v>
      </c>
      <c r="F372" s="203" t="s">
        <v>1207</v>
      </c>
    </row>
    <row r="373" spans="1:6" hidden="1" x14ac:dyDescent="0.25">
      <c r="A373" s="203" t="s">
        <v>1222</v>
      </c>
      <c r="B373" s="203">
        <v>199910</v>
      </c>
      <c r="C373" s="203">
        <v>1.918471</v>
      </c>
      <c r="D373" s="203">
        <v>1</v>
      </c>
      <c r="E373" s="203" t="s">
        <v>1031</v>
      </c>
      <c r="F373" s="203" t="s">
        <v>1207</v>
      </c>
    </row>
    <row r="374" spans="1:6" hidden="1" x14ac:dyDescent="0.25">
      <c r="A374" s="203" t="s">
        <v>1222</v>
      </c>
      <c r="B374" s="203">
        <v>199911</v>
      </c>
      <c r="C374" s="203">
        <v>1.955082</v>
      </c>
      <c r="D374" s="203">
        <v>1</v>
      </c>
      <c r="E374" s="203" t="s">
        <v>1031</v>
      </c>
      <c r="F374" s="203" t="s">
        <v>1207</v>
      </c>
    </row>
    <row r="375" spans="1:6" hidden="1" x14ac:dyDescent="0.25">
      <c r="A375" s="203" t="s">
        <v>1222</v>
      </c>
      <c r="B375" s="203">
        <v>199912</v>
      </c>
      <c r="C375" s="203">
        <v>1.965608</v>
      </c>
      <c r="D375" s="203">
        <v>1</v>
      </c>
      <c r="E375" s="203" t="s">
        <v>1031</v>
      </c>
      <c r="F375" s="203" t="s">
        <v>1207</v>
      </c>
    </row>
    <row r="376" spans="1:6" hidden="1" x14ac:dyDescent="0.25">
      <c r="A376" s="203" t="s">
        <v>1222</v>
      </c>
      <c r="B376" s="203">
        <v>199913</v>
      </c>
      <c r="C376" s="203">
        <v>23.295083999999999</v>
      </c>
      <c r="D376" s="203">
        <v>1</v>
      </c>
      <c r="E376" s="203" t="s">
        <v>1031</v>
      </c>
      <c r="F376" s="203" t="s">
        <v>1207</v>
      </c>
    </row>
    <row r="377" spans="1:6" hidden="1" x14ac:dyDescent="0.25">
      <c r="A377" s="203" t="s">
        <v>1222</v>
      </c>
      <c r="B377" s="203">
        <v>200001</v>
      </c>
      <c r="C377" s="203">
        <v>1.8556550000000001</v>
      </c>
      <c r="D377" s="203">
        <v>1</v>
      </c>
      <c r="E377" s="203" t="s">
        <v>1031</v>
      </c>
      <c r="F377" s="203" t="s">
        <v>1207</v>
      </c>
    </row>
    <row r="378" spans="1:6" hidden="1" x14ac:dyDescent="0.25">
      <c r="A378" s="203" t="s">
        <v>1222</v>
      </c>
      <c r="B378" s="203">
        <v>200002</v>
      </c>
      <c r="C378" s="203">
        <v>1.846984</v>
      </c>
      <c r="D378" s="203">
        <v>1</v>
      </c>
      <c r="E378" s="203" t="s">
        <v>1031</v>
      </c>
      <c r="F378" s="203" t="s">
        <v>1207</v>
      </c>
    </row>
    <row r="379" spans="1:6" hidden="1" x14ac:dyDescent="0.25">
      <c r="A379" s="203" t="s">
        <v>1222</v>
      </c>
      <c r="B379" s="203">
        <v>200003</v>
      </c>
      <c r="C379" s="203">
        <v>2.1064750000000001</v>
      </c>
      <c r="D379" s="203">
        <v>1</v>
      </c>
      <c r="E379" s="203" t="s">
        <v>1031</v>
      </c>
      <c r="F379" s="203" t="s">
        <v>1207</v>
      </c>
    </row>
    <row r="380" spans="1:6" hidden="1" x14ac:dyDescent="0.25">
      <c r="A380" s="203" t="s">
        <v>1222</v>
      </c>
      <c r="B380" s="203">
        <v>200004</v>
      </c>
      <c r="C380" s="203">
        <v>1.7326109999999999</v>
      </c>
      <c r="D380" s="203">
        <v>1</v>
      </c>
      <c r="E380" s="203" t="s">
        <v>1031</v>
      </c>
      <c r="F380" s="203" t="s">
        <v>1207</v>
      </c>
    </row>
    <row r="381" spans="1:6" hidden="1" x14ac:dyDescent="0.25">
      <c r="A381" s="203" t="s">
        <v>1222</v>
      </c>
      <c r="B381" s="203">
        <v>200005</v>
      </c>
      <c r="C381" s="203">
        <v>1.879543</v>
      </c>
      <c r="D381" s="203">
        <v>1</v>
      </c>
      <c r="E381" s="203" t="s">
        <v>1031</v>
      </c>
      <c r="F381" s="203" t="s">
        <v>1207</v>
      </c>
    </row>
    <row r="382" spans="1:6" hidden="1" x14ac:dyDescent="0.25">
      <c r="A382" s="203" t="s">
        <v>1222</v>
      </c>
      <c r="B382" s="203">
        <v>200006</v>
      </c>
      <c r="C382" s="203">
        <v>1.919697</v>
      </c>
      <c r="D382" s="203">
        <v>1</v>
      </c>
      <c r="E382" s="203" t="s">
        <v>1031</v>
      </c>
      <c r="F382" s="203" t="s">
        <v>1207</v>
      </c>
    </row>
    <row r="383" spans="1:6" hidden="1" x14ac:dyDescent="0.25">
      <c r="A383" s="203" t="s">
        <v>1222</v>
      </c>
      <c r="B383" s="203">
        <v>200007</v>
      </c>
      <c r="C383" s="203">
        <v>1.7946549999999999</v>
      </c>
      <c r="D383" s="203">
        <v>1</v>
      </c>
      <c r="E383" s="203" t="s">
        <v>1031</v>
      </c>
      <c r="F383" s="203" t="s">
        <v>1207</v>
      </c>
    </row>
    <row r="384" spans="1:6" hidden="1" x14ac:dyDescent="0.25">
      <c r="A384" s="203" t="s">
        <v>1222</v>
      </c>
      <c r="B384" s="203">
        <v>200008</v>
      </c>
      <c r="C384" s="203">
        <v>2.0471720000000002</v>
      </c>
      <c r="D384" s="203">
        <v>1</v>
      </c>
      <c r="E384" s="203" t="s">
        <v>1031</v>
      </c>
      <c r="F384" s="203" t="s">
        <v>1207</v>
      </c>
    </row>
    <row r="385" spans="1:6" hidden="1" x14ac:dyDescent="0.25">
      <c r="A385" s="203" t="s">
        <v>1222</v>
      </c>
      <c r="B385" s="203">
        <v>200009</v>
      </c>
      <c r="C385" s="203">
        <v>1.8893789999999999</v>
      </c>
      <c r="D385" s="203">
        <v>1</v>
      </c>
      <c r="E385" s="203" t="s">
        <v>1031</v>
      </c>
      <c r="F385" s="203" t="s">
        <v>1207</v>
      </c>
    </row>
    <row r="386" spans="1:6" hidden="1" x14ac:dyDescent="0.25">
      <c r="A386" s="203" t="s">
        <v>1222</v>
      </c>
      <c r="B386" s="203">
        <v>200010</v>
      </c>
      <c r="C386" s="203">
        <v>1.9679120000000001</v>
      </c>
      <c r="D386" s="203">
        <v>1</v>
      </c>
      <c r="E386" s="203" t="s">
        <v>1031</v>
      </c>
      <c r="F386" s="203" t="s">
        <v>1207</v>
      </c>
    </row>
    <row r="387" spans="1:6" hidden="1" x14ac:dyDescent="0.25">
      <c r="A387" s="203" t="s">
        <v>1222</v>
      </c>
      <c r="B387" s="203">
        <v>200011</v>
      </c>
      <c r="C387" s="203">
        <v>1.916304</v>
      </c>
      <c r="D387" s="203">
        <v>1</v>
      </c>
      <c r="E387" s="203" t="s">
        <v>1031</v>
      </c>
      <c r="F387" s="203" t="s">
        <v>1207</v>
      </c>
    </row>
    <row r="388" spans="1:6" hidden="1" x14ac:dyDescent="0.25">
      <c r="A388" s="203" t="s">
        <v>1222</v>
      </c>
      <c r="B388" s="203">
        <v>200012</v>
      </c>
      <c r="C388" s="203">
        <v>1.7790919999999999</v>
      </c>
      <c r="D388" s="203">
        <v>1</v>
      </c>
      <c r="E388" s="203" t="s">
        <v>1031</v>
      </c>
      <c r="F388" s="203" t="s">
        <v>1207</v>
      </c>
    </row>
    <row r="389" spans="1:6" hidden="1" x14ac:dyDescent="0.25">
      <c r="A389" s="203" t="s">
        <v>1222</v>
      </c>
      <c r="B389" s="203">
        <v>200013</v>
      </c>
      <c r="C389" s="203">
        <v>22.735478000000001</v>
      </c>
      <c r="D389" s="203">
        <v>1</v>
      </c>
      <c r="E389" s="203" t="s">
        <v>1031</v>
      </c>
      <c r="F389" s="203" t="s">
        <v>1207</v>
      </c>
    </row>
    <row r="390" spans="1:6" hidden="1" x14ac:dyDescent="0.25">
      <c r="A390" s="203" t="s">
        <v>1222</v>
      </c>
      <c r="B390" s="203">
        <v>200101</v>
      </c>
      <c r="C390" s="203">
        <v>2.0274269999999999</v>
      </c>
      <c r="D390" s="203">
        <v>1</v>
      </c>
      <c r="E390" s="203" t="s">
        <v>1031</v>
      </c>
      <c r="F390" s="203" t="s">
        <v>1207</v>
      </c>
    </row>
    <row r="391" spans="1:6" hidden="1" x14ac:dyDescent="0.25">
      <c r="A391" s="203" t="s">
        <v>1222</v>
      </c>
      <c r="B391" s="203">
        <v>200102</v>
      </c>
      <c r="C391" s="203">
        <v>1.819437</v>
      </c>
      <c r="D391" s="203">
        <v>1</v>
      </c>
      <c r="E391" s="203" t="s">
        <v>1031</v>
      </c>
      <c r="F391" s="203" t="s">
        <v>1207</v>
      </c>
    </row>
    <row r="392" spans="1:6" hidden="1" x14ac:dyDescent="0.25">
      <c r="A392" s="203" t="s">
        <v>1222</v>
      </c>
      <c r="B392" s="203">
        <v>200103</v>
      </c>
      <c r="C392" s="203">
        <v>2.0786370000000001</v>
      </c>
      <c r="D392" s="203">
        <v>1</v>
      </c>
      <c r="E392" s="203" t="s">
        <v>1031</v>
      </c>
      <c r="F392" s="203" t="s">
        <v>1207</v>
      </c>
    </row>
    <row r="393" spans="1:6" hidden="1" x14ac:dyDescent="0.25">
      <c r="A393" s="203" t="s">
        <v>1222</v>
      </c>
      <c r="B393" s="203">
        <v>200104</v>
      </c>
      <c r="C393" s="203">
        <v>1.8904190000000001</v>
      </c>
      <c r="D393" s="203">
        <v>1</v>
      </c>
      <c r="E393" s="203" t="s">
        <v>1031</v>
      </c>
      <c r="F393" s="203" t="s">
        <v>1207</v>
      </c>
    </row>
    <row r="394" spans="1:6" hidden="1" x14ac:dyDescent="0.25">
      <c r="A394" s="203" t="s">
        <v>1222</v>
      </c>
      <c r="B394" s="203">
        <v>200105</v>
      </c>
      <c r="C394" s="203">
        <v>1.9926079999999999</v>
      </c>
      <c r="D394" s="203">
        <v>1</v>
      </c>
      <c r="E394" s="203" t="s">
        <v>1031</v>
      </c>
      <c r="F394" s="203" t="s">
        <v>1207</v>
      </c>
    </row>
    <row r="395" spans="1:6" hidden="1" x14ac:dyDescent="0.25">
      <c r="A395" s="203" t="s">
        <v>1222</v>
      </c>
      <c r="B395" s="203">
        <v>200106</v>
      </c>
      <c r="C395" s="203">
        <v>1.948102</v>
      </c>
      <c r="D395" s="203">
        <v>1</v>
      </c>
      <c r="E395" s="203" t="s">
        <v>1031</v>
      </c>
      <c r="F395" s="203" t="s">
        <v>1207</v>
      </c>
    </row>
    <row r="396" spans="1:6" hidden="1" x14ac:dyDescent="0.25">
      <c r="A396" s="203" t="s">
        <v>1222</v>
      </c>
      <c r="B396" s="203">
        <v>200107</v>
      </c>
      <c r="C396" s="203">
        <v>1.878077</v>
      </c>
      <c r="D396" s="203">
        <v>1</v>
      </c>
      <c r="E396" s="203" t="s">
        <v>1031</v>
      </c>
      <c r="F396" s="203" t="s">
        <v>1207</v>
      </c>
    </row>
    <row r="397" spans="1:6" hidden="1" x14ac:dyDescent="0.25">
      <c r="A397" s="203" t="s">
        <v>1222</v>
      </c>
      <c r="B397" s="203">
        <v>200108</v>
      </c>
      <c r="C397" s="203">
        <v>2.0876130000000002</v>
      </c>
      <c r="D397" s="203">
        <v>1</v>
      </c>
      <c r="E397" s="203" t="s">
        <v>1031</v>
      </c>
      <c r="F397" s="203" t="s">
        <v>1207</v>
      </c>
    </row>
    <row r="398" spans="1:6" hidden="1" x14ac:dyDescent="0.25">
      <c r="A398" s="203" t="s">
        <v>1222</v>
      </c>
      <c r="B398" s="203">
        <v>200109</v>
      </c>
      <c r="C398" s="203">
        <v>1.8768590000000001</v>
      </c>
      <c r="D398" s="203">
        <v>1</v>
      </c>
      <c r="E398" s="203" t="s">
        <v>1031</v>
      </c>
      <c r="F398" s="203" t="s">
        <v>1207</v>
      </c>
    </row>
    <row r="399" spans="1:6" hidden="1" x14ac:dyDescent="0.25">
      <c r="A399" s="203" t="s">
        <v>1222</v>
      </c>
      <c r="B399" s="203">
        <v>200110</v>
      </c>
      <c r="C399" s="203">
        <v>2.1117279999999998</v>
      </c>
      <c r="D399" s="203">
        <v>1</v>
      </c>
      <c r="E399" s="203" t="s">
        <v>1031</v>
      </c>
      <c r="F399" s="203" t="s">
        <v>1207</v>
      </c>
    </row>
    <row r="400" spans="1:6" hidden="1" x14ac:dyDescent="0.25">
      <c r="A400" s="203" t="s">
        <v>1222</v>
      </c>
      <c r="B400" s="203">
        <v>200111</v>
      </c>
      <c r="C400" s="203">
        <v>1.9889730000000001</v>
      </c>
      <c r="D400" s="203">
        <v>1</v>
      </c>
      <c r="E400" s="203" t="s">
        <v>1031</v>
      </c>
      <c r="F400" s="203" t="s">
        <v>1207</v>
      </c>
    </row>
    <row r="401" spans="1:6" hidden="1" x14ac:dyDescent="0.25">
      <c r="A401" s="203" t="s">
        <v>1222</v>
      </c>
      <c r="B401" s="203">
        <v>200112</v>
      </c>
      <c r="C401" s="203">
        <v>1.847197</v>
      </c>
      <c r="D401" s="203">
        <v>1</v>
      </c>
      <c r="E401" s="203" t="s">
        <v>1031</v>
      </c>
      <c r="F401" s="203" t="s">
        <v>1207</v>
      </c>
    </row>
    <row r="402" spans="1:6" hidden="1" x14ac:dyDescent="0.25">
      <c r="A402" s="203" t="s">
        <v>1222</v>
      </c>
      <c r="B402" s="203">
        <v>200113</v>
      </c>
      <c r="C402" s="203">
        <v>23.547080000000001</v>
      </c>
      <c r="D402" s="203">
        <v>1</v>
      </c>
      <c r="E402" s="203" t="s">
        <v>1031</v>
      </c>
      <c r="F402" s="203" t="s">
        <v>1207</v>
      </c>
    </row>
    <row r="403" spans="1:6" hidden="1" x14ac:dyDescent="0.25">
      <c r="A403" s="203" t="s">
        <v>1222</v>
      </c>
      <c r="B403" s="203">
        <v>200201</v>
      </c>
      <c r="C403" s="203">
        <v>2.1202179999999999</v>
      </c>
      <c r="D403" s="203">
        <v>1</v>
      </c>
      <c r="E403" s="203" t="s">
        <v>1031</v>
      </c>
      <c r="F403" s="203" t="s">
        <v>1207</v>
      </c>
    </row>
    <row r="404" spans="1:6" hidden="1" x14ac:dyDescent="0.25">
      <c r="A404" s="203" t="s">
        <v>1222</v>
      </c>
      <c r="B404" s="203">
        <v>200202</v>
      </c>
      <c r="C404" s="203">
        <v>1.875246</v>
      </c>
      <c r="D404" s="203">
        <v>1</v>
      </c>
      <c r="E404" s="203" t="s">
        <v>1031</v>
      </c>
      <c r="F404" s="203" t="s">
        <v>1207</v>
      </c>
    </row>
    <row r="405" spans="1:6" hidden="1" x14ac:dyDescent="0.25">
      <c r="A405" s="203" t="s">
        <v>1222</v>
      </c>
      <c r="B405" s="203">
        <v>200203</v>
      </c>
      <c r="C405" s="203">
        <v>1.8738729999999999</v>
      </c>
      <c r="D405" s="203">
        <v>1</v>
      </c>
      <c r="E405" s="203" t="s">
        <v>1031</v>
      </c>
      <c r="F405" s="203" t="s">
        <v>1207</v>
      </c>
    </row>
    <row r="406" spans="1:6" hidden="1" x14ac:dyDescent="0.25">
      <c r="A406" s="203" t="s">
        <v>1222</v>
      </c>
      <c r="B406" s="203">
        <v>200204</v>
      </c>
      <c r="C406" s="203">
        <v>1.8659829999999999</v>
      </c>
      <c r="D406" s="203">
        <v>1</v>
      </c>
      <c r="E406" s="203" t="s">
        <v>1031</v>
      </c>
      <c r="F406" s="203" t="s">
        <v>1207</v>
      </c>
    </row>
    <row r="407" spans="1:6" hidden="1" x14ac:dyDescent="0.25">
      <c r="A407" s="203" t="s">
        <v>1222</v>
      </c>
      <c r="B407" s="203">
        <v>200205</v>
      </c>
      <c r="C407" s="203">
        <v>1.898776</v>
      </c>
      <c r="D407" s="203">
        <v>1</v>
      </c>
      <c r="E407" s="203" t="s">
        <v>1031</v>
      </c>
      <c r="F407" s="203" t="s">
        <v>1207</v>
      </c>
    </row>
    <row r="408" spans="1:6" hidden="1" x14ac:dyDescent="0.25">
      <c r="A408" s="203" t="s">
        <v>1222</v>
      </c>
      <c r="B408" s="203">
        <v>200206</v>
      </c>
      <c r="C408" s="203">
        <v>1.7722560000000001</v>
      </c>
      <c r="D408" s="203">
        <v>1</v>
      </c>
      <c r="E408" s="203" t="s">
        <v>1031</v>
      </c>
      <c r="F408" s="203" t="s">
        <v>1207</v>
      </c>
    </row>
    <row r="409" spans="1:6" hidden="1" x14ac:dyDescent="0.25">
      <c r="A409" s="203" t="s">
        <v>1222</v>
      </c>
      <c r="B409" s="203">
        <v>200207</v>
      </c>
      <c r="C409" s="203">
        <v>1.7946869999999999</v>
      </c>
      <c r="D409" s="203">
        <v>1</v>
      </c>
      <c r="E409" s="203" t="s">
        <v>1031</v>
      </c>
      <c r="F409" s="203" t="s">
        <v>1207</v>
      </c>
    </row>
    <row r="410" spans="1:6" hidden="1" x14ac:dyDescent="0.25">
      <c r="A410" s="203" t="s">
        <v>1222</v>
      </c>
      <c r="B410" s="203">
        <v>200208</v>
      </c>
      <c r="C410" s="203">
        <v>1.9153770000000001</v>
      </c>
      <c r="D410" s="203">
        <v>1</v>
      </c>
      <c r="E410" s="203" t="s">
        <v>1031</v>
      </c>
      <c r="F410" s="203" t="s">
        <v>1207</v>
      </c>
    </row>
    <row r="411" spans="1:6" hidden="1" x14ac:dyDescent="0.25">
      <c r="A411" s="203" t="s">
        <v>1222</v>
      </c>
      <c r="B411" s="203">
        <v>200209</v>
      </c>
      <c r="C411" s="203">
        <v>1.9189659999999999</v>
      </c>
      <c r="D411" s="203">
        <v>1</v>
      </c>
      <c r="E411" s="203" t="s">
        <v>1031</v>
      </c>
      <c r="F411" s="203" t="s">
        <v>1207</v>
      </c>
    </row>
    <row r="412" spans="1:6" hidden="1" x14ac:dyDescent="0.25">
      <c r="A412" s="203" t="s">
        <v>1222</v>
      </c>
      <c r="B412" s="203">
        <v>200210</v>
      </c>
      <c r="C412" s="203">
        <v>1.9656279999999999</v>
      </c>
      <c r="D412" s="203">
        <v>1</v>
      </c>
      <c r="E412" s="203" t="s">
        <v>1031</v>
      </c>
      <c r="F412" s="203" t="s">
        <v>1207</v>
      </c>
    </row>
    <row r="413" spans="1:6" hidden="1" x14ac:dyDescent="0.25">
      <c r="A413" s="203" t="s">
        <v>1222</v>
      </c>
      <c r="B413" s="203">
        <v>200211</v>
      </c>
      <c r="C413" s="203">
        <v>1.8361209999999999</v>
      </c>
      <c r="D413" s="203">
        <v>1</v>
      </c>
      <c r="E413" s="203" t="s">
        <v>1031</v>
      </c>
      <c r="F413" s="203" t="s">
        <v>1207</v>
      </c>
    </row>
    <row r="414" spans="1:6" hidden="1" x14ac:dyDescent="0.25">
      <c r="A414" s="203" t="s">
        <v>1222</v>
      </c>
      <c r="B414" s="203">
        <v>200212</v>
      </c>
      <c r="C414" s="203">
        <v>1.895106</v>
      </c>
      <c r="D414" s="203">
        <v>1</v>
      </c>
      <c r="E414" s="203" t="s">
        <v>1031</v>
      </c>
      <c r="F414" s="203" t="s">
        <v>1207</v>
      </c>
    </row>
    <row r="415" spans="1:6" hidden="1" x14ac:dyDescent="0.25">
      <c r="A415" s="203" t="s">
        <v>1222</v>
      </c>
      <c r="B415" s="203">
        <v>200213</v>
      </c>
      <c r="C415" s="203">
        <v>22.732237000000001</v>
      </c>
      <c r="D415" s="203">
        <v>1</v>
      </c>
      <c r="E415" s="203" t="s">
        <v>1031</v>
      </c>
      <c r="F415" s="203" t="s">
        <v>1207</v>
      </c>
    </row>
    <row r="416" spans="1:6" hidden="1" x14ac:dyDescent="0.25">
      <c r="A416" s="203" t="s">
        <v>1222</v>
      </c>
      <c r="B416" s="203">
        <v>200301</v>
      </c>
      <c r="C416" s="203">
        <v>1.9138459999999999</v>
      </c>
      <c r="D416" s="203">
        <v>1</v>
      </c>
      <c r="E416" s="203" t="s">
        <v>1031</v>
      </c>
      <c r="F416" s="203" t="s">
        <v>1207</v>
      </c>
    </row>
    <row r="417" spans="1:6" hidden="1" x14ac:dyDescent="0.25">
      <c r="A417" s="203" t="s">
        <v>1222</v>
      </c>
      <c r="B417" s="203">
        <v>200302</v>
      </c>
      <c r="C417" s="203">
        <v>1.6961949999999999</v>
      </c>
      <c r="D417" s="203">
        <v>1</v>
      </c>
      <c r="E417" s="203" t="s">
        <v>1031</v>
      </c>
      <c r="F417" s="203" t="s">
        <v>1207</v>
      </c>
    </row>
    <row r="418" spans="1:6" hidden="1" x14ac:dyDescent="0.25">
      <c r="A418" s="203" t="s">
        <v>1222</v>
      </c>
      <c r="B418" s="203">
        <v>200303</v>
      </c>
      <c r="C418" s="203">
        <v>1.837564</v>
      </c>
      <c r="D418" s="203">
        <v>1</v>
      </c>
      <c r="E418" s="203" t="s">
        <v>1031</v>
      </c>
      <c r="F418" s="203" t="s">
        <v>1207</v>
      </c>
    </row>
    <row r="419" spans="1:6" hidden="1" x14ac:dyDescent="0.25">
      <c r="A419" s="203" t="s">
        <v>1222</v>
      </c>
      <c r="B419" s="203">
        <v>200304</v>
      </c>
      <c r="C419" s="203">
        <v>1.841394</v>
      </c>
      <c r="D419" s="203">
        <v>1</v>
      </c>
      <c r="E419" s="203" t="s">
        <v>1031</v>
      </c>
      <c r="F419" s="203" t="s">
        <v>1207</v>
      </c>
    </row>
    <row r="420" spans="1:6" hidden="1" x14ac:dyDescent="0.25">
      <c r="A420" s="203" t="s">
        <v>1222</v>
      </c>
      <c r="B420" s="203">
        <v>200305</v>
      </c>
      <c r="C420" s="203">
        <v>1.8652789999999999</v>
      </c>
      <c r="D420" s="203">
        <v>1</v>
      </c>
      <c r="E420" s="203" t="s">
        <v>1031</v>
      </c>
      <c r="F420" s="203" t="s">
        <v>1207</v>
      </c>
    </row>
    <row r="421" spans="1:6" hidden="1" x14ac:dyDescent="0.25">
      <c r="A421" s="203" t="s">
        <v>1222</v>
      </c>
      <c r="B421" s="203">
        <v>200306</v>
      </c>
      <c r="C421" s="203">
        <v>1.825304</v>
      </c>
      <c r="D421" s="203">
        <v>1</v>
      </c>
      <c r="E421" s="203" t="s">
        <v>1031</v>
      </c>
      <c r="F421" s="203" t="s">
        <v>1207</v>
      </c>
    </row>
    <row r="422" spans="1:6" hidden="1" x14ac:dyDescent="0.25">
      <c r="A422" s="203" t="s">
        <v>1222</v>
      </c>
      <c r="B422" s="203">
        <v>200307</v>
      </c>
      <c r="C422" s="203">
        <v>1.8265709999999999</v>
      </c>
      <c r="D422" s="203">
        <v>1</v>
      </c>
      <c r="E422" s="203" t="s">
        <v>1031</v>
      </c>
      <c r="F422" s="203" t="s">
        <v>1207</v>
      </c>
    </row>
    <row r="423" spans="1:6" hidden="1" x14ac:dyDescent="0.25">
      <c r="A423" s="203" t="s">
        <v>1222</v>
      </c>
      <c r="B423" s="203">
        <v>200308</v>
      </c>
      <c r="C423" s="203">
        <v>1.84714</v>
      </c>
      <c r="D423" s="203">
        <v>1</v>
      </c>
      <c r="E423" s="203" t="s">
        <v>1031</v>
      </c>
      <c r="F423" s="203" t="s">
        <v>1207</v>
      </c>
    </row>
    <row r="424" spans="1:6" hidden="1" x14ac:dyDescent="0.25">
      <c r="A424" s="203" t="s">
        <v>1222</v>
      </c>
      <c r="B424" s="203">
        <v>200309</v>
      </c>
      <c r="C424" s="203">
        <v>1.8639779999999999</v>
      </c>
      <c r="D424" s="203">
        <v>1</v>
      </c>
      <c r="E424" s="203" t="s">
        <v>1031</v>
      </c>
      <c r="F424" s="203" t="s">
        <v>1207</v>
      </c>
    </row>
    <row r="425" spans="1:6" hidden="1" x14ac:dyDescent="0.25">
      <c r="A425" s="203" t="s">
        <v>1222</v>
      </c>
      <c r="B425" s="203">
        <v>200310</v>
      </c>
      <c r="C425" s="203">
        <v>1.9381759999999999</v>
      </c>
      <c r="D425" s="203">
        <v>1</v>
      </c>
      <c r="E425" s="203" t="s">
        <v>1031</v>
      </c>
      <c r="F425" s="203" t="s">
        <v>1207</v>
      </c>
    </row>
    <row r="426" spans="1:6" hidden="1" x14ac:dyDescent="0.25">
      <c r="A426" s="203" t="s">
        <v>1222</v>
      </c>
      <c r="B426" s="203">
        <v>200311</v>
      </c>
      <c r="C426" s="203">
        <v>1.737725</v>
      </c>
      <c r="D426" s="203">
        <v>1</v>
      </c>
      <c r="E426" s="203" t="s">
        <v>1031</v>
      </c>
      <c r="F426" s="203" t="s">
        <v>1207</v>
      </c>
    </row>
    <row r="427" spans="1:6" hidden="1" x14ac:dyDescent="0.25">
      <c r="A427" s="203" t="s">
        <v>1222</v>
      </c>
      <c r="B427" s="203">
        <v>200312</v>
      </c>
      <c r="C427" s="203">
        <v>1.900479</v>
      </c>
      <c r="D427" s="203">
        <v>1</v>
      </c>
      <c r="E427" s="203" t="s">
        <v>1031</v>
      </c>
      <c r="F427" s="203" t="s">
        <v>1207</v>
      </c>
    </row>
    <row r="428" spans="1:6" hidden="1" x14ac:dyDescent="0.25">
      <c r="A428" s="203" t="s">
        <v>1222</v>
      </c>
      <c r="B428" s="203">
        <v>200313</v>
      </c>
      <c r="C428" s="203">
        <v>22.093651999999999</v>
      </c>
      <c r="D428" s="203">
        <v>1</v>
      </c>
      <c r="E428" s="203" t="s">
        <v>1031</v>
      </c>
      <c r="F428" s="203" t="s">
        <v>1207</v>
      </c>
    </row>
    <row r="429" spans="1:6" hidden="1" x14ac:dyDescent="0.25">
      <c r="A429" s="203" t="s">
        <v>1222</v>
      </c>
      <c r="B429" s="203">
        <v>200401</v>
      </c>
      <c r="C429" s="203">
        <v>1.9245110000000001</v>
      </c>
      <c r="D429" s="203">
        <v>1</v>
      </c>
      <c r="E429" s="203" t="s">
        <v>1031</v>
      </c>
      <c r="F429" s="203" t="s">
        <v>1207</v>
      </c>
    </row>
    <row r="430" spans="1:6" hidden="1" x14ac:dyDescent="0.25">
      <c r="A430" s="203" t="s">
        <v>1222</v>
      </c>
      <c r="B430" s="203">
        <v>200402</v>
      </c>
      <c r="C430" s="203">
        <v>1.782467</v>
      </c>
      <c r="D430" s="203">
        <v>1</v>
      </c>
      <c r="E430" s="203" t="s">
        <v>1031</v>
      </c>
      <c r="F430" s="203" t="s">
        <v>1207</v>
      </c>
    </row>
    <row r="431" spans="1:6" hidden="1" x14ac:dyDescent="0.25">
      <c r="A431" s="203" t="s">
        <v>1222</v>
      </c>
      <c r="B431" s="203">
        <v>200403</v>
      </c>
      <c r="C431" s="203">
        <v>1.95181</v>
      </c>
      <c r="D431" s="203">
        <v>1</v>
      </c>
      <c r="E431" s="203" t="s">
        <v>1031</v>
      </c>
      <c r="F431" s="203" t="s">
        <v>1207</v>
      </c>
    </row>
    <row r="432" spans="1:6" hidden="1" x14ac:dyDescent="0.25">
      <c r="A432" s="203" t="s">
        <v>1222</v>
      </c>
      <c r="B432" s="203">
        <v>200404</v>
      </c>
      <c r="C432" s="203">
        <v>1.887051</v>
      </c>
      <c r="D432" s="203">
        <v>1</v>
      </c>
      <c r="E432" s="203" t="s">
        <v>1031</v>
      </c>
      <c r="F432" s="203" t="s">
        <v>1207</v>
      </c>
    </row>
    <row r="433" spans="1:6" hidden="1" x14ac:dyDescent="0.25">
      <c r="A433" s="203" t="s">
        <v>1222</v>
      </c>
      <c r="B433" s="203">
        <v>200405</v>
      </c>
      <c r="C433" s="203">
        <v>1.7937920000000001</v>
      </c>
      <c r="D433" s="203">
        <v>1</v>
      </c>
      <c r="E433" s="203" t="s">
        <v>1031</v>
      </c>
      <c r="F433" s="203" t="s">
        <v>1207</v>
      </c>
    </row>
    <row r="434" spans="1:6" hidden="1" x14ac:dyDescent="0.25">
      <c r="A434" s="203" t="s">
        <v>1222</v>
      </c>
      <c r="B434" s="203">
        <v>200406</v>
      </c>
      <c r="C434" s="203">
        <v>1.9506289999999999</v>
      </c>
      <c r="D434" s="203">
        <v>1</v>
      </c>
      <c r="E434" s="203" t="s">
        <v>1031</v>
      </c>
      <c r="F434" s="203" t="s">
        <v>1207</v>
      </c>
    </row>
    <row r="435" spans="1:6" hidden="1" x14ac:dyDescent="0.25">
      <c r="A435" s="203" t="s">
        <v>1222</v>
      </c>
      <c r="B435" s="203">
        <v>200407</v>
      </c>
      <c r="C435" s="203">
        <v>1.898328</v>
      </c>
      <c r="D435" s="203">
        <v>1</v>
      </c>
      <c r="E435" s="203" t="s">
        <v>1031</v>
      </c>
      <c r="F435" s="203" t="s">
        <v>1207</v>
      </c>
    </row>
    <row r="436" spans="1:6" hidden="1" x14ac:dyDescent="0.25">
      <c r="A436" s="203" t="s">
        <v>1222</v>
      </c>
      <c r="B436" s="203">
        <v>200408</v>
      </c>
      <c r="C436" s="203">
        <v>1.957711</v>
      </c>
      <c r="D436" s="203">
        <v>1</v>
      </c>
      <c r="E436" s="203" t="s">
        <v>1031</v>
      </c>
      <c r="F436" s="203" t="s">
        <v>1207</v>
      </c>
    </row>
    <row r="437" spans="1:6" hidden="1" x14ac:dyDescent="0.25">
      <c r="A437" s="203" t="s">
        <v>1222</v>
      </c>
      <c r="B437" s="203">
        <v>200409</v>
      </c>
      <c r="C437" s="203">
        <v>1.9229320000000001</v>
      </c>
      <c r="D437" s="203">
        <v>1</v>
      </c>
      <c r="E437" s="203" t="s">
        <v>1031</v>
      </c>
      <c r="F437" s="203" t="s">
        <v>1207</v>
      </c>
    </row>
    <row r="438" spans="1:6" hidden="1" x14ac:dyDescent="0.25">
      <c r="A438" s="203" t="s">
        <v>1222</v>
      </c>
      <c r="B438" s="203">
        <v>200410</v>
      </c>
      <c r="C438" s="203">
        <v>1.9045179999999999</v>
      </c>
      <c r="D438" s="203">
        <v>1</v>
      </c>
      <c r="E438" s="203" t="s">
        <v>1031</v>
      </c>
      <c r="F438" s="203" t="s">
        <v>1207</v>
      </c>
    </row>
    <row r="439" spans="1:6" hidden="1" x14ac:dyDescent="0.25">
      <c r="A439" s="203" t="s">
        <v>1222</v>
      </c>
      <c r="B439" s="203">
        <v>200411</v>
      </c>
      <c r="C439" s="203">
        <v>1.9045749999999999</v>
      </c>
      <c r="D439" s="203">
        <v>1</v>
      </c>
      <c r="E439" s="203" t="s">
        <v>1031</v>
      </c>
      <c r="F439" s="203" t="s">
        <v>1207</v>
      </c>
    </row>
    <row r="440" spans="1:6" hidden="1" x14ac:dyDescent="0.25">
      <c r="A440" s="203" t="s">
        <v>1222</v>
      </c>
      <c r="B440" s="203">
        <v>200412</v>
      </c>
      <c r="C440" s="203">
        <v>1.973776</v>
      </c>
      <c r="D440" s="203">
        <v>1</v>
      </c>
      <c r="E440" s="203" t="s">
        <v>1031</v>
      </c>
      <c r="F440" s="203" t="s">
        <v>1207</v>
      </c>
    </row>
    <row r="441" spans="1:6" hidden="1" x14ac:dyDescent="0.25">
      <c r="A441" s="203" t="s">
        <v>1222</v>
      </c>
      <c r="B441" s="203">
        <v>200413</v>
      </c>
      <c r="C441" s="203">
        <v>22.852098999999999</v>
      </c>
      <c r="D441" s="203">
        <v>1</v>
      </c>
      <c r="E441" s="203" t="s">
        <v>1031</v>
      </c>
      <c r="F441" s="203" t="s">
        <v>1207</v>
      </c>
    </row>
    <row r="442" spans="1:6" hidden="1" x14ac:dyDescent="0.25">
      <c r="A442" s="203" t="s">
        <v>1222</v>
      </c>
      <c r="B442" s="203">
        <v>200501</v>
      </c>
      <c r="C442" s="203">
        <v>1.919432</v>
      </c>
      <c r="D442" s="203">
        <v>1</v>
      </c>
      <c r="E442" s="203" t="s">
        <v>1031</v>
      </c>
      <c r="F442" s="203" t="s">
        <v>1207</v>
      </c>
    </row>
    <row r="443" spans="1:6" hidden="1" x14ac:dyDescent="0.25">
      <c r="A443" s="203" t="s">
        <v>1222</v>
      </c>
      <c r="B443" s="203">
        <v>200502</v>
      </c>
      <c r="C443" s="203">
        <v>1.842525</v>
      </c>
      <c r="D443" s="203">
        <v>1</v>
      </c>
      <c r="E443" s="203" t="s">
        <v>1031</v>
      </c>
      <c r="F443" s="203" t="s">
        <v>1207</v>
      </c>
    </row>
    <row r="444" spans="1:6" hidden="1" x14ac:dyDescent="0.25">
      <c r="A444" s="203" t="s">
        <v>1222</v>
      </c>
      <c r="B444" s="203">
        <v>200503</v>
      </c>
      <c r="C444" s="203">
        <v>2.0923349999999998</v>
      </c>
      <c r="D444" s="203">
        <v>1</v>
      </c>
      <c r="E444" s="203" t="s">
        <v>1031</v>
      </c>
      <c r="F444" s="203" t="s">
        <v>1207</v>
      </c>
    </row>
    <row r="445" spans="1:6" hidden="1" x14ac:dyDescent="0.25">
      <c r="A445" s="203" t="s">
        <v>1222</v>
      </c>
      <c r="B445" s="203">
        <v>200504</v>
      </c>
      <c r="C445" s="203">
        <v>1.909338</v>
      </c>
      <c r="D445" s="203">
        <v>1</v>
      </c>
      <c r="E445" s="203" t="s">
        <v>1031</v>
      </c>
      <c r="F445" s="203" t="s">
        <v>1207</v>
      </c>
    </row>
    <row r="446" spans="1:6" hidden="1" x14ac:dyDescent="0.25">
      <c r="A446" s="203" t="s">
        <v>1222</v>
      </c>
      <c r="B446" s="203">
        <v>200505</v>
      </c>
      <c r="C446" s="203">
        <v>1.8470850000000001</v>
      </c>
      <c r="D446" s="203">
        <v>1</v>
      </c>
      <c r="E446" s="203" t="s">
        <v>1031</v>
      </c>
      <c r="F446" s="203" t="s">
        <v>1207</v>
      </c>
    </row>
    <row r="447" spans="1:6" hidden="1" x14ac:dyDescent="0.25">
      <c r="A447" s="203" t="s">
        <v>1222</v>
      </c>
      <c r="B447" s="203">
        <v>200506</v>
      </c>
      <c r="C447" s="203">
        <v>1.953824</v>
      </c>
      <c r="D447" s="203">
        <v>1</v>
      </c>
      <c r="E447" s="203" t="s">
        <v>1031</v>
      </c>
      <c r="F447" s="203" t="s">
        <v>1207</v>
      </c>
    </row>
    <row r="448" spans="1:6" hidden="1" x14ac:dyDescent="0.25">
      <c r="A448" s="203" t="s">
        <v>1222</v>
      </c>
      <c r="B448" s="203">
        <v>200507</v>
      </c>
      <c r="C448" s="203">
        <v>1.8848609999999999</v>
      </c>
      <c r="D448" s="203">
        <v>1</v>
      </c>
      <c r="E448" s="203" t="s">
        <v>1031</v>
      </c>
      <c r="F448" s="203" t="s">
        <v>1207</v>
      </c>
    </row>
    <row r="449" spans="1:6" hidden="1" x14ac:dyDescent="0.25">
      <c r="A449" s="203" t="s">
        <v>1222</v>
      </c>
      <c r="B449" s="203">
        <v>200508</v>
      </c>
      <c r="C449" s="203">
        <v>2.0063430000000002</v>
      </c>
      <c r="D449" s="203">
        <v>1</v>
      </c>
      <c r="E449" s="203" t="s">
        <v>1031</v>
      </c>
      <c r="F449" s="203" t="s">
        <v>1207</v>
      </c>
    </row>
    <row r="450" spans="1:6" hidden="1" x14ac:dyDescent="0.25">
      <c r="A450" s="203" t="s">
        <v>1222</v>
      </c>
      <c r="B450" s="203">
        <v>200509</v>
      </c>
      <c r="C450" s="203">
        <v>1.960229</v>
      </c>
      <c r="D450" s="203">
        <v>1</v>
      </c>
      <c r="E450" s="203" t="s">
        <v>1031</v>
      </c>
      <c r="F450" s="203" t="s">
        <v>1207</v>
      </c>
    </row>
    <row r="451" spans="1:6" hidden="1" x14ac:dyDescent="0.25">
      <c r="A451" s="203" t="s">
        <v>1222</v>
      </c>
      <c r="B451" s="203">
        <v>200510</v>
      </c>
      <c r="C451" s="203">
        <v>1.919308</v>
      </c>
      <c r="D451" s="203">
        <v>1</v>
      </c>
      <c r="E451" s="203" t="s">
        <v>1031</v>
      </c>
      <c r="F451" s="203" t="s">
        <v>1207</v>
      </c>
    </row>
    <row r="452" spans="1:6" hidden="1" x14ac:dyDescent="0.25">
      <c r="A452" s="203" t="s">
        <v>1222</v>
      </c>
      <c r="B452" s="203">
        <v>200511</v>
      </c>
      <c r="C452" s="203">
        <v>1.9443600000000001</v>
      </c>
      <c r="D452" s="203">
        <v>1</v>
      </c>
      <c r="E452" s="203" t="s">
        <v>1031</v>
      </c>
      <c r="F452" s="203" t="s">
        <v>1207</v>
      </c>
    </row>
    <row r="453" spans="1:6" hidden="1" x14ac:dyDescent="0.25">
      <c r="A453" s="203" t="s">
        <v>1222</v>
      </c>
      <c r="B453" s="203">
        <v>200512</v>
      </c>
      <c r="C453" s="203">
        <v>1.9055489999999999</v>
      </c>
      <c r="D453" s="203">
        <v>1</v>
      </c>
      <c r="E453" s="203" t="s">
        <v>1031</v>
      </c>
      <c r="F453" s="203" t="s">
        <v>1207</v>
      </c>
    </row>
    <row r="454" spans="1:6" hidden="1" x14ac:dyDescent="0.25">
      <c r="A454" s="203" t="s">
        <v>1222</v>
      </c>
      <c r="B454" s="203">
        <v>200513</v>
      </c>
      <c r="C454" s="203">
        <v>23.185189000000001</v>
      </c>
      <c r="D454" s="203">
        <v>1</v>
      </c>
      <c r="E454" s="203" t="s">
        <v>1031</v>
      </c>
      <c r="F454" s="203" t="s">
        <v>1207</v>
      </c>
    </row>
    <row r="455" spans="1:6" hidden="1" x14ac:dyDescent="0.25">
      <c r="A455" s="203" t="s">
        <v>1222</v>
      </c>
      <c r="B455" s="203">
        <v>200601</v>
      </c>
      <c r="C455" s="203">
        <v>2.018427</v>
      </c>
      <c r="D455" s="203">
        <v>1</v>
      </c>
      <c r="E455" s="203" t="s">
        <v>1031</v>
      </c>
      <c r="F455" s="203" t="s">
        <v>1207</v>
      </c>
    </row>
    <row r="456" spans="1:6" hidden="1" x14ac:dyDescent="0.25">
      <c r="A456" s="203" t="s">
        <v>1222</v>
      </c>
      <c r="B456" s="203">
        <v>200602</v>
      </c>
      <c r="C456" s="203">
        <v>1.8217099999999999</v>
      </c>
      <c r="D456" s="203">
        <v>1</v>
      </c>
      <c r="E456" s="203" t="s">
        <v>1031</v>
      </c>
      <c r="F456" s="203" t="s">
        <v>1207</v>
      </c>
    </row>
    <row r="457" spans="1:6" hidden="1" x14ac:dyDescent="0.25">
      <c r="A457" s="203" t="s">
        <v>1222</v>
      </c>
      <c r="B457" s="203">
        <v>200603</v>
      </c>
      <c r="C457" s="203">
        <v>2.0760329999999998</v>
      </c>
      <c r="D457" s="203">
        <v>1</v>
      </c>
      <c r="E457" s="203" t="s">
        <v>1031</v>
      </c>
      <c r="F457" s="203" t="s">
        <v>1207</v>
      </c>
    </row>
    <row r="458" spans="1:6" hidden="1" x14ac:dyDescent="0.25">
      <c r="A458" s="203" t="s">
        <v>1222</v>
      </c>
      <c r="B458" s="203">
        <v>200604</v>
      </c>
      <c r="C458" s="203">
        <v>1.95157</v>
      </c>
      <c r="D458" s="203">
        <v>1</v>
      </c>
      <c r="E458" s="203" t="s">
        <v>1031</v>
      </c>
      <c r="F458" s="203" t="s">
        <v>1207</v>
      </c>
    </row>
    <row r="459" spans="1:6" hidden="1" x14ac:dyDescent="0.25">
      <c r="A459" s="203" t="s">
        <v>1222</v>
      </c>
      <c r="B459" s="203">
        <v>200605</v>
      </c>
      <c r="C459" s="203">
        <v>2.040178</v>
      </c>
      <c r="D459" s="203">
        <v>1</v>
      </c>
      <c r="E459" s="203" t="s">
        <v>1031</v>
      </c>
      <c r="F459" s="203" t="s">
        <v>1207</v>
      </c>
    </row>
    <row r="460" spans="1:6" hidden="1" x14ac:dyDescent="0.25">
      <c r="A460" s="203" t="s">
        <v>1222</v>
      </c>
      <c r="B460" s="203">
        <v>200606</v>
      </c>
      <c r="C460" s="203">
        <v>1.9878439999999999</v>
      </c>
      <c r="D460" s="203">
        <v>1</v>
      </c>
      <c r="E460" s="203" t="s">
        <v>1031</v>
      </c>
      <c r="F460" s="203" t="s">
        <v>1207</v>
      </c>
    </row>
    <row r="461" spans="1:6" hidden="1" x14ac:dyDescent="0.25">
      <c r="A461" s="203" t="s">
        <v>1222</v>
      </c>
      <c r="B461" s="203">
        <v>200607</v>
      </c>
      <c r="C461" s="203">
        <v>1.9450130000000001</v>
      </c>
      <c r="D461" s="203">
        <v>1</v>
      </c>
      <c r="E461" s="203" t="s">
        <v>1031</v>
      </c>
      <c r="F461" s="203" t="s">
        <v>1207</v>
      </c>
    </row>
    <row r="462" spans="1:6" hidden="1" x14ac:dyDescent="0.25">
      <c r="A462" s="203" t="s">
        <v>1222</v>
      </c>
      <c r="B462" s="203">
        <v>200608</v>
      </c>
      <c r="C462" s="203">
        <v>2.0605709999999999</v>
      </c>
      <c r="D462" s="203">
        <v>1</v>
      </c>
      <c r="E462" s="203" t="s">
        <v>1031</v>
      </c>
      <c r="F462" s="203" t="s">
        <v>1207</v>
      </c>
    </row>
    <row r="463" spans="1:6" hidden="1" x14ac:dyDescent="0.25">
      <c r="A463" s="203" t="s">
        <v>1222</v>
      </c>
      <c r="B463" s="203">
        <v>200609</v>
      </c>
      <c r="C463" s="203">
        <v>1.9258420000000001</v>
      </c>
      <c r="D463" s="203">
        <v>1</v>
      </c>
      <c r="E463" s="203" t="s">
        <v>1031</v>
      </c>
      <c r="F463" s="203" t="s">
        <v>1207</v>
      </c>
    </row>
    <row r="464" spans="1:6" hidden="1" x14ac:dyDescent="0.25">
      <c r="A464" s="203" t="s">
        <v>1222</v>
      </c>
      <c r="B464" s="203">
        <v>200610</v>
      </c>
      <c r="C464" s="203">
        <v>2.0214560000000001</v>
      </c>
      <c r="D464" s="203">
        <v>1</v>
      </c>
      <c r="E464" s="203" t="s">
        <v>1031</v>
      </c>
      <c r="F464" s="203" t="s">
        <v>1207</v>
      </c>
    </row>
    <row r="465" spans="1:6" hidden="1" x14ac:dyDescent="0.25">
      <c r="A465" s="203" t="s">
        <v>1222</v>
      </c>
      <c r="B465" s="203">
        <v>200611</v>
      </c>
      <c r="C465" s="203">
        <v>1.974799</v>
      </c>
      <c r="D465" s="203">
        <v>1</v>
      </c>
      <c r="E465" s="203" t="s">
        <v>1031</v>
      </c>
      <c r="F465" s="203" t="s">
        <v>1207</v>
      </c>
    </row>
    <row r="466" spans="1:6" hidden="1" x14ac:dyDescent="0.25">
      <c r="A466" s="203" t="s">
        <v>1222</v>
      </c>
      <c r="B466" s="203">
        <v>200612</v>
      </c>
      <c r="C466" s="203">
        <v>1.9660679999999999</v>
      </c>
      <c r="D466" s="203">
        <v>1</v>
      </c>
      <c r="E466" s="203" t="s">
        <v>1031</v>
      </c>
      <c r="F466" s="203" t="s">
        <v>1207</v>
      </c>
    </row>
    <row r="467" spans="1:6" hidden="1" x14ac:dyDescent="0.25">
      <c r="A467" s="203" t="s">
        <v>1222</v>
      </c>
      <c r="B467" s="203">
        <v>200613</v>
      </c>
      <c r="C467" s="203">
        <v>23.78951</v>
      </c>
      <c r="D467" s="203">
        <v>1</v>
      </c>
      <c r="E467" s="203" t="s">
        <v>1031</v>
      </c>
      <c r="F467" s="203" t="s">
        <v>1207</v>
      </c>
    </row>
    <row r="468" spans="1:6" hidden="1" x14ac:dyDescent="0.25">
      <c r="A468" s="203" t="s">
        <v>1222</v>
      </c>
      <c r="B468" s="203">
        <v>200701</v>
      </c>
      <c r="C468" s="203">
        <v>2.0414110000000001</v>
      </c>
      <c r="D468" s="203">
        <v>1</v>
      </c>
      <c r="E468" s="203" t="s">
        <v>1031</v>
      </c>
      <c r="F468" s="203" t="s">
        <v>1207</v>
      </c>
    </row>
    <row r="469" spans="1:6" hidden="1" x14ac:dyDescent="0.25">
      <c r="A469" s="203" t="s">
        <v>1222</v>
      </c>
      <c r="B469" s="203">
        <v>200702</v>
      </c>
      <c r="C469" s="203">
        <v>1.8142670000000001</v>
      </c>
      <c r="D469" s="203">
        <v>1</v>
      </c>
      <c r="E469" s="203" t="s">
        <v>1031</v>
      </c>
      <c r="F469" s="203" t="s">
        <v>1207</v>
      </c>
    </row>
    <row r="470" spans="1:6" hidden="1" x14ac:dyDescent="0.25">
      <c r="A470" s="203" t="s">
        <v>1222</v>
      </c>
      <c r="B470" s="203">
        <v>200703</v>
      </c>
      <c r="C470" s="203">
        <v>2.0018609999999999</v>
      </c>
      <c r="D470" s="203">
        <v>1</v>
      </c>
      <c r="E470" s="203" t="s">
        <v>1031</v>
      </c>
      <c r="F470" s="203" t="s">
        <v>1207</v>
      </c>
    </row>
    <row r="471" spans="1:6" hidden="1" x14ac:dyDescent="0.25">
      <c r="A471" s="203" t="s">
        <v>1222</v>
      </c>
      <c r="B471" s="203">
        <v>200704</v>
      </c>
      <c r="C471" s="203">
        <v>1.9067970000000001</v>
      </c>
      <c r="D471" s="203">
        <v>1</v>
      </c>
      <c r="E471" s="203" t="s">
        <v>1031</v>
      </c>
      <c r="F471" s="203" t="s">
        <v>1207</v>
      </c>
    </row>
    <row r="472" spans="1:6" hidden="1" x14ac:dyDescent="0.25">
      <c r="A472" s="203" t="s">
        <v>1222</v>
      </c>
      <c r="B472" s="203">
        <v>200705</v>
      </c>
      <c r="C472" s="203">
        <v>1.9863059999999999</v>
      </c>
      <c r="D472" s="203">
        <v>1</v>
      </c>
      <c r="E472" s="203" t="s">
        <v>1031</v>
      </c>
      <c r="F472" s="203" t="s">
        <v>1207</v>
      </c>
    </row>
    <row r="473" spans="1:6" hidden="1" x14ac:dyDescent="0.25">
      <c r="A473" s="203" t="s">
        <v>1222</v>
      </c>
      <c r="B473" s="203">
        <v>200706</v>
      </c>
      <c r="C473" s="203">
        <v>1.958718</v>
      </c>
      <c r="D473" s="203">
        <v>1</v>
      </c>
      <c r="E473" s="203" t="s">
        <v>1031</v>
      </c>
      <c r="F473" s="203" t="s">
        <v>1207</v>
      </c>
    </row>
    <row r="474" spans="1:6" hidden="1" x14ac:dyDescent="0.25">
      <c r="A474" s="203" t="s">
        <v>1222</v>
      </c>
      <c r="B474" s="203">
        <v>200707</v>
      </c>
      <c r="C474" s="203">
        <v>1.9067970000000001</v>
      </c>
      <c r="D474" s="203">
        <v>1</v>
      </c>
      <c r="E474" s="203" t="s">
        <v>1031</v>
      </c>
      <c r="F474" s="203" t="s">
        <v>1207</v>
      </c>
    </row>
    <row r="475" spans="1:6" hidden="1" x14ac:dyDescent="0.25">
      <c r="A475" s="203" t="s">
        <v>1222</v>
      </c>
      <c r="B475" s="203">
        <v>200708</v>
      </c>
      <c r="C475" s="203">
        <v>2.062217</v>
      </c>
      <c r="D475" s="203">
        <v>1</v>
      </c>
      <c r="E475" s="203" t="s">
        <v>1031</v>
      </c>
      <c r="F475" s="203" t="s">
        <v>1207</v>
      </c>
    </row>
    <row r="476" spans="1:6" hidden="1" x14ac:dyDescent="0.25">
      <c r="A476" s="203" t="s">
        <v>1222</v>
      </c>
      <c r="B476" s="203">
        <v>200709</v>
      </c>
      <c r="C476" s="203">
        <v>1.89364</v>
      </c>
      <c r="D476" s="203">
        <v>1</v>
      </c>
      <c r="E476" s="203" t="s">
        <v>1031</v>
      </c>
      <c r="F476" s="203" t="s">
        <v>1207</v>
      </c>
    </row>
    <row r="477" spans="1:6" hidden="1" x14ac:dyDescent="0.25">
      <c r="A477" s="203" t="s">
        <v>1222</v>
      </c>
      <c r="B477" s="203">
        <v>200710</v>
      </c>
      <c r="C477" s="203">
        <v>2.024921</v>
      </c>
      <c r="D477" s="203">
        <v>1</v>
      </c>
      <c r="E477" s="203" t="s">
        <v>1031</v>
      </c>
      <c r="F477" s="203" t="s">
        <v>1207</v>
      </c>
    </row>
    <row r="478" spans="1:6" hidden="1" x14ac:dyDescent="0.25">
      <c r="A478" s="203" t="s">
        <v>1222</v>
      </c>
      <c r="B478" s="203">
        <v>200711</v>
      </c>
      <c r="C478" s="203">
        <v>1.985916</v>
      </c>
      <c r="D478" s="203">
        <v>1</v>
      </c>
      <c r="E478" s="203" t="s">
        <v>1031</v>
      </c>
      <c r="F478" s="203" t="s">
        <v>1207</v>
      </c>
    </row>
    <row r="479" spans="1:6" hidden="1" x14ac:dyDescent="0.25">
      <c r="A479" s="203" t="s">
        <v>1222</v>
      </c>
      <c r="B479" s="203">
        <v>200712</v>
      </c>
      <c r="C479" s="203">
        <v>1.9098919999999999</v>
      </c>
      <c r="D479" s="203">
        <v>1</v>
      </c>
      <c r="E479" s="203" t="s">
        <v>1031</v>
      </c>
      <c r="F479" s="203" t="s">
        <v>1207</v>
      </c>
    </row>
    <row r="480" spans="1:6" hidden="1" x14ac:dyDescent="0.25">
      <c r="A480" s="203" t="s">
        <v>1222</v>
      </c>
      <c r="B480" s="203">
        <v>200713</v>
      </c>
      <c r="C480" s="203">
        <v>23.492742</v>
      </c>
      <c r="D480" s="203">
        <v>1</v>
      </c>
      <c r="E480" s="203" t="s">
        <v>1031</v>
      </c>
      <c r="F480" s="203" t="s">
        <v>1207</v>
      </c>
    </row>
    <row r="481" spans="1:6" hidden="1" x14ac:dyDescent="0.25">
      <c r="A481" s="203" t="s">
        <v>1222</v>
      </c>
      <c r="B481" s="203">
        <v>200801</v>
      </c>
      <c r="C481" s="203">
        <v>2.0080200000000001</v>
      </c>
      <c r="D481" s="203">
        <v>1</v>
      </c>
      <c r="E481" s="203" t="s">
        <v>1031</v>
      </c>
      <c r="F481" s="203" t="s">
        <v>1207</v>
      </c>
    </row>
    <row r="482" spans="1:6" hidden="1" x14ac:dyDescent="0.25">
      <c r="A482" s="203" t="s">
        <v>1222</v>
      </c>
      <c r="B482" s="203">
        <v>200802</v>
      </c>
      <c r="C482" s="203">
        <v>1.903753</v>
      </c>
      <c r="D482" s="203">
        <v>1</v>
      </c>
      <c r="E482" s="203" t="s">
        <v>1031</v>
      </c>
      <c r="F482" s="203" t="s">
        <v>1207</v>
      </c>
    </row>
    <row r="483" spans="1:6" hidden="1" x14ac:dyDescent="0.25">
      <c r="A483" s="203" t="s">
        <v>1222</v>
      </c>
      <c r="B483" s="203">
        <v>200803</v>
      </c>
      <c r="C483" s="203">
        <v>1.9704980000000001</v>
      </c>
      <c r="D483" s="203">
        <v>1</v>
      </c>
      <c r="E483" s="203" t="s">
        <v>1031</v>
      </c>
      <c r="F483" s="203" t="s">
        <v>1207</v>
      </c>
    </row>
    <row r="484" spans="1:6" hidden="1" x14ac:dyDescent="0.25">
      <c r="A484" s="203" t="s">
        <v>1222</v>
      </c>
      <c r="B484" s="203">
        <v>200804</v>
      </c>
      <c r="C484" s="203">
        <v>1.9791369999999999</v>
      </c>
      <c r="D484" s="203">
        <v>1</v>
      </c>
      <c r="E484" s="203" t="s">
        <v>1031</v>
      </c>
      <c r="F484" s="203" t="s">
        <v>1207</v>
      </c>
    </row>
    <row r="485" spans="1:6" hidden="1" x14ac:dyDescent="0.25">
      <c r="A485" s="203" t="s">
        <v>1222</v>
      </c>
      <c r="B485" s="203">
        <v>200805</v>
      </c>
      <c r="C485" s="203">
        <v>1.9688589999999999</v>
      </c>
      <c r="D485" s="203">
        <v>1</v>
      </c>
      <c r="E485" s="203" t="s">
        <v>1031</v>
      </c>
      <c r="F485" s="203" t="s">
        <v>1207</v>
      </c>
    </row>
    <row r="486" spans="1:6" hidden="1" x14ac:dyDescent="0.25">
      <c r="A486" s="203" t="s">
        <v>1222</v>
      </c>
      <c r="B486" s="203">
        <v>200806</v>
      </c>
      <c r="C486" s="203">
        <v>1.839216</v>
      </c>
      <c r="D486" s="203">
        <v>1</v>
      </c>
      <c r="E486" s="203" t="s">
        <v>1031</v>
      </c>
      <c r="F486" s="203" t="s">
        <v>1207</v>
      </c>
    </row>
    <row r="487" spans="1:6" hidden="1" x14ac:dyDescent="0.25">
      <c r="A487" s="203" t="s">
        <v>1222</v>
      </c>
      <c r="B487" s="203">
        <v>200807</v>
      </c>
      <c r="C487" s="203">
        <v>2.0189590000000002</v>
      </c>
      <c r="D487" s="203">
        <v>1</v>
      </c>
      <c r="E487" s="203" t="s">
        <v>1031</v>
      </c>
      <c r="F487" s="203" t="s">
        <v>1207</v>
      </c>
    </row>
    <row r="488" spans="1:6" hidden="1" x14ac:dyDescent="0.25">
      <c r="A488" s="203" t="s">
        <v>1222</v>
      </c>
      <c r="B488" s="203">
        <v>200808</v>
      </c>
      <c r="C488" s="203">
        <v>2.0441600000000002</v>
      </c>
      <c r="D488" s="203">
        <v>1</v>
      </c>
      <c r="E488" s="203" t="s">
        <v>1031</v>
      </c>
      <c r="F488" s="203" t="s">
        <v>1207</v>
      </c>
    </row>
    <row r="489" spans="1:6" hidden="1" x14ac:dyDescent="0.25">
      <c r="A489" s="203" t="s">
        <v>1222</v>
      </c>
      <c r="B489" s="203">
        <v>200809</v>
      </c>
      <c r="C489" s="203">
        <v>2.0217749999999999</v>
      </c>
      <c r="D489" s="203">
        <v>1</v>
      </c>
      <c r="E489" s="203" t="s">
        <v>1031</v>
      </c>
      <c r="F489" s="203" t="s">
        <v>1207</v>
      </c>
    </row>
    <row r="490" spans="1:6" hidden="1" x14ac:dyDescent="0.25">
      <c r="A490" s="203" t="s">
        <v>1222</v>
      </c>
      <c r="B490" s="203">
        <v>200810</v>
      </c>
      <c r="C490" s="203">
        <v>2.1233789999999999</v>
      </c>
      <c r="D490" s="203">
        <v>1</v>
      </c>
      <c r="E490" s="203" t="s">
        <v>1031</v>
      </c>
      <c r="F490" s="203" t="s">
        <v>1207</v>
      </c>
    </row>
    <row r="491" spans="1:6" hidden="1" x14ac:dyDescent="0.25">
      <c r="A491" s="203" t="s">
        <v>1222</v>
      </c>
      <c r="B491" s="203">
        <v>200811</v>
      </c>
      <c r="C491" s="203">
        <v>1.941916</v>
      </c>
      <c r="D491" s="203">
        <v>1</v>
      </c>
      <c r="E491" s="203" t="s">
        <v>1031</v>
      </c>
      <c r="F491" s="203" t="s">
        <v>1207</v>
      </c>
    </row>
    <row r="492" spans="1:6" hidden="1" x14ac:dyDescent="0.25">
      <c r="A492" s="203" t="s">
        <v>1222</v>
      </c>
      <c r="B492" s="203">
        <v>200812</v>
      </c>
      <c r="C492" s="203">
        <v>2.0316939999999999</v>
      </c>
      <c r="D492" s="203">
        <v>1</v>
      </c>
      <c r="E492" s="203" t="s">
        <v>1031</v>
      </c>
      <c r="F492" s="203" t="s">
        <v>1207</v>
      </c>
    </row>
    <row r="493" spans="1:6" hidden="1" x14ac:dyDescent="0.25">
      <c r="A493" s="203" t="s">
        <v>1222</v>
      </c>
      <c r="B493" s="203">
        <v>200813</v>
      </c>
      <c r="C493" s="203">
        <v>23.851368000000001</v>
      </c>
      <c r="D493" s="203">
        <v>1</v>
      </c>
      <c r="E493" s="203" t="s">
        <v>1031</v>
      </c>
      <c r="F493" s="203" t="s">
        <v>1207</v>
      </c>
    </row>
    <row r="494" spans="1:6" hidden="1" x14ac:dyDescent="0.25">
      <c r="A494" s="203" t="s">
        <v>1222</v>
      </c>
      <c r="B494" s="203">
        <v>200901</v>
      </c>
      <c r="C494" s="203">
        <v>1.9522090000000001</v>
      </c>
      <c r="D494" s="203">
        <v>1</v>
      </c>
      <c r="E494" s="203" t="s">
        <v>1031</v>
      </c>
      <c r="F494" s="203" t="s">
        <v>1207</v>
      </c>
    </row>
    <row r="495" spans="1:6" hidden="1" x14ac:dyDescent="0.25">
      <c r="A495" s="203" t="s">
        <v>1222</v>
      </c>
      <c r="B495" s="203">
        <v>200902</v>
      </c>
      <c r="C495" s="203">
        <v>1.801639</v>
      </c>
      <c r="D495" s="203">
        <v>1</v>
      </c>
      <c r="E495" s="203" t="s">
        <v>1031</v>
      </c>
      <c r="F495" s="203" t="s">
        <v>1207</v>
      </c>
    </row>
    <row r="496" spans="1:6" hidden="1" x14ac:dyDescent="0.25">
      <c r="A496" s="203" t="s">
        <v>1222</v>
      </c>
      <c r="B496" s="203">
        <v>200903</v>
      </c>
      <c r="C496" s="203">
        <v>1.93123</v>
      </c>
      <c r="D496" s="203">
        <v>1</v>
      </c>
      <c r="E496" s="203" t="s">
        <v>1031</v>
      </c>
      <c r="F496" s="203" t="s">
        <v>1207</v>
      </c>
    </row>
    <row r="497" spans="1:6" hidden="1" x14ac:dyDescent="0.25">
      <c r="A497" s="203" t="s">
        <v>1222</v>
      </c>
      <c r="B497" s="203">
        <v>200904</v>
      </c>
      <c r="C497" s="203">
        <v>1.790664</v>
      </c>
      <c r="D497" s="203">
        <v>1</v>
      </c>
      <c r="E497" s="203" t="s">
        <v>1031</v>
      </c>
      <c r="F497" s="203" t="s">
        <v>1207</v>
      </c>
    </row>
    <row r="498" spans="1:6" hidden="1" x14ac:dyDescent="0.25">
      <c r="A498" s="203" t="s">
        <v>1222</v>
      </c>
      <c r="B498" s="203">
        <v>200905</v>
      </c>
      <c r="C498" s="203">
        <v>1.714439</v>
      </c>
      <c r="D498" s="203">
        <v>1</v>
      </c>
      <c r="E498" s="203" t="s">
        <v>1031</v>
      </c>
      <c r="F498" s="203" t="s">
        <v>1207</v>
      </c>
    </row>
    <row r="499" spans="1:6" hidden="1" x14ac:dyDescent="0.25">
      <c r="A499" s="203" t="s">
        <v>1222</v>
      </c>
      <c r="B499" s="203">
        <v>200906</v>
      </c>
      <c r="C499" s="203">
        <v>1.784376</v>
      </c>
      <c r="D499" s="203">
        <v>1</v>
      </c>
      <c r="E499" s="203" t="s">
        <v>1031</v>
      </c>
      <c r="F499" s="203" t="s">
        <v>1207</v>
      </c>
    </row>
    <row r="500" spans="1:6" hidden="1" x14ac:dyDescent="0.25">
      <c r="A500" s="203" t="s">
        <v>1222</v>
      </c>
      <c r="B500" s="203">
        <v>200907</v>
      </c>
      <c r="C500" s="203">
        <v>1.828638</v>
      </c>
      <c r="D500" s="203">
        <v>1</v>
      </c>
      <c r="E500" s="203" t="s">
        <v>1031</v>
      </c>
      <c r="F500" s="203" t="s">
        <v>1207</v>
      </c>
    </row>
    <row r="501" spans="1:6" hidden="1" x14ac:dyDescent="0.25">
      <c r="A501" s="203" t="s">
        <v>1222</v>
      </c>
      <c r="B501" s="203">
        <v>200908</v>
      </c>
      <c r="C501" s="203">
        <v>1.8173779999999999</v>
      </c>
      <c r="D501" s="203">
        <v>1</v>
      </c>
      <c r="E501" s="203" t="s">
        <v>1031</v>
      </c>
      <c r="F501" s="203" t="s">
        <v>1207</v>
      </c>
    </row>
    <row r="502" spans="1:6" hidden="1" x14ac:dyDescent="0.25">
      <c r="A502" s="203" t="s">
        <v>1222</v>
      </c>
      <c r="B502" s="203">
        <v>200909</v>
      </c>
      <c r="C502" s="203">
        <v>1.7738700000000001</v>
      </c>
      <c r="D502" s="203">
        <v>1</v>
      </c>
      <c r="E502" s="203" t="s">
        <v>1031</v>
      </c>
      <c r="F502" s="203" t="s">
        <v>1207</v>
      </c>
    </row>
    <row r="503" spans="1:6" hidden="1" x14ac:dyDescent="0.25">
      <c r="A503" s="203" t="s">
        <v>1222</v>
      </c>
      <c r="B503" s="203">
        <v>200910</v>
      </c>
      <c r="C503" s="203">
        <v>1.770583</v>
      </c>
      <c r="D503" s="203">
        <v>1</v>
      </c>
      <c r="E503" s="203" t="s">
        <v>1031</v>
      </c>
      <c r="F503" s="203" t="s">
        <v>1207</v>
      </c>
    </row>
    <row r="504" spans="1:6" hidden="1" x14ac:dyDescent="0.25">
      <c r="A504" s="203" t="s">
        <v>1222</v>
      </c>
      <c r="B504" s="203">
        <v>200911</v>
      </c>
      <c r="C504" s="203">
        <v>1.7221789999999999</v>
      </c>
      <c r="D504" s="203">
        <v>1</v>
      </c>
      <c r="E504" s="203" t="s">
        <v>1031</v>
      </c>
      <c r="F504" s="203" t="s">
        <v>1207</v>
      </c>
    </row>
    <row r="505" spans="1:6" hidden="1" x14ac:dyDescent="0.25">
      <c r="A505" s="203" t="s">
        <v>1222</v>
      </c>
      <c r="B505" s="203">
        <v>200912</v>
      </c>
      <c r="C505" s="203">
        <v>1.7365159999999999</v>
      </c>
      <c r="D505" s="203">
        <v>1</v>
      </c>
      <c r="E505" s="203" t="s">
        <v>1031</v>
      </c>
      <c r="F505" s="203" t="s">
        <v>1207</v>
      </c>
    </row>
    <row r="506" spans="1:6" hidden="1" x14ac:dyDescent="0.25">
      <c r="A506" s="203" t="s">
        <v>1222</v>
      </c>
      <c r="B506" s="203">
        <v>200913</v>
      </c>
      <c r="C506" s="203">
        <v>21.623721</v>
      </c>
      <c r="D506" s="203">
        <v>1</v>
      </c>
      <c r="E506" s="203" t="s">
        <v>1031</v>
      </c>
      <c r="F506" s="203" t="s">
        <v>1207</v>
      </c>
    </row>
    <row r="507" spans="1:6" hidden="1" x14ac:dyDescent="0.25">
      <c r="A507" s="203" t="s">
        <v>1222</v>
      </c>
      <c r="B507" s="203">
        <v>201001</v>
      </c>
      <c r="C507" s="203">
        <v>1.743242</v>
      </c>
      <c r="D507" s="203">
        <v>1</v>
      </c>
      <c r="E507" s="203" t="s">
        <v>1031</v>
      </c>
      <c r="F507" s="203" t="s">
        <v>1207</v>
      </c>
    </row>
    <row r="508" spans="1:6" hidden="1" x14ac:dyDescent="0.25">
      <c r="A508" s="203" t="s">
        <v>1222</v>
      </c>
      <c r="B508" s="203">
        <v>201002</v>
      </c>
      <c r="C508" s="203">
        <v>1.6869810000000001</v>
      </c>
      <c r="D508" s="203">
        <v>1</v>
      </c>
      <c r="E508" s="203" t="s">
        <v>1031</v>
      </c>
      <c r="F508" s="203" t="s">
        <v>1207</v>
      </c>
    </row>
    <row r="509" spans="1:6" hidden="1" x14ac:dyDescent="0.25">
      <c r="A509" s="203" t="s">
        <v>1222</v>
      </c>
      <c r="B509" s="203">
        <v>201003</v>
      </c>
      <c r="C509" s="203">
        <v>1.9691099999999999</v>
      </c>
      <c r="D509" s="203">
        <v>1</v>
      </c>
      <c r="E509" s="203" t="s">
        <v>1031</v>
      </c>
      <c r="F509" s="203" t="s">
        <v>1207</v>
      </c>
    </row>
    <row r="510" spans="1:6" hidden="1" x14ac:dyDescent="0.25">
      <c r="A510" s="203" t="s">
        <v>1222</v>
      </c>
      <c r="B510" s="203">
        <v>201004</v>
      </c>
      <c r="C510" s="203">
        <v>1.8477330000000001</v>
      </c>
      <c r="D510" s="203">
        <v>1</v>
      </c>
      <c r="E510" s="203" t="s">
        <v>1031</v>
      </c>
      <c r="F510" s="203" t="s">
        <v>1207</v>
      </c>
    </row>
    <row r="511" spans="1:6" hidden="1" x14ac:dyDescent="0.25">
      <c r="A511" s="203" t="s">
        <v>1222</v>
      </c>
      <c r="B511" s="203">
        <v>201005</v>
      </c>
      <c r="C511" s="203">
        <v>1.7364059999999999</v>
      </c>
      <c r="D511" s="203">
        <v>1</v>
      </c>
      <c r="E511" s="203" t="s">
        <v>1031</v>
      </c>
      <c r="F511" s="203" t="s">
        <v>1207</v>
      </c>
    </row>
    <row r="512" spans="1:6" hidden="1" x14ac:dyDescent="0.25">
      <c r="A512" s="203" t="s">
        <v>1222</v>
      </c>
      <c r="B512" s="203">
        <v>201006</v>
      </c>
      <c r="C512" s="203">
        <v>1.80233</v>
      </c>
      <c r="D512" s="203">
        <v>1</v>
      </c>
      <c r="E512" s="203" t="s">
        <v>1031</v>
      </c>
      <c r="F512" s="203" t="s">
        <v>1207</v>
      </c>
    </row>
    <row r="513" spans="1:6" hidden="1" x14ac:dyDescent="0.25">
      <c r="A513" s="203" t="s">
        <v>1222</v>
      </c>
      <c r="B513" s="203">
        <v>201007</v>
      </c>
      <c r="C513" s="203">
        <v>1.8468249999999999</v>
      </c>
      <c r="D513" s="203">
        <v>1</v>
      </c>
      <c r="E513" s="203" t="s">
        <v>1031</v>
      </c>
      <c r="F513" s="203" t="s">
        <v>1207</v>
      </c>
    </row>
    <row r="514" spans="1:6" hidden="1" x14ac:dyDescent="0.25">
      <c r="A514" s="203" t="s">
        <v>1222</v>
      </c>
      <c r="B514" s="203">
        <v>201008</v>
      </c>
      <c r="C514" s="203">
        <v>1.8982239999999999</v>
      </c>
      <c r="D514" s="203">
        <v>1</v>
      </c>
      <c r="E514" s="203" t="s">
        <v>1031</v>
      </c>
      <c r="F514" s="203" t="s">
        <v>1207</v>
      </c>
    </row>
    <row r="515" spans="1:6" hidden="1" x14ac:dyDescent="0.25">
      <c r="A515" s="203" t="s">
        <v>1222</v>
      </c>
      <c r="B515" s="203">
        <v>201009</v>
      </c>
      <c r="C515" s="203">
        <v>1.896539</v>
      </c>
      <c r="D515" s="203">
        <v>1</v>
      </c>
      <c r="E515" s="203" t="s">
        <v>1031</v>
      </c>
      <c r="F515" s="203" t="s">
        <v>1207</v>
      </c>
    </row>
    <row r="516" spans="1:6" hidden="1" x14ac:dyDescent="0.25">
      <c r="A516" s="203" t="s">
        <v>1222</v>
      </c>
      <c r="B516" s="203">
        <v>201010</v>
      </c>
      <c r="C516" s="203">
        <v>1.8642430000000001</v>
      </c>
      <c r="D516" s="203">
        <v>1</v>
      </c>
      <c r="E516" s="203" t="s">
        <v>1031</v>
      </c>
      <c r="F516" s="203" t="s">
        <v>1207</v>
      </c>
    </row>
    <row r="517" spans="1:6" hidden="1" x14ac:dyDescent="0.25">
      <c r="A517" s="203" t="s">
        <v>1222</v>
      </c>
      <c r="B517" s="203">
        <v>201011</v>
      </c>
      <c r="C517" s="203">
        <v>1.860411</v>
      </c>
      <c r="D517" s="203">
        <v>1</v>
      </c>
      <c r="E517" s="203" t="s">
        <v>1031</v>
      </c>
      <c r="F517" s="203" t="s">
        <v>1207</v>
      </c>
    </row>
    <row r="518" spans="1:6" hidden="1" x14ac:dyDescent="0.25">
      <c r="A518" s="203" t="s">
        <v>1222</v>
      </c>
      <c r="B518" s="203">
        <v>201012</v>
      </c>
      <c r="C518" s="203">
        <v>1.886182</v>
      </c>
      <c r="D518" s="203">
        <v>1</v>
      </c>
      <c r="E518" s="203" t="s">
        <v>1031</v>
      </c>
      <c r="F518" s="203" t="s">
        <v>1207</v>
      </c>
    </row>
    <row r="519" spans="1:6" hidden="1" x14ac:dyDescent="0.25">
      <c r="A519" s="203" t="s">
        <v>1222</v>
      </c>
      <c r="B519" s="203">
        <v>201013</v>
      </c>
      <c r="C519" s="203">
        <v>22.038226000000002</v>
      </c>
      <c r="D519" s="203">
        <v>1</v>
      </c>
      <c r="E519" s="203" t="s">
        <v>1031</v>
      </c>
      <c r="F519" s="203" t="s">
        <v>1207</v>
      </c>
    </row>
    <row r="520" spans="1:6" hidden="1" x14ac:dyDescent="0.25">
      <c r="A520" s="203" t="s">
        <v>1222</v>
      </c>
      <c r="B520" s="203">
        <v>201101</v>
      </c>
      <c r="C520" s="203">
        <v>1.853793</v>
      </c>
      <c r="D520" s="203">
        <v>1</v>
      </c>
      <c r="E520" s="203" t="s">
        <v>1031</v>
      </c>
      <c r="F520" s="203" t="s">
        <v>1207</v>
      </c>
    </row>
    <row r="521" spans="1:6" hidden="1" x14ac:dyDescent="0.25">
      <c r="A521" s="203" t="s">
        <v>1222</v>
      </c>
      <c r="B521" s="203">
        <v>201102</v>
      </c>
      <c r="C521" s="203">
        <v>1.735779</v>
      </c>
      <c r="D521" s="203">
        <v>1</v>
      </c>
      <c r="E521" s="203" t="s">
        <v>1031</v>
      </c>
      <c r="F521" s="203" t="s">
        <v>1207</v>
      </c>
    </row>
    <row r="522" spans="1:6" hidden="1" x14ac:dyDescent="0.25">
      <c r="A522" s="203" t="s">
        <v>1222</v>
      </c>
      <c r="B522" s="203">
        <v>201103</v>
      </c>
      <c r="C522" s="203">
        <v>1.9577420000000001</v>
      </c>
      <c r="D522" s="203">
        <v>1</v>
      </c>
      <c r="E522" s="203" t="s">
        <v>1031</v>
      </c>
      <c r="F522" s="203" t="s">
        <v>1207</v>
      </c>
    </row>
    <row r="523" spans="1:6" hidden="1" x14ac:dyDescent="0.25">
      <c r="A523" s="203" t="s">
        <v>1222</v>
      </c>
      <c r="B523" s="203">
        <v>201104</v>
      </c>
      <c r="C523" s="203">
        <v>1.795399</v>
      </c>
      <c r="D523" s="203">
        <v>1</v>
      </c>
      <c r="E523" s="203" t="s">
        <v>1031</v>
      </c>
      <c r="F523" s="203" t="s">
        <v>1207</v>
      </c>
    </row>
    <row r="524" spans="1:6" hidden="1" x14ac:dyDescent="0.25">
      <c r="A524" s="203" t="s">
        <v>1222</v>
      </c>
      <c r="B524" s="203">
        <v>201105</v>
      </c>
      <c r="C524" s="203">
        <v>1.7598929999999999</v>
      </c>
      <c r="D524" s="203">
        <v>1</v>
      </c>
      <c r="E524" s="203" t="s">
        <v>1031</v>
      </c>
      <c r="F524" s="203" t="s">
        <v>1207</v>
      </c>
    </row>
    <row r="525" spans="1:6" hidden="1" x14ac:dyDescent="0.25">
      <c r="A525" s="203" t="s">
        <v>1222</v>
      </c>
      <c r="B525" s="203">
        <v>201106</v>
      </c>
      <c r="C525" s="203">
        <v>1.8036650000000001</v>
      </c>
      <c r="D525" s="203">
        <v>1</v>
      </c>
      <c r="E525" s="203" t="s">
        <v>1031</v>
      </c>
      <c r="F525" s="203" t="s">
        <v>1207</v>
      </c>
    </row>
    <row r="526" spans="1:6" hidden="1" x14ac:dyDescent="0.25">
      <c r="A526" s="203" t="s">
        <v>1222</v>
      </c>
      <c r="B526" s="203">
        <v>201107</v>
      </c>
      <c r="C526" s="203">
        <v>1.7360370000000001</v>
      </c>
      <c r="D526" s="203">
        <v>1</v>
      </c>
      <c r="E526" s="203" t="s">
        <v>1031</v>
      </c>
      <c r="F526" s="203" t="s">
        <v>1207</v>
      </c>
    </row>
    <row r="527" spans="1:6" hidden="1" x14ac:dyDescent="0.25">
      <c r="A527" s="203" t="s">
        <v>1222</v>
      </c>
      <c r="B527" s="203">
        <v>201108</v>
      </c>
      <c r="C527" s="203">
        <v>1.937155</v>
      </c>
      <c r="D527" s="203">
        <v>1</v>
      </c>
      <c r="E527" s="203" t="s">
        <v>1031</v>
      </c>
      <c r="F527" s="203" t="s">
        <v>1207</v>
      </c>
    </row>
    <row r="528" spans="1:6" hidden="1" x14ac:dyDescent="0.25">
      <c r="A528" s="203" t="s">
        <v>1222</v>
      </c>
      <c r="B528" s="203">
        <v>201109</v>
      </c>
      <c r="C528" s="203">
        <v>1.906585</v>
      </c>
      <c r="D528" s="203">
        <v>1</v>
      </c>
      <c r="E528" s="203" t="s">
        <v>1031</v>
      </c>
      <c r="F528" s="203" t="s">
        <v>1207</v>
      </c>
    </row>
    <row r="529" spans="1:6" hidden="1" x14ac:dyDescent="0.25">
      <c r="A529" s="203" t="s">
        <v>1222</v>
      </c>
      <c r="B529" s="203">
        <v>201110</v>
      </c>
      <c r="C529" s="203">
        <v>1.918798</v>
      </c>
      <c r="D529" s="203">
        <v>1</v>
      </c>
      <c r="E529" s="203" t="s">
        <v>1031</v>
      </c>
      <c r="F529" s="203" t="s">
        <v>1207</v>
      </c>
    </row>
    <row r="530" spans="1:6" hidden="1" x14ac:dyDescent="0.25">
      <c r="A530" s="203" t="s">
        <v>1222</v>
      </c>
      <c r="B530" s="203">
        <v>201111</v>
      </c>
      <c r="C530" s="203">
        <v>1.9086890000000001</v>
      </c>
      <c r="D530" s="203">
        <v>1</v>
      </c>
      <c r="E530" s="203" t="s">
        <v>1031</v>
      </c>
      <c r="F530" s="203" t="s">
        <v>1207</v>
      </c>
    </row>
    <row r="531" spans="1:6" hidden="1" x14ac:dyDescent="0.25">
      <c r="A531" s="203" t="s">
        <v>1222</v>
      </c>
      <c r="B531" s="203">
        <v>201112</v>
      </c>
      <c r="C531" s="203">
        <v>1.907872</v>
      </c>
      <c r="D531" s="203">
        <v>1</v>
      </c>
      <c r="E531" s="203" t="s">
        <v>1031</v>
      </c>
      <c r="F531" s="203" t="s">
        <v>1207</v>
      </c>
    </row>
    <row r="532" spans="1:6" hidden="1" x14ac:dyDescent="0.25">
      <c r="A532" s="203" t="s">
        <v>1222</v>
      </c>
      <c r="B532" s="203">
        <v>201113</v>
      </c>
      <c r="C532" s="203">
        <v>22.221406999999999</v>
      </c>
      <c r="D532" s="203">
        <v>1</v>
      </c>
      <c r="E532" s="203" t="s">
        <v>1031</v>
      </c>
      <c r="F532" s="203" t="s">
        <v>1207</v>
      </c>
    </row>
    <row r="533" spans="1:6" hidden="1" x14ac:dyDescent="0.25">
      <c r="A533" s="203" t="s">
        <v>1222</v>
      </c>
      <c r="B533" s="203">
        <v>201201</v>
      </c>
      <c r="C533" s="203">
        <v>1.935219</v>
      </c>
      <c r="D533" s="203">
        <v>1</v>
      </c>
      <c r="E533" s="203" t="s">
        <v>1031</v>
      </c>
      <c r="F533" s="203" t="s">
        <v>1207</v>
      </c>
    </row>
    <row r="534" spans="1:6" hidden="1" x14ac:dyDescent="0.25">
      <c r="A534" s="203" t="s">
        <v>1222</v>
      </c>
      <c r="B534" s="203">
        <v>201202</v>
      </c>
      <c r="C534" s="203">
        <v>1.7474419999999999</v>
      </c>
      <c r="D534" s="203">
        <v>1</v>
      </c>
      <c r="E534" s="203" t="s">
        <v>1031</v>
      </c>
      <c r="F534" s="203" t="s">
        <v>1207</v>
      </c>
    </row>
    <row r="535" spans="1:6" hidden="1" x14ac:dyDescent="0.25">
      <c r="A535" s="203" t="s">
        <v>1222</v>
      </c>
      <c r="B535" s="203">
        <v>201203</v>
      </c>
      <c r="C535" s="203">
        <v>1.7453959999999999</v>
      </c>
      <c r="D535" s="203">
        <v>1</v>
      </c>
      <c r="E535" s="203" t="s">
        <v>1031</v>
      </c>
      <c r="F535" s="203" t="s">
        <v>1207</v>
      </c>
    </row>
    <row r="536" spans="1:6" hidden="1" x14ac:dyDescent="0.25">
      <c r="A536" s="203" t="s">
        <v>1222</v>
      </c>
      <c r="B536" s="203">
        <v>201204</v>
      </c>
      <c r="C536" s="203">
        <v>1.574811</v>
      </c>
      <c r="D536" s="203">
        <v>1</v>
      </c>
      <c r="E536" s="203" t="s">
        <v>1031</v>
      </c>
      <c r="F536" s="203" t="s">
        <v>1207</v>
      </c>
    </row>
    <row r="537" spans="1:6" hidden="1" x14ac:dyDescent="0.25">
      <c r="A537" s="203" t="s">
        <v>1222</v>
      </c>
      <c r="B537" s="203">
        <v>201205</v>
      </c>
      <c r="C537" s="203">
        <v>1.662201</v>
      </c>
      <c r="D537" s="203">
        <v>1</v>
      </c>
      <c r="E537" s="203" t="s">
        <v>1031</v>
      </c>
      <c r="F537" s="203" t="s">
        <v>1207</v>
      </c>
    </row>
    <row r="538" spans="1:6" hidden="1" x14ac:dyDescent="0.25">
      <c r="A538" s="203" t="s">
        <v>1222</v>
      </c>
      <c r="B538" s="203">
        <v>201206</v>
      </c>
      <c r="C538" s="203">
        <v>1.664598</v>
      </c>
      <c r="D538" s="203">
        <v>1</v>
      </c>
      <c r="E538" s="203" t="s">
        <v>1031</v>
      </c>
      <c r="F538" s="203" t="s">
        <v>1207</v>
      </c>
    </row>
    <row r="539" spans="1:6" hidden="1" x14ac:dyDescent="0.25">
      <c r="A539" s="203" t="s">
        <v>1222</v>
      </c>
      <c r="B539" s="203">
        <v>201207</v>
      </c>
      <c r="C539" s="203">
        <v>1.7571810000000001</v>
      </c>
      <c r="D539" s="203">
        <v>1</v>
      </c>
      <c r="E539" s="203" t="s">
        <v>1031</v>
      </c>
      <c r="F539" s="203" t="s">
        <v>1207</v>
      </c>
    </row>
    <row r="540" spans="1:6" hidden="1" x14ac:dyDescent="0.25">
      <c r="A540" s="203" t="s">
        <v>1222</v>
      </c>
      <c r="B540" s="203">
        <v>201208</v>
      </c>
      <c r="C540" s="203">
        <v>1.8478410000000001</v>
      </c>
      <c r="D540" s="203">
        <v>1</v>
      </c>
      <c r="E540" s="203" t="s">
        <v>1031</v>
      </c>
      <c r="F540" s="203" t="s">
        <v>1207</v>
      </c>
    </row>
    <row r="541" spans="1:6" hidden="1" x14ac:dyDescent="0.25">
      <c r="A541" s="203" t="s">
        <v>1222</v>
      </c>
      <c r="B541" s="203">
        <v>201209</v>
      </c>
      <c r="C541" s="203">
        <v>1.6641729999999999</v>
      </c>
      <c r="D541" s="203">
        <v>1</v>
      </c>
      <c r="E541" s="203" t="s">
        <v>1031</v>
      </c>
      <c r="F541" s="203" t="s">
        <v>1207</v>
      </c>
    </row>
    <row r="542" spans="1:6" hidden="1" x14ac:dyDescent="0.25">
      <c r="A542" s="203" t="s">
        <v>1222</v>
      </c>
      <c r="B542" s="203">
        <v>201210</v>
      </c>
      <c r="C542" s="203">
        <v>1.7322869999999999</v>
      </c>
      <c r="D542" s="203">
        <v>1</v>
      </c>
      <c r="E542" s="203" t="s">
        <v>1031</v>
      </c>
      <c r="F542" s="203" t="s">
        <v>1207</v>
      </c>
    </row>
    <row r="543" spans="1:6" hidden="1" x14ac:dyDescent="0.25">
      <c r="A543" s="203" t="s">
        <v>1222</v>
      </c>
      <c r="B543" s="203">
        <v>201211</v>
      </c>
      <c r="C543" s="203">
        <v>1.713614</v>
      </c>
      <c r="D543" s="203">
        <v>1</v>
      </c>
      <c r="E543" s="203" t="s">
        <v>1031</v>
      </c>
      <c r="F543" s="203" t="s">
        <v>1207</v>
      </c>
    </row>
    <row r="544" spans="1:6" hidden="1" x14ac:dyDescent="0.25">
      <c r="A544" s="203" t="s">
        <v>1222</v>
      </c>
      <c r="B544" s="203">
        <v>201212</v>
      </c>
      <c r="C544" s="203">
        <v>1.632131</v>
      </c>
      <c r="D544" s="203">
        <v>1</v>
      </c>
      <c r="E544" s="203" t="s">
        <v>1031</v>
      </c>
      <c r="F544" s="203" t="s">
        <v>1207</v>
      </c>
    </row>
    <row r="545" spans="1:6" hidden="1" x14ac:dyDescent="0.25">
      <c r="A545" s="203" t="s">
        <v>1222</v>
      </c>
      <c r="B545" s="203">
        <v>201213</v>
      </c>
      <c r="C545" s="203">
        <v>20.676893</v>
      </c>
      <c r="D545" s="203">
        <v>1</v>
      </c>
      <c r="E545" s="203" t="s">
        <v>1031</v>
      </c>
      <c r="F545" s="203" t="s">
        <v>1207</v>
      </c>
    </row>
    <row r="546" spans="1:6" hidden="1" x14ac:dyDescent="0.25">
      <c r="A546" s="203" t="s">
        <v>1222</v>
      </c>
      <c r="B546" s="203">
        <v>201301</v>
      </c>
      <c r="C546" s="203">
        <v>1.6809339999999999</v>
      </c>
      <c r="D546" s="203">
        <v>1</v>
      </c>
      <c r="E546" s="203" t="s">
        <v>1031</v>
      </c>
      <c r="F546" s="203" t="s">
        <v>1207</v>
      </c>
    </row>
    <row r="547" spans="1:6" hidden="1" x14ac:dyDescent="0.25">
      <c r="A547" s="203" t="s">
        <v>1222</v>
      </c>
      <c r="B547" s="203">
        <v>201302</v>
      </c>
      <c r="C547" s="203">
        <v>1.576395</v>
      </c>
      <c r="D547" s="203">
        <v>1</v>
      </c>
      <c r="E547" s="203" t="s">
        <v>1031</v>
      </c>
      <c r="F547" s="203" t="s">
        <v>1207</v>
      </c>
    </row>
    <row r="548" spans="1:6" hidden="1" x14ac:dyDescent="0.25">
      <c r="A548" s="203" t="s">
        <v>1222</v>
      </c>
      <c r="B548" s="203">
        <v>201303</v>
      </c>
      <c r="C548" s="203">
        <v>1.7197549999999999</v>
      </c>
      <c r="D548" s="203">
        <v>1</v>
      </c>
      <c r="E548" s="203" t="s">
        <v>1031</v>
      </c>
      <c r="F548" s="203" t="s">
        <v>1207</v>
      </c>
    </row>
    <row r="549" spans="1:6" hidden="1" x14ac:dyDescent="0.25">
      <c r="A549" s="203" t="s">
        <v>1222</v>
      </c>
      <c r="B549" s="203">
        <v>201304</v>
      </c>
      <c r="C549" s="203">
        <v>1.6004970000000001</v>
      </c>
      <c r="D549" s="203">
        <v>1</v>
      </c>
      <c r="E549" s="203" t="s">
        <v>1031</v>
      </c>
      <c r="F549" s="203" t="s">
        <v>1207</v>
      </c>
    </row>
    <row r="550" spans="1:6" hidden="1" x14ac:dyDescent="0.25">
      <c r="A550" s="203" t="s">
        <v>1222</v>
      </c>
      <c r="B550" s="203">
        <v>201305</v>
      </c>
      <c r="C550" s="203">
        <v>1.6915849999999999</v>
      </c>
      <c r="D550" s="203">
        <v>1</v>
      </c>
      <c r="E550" s="203" t="s">
        <v>1031</v>
      </c>
      <c r="F550" s="203" t="s">
        <v>1207</v>
      </c>
    </row>
    <row r="551" spans="1:6" hidden="1" x14ac:dyDescent="0.25">
      <c r="A551" s="203" t="s">
        <v>1222</v>
      </c>
      <c r="B551" s="203">
        <v>201306</v>
      </c>
      <c r="C551" s="203">
        <v>1.646245</v>
      </c>
      <c r="D551" s="203">
        <v>1</v>
      </c>
      <c r="E551" s="203" t="s">
        <v>1031</v>
      </c>
      <c r="F551" s="203" t="s">
        <v>1207</v>
      </c>
    </row>
    <row r="552" spans="1:6" hidden="1" x14ac:dyDescent="0.25">
      <c r="A552" s="203" t="s">
        <v>1222</v>
      </c>
      <c r="B552" s="203">
        <v>201307</v>
      </c>
      <c r="C552" s="203">
        <v>1.7180420000000001</v>
      </c>
      <c r="D552" s="203">
        <v>1</v>
      </c>
      <c r="E552" s="203" t="s">
        <v>1031</v>
      </c>
      <c r="F552" s="203" t="s">
        <v>1207</v>
      </c>
    </row>
    <row r="553" spans="1:6" hidden="1" x14ac:dyDescent="0.25">
      <c r="A553" s="203" t="s">
        <v>1222</v>
      </c>
      <c r="B553" s="203">
        <v>201308</v>
      </c>
      <c r="C553" s="203">
        <v>1.8306690000000001</v>
      </c>
      <c r="D553" s="203">
        <v>1</v>
      </c>
      <c r="E553" s="203" t="s">
        <v>1031</v>
      </c>
      <c r="F553" s="203" t="s">
        <v>1207</v>
      </c>
    </row>
    <row r="554" spans="1:6" hidden="1" x14ac:dyDescent="0.25">
      <c r="A554" s="203" t="s">
        <v>1222</v>
      </c>
      <c r="B554" s="203">
        <v>201309</v>
      </c>
      <c r="C554" s="203">
        <v>1.680957</v>
      </c>
      <c r="D554" s="203">
        <v>1</v>
      </c>
      <c r="E554" s="203" t="s">
        <v>1031</v>
      </c>
      <c r="F554" s="203" t="s">
        <v>1207</v>
      </c>
    </row>
    <row r="555" spans="1:6" hidden="1" x14ac:dyDescent="0.25">
      <c r="A555" s="203" t="s">
        <v>1222</v>
      </c>
      <c r="B555" s="203">
        <v>201310</v>
      </c>
      <c r="C555" s="203">
        <v>1.634911</v>
      </c>
      <c r="D555" s="203">
        <v>1</v>
      </c>
      <c r="E555" s="203" t="s">
        <v>1031</v>
      </c>
      <c r="F555" s="203" t="s">
        <v>1207</v>
      </c>
    </row>
    <row r="556" spans="1:6" hidden="1" x14ac:dyDescent="0.25">
      <c r="A556" s="203" t="s">
        <v>1222</v>
      </c>
      <c r="B556" s="203">
        <v>201311</v>
      </c>
      <c r="C556" s="203">
        <v>1.634865</v>
      </c>
      <c r="D556" s="203">
        <v>1</v>
      </c>
      <c r="E556" s="203" t="s">
        <v>1031</v>
      </c>
      <c r="F556" s="203" t="s">
        <v>1207</v>
      </c>
    </row>
    <row r="557" spans="1:6" hidden="1" x14ac:dyDescent="0.25">
      <c r="A557" s="203" t="s">
        <v>1222</v>
      </c>
      <c r="B557" s="203">
        <v>201312</v>
      </c>
      <c r="C557" s="203">
        <v>1.586449</v>
      </c>
      <c r="D557" s="203">
        <v>1</v>
      </c>
      <c r="E557" s="203" t="s">
        <v>1031</v>
      </c>
      <c r="F557" s="203" t="s">
        <v>1207</v>
      </c>
    </row>
    <row r="558" spans="1:6" hidden="1" x14ac:dyDescent="0.25">
      <c r="A558" s="203" t="s">
        <v>1222</v>
      </c>
      <c r="B558" s="203">
        <v>201313</v>
      </c>
      <c r="C558" s="203">
        <v>20.001304000000001</v>
      </c>
      <c r="D558" s="203">
        <v>1</v>
      </c>
      <c r="E558" s="203" t="s">
        <v>1031</v>
      </c>
      <c r="F558" s="203" t="s">
        <v>1207</v>
      </c>
    </row>
    <row r="559" spans="1:6" hidden="1" x14ac:dyDescent="0.25">
      <c r="A559" s="203" t="s">
        <v>1222</v>
      </c>
      <c r="B559" s="203">
        <v>201401</v>
      </c>
      <c r="C559" s="203">
        <v>1.6857260000000001</v>
      </c>
      <c r="D559" s="203">
        <v>1</v>
      </c>
      <c r="E559" s="203" t="s">
        <v>1031</v>
      </c>
      <c r="F559" s="203" t="s">
        <v>1207</v>
      </c>
    </row>
    <row r="560" spans="1:6" hidden="1" x14ac:dyDescent="0.25">
      <c r="A560" s="203" t="s">
        <v>1222</v>
      </c>
      <c r="B560" s="203">
        <v>201402</v>
      </c>
      <c r="C560" s="203">
        <v>1.5290870000000001</v>
      </c>
      <c r="D560" s="203">
        <v>1</v>
      </c>
      <c r="E560" s="203" t="s">
        <v>1031</v>
      </c>
      <c r="F560" s="203" t="s">
        <v>1207</v>
      </c>
    </row>
    <row r="561" spans="1:6" hidden="1" x14ac:dyDescent="0.25">
      <c r="A561" s="203" t="s">
        <v>1222</v>
      </c>
      <c r="B561" s="203">
        <v>201403</v>
      </c>
      <c r="C561" s="203">
        <v>1.7640169999999999</v>
      </c>
      <c r="D561" s="203">
        <v>1</v>
      </c>
      <c r="E561" s="203" t="s">
        <v>1031</v>
      </c>
      <c r="F561" s="203" t="s">
        <v>1207</v>
      </c>
    </row>
    <row r="562" spans="1:6" hidden="1" x14ac:dyDescent="0.25">
      <c r="A562" s="203" t="s">
        <v>1222</v>
      </c>
      <c r="B562" s="203">
        <v>201404</v>
      </c>
      <c r="C562" s="203">
        <v>1.6822299999999999</v>
      </c>
      <c r="D562" s="203">
        <v>1</v>
      </c>
      <c r="E562" s="203" t="s">
        <v>1031</v>
      </c>
      <c r="F562" s="203" t="s">
        <v>1207</v>
      </c>
    </row>
    <row r="563" spans="1:6" hidden="1" x14ac:dyDescent="0.25">
      <c r="A563" s="203" t="s">
        <v>1222</v>
      </c>
      <c r="B563" s="203">
        <v>201405</v>
      </c>
      <c r="C563" s="203">
        <v>1.698744</v>
      </c>
      <c r="D563" s="203">
        <v>1</v>
      </c>
      <c r="E563" s="203" t="s">
        <v>1031</v>
      </c>
      <c r="F563" s="203" t="s">
        <v>1207</v>
      </c>
    </row>
    <row r="564" spans="1:6" hidden="1" x14ac:dyDescent="0.25">
      <c r="A564" s="203" t="s">
        <v>1222</v>
      </c>
      <c r="B564" s="203">
        <v>201406</v>
      </c>
      <c r="C564" s="203">
        <v>1.6050180000000001</v>
      </c>
      <c r="D564" s="203">
        <v>1</v>
      </c>
      <c r="E564" s="203" t="s">
        <v>1031</v>
      </c>
      <c r="F564" s="203" t="s">
        <v>1207</v>
      </c>
    </row>
    <row r="565" spans="1:6" hidden="1" x14ac:dyDescent="0.25">
      <c r="A565" s="203" t="s">
        <v>1222</v>
      </c>
      <c r="B565" s="203">
        <v>201407</v>
      </c>
      <c r="C565" s="203">
        <v>1.7141649999999999</v>
      </c>
      <c r="D565" s="203">
        <v>1</v>
      </c>
      <c r="E565" s="203" t="s">
        <v>1031</v>
      </c>
      <c r="F565" s="203" t="s">
        <v>1207</v>
      </c>
    </row>
    <row r="566" spans="1:6" hidden="1" x14ac:dyDescent="0.25">
      <c r="A566" s="203" t="s">
        <v>1222</v>
      </c>
      <c r="B566" s="203">
        <v>201408</v>
      </c>
      <c r="C566" s="203">
        <v>1.7723640000000001</v>
      </c>
      <c r="D566" s="203">
        <v>1</v>
      </c>
      <c r="E566" s="203" t="s">
        <v>1031</v>
      </c>
      <c r="F566" s="203" t="s">
        <v>1207</v>
      </c>
    </row>
    <row r="567" spans="1:6" hidden="1" x14ac:dyDescent="0.25">
      <c r="A567" s="203" t="s">
        <v>1222</v>
      </c>
      <c r="B567" s="203">
        <v>201409</v>
      </c>
      <c r="C567" s="203">
        <v>1.695648</v>
      </c>
      <c r="D567" s="203">
        <v>1</v>
      </c>
      <c r="E567" s="203" t="s">
        <v>1031</v>
      </c>
      <c r="F567" s="203" t="s">
        <v>1207</v>
      </c>
    </row>
    <row r="568" spans="1:6" hidden="1" x14ac:dyDescent="0.25">
      <c r="A568" s="203" t="s">
        <v>1222</v>
      </c>
      <c r="B568" s="203">
        <v>201410</v>
      </c>
      <c r="C568" s="203">
        <v>1.729916</v>
      </c>
      <c r="D568" s="203">
        <v>1</v>
      </c>
      <c r="E568" s="203" t="s">
        <v>1031</v>
      </c>
      <c r="F568" s="203" t="s">
        <v>1207</v>
      </c>
    </row>
    <row r="569" spans="1:6" hidden="1" x14ac:dyDescent="0.25">
      <c r="A569" s="203" t="s">
        <v>1222</v>
      </c>
      <c r="B569" s="203">
        <v>201411</v>
      </c>
      <c r="C569" s="203">
        <v>1.658196</v>
      </c>
      <c r="D569" s="203">
        <v>1</v>
      </c>
      <c r="E569" s="203" t="s">
        <v>1031</v>
      </c>
      <c r="F569" s="203" t="s">
        <v>1207</v>
      </c>
    </row>
    <row r="570" spans="1:6" hidden="1" x14ac:dyDescent="0.25">
      <c r="A570" s="203" t="s">
        <v>1222</v>
      </c>
      <c r="B570" s="203">
        <v>201412</v>
      </c>
      <c r="C570" s="203">
        <v>1.7505949999999999</v>
      </c>
      <c r="D570" s="203">
        <v>1</v>
      </c>
      <c r="E570" s="203" t="s">
        <v>1031</v>
      </c>
      <c r="F570" s="203" t="s">
        <v>1207</v>
      </c>
    </row>
    <row r="571" spans="1:6" x14ac:dyDescent="0.25">
      <c r="A571" s="203" t="s">
        <v>1222</v>
      </c>
      <c r="B571" s="203">
        <v>201413</v>
      </c>
      <c r="C571" s="203">
        <v>20.285705</v>
      </c>
      <c r="D571" s="203">
        <v>1</v>
      </c>
      <c r="E571" s="203" t="s">
        <v>1031</v>
      </c>
      <c r="F571" s="203" t="s">
        <v>1207</v>
      </c>
    </row>
    <row r="572" spans="1:6" hidden="1" x14ac:dyDescent="0.25">
      <c r="A572" s="203" t="s">
        <v>1222</v>
      </c>
      <c r="B572" s="203">
        <v>201501</v>
      </c>
      <c r="C572" s="203">
        <v>1.733824</v>
      </c>
      <c r="D572" s="203">
        <v>1</v>
      </c>
      <c r="E572" s="203" t="s">
        <v>1031</v>
      </c>
      <c r="F572" s="203" t="s">
        <v>1207</v>
      </c>
    </row>
    <row r="573" spans="1:6" hidden="1" x14ac:dyDescent="0.25">
      <c r="A573" s="203" t="s">
        <v>1222</v>
      </c>
      <c r="B573" s="203">
        <v>201502</v>
      </c>
      <c r="C573" s="203">
        <v>1.4478880000000001</v>
      </c>
      <c r="D573" s="203">
        <v>1</v>
      </c>
      <c r="E573" s="203" t="s">
        <v>1031</v>
      </c>
      <c r="F573" s="203" t="s">
        <v>1207</v>
      </c>
    </row>
    <row r="574" spans="1:6" hidden="1" x14ac:dyDescent="0.25">
      <c r="A574" s="203" t="s">
        <v>1222</v>
      </c>
      <c r="B574" s="203">
        <v>201503</v>
      </c>
      <c r="C574" s="203">
        <v>1.628444</v>
      </c>
      <c r="D574" s="203">
        <v>1</v>
      </c>
      <c r="E574" s="203" t="s">
        <v>1031</v>
      </c>
      <c r="F574" s="203" t="s">
        <v>1207</v>
      </c>
    </row>
    <row r="575" spans="1:6" hidden="1" x14ac:dyDescent="0.25">
      <c r="A575" s="203" t="s">
        <v>1222</v>
      </c>
      <c r="B575" s="203">
        <v>201504</v>
      </c>
      <c r="C575" s="203">
        <v>1.5018339999999999</v>
      </c>
      <c r="D575" s="203">
        <v>1</v>
      </c>
      <c r="E575" s="203" t="s">
        <v>1031</v>
      </c>
      <c r="F575" s="203" t="s">
        <v>1207</v>
      </c>
    </row>
    <row r="576" spans="1:6" hidden="1" x14ac:dyDescent="0.25">
      <c r="A576" s="203" t="s">
        <v>1222</v>
      </c>
      <c r="B576" s="203">
        <v>201505</v>
      </c>
      <c r="C576" s="203">
        <v>1.408558</v>
      </c>
      <c r="D576" s="203">
        <v>1</v>
      </c>
      <c r="E576" s="203" t="s">
        <v>1031</v>
      </c>
      <c r="F576" s="203" t="s">
        <v>1207</v>
      </c>
    </row>
    <row r="577" spans="1:6" hidden="1" x14ac:dyDescent="0.25">
      <c r="A577" s="203" t="s">
        <v>1222</v>
      </c>
      <c r="B577" s="203">
        <v>201506</v>
      </c>
      <c r="C577" s="203">
        <v>1.340692</v>
      </c>
      <c r="D577" s="203">
        <v>1</v>
      </c>
      <c r="E577" s="203" t="s">
        <v>1031</v>
      </c>
      <c r="F577" s="203" t="s">
        <v>1207</v>
      </c>
    </row>
    <row r="578" spans="1:6" hidden="1" x14ac:dyDescent="0.25">
      <c r="A578" s="203" t="s">
        <v>1222</v>
      </c>
      <c r="B578" s="203">
        <v>201507</v>
      </c>
      <c r="C578" s="203">
        <v>1.5305310000000001</v>
      </c>
      <c r="D578" s="203">
        <v>1</v>
      </c>
      <c r="E578" s="203" t="s">
        <v>1031</v>
      </c>
      <c r="F578" s="203" t="s">
        <v>1207</v>
      </c>
    </row>
    <row r="579" spans="1:6" hidden="1" x14ac:dyDescent="0.25">
      <c r="A579" s="203" t="s">
        <v>1222</v>
      </c>
      <c r="B579" s="203">
        <v>201508</v>
      </c>
      <c r="C579" s="203">
        <v>1.6535530000000001</v>
      </c>
      <c r="D579" s="203">
        <v>1</v>
      </c>
      <c r="E579" s="203" t="s">
        <v>1031</v>
      </c>
      <c r="F579" s="203" t="s">
        <v>1207</v>
      </c>
    </row>
    <row r="580" spans="1:6" hidden="1" x14ac:dyDescent="0.25">
      <c r="A580" s="203" t="s">
        <v>1222</v>
      </c>
      <c r="B580" s="203">
        <v>201509</v>
      </c>
      <c r="C580" s="203">
        <v>1.555345</v>
      </c>
      <c r="D580" s="203">
        <v>1</v>
      </c>
      <c r="E580" s="203" t="s">
        <v>1031</v>
      </c>
      <c r="F580" s="203" t="s">
        <v>1207</v>
      </c>
    </row>
    <row r="581" spans="1:6" hidden="1" x14ac:dyDescent="0.25">
      <c r="A581" s="203" t="s">
        <v>1222</v>
      </c>
      <c r="B581" s="203">
        <v>201510</v>
      </c>
      <c r="C581" s="203">
        <v>1.5104340000000001</v>
      </c>
      <c r="D581" s="203">
        <v>1</v>
      </c>
      <c r="E581" s="203" t="s">
        <v>1031</v>
      </c>
      <c r="F581" s="203" t="s">
        <v>1207</v>
      </c>
    </row>
    <row r="582" spans="1:6" hidden="1" x14ac:dyDescent="0.25">
      <c r="A582" s="203" t="s">
        <v>1222</v>
      </c>
      <c r="B582" s="203">
        <v>201511</v>
      </c>
      <c r="C582" s="203">
        <v>1.372933</v>
      </c>
      <c r="D582" s="203">
        <v>1</v>
      </c>
      <c r="E582" s="203" t="s">
        <v>1031</v>
      </c>
      <c r="F582" s="203" t="s">
        <v>1207</v>
      </c>
    </row>
    <row r="583" spans="1:6" hidden="1" x14ac:dyDescent="0.25">
      <c r="A583" s="203" t="s">
        <v>1222</v>
      </c>
      <c r="B583" s="203">
        <v>201512</v>
      </c>
      <c r="C583" s="203">
        <v>1.26206</v>
      </c>
      <c r="D583" s="203">
        <v>1</v>
      </c>
      <c r="E583" s="203" t="s">
        <v>1031</v>
      </c>
      <c r="F583" s="203" t="s">
        <v>1207</v>
      </c>
    </row>
    <row r="584" spans="1:6" hidden="1" x14ac:dyDescent="0.25">
      <c r="A584" s="203" t="s">
        <v>1222</v>
      </c>
      <c r="B584" s="203">
        <v>201513</v>
      </c>
      <c r="C584" s="203">
        <v>17.946095</v>
      </c>
      <c r="D584" s="203">
        <v>1</v>
      </c>
      <c r="E584" s="203" t="s">
        <v>1031</v>
      </c>
      <c r="F584" s="203" t="s">
        <v>1207</v>
      </c>
    </row>
    <row r="585" spans="1:6" hidden="1" x14ac:dyDescent="0.25">
      <c r="A585" s="203" t="s">
        <v>1222</v>
      </c>
      <c r="B585" s="203">
        <v>201601</v>
      </c>
      <c r="C585" s="203">
        <v>1.2135419999999999</v>
      </c>
      <c r="D585" s="203">
        <v>1</v>
      </c>
      <c r="E585" s="203" t="s">
        <v>1031</v>
      </c>
      <c r="F585" s="203" t="s">
        <v>1207</v>
      </c>
    </row>
    <row r="586" spans="1:6" hidden="1" x14ac:dyDescent="0.25">
      <c r="A586" s="203" t="s">
        <v>1222</v>
      </c>
      <c r="B586" s="203">
        <v>201602</v>
      </c>
      <c r="C586" s="203">
        <v>1.147867</v>
      </c>
      <c r="D586" s="203">
        <v>1</v>
      </c>
      <c r="E586" s="203" t="s">
        <v>1031</v>
      </c>
      <c r="F586" s="203" t="s">
        <v>1207</v>
      </c>
    </row>
    <row r="587" spans="1:6" hidden="1" x14ac:dyDescent="0.25">
      <c r="A587" s="203" t="s">
        <v>1222</v>
      </c>
      <c r="B587" s="203">
        <v>201603</v>
      </c>
      <c r="C587" s="203">
        <v>1.106948</v>
      </c>
      <c r="D587" s="203">
        <v>1</v>
      </c>
      <c r="E587" s="203" t="s">
        <v>1031</v>
      </c>
      <c r="F587" s="203" t="s">
        <v>1207</v>
      </c>
    </row>
    <row r="588" spans="1:6" hidden="1" x14ac:dyDescent="0.25">
      <c r="A588" s="203" t="s">
        <v>1222</v>
      </c>
      <c r="B588" s="203">
        <v>201604</v>
      </c>
      <c r="C588" s="203">
        <v>0.96278200000000003</v>
      </c>
      <c r="D588" s="203">
        <v>1</v>
      </c>
      <c r="E588" s="203" t="s">
        <v>1031</v>
      </c>
      <c r="F588" s="203" t="s">
        <v>1207</v>
      </c>
    </row>
    <row r="589" spans="1:6" hidden="1" x14ac:dyDescent="0.25">
      <c r="A589" s="203" t="s">
        <v>1222</v>
      </c>
      <c r="B589" s="203">
        <v>201605</v>
      </c>
      <c r="C589" s="203">
        <v>1.0608880000000001</v>
      </c>
      <c r="D589" s="203">
        <v>1</v>
      </c>
      <c r="E589" s="203" t="s">
        <v>1031</v>
      </c>
      <c r="F589" s="203" t="s">
        <v>1207</v>
      </c>
    </row>
    <row r="590" spans="1:6" hidden="1" x14ac:dyDescent="0.25">
      <c r="A590" s="203" t="s">
        <v>1222</v>
      </c>
      <c r="B590" s="203">
        <v>201606</v>
      </c>
      <c r="C590" s="203">
        <v>1.1892499999999999</v>
      </c>
      <c r="D590" s="203">
        <v>1</v>
      </c>
      <c r="E590" s="203" t="s">
        <v>1031</v>
      </c>
      <c r="F590" s="203" t="s">
        <v>1207</v>
      </c>
    </row>
    <row r="591" spans="1:6" hidden="1" x14ac:dyDescent="0.25">
      <c r="A591" s="203" t="s">
        <v>1222</v>
      </c>
      <c r="B591" s="203">
        <v>201607</v>
      </c>
      <c r="C591" s="203">
        <v>1.238434</v>
      </c>
      <c r="D591" s="203">
        <v>1</v>
      </c>
      <c r="E591" s="203" t="s">
        <v>1031</v>
      </c>
      <c r="F591" s="203" t="s">
        <v>1207</v>
      </c>
    </row>
    <row r="592" spans="1:6" hidden="1" x14ac:dyDescent="0.25">
      <c r="A592" s="203" t="s">
        <v>1222</v>
      </c>
      <c r="B592" s="203">
        <v>201608</v>
      </c>
      <c r="C592" s="203">
        <v>1.3668279999999999</v>
      </c>
      <c r="D592" s="203">
        <v>1</v>
      </c>
      <c r="E592" s="203" t="s">
        <v>1031</v>
      </c>
      <c r="F592" s="203" t="s">
        <v>1207</v>
      </c>
    </row>
    <row r="593" spans="1:6" hidden="1" x14ac:dyDescent="0.25">
      <c r="A593" s="203" t="s">
        <v>1222</v>
      </c>
      <c r="B593" s="203">
        <v>201609</v>
      </c>
      <c r="C593" s="203">
        <v>1.3017449999999999</v>
      </c>
      <c r="D593" s="203">
        <v>1</v>
      </c>
      <c r="E593" s="203" t="s">
        <v>1031</v>
      </c>
      <c r="F593" s="203" t="s">
        <v>1207</v>
      </c>
    </row>
    <row r="594" spans="1:6" hidden="1" x14ac:dyDescent="0.25">
      <c r="A594" s="203" t="s">
        <v>1222</v>
      </c>
      <c r="B594" s="203">
        <v>201610</v>
      </c>
      <c r="C594" s="203">
        <v>1.3743209999999999</v>
      </c>
      <c r="D594" s="203">
        <v>1</v>
      </c>
      <c r="E594" s="203" t="s">
        <v>1031</v>
      </c>
      <c r="F594" s="203" t="s">
        <v>1207</v>
      </c>
    </row>
    <row r="595" spans="1:6" hidden="1" x14ac:dyDescent="0.25">
      <c r="A595" s="203" t="s">
        <v>1222</v>
      </c>
      <c r="B595" s="203">
        <v>201611</v>
      </c>
      <c r="C595" s="203">
        <v>1.3441080000000001</v>
      </c>
      <c r="D595" s="203">
        <v>1</v>
      </c>
      <c r="E595" s="203" t="s">
        <v>1031</v>
      </c>
      <c r="F595" s="203" t="s">
        <v>1207</v>
      </c>
    </row>
    <row r="596" spans="1:6" hidden="1" x14ac:dyDescent="0.25">
      <c r="A596" s="203" t="s">
        <v>1222</v>
      </c>
      <c r="B596" s="203">
        <v>201612</v>
      </c>
      <c r="C596" s="203">
        <v>1.271131</v>
      </c>
      <c r="D596" s="203">
        <v>1</v>
      </c>
      <c r="E596" s="203" t="s">
        <v>1031</v>
      </c>
      <c r="F596" s="203" t="s">
        <v>1207</v>
      </c>
    </row>
    <row r="597" spans="1:6" hidden="1" x14ac:dyDescent="0.25">
      <c r="A597" s="203" t="s">
        <v>1222</v>
      </c>
      <c r="B597" s="203">
        <v>201613</v>
      </c>
      <c r="C597" s="203">
        <v>14.577843</v>
      </c>
      <c r="D597" s="203">
        <v>1</v>
      </c>
      <c r="E597" s="203" t="s">
        <v>1031</v>
      </c>
      <c r="F597" s="203" t="s">
        <v>1207</v>
      </c>
    </row>
    <row r="598" spans="1:6" hidden="1" x14ac:dyDescent="0.25">
      <c r="A598" s="203" t="s">
        <v>1222</v>
      </c>
      <c r="B598" s="203">
        <v>201701</v>
      </c>
      <c r="C598" s="203">
        <v>1.3914740000000001</v>
      </c>
      <c r="D598" s="203">
        <v>1</v>
      </c>
      <c r="E598" s="203" t="s">
        <v>1031</v>
      </c>
      <c r="F598" s="203" t="s">
        <v>1207</v>
      </c>
    </row>
    <row r="599" spans="1:6" hidden="1" x14ac:dyDescent="0.25">
      <c r="A599" s="203" t="s">
        <v>1222</v>
      </c>
      <c r="B599" s="203">
        <v>201702</v>
      </c>
      <c r="C599" s="203">
        <v>1.310179</v>
      </c>
      <c r="D599" s="203">
        <v>1</v>
      </c>
      <c r="E599" s="203" t="s">
        <v>1031</v>
      </c>
      <c r="F599" s="203" t="s">
        <v>1207</v>
      </c>
    </row>
    <row r="600" spans="1:6" hidden="1" x14ac:dyDescent="0.25">
      <c r="A600" s="203" t="s">
        <v>1221</v>
      </c>
      <c r="B600" s="203">
        <v>194913</v>
      </c>
      <c r="C600" s="203">
        <v>5.377243</v>
      </c>
      <c r="D600" s="203">
        <v>2</v>
      </c>
      <c r="E600" s="203" t="s">
        <v>1033</v>
      </c>
      <c r="F600" s="203" t="s">
        <v>1207</v>
      </c>
    </row>
    <row r="601" spans="1:6" hidden="1" x14ac:dyDescent="0.25">
      <c r="A601" s="203" t="s">
        <v>1221</v>
      </c>
      <c r="B601" s="203">
        <v>195013</v>
      </c>
      <c r="C601" s="203">
        <v>6.2329749999999997</v>
      </c>
      <c r="D601" s="203">
        <v>2</v>
      </c>
      <c r="E601" s="203" t="s">
        <v>1033</v>
      </c>
      <c r="F601" s="203" t="s">
        <v>1207</v>
      </c>
    </row>
    <row r="602" spans="1:6" hidden="1" x14ac:dyDescent="0.25">
      <c r="A602" s="203" t="s">
        <v>1221</v>
      </c>
      <c r="B602" s="203">
        <v>195113</v>
      </c>
      <c r="C602" s="203">
        <v>7.4157330000000004</v>
      </c>
      <c r="D602" s="203">
        <v>2</v>
      </c>
      <c r="E602" s="203" t="s">
        <v>1033</v>
      </c>
      <c r="F602" s="203" t="s">
        <v>1207</v>
      </c>
    </row>
    <row r="603" spans="1:6" hidden="1" x14ac:dyDescent="0.25">
      <c r="A603" s="203" t="s">
        <v>1221</v>
      </c>
      <c r="B603" s="203">
        <v>195213</v>
      </c>
      <c r="C603" s="203">
        <v>7.9635990000000003</v>
      </c>
      <c r="D603" s="203">
        <v>2</v>
      </c>
      <c r="E603" s="203" t="s">
        <v>1033</v>
      </c>
      <c r="F603" s="203" t="s">
        <v>1207</v>
      </c>
    </row>
    <row r="604" spans="1:6" hidden="1" x14ac:dyDescent="0.25">
      <c r="A604" s="203" t="s">
        <v>1221</v>
      </c>
      <c r="B604" s="203">
        <v>195313</v>
      </c>
      <c r="C604" s="203">
        <v>8.3388380000000009</v>
      </c>
      <c r="D604" s="203">
        <v>2</v>
      </c>
      <c r="E604" s="203" t="s">
        <v>1033</v>
      </c>
      <c r="F604" s="203" t="s">
        <v>1207</v>
      </c>
    </row>
    <row r="605" spans="1:6" hidden="1" x14ac:dyDescent="0.25">
      <c r="A605" s="203" t="s">
        <v>1221</v>
      </c>
      <c r="B605" s="203">
        <v>195413</v>
      </c>
      <c r="C605" s="203">
        <v>8.6817849999999996</v>
      </c>
      <c r="D605" s="203">
        <v>2</v>
      </c>
      <c r="E605" s="203" t="s">
        <v>1033</v>
      </c>
      <c r="F605" s="203" t="s">
        <v>1207</v>
      </c>
    </row>
    <row r="606" spans="1:6" hidden="1" x14ac:dyDescent="0.25">
      <c r="A606" s="203" t="s">
        <v>1221</v>
      </c>
      <c r="B606" s="203">
        <v>195513</v>
      </c>
      <c r="C606" s="203">
        <v>9.3446680000000004</v>
      </c>
      <c r="D606" s="203">
        <v>2</v>
      </c>
      <c r="E606" s="203" t="s">
        <v>1033</v>
      </c>
      <c r="F606" s="203" t="s">
        <v>1207</v>
      </c>
    </row>
    <row r="607" spans="1:6" hidden="1" x14ac:dyDescent="0.25">
      <c r="A607" s="203" t="s">
        <v>1221</v>
      </c>
      <c r="B607" s="203">
        <v>195613</v>
      </c>
      <c r="C607" s="203">
        <v>10.002147000000001</v>
      </c>
      <c r="D607" s="203">
        <v>2</v>
      </c>
      <c r="E607" s="203" t="s">
        <v>1033</v>
      </c>
      <c r="F607" s="203" t="s">
        <v>1207</v>
      </c>
    </row>
    <row r="608" spans="1:6" hidden="1" x14ac:dyDescent="0.25">
      <c r="A608" s="203" t="s">
        <v>1221</v>
      </c>
      <c r="B608" s="203">
        <v>195713</v>
      </c>
      <c r="C608" s="203">
        <v>10.605254</v>
      </c>
      <c r="D608" s="203">
        <v>2</v>
      </c>
      <c r="E608" s="203" t="s">
        <v>1033</v>
      </c>
      <c r="F608" s="203" t="s">
        <v>1207</v>
      </c>
    </row>
    <row r="609" spans="1:6" hidden="1" x14ac:dyDescent="0.25">
      <c r="A609" s="203" t="s">
        <v>1221</v>
      </c>
      <c r="B609" s="203">
        <v>195813</v>
      </c>
      <c r="C609" s="203">
        <v>10.942235</v>
      </c>
      <c r="D609" s="203">
        <v>2</v>
      </c>
      <c r="E609" s="203" t="s">
        <v>1033</v>
      </c>
      <c r="F609" s="203" t="s">
        <v>1207</v>
      </c>
    </row>
    <row r="610" spans="1:6" hidden="1" x14ac:dyDescent="0.25">
      <c r="A610" s="203" t="s">
        <v>1221</v>
      </c>
      <c r="B610" s="203">
        <v>195913</v>
      </c>
      <c r="C610" s="203">
        <v>11.951826000000001</v>
      </c>
      <c r="D610" s="203">
        <v>2</v>
      </c>
      <c r="E610" s="203" t="s">
        <v>1033</v>
      </c>
      <c r="F610" s="203" t="s">
        <v>1207</v>
      </c>
    </row>
    <row r="611" spans="1:6" hidden="1" x14ac:dyDescent="0.25">
      <c r="A611" s="203" t="s">
        <v>1221</v>
      </c>
      <c r="B611" s="203">
        <v>196013</v>
      </c>
      <c r="C611" s="203">
        <v>12.656133000000001</v>
      </c>
      <c r="D611" s="203">
        <v>2</v>
      </c>
      <c r="E611" s="203" t="s">
        <v>1033</v>
      </c>
      <c r="F611" s="203" t="s">
        <v>1207</v>
      </c>
    </row>
    <row r="612" spans="1:6" hidden="1" x14ac:dyDescent="0.25">
      <c r="A612" s="203" t="s">
        <v>1221</v>
      </c>
      <c r="B612" s="203">
        <v>196113</v>
      </c>
      <c r="C612" s="203">
        <v>13.104734000000001</v>
      </c>
      <c r="D612" s="203">
        <v>2</v>
      </c>
      <c r="E612" s="203" t="s">
        <v>1033</v>
      </c>
      <c r="F612" s="203" t="s">
        <v>1207</v>
      </c>
    </row>
    <row r="613" spans="1:6" hidden="1" x14ac:dyDescent="0.25">
      <c r="A613" s="203" t="s">
        <v>1221</v>
      </c>
      <c r="B613" s="203">
        <v>196213</v>
      </c>
      <c r="C613" s="203">
        <v>13.716861</v>
      </c>
      <c r="D613" s="203">
        <v>2</v>
      </c>
      <c r="E613" s="203" t="s">
        <v>1033</v>
      </c>
      <c r="F613" s="203" t="s">
        <v>1207</v>
      </c>
    </row>
    <row r="614" spans="1:6" hidden="1" x14ac:dyDescent="0.25">
      <c r="A614" s="203" t="s">
        <v>1221</v>
      </c>
      <c r="B614" s="203">
        <v>196313</v>
      </c>
      <c r="C614" s="203">
        <v>14.512781</v>
      </c>
      <c r="D614" s="203">
        <v>2</v>
      </c>
      <c r="E614" s="203" t="s">
        <v>1033</v>
      </c>
      <c r="F614" s="203" t="s">
        <v>1207</v>
      </c>
    </row>
    <row r="615" spans="1:6" hidden="1" x14ac:dyDescent="0.25">
      <c r="A615" s="203" t="s">
        <v>1221</v>
      </c>
      <c r="B615" s="203">
        <v>196413</v>
      </c>
      <c r="C615" s="203">
        <v>15.298396</v>
      </c>
      <c r="D615" s="203">
        <v>2</v>
      </c>
      <c r="E615" s="203" t="s">
        <v>1033</v>
      </c>
      <c r="F615" s="203" t="s">
        <v>1207</v>
      </c>
    </row>
    <row r="616" spans="1:6" hidden="1" x14ac:dyDescent="0.25">
      <c r="A616" s="203" t="s">
        <v>1221</v>
      </c>
      <c r="B616" s="203">
        <v>196513</v>
      </c>
      <c r="C616" s="203">
        <v>15.775441000000001</v>
      </c>
      <c r="D616" s="203">
        <v>2</v>
      </c>
      <c r="E616" s="203" t="s">
        <v>1033</v>
      </c>
      <c r="F616" s="203" t="s">
        <v>1207</v>
      </c>
    </row>
    <row r="617" spans="1:6" hidden="1" x14ac:dyDescent="0.25">
      <c r="A617" s="203" t="s">
        <v>1221</v>
      </c>
      <c r="B617" s="203">
        <v>196613</v>
      </c>
      <c r="C617" s="203">
        <v>17.010742</v>
      </c>
      <c r="D617" s="203">
        <v>2</v>
      </c>
      <c r="E617" s="203" t="s">
        <v>1033</v>
      </c>
      <c r="F617" s="203" t="s">
        <v>1207</v>
      </c>
    </row>
    <row r="618" spans="1:6" hidden="1" x14ac:dyDescent="0.25">
      <c r="A618" s="203" t="s">
        <v>1221</v>
      </c>
      <c r="B618" s="203">
        <v>196713</v>
      </c>
      <c r="C618" s="203">
        <v>17.943168</v>
      </c>
      <c r="D618" s="203">
        <v>2</v>
      </c>
      <c r="E618" s="203" t="s">
        <v>1033</v>
      </c>
      <c r="F618" s="203" t="s">
        <v>1207</v>
      </c>
    </row>
    <row r="619" spans="1:6" hidden="1" x14ac:dyDescent="0.25">
      <c r="A619" s="203" t="s">
        <v>1221</v>
      </c>
      <c r="B619" s="203">
        <v>196813</v>
      </c>
      <c r="C619" s="203">
        <v>19.067852999999999</v>
      </c>
      <c r="D619" s="203">
        <v>2</v>
      </c>
      <c r="E619" s="203" t="s">
        <v>1033</v>
      </c>
      <c r="F619" s="203" t="s">
        <v>1207</v>
      </c>
    </row>
    <row r="620" spans="1:6" hidden="1" x14ac:dyDescent="0.25">
      <c r="A620" s="203" t="s">
        <v>1221</v>
      </c>
      <c r="B620" s="203">
        <v>196913</v>
      </c>
      <c r="C620" s="203">
        <v>20.446462</v>
      </c>
      <c r="D620" s="203">
        <v>2</v>
      </c>
      <c r="E620" s="203" t="s">
        <v>1033</v>
      </c>
      <c r="F620" s="203" t="s">
        <v>1207</v>
      </c>
    </row>
    <row r="621" spans="1:6" hidden="1" x14ac:dyDescent="0.25">
      <c r="A621" s="203" t="s">
        <v>1221</v>
      </c>
      <c r="B621" s="203">
        <v>197013</v>
      </c>
      <c r="C621" s="203">
        <v>21.665669999999999</v>
      </c>
      <c r="D621" s="203">
        <v>2</v>
      </c>
      <c r="E621" s="203" t="s">
        <v>1033</v>
      </c>
      <c r="F621" s="203" t="s">
        <v>1207</v>
      </c>
    </row>
    <row r="622" spans="1:6" hidden="1" x14ac:dyDescent="0.25">
      <c r="A622" s="203" t="s">
        <v>1221</v>
      </c>
      <c r="B622" s="203">
        <v>197113</v>
      </c>
      <c r="C622" s="203">
        <v>22.279790999999999</v>
      </c>
      <c r="D622" s="203">
        <v>2</v>
      </c>
      <c r="E622" s="203" t="s">
        <v>1033</v>
      </c>
      <c r="F622" s="203" t="s">
        <v>1207</v>
      </c>
    </row>
    <row r="623" spans="1:6" hidden="1" x14ac:dyDescent="0.25">
      <c r="A623" s="203" t="s">
        <v>1221</v>
      </c>
      <c r="B623" s="203">
        <v>197213</v>
      </c>
      <c r="C623" s="203">
        <v>22.207545</v>
      </c>
      <c r="D623" s="203">
        <v>2</v>
      </c>
      <c r="E623" s="203" t="s">
        <v>1033</v>
      </c>
      <c r="F623" s="203" t="s">
        <v>1207</v>
      </c>
    </row>
    <row r="624" spans="1:6" hidden="1" x14ac:dyDescent="0.25">
      <c r="A624" s="203" t="s">
        <v>1221</v>
      </c>
      <c r="B624" s="203">
        <v>197301</v>
      </c>
      <c r="C624" s="203">
        <v>1.9082490000000001</v>
      </c>
      <c r="D624" s="203">
        <v>2</v>
      </c>
      <c r="E624" s="203" t="s">
        <v>1033</v>
      </c>
      <c r="F624" s="203" t="s">
        <v>1207</v>
      </c>
    </row>
    <row r="625" spans="1:6" hidden="1" x14ac:dyDescent="0.25">
      <c r="A625" s="203" t="s">
        <v>1221</v>
      </c>
      <c r="B625" s="203">
        <v>197302</v>
      </c>
      <c r="C625" s="203">
        <v>1.9225429999999999</v>
      </c>
      <c r="D625" s="203">
        <v>2</v>
      </c>
      <c r="E625" s="203" t="s">
        <v>1033</v>
      </c>
      <c r="F625" s="203" t="s">
        <v>1207</v>
      </c>
    </row>
    <row r="626" spans="1:6" hidden="1" x14ac:dyDescent="0.25">
      <c r="A626" s="203" t="s">
        <v>1221</v>
      </c>
      <c r="B626" s="203">
        <v>197303</v>
      </c>
      <c r="C626" s="203">
        <v>1.86843</v>
      </c>
      <c r="D626" s="203">
        <v>2</v>
      </c>
      <c r="E626" s="203" t="s">
        <v>1033</v>
      </c>
      <c r="F626" s="203" t="s">
        <v>1207</v>
      </c>
    </row>
    <row r="627" spans="1:6" hidden="1" x14ac:dyDescent="0.25">
      <c r="A627" s="203" t="s">
        <v>1221</v>
      </c>
      <c r="B627" s="203">
        <v>197304</v>
      </c>
      <c r="C627" s="203">
        <v>1.7775609999999999</v>
      </c>
      <c r="D627" s="203">
        <v>2</v>
      </c>
      <c r="E627" s="203" t="s">
        <v>1033</v>
      </c>
      <c r="F627" s="203" t="s">
        <v>1207</v>
      </c>
    </row>
    <row r="628" spans="1:6" hidden="1" x14ac:dyDescent="0.25">
      <c r="A628" s="203" t="s">
        <v>1221</v>
      </c>
      <c r="B628" s="203">
        <v>197305</v>
      </c>
      <c r="C628" s="203">
        <v>1.8592409999999999</v>
      </c>
      <c r="D628" s="203">
        <v>2</v>
      </c>
      <c r="E628" s="203" t="s">
        <v>1033</v>
      </c>
      <c r="F628" s="203" t="s">
        <v>1207</v>
      </c>
    </row>
    <row r="629" spans="1:6" hidden="1" x14ac:dyDescent="0.25">
      <c r="A629" s="203" t="s">
        <v>1221</v>
      </c>
      <c r="B629" s="203">
        <v>197306</v>
      </c>
      <c r="C629" s="203">
        <v>1.802065</v>
      </c>
      <c r="D629" s="203">
        <v>2</v>
      </c>
      <c r="E629" s="203" t="s">
        <v>1033</v>
      </c>
      <c r="F629" s="203" t="s">
        <v>1207</v>
      </c>
    </row>
    <row r="630" spans="1:6" hidden="1" x14ac:dyDescent="0.25">
      <c r="A630" s="203" t="s">
        <v>1221</v>
      </c>
      <c r="B630" s="203">
        <v>197307</v>
      </c>
      <c r="C630" s="203">
        <v>1.8418840000000001</v>
      </c>
      <c r="D630" s="203">
        <v>2</v>
      </c>
      <c r="E630" s="203" t="s">
        <v>1033</v>
      </c>
      <c r="F630" s="203" t="s">
        <v>1207</v>
      </c>
    </row>
    <row r="631" spans="1:6" hidden="1" x14ac:dyDescent="0.25">
      <c r="A631" s="203" t="s">
        <v>1221</v>
      </c>
      <c r="B631" s="203">
        <v>197308</v>
      </c>
      <c r="C631" s="203">
        <v>1.857199</v>
      </c>
      <c r="D631" s="203">
        <v>2</v>
      </c>
      <c r="E631" s="203" t="s">
        <v>1033</v>
      </c>
      <c r="F631" s="203" t="s">
        <v>1207</v>
      </c>
    </row>
    <row r="632" spans="1:6" hidden="1" x14ac:dyDescent="0.25">
      <c r="A632" s="203" t="s">
        <v>1221</v>
      </c>
      <c r="B632" s="203">
        <v>197309</v>
      </c>
      <c r="C632" s="203">
        <v>1.803086</v>
      </c>
      <c r="D632" s="203">
        <v>2</v>
      </c>
      <c r="E632" s="203" t="s">
        <v>1033</v>
      </c>
      <c r="F632" s="203" t="s">
        <v>1207</v>
      </c>
    </row>
    <row r="633" spans="1:6" hidden="1" x14ac:dyDescent="0.25">
      <c r="A633" s="203" t="s">
        <v>1221</v>
      </c>
      <c r="B633" s="203">
        <v>197310</v>
      </c>
      <c r="C633" s="203">
        <v>1.8367789999999999</v>
      </c>
      <c r="D633" s="203">
        <v>2</v>
      </c>
      <c r="E633" s="203" t="s">
        <v>1033</v>
      </c>
      <c r="F633" s="203" t="s">
        <v>1207</v>
      </c>
    </row>
    <row r="634" spans="1:6" hidden="1" x14ac:dyDescent="0.25">
      <c r="A634" s="203" t="s">
        <v>1221</v>
      </c>
      <c r="B634" s="203">
        <v>197311</v>
      </c>
      <c r="C634" s="203">
        <v>1.8255479999999999</v>
      </c>
      <c r="D634" s="203">
        <v>2</v>
      </c>
      <c r="E634" s="203" t="s">
        <v>1033</v>
      </c>
      <c r="F634" s="203" t="s">
        <v>1207</v>
      </c>
    </row>
    <row r="635" spans="1:6" hidden="1" x14ac:dyDescent="0.25">
      <c r="A635" s="203" t="s">
        <v>1221</v>
      </c>
      <c r="B635" s="203">
        <v>197312</v>
      </c>
      <c r="C635" s="203">
        <v>1.886808</v>
      </c>
      <c r="D635" s="203">
        <v>2</v>
      </c>
      <c r="E635" s="203" t="s">
        <v>1033</v>
      </c>
      <c r="F635" s="203" t="s">
        <v>1207</v>
      </c>
    </row>
    <row r="636" spans="1:6" hidden="1" x14ac:dyDescent="0.25">
      <c r="A636" s="203" t="s">
        <v>1221</v>
      </c>
      <c r="B636" s="203">
        <v>197313</v>
      </c>
      <c r="C636" s="203">
        <v>22.187349000000001</v>
      </c>
      <c r="D636" s="203">
        <v>2</v>
      </c>
      <c r="E636" s="203" t="s">
        <v>1033</v>
      </c>
      <c r="F636" s="203" t="s">
        <v>1207</v>
      </c>
    </row>
    <row r="637" spans="1:6" hidden="1" x14ac:dyDescent="0.25">
      <c r="A637" s="203" t="s">
        <v>1221</v>
      </c>
      <c r="B637" s="203">
        <v>197401</v>
      </c>
      <c r="C637" s="203">
        <v>1.895424</v>
      </c>
      <c r="D637" s="203">
        <v>2</v>
      </c>
      <c r="E637" s="203" t="s">
        <v>1033</v>
      </c>
      <c r="F637" s="203" t="s">
        <v>1207</v>
      </c>
    </row>
    <row r="638" spans="1:6" hidden="1" x14ac:dyDescent="0.25">
      <c r="A638" s="203" t="s">
        <v>1221</v>
      </c>
      <c r="B638" s="203">
        <v>197402</v>
      </c>
      <c r="C638" s="203">
        <v>1.728512</v>
      </c>
      <c r="D638" s="203">
        <v>2</v>
      </c>
      <c r="E638" s="203" t="s">
        <v>1033</v>
      </c>
      <c r="F638" s="203" t="s">
        <v>1207</v>
      </c>
    </row>
    <row r="639" spans="1:6" hidden="1" x14ac:dyDescent="0.25">
      <c r="A639" s="203" t="s">
        <v>1221</v>
      </c>
      <c r="B639" s="203">
        <v>197403</v>
      </c>
      <c r="C639" s="203">
        <v>1.860608</v>
      </c>
      <c r="D639" s="203">
        <v>2</v>
      </c>
      <c r="E639" s="203" t="s">
        <v>1033</v>
      </c>
      <c r="F639" s="203" t="s">
        <v>1207</v>
      </c>
    </row>
    <row r="640" spans="1:6" hidden="1" x14ac:dyDescent="0.25">
      <c r="A640" s="203" t="s">
        <v>1221</v>
      </c>
      <c r="B640" s="203">
        <v>197404</v>
      </c>
      <c r="C640" s="203">
        <v>1.747968</v>
      </c>
      <c r="D640" s="203">
        <v>2</v>
      </c>
      <c r="E640" s="203" t="s">
        <v>1033</v>
      </c>
      <c r="F640" s="203" t="s">
        <v>1207</v>
      </c>
    </row>
    <row r="641" spans="1:6" hidden="1" x14ac:dyDescent="0.25">
      <c r="A641" s="203" t="s">
        <v>1221</v>
      </c>
      <c r="B641" s="203">
        <v>197405</v>
      </c>
      <c r="C641" s="203">
        <v>1.813504</v>
      </c>
      <c r="D641" s="203">
        <v>2</v>
      </c>
      <c r="E641" s="203" t="s">
        <v>1033</v>
      </c>
      <c r="F641" s="203" t="s">
        <v>1207</v>
      </c>
    </row>
    <row r="642" spans="1:6" hidden="1" x14ac:dyDescent="0.25">
      <c r="A642" s="203" t="s">
        <v>1221</v>
      </c>
      <c r="B642" s="203">
        <v>197406</v>
      </c>
      <c r="C642" s="203">
        <v>1.7090559999999999</v>
      </c>
      <c r="D642" s="203">
        <v>2</v>
      </c>
      <c r="E642" s="203" t="s">
        <v>1033</v>
      </c>
      <c r="F642" s="203" t="s">
        <v>1207</v>
      </c>
    </row>
    <row r="643" spans="1:6" hidden="1" x14ac:dyDescent="0.25">
      <c r="A643" s="203" t="s">
        <v>1221</v>
      </c>
      <c r="B643" s="203">
        <v>197407</v>
      </c>
      <c r="C643" s="203">
        <v>1.784832</v>
      </c>
      <c r="D643" s="203">
        <v>2</v>
      </c>
      <c r="E643" s="203" t="s">
        <v>1033</v>
      </c>
      <c r="F643" s="203" t="s">
        <v>1207</v>
      </c>
    </row>
    <row r="644" spans="1:6" hidden="1" x14ac:dyDescent="0.25">
      <c r="A644" s="203" t="s">
        <v>1221</v>
      </c>
      <c r="B644" s="203">
        <v>197408</v>
      </c>
      <c r="C644" s="203">
        <v>1.7571840000000001</v>
      </c>
      <c r="D644" s="203">
        <v>2</v>
      </c>
      <c r="E644" s="203" t="s">
        <v>1033</v>
      </c>
      <c r="F644" s="203" t="s">
        <v>1207</v>
      </c>
    </row>
    <row r="645" spans="1:6" hidden="1" x14ac:dyDescent="0.25">
      <c r="A645" s="203" t="s">
        <v>1221</v>
      </c>
      <c r="B645" s="203">
        <v>197409</v>
      </c>
      <c r="C645" s="203">
        <v>1.723392</v>
      </c>
      <c r="D645" s="203">
        <v>2</v>
      </c>
      <c r="E645" s="203" t="s">
        <v>1033</v>
      </c>
      <c r="F645" s="203" t="s">
        <v>1207</v>
      </c>
    </row>
    <row r="646" spans="1:6" hidden="1" x14ac:dyDescent="0.25">
      <c r="A646" s="203" t="s">
        <v>1221</v>
      </c>
      <c r="B646" s="203">
        <v>197410</v>
      </c>
      <c r="C646" s="203">
        <v>1.734656</v>
      </c>
      <c r="D646" s="203">
        <v>2</v>
      </c>
      <c r="E646" s="203" t="s">
        <v>1033</v>
      </c>
      <c r="F646" s="203" t="s">
        <v>1207</v>
      </c>
    </row>
    <row r="647" spans="1:6" hidden="1" x14ac:dyDescent="0.25">
      <c r="A647" s="203" t="s">
        <v>1221</v>
      </c>
      <c r="B647" s="203">
        <v>197411</v>
      </c>
      <c r="C647" s="203">
        <v>1.697792</v>
      </c>
      <c r="D647" s="203">
        <v>2</v>
      </c>
      <c r="E647" s="203" t="s">
        <v>1033</v>
      </c>
      <c r="F647" s="203" t="s">
        <v>1207</v>
      </c>
    </row>
    <row r="648" spans="1:6" hidden="1" x14ac:dyDescent="0.25">
      <c r="A648" s="203" t="s">
        <v>1221</v>
      </c>
      <c r="B648" s="203">
        <v>197412</v>
      </c>
      <c r="C648" s="203">
        <v>1.7571840000000001</v>
      </c>
      <c r="D648" s="203">
        <v>2</v>
      </c>
      <c r="E648" s="203" t="s">
        <v>1033</v>
      </c>
      <c r="F648" s="203" t="s">
        <v>1207</v>
      </c>
    </row>
    <row r="649" spans="1:6" hidden="1" x14ac:dyDescent="0.25">
      <c r="A649" s="203" t="s">
        <v>1221</v>
      </c>
      <c r="B649" s="203">
        <v>197413</v>
      </c>
      <c r="C649" s="203">
        <v>21.210145000000001</v>
      </c>
      <c r="D649" s="203">
        <v>2</v>
      </c>
      <c r="E649" s="203" t="s">
        <v>1033</v>
      </c>
      <c r="F649" s="203" t="s">
        <v>1207</v>
      </c>
    </row>
    <row r="650" spans="1:6" hidden="1" x14ac:dyDescent="0.25">
      <c r="A650" s="203" t="s">
        <v>1221</v>
      </c>
      <c r="B650" s="203">
        <v>197501</v>
      </c>
      <c r="C650" s="203">
        <v>1.7377419999999999</v>
      </c>
      <c r="D650" s="203">
        <v>2</v>
      </c>
      <c r="E650" s="203" t="s">
        <v>1033</v>
      </c>
      <c r="F650" s="203" t="s">
        <v>1207</v>
      </c>
    </row>
    <row r="651" spans="1:6" hidden="1" x14ac:dyDescent="0.25">
      <c r="A651" s="203" t="s">
        <v>1221</v>
      </c>
      <c r="B651" s="203">
        <v>197502</v>
      </c>
      <c r="C651" s="203">
        <v>1.607054</v>
      </c>
      <c r="D651" s="203">
        <v>2</v>
      </c>
      <c r="E651" s="203" t="s">
        <v>1033</v>
      </c>
      <c r="F651" s="203" t="s">
        <v>1207</v>
      </c>
    </row>
    <row r="652" spans="1:6" hidden="1" x14ac:dyDescent="0.25">
      <c r="A652" s="203" t="s">
        <v>1221</v>
      </c>
      <c r="B652" s="203">
        <v>197503</v>
      </c>
      <c r="C652" s="203">
        <v>1.6979230000000001</v>
      </c>
      <c r="D652" s="203">
        <v>2</v>
      </c>
      <c r="E652" s="203" t="s">
        <v>1033</v>
      </c>
      <c r="F652" s="203" t="s">
        <v>1207</v>
      </c>
    </row>
    <row r="653" spans="1:6" hidden="1" x14ac:dyDescent="0.25">
      <c r="A653" s="203" t="s">
        <v>1221</v>
      </c>
      <c r="B653" s="203">
        <v>197504</v>
      </c>
      <c r="C653" s="203">
        <v>1.632579</v>
      </c>
      <c r="D653" s="203">
        <v>2</v>
      </c>
      <c r="E653" s="203" t="s">
        <v>1033</v>
      </c>
      <c r="F653" s="203" t="s">
        <v>1207</v>
      </c>
    </row>
    <row r="654" spans="1:6" hidden="1" x14ac:dyDescent="0.25">
      <c r="A654" s="203" t="s">
        <v>1221</v>
      </c>
      <c r="B654" s="203">
        <v>197505</v>
      </c>
      <c r="C654" s="203">
        <v>1.6499360000000001</v>
      </c>
      <c r="D654" s="203">
        <v>2</v>
      </c>
      <c r="E654" s="203" t="s">
        <v>1033</v>
      </c>
      <c r="F654" s="203" t="s">
        <v>1207</v>
      </c>
    </row>
    <row r="655" spans="1:6" hidden="1" x14ac:dyDescent="0.25">
      <c r="A655" s="203" t="s">
        <v>1221</v>
      </c>
      <c r="B655" s="203">
        <v>197506</v>
      </c>
      <c r="C655" s="203">
        <v>1.595823</v>
      </c>
      <c r="D655" s="203">
        <v>2</v>
      </c>
      <c r="E655" s="203" t="s">
        <v>1033</v>
      </c>
      <c r="F655" s="203" t="s">
        <v>1207</v>
      </c>
    </row>
    <row r="656" spans="1:6" hidden="1" x14ac:dyDescent="0.25">
      <c r="A656" s="203" t="s">
        <v>1221</v>
      </c>
      <c r="B656" s="203">
        <v>197507</v>
      </c>
      <c r="C656" s="203">
        <v>1.6376839999999999</v>
      </c>
      <c r="D656" s="203">
        <v>2</v>
      </c>
      <c r="E656" s="203" t="s">
        <v>1033</v>
      </c>
      <c r="F656" s="203" t="s">
        <v>1207</v>
      </c>
    </row>
    <row r="657" spans="1:6" hidden="1" x14ac:dyDescent="0.25">
      <c r="A657" s="203" t="s">
        <v>1221</v>
      </c>
      <c r="B657" s="203">
        <v>197508</v>
      </c>
      <c r="C657" s="203">
        <v>1.6376839999999999</v>
      </c>
      <c r="D657" s="203">
        <v>2</v>
      </c>
      <c r="E657" s="203" t="s">
        <v>1033</v>
      </c>
      <c r="F657" s="203" t="s">
        <v>1207</v>
      </c>
    </row>
    <row r="658" spans="1:6" hidden="1" x14ac:dyDescent="0.25">
      <c r="A658" s="203" t="s">
        <v>1221</v>
      </c>
      <c r="B658" s="203">
        <v>197509</v>
      </c>
      <c r="C658" s="203">
        <v>1.5651930000000001</v>
      </c>
      <c r="D658" s="203">
        <v>2</v>
      </c>
      <c r="E658" s="203" t="s">
        <v>1033</v>
      </c>
      <c r="F658" s="203" t="s">
        <v>1207</v>
      </c>
    </row>
    <row r="659" spans="1:6" hidden="1" x14ac:dyDescent="0.25">
      <c r="A659" s="203" t="s">
        <v>1221</v>
      </c>
      <c r="B659" s="203">
        <v>197510</v>
      </c>
      <c r="C659" s="203">
        <v>1.6080749999999999</v>
      </c>
      <c r="D659" s="203">
        <v>2</v>
      </c>
      <c r="E659" s="203" t="s">
        <v>1033</v>
      </c>
      <c r="F659" s="203" t="s">
        <v>1207</v>
      </c>
    </row>
    <row r="660" spans="1:6" hidden="1" x14ac:dyDescent="0.25">
      <c r="A660" s="203" t="s">
        <v>1221</v>
      </c>
      <c r="B660" s="203">
        <v>197511</v>
      </c>
      <c r="C660" s="203">
        <v>1.580508</v>
      </c>
      <c r="D660" s="203">
        <v>2</v>
      </c>
      <c r="E660" s="203" t="s">
        <v>1033</v>
      </c>
      <c r="F660" s="203" t="s">
        <v>1207</v>
      </c>
    </row>
    <row r="661" spans="1:6" hidden="1" x14ac:dyDescent="0.25">
      <c r="A661" s="203" t="s">
        <v>1221</v>
      </c>
      <c r="B661" s="203">
        <v>197512</v>
      </c>
      <c r="C661" s="203">
        <v>1.6897549999999999</v>
      </c>
      <c r="D661" s="203">
        <v>2</v>
      </c>
      <c r="E661" s="203" t="s">
        <v>1033</v>
      </c>
      <c r="F661" s="203" t="s">
        <v>1207</v>
      </c>
    </row>
    <row r="662" spans="1:6" hidden="1" x14ac:dyDescent="0.25">
      <c r="A662" s="203" t="s">
        <v>1221</v>
      </c>
      <c r="B662" s="203">
        <v>197513</v>
      </c>
      <c r="C662" s="203">
        <v>19.640343000000001</v>
      </c>
      <c r="D662" s="203">
        <v>2</v>
      </c>
      <c r="E662" s="203" t="s">
        <v>1033</v>
      </c>
      <c r="F662" s="203" t="s">
        <v>1207</v>
      </c>
    </row>
    <row r="663" spans="1:6" hidden="1" x14ac:dyDescent="0.25">
      <c r="A663" s="203" t="s">
        <v>1221</v>
      </c>
      <c r="B663" s="203">
        <v>197601</v>
      </c>
      <c r="C663" s="203">
        <v>1.7095199999999999</v>
      </c>
      <c r="D663" s="203">
        <v>2</v>
      </c>
      <c r="E663" s="203" t="s">
        <v>1033</v>
      </c>
      <c r="F663" s="203" t="s">
        <v>1207</v>
      </c>
    </row>
    <row r="664" spans="1:6" hidden="1" x14ac:dyDescent="0.25">
      <c r="A664" s="203" t="s">
        <v>1221</v>
      </c>
      <c r="B664" s="203">
        <v>197602</v>
      </c>
      <c r="C664" s="203">
        <v>1.6075200000000001</v>
      </c>
      <c r="D664" s="203">
        <v>2</v>
      </c>
      <c r="E664" s="203" t="s">
        <v>1033</v>
      </c>
      <c r="F664" s="203" t="s">
        <v>1207</v>
      </c>
    </row>
    <row r="665" spans="1:6" hidden="1" x14ac:dyDescent="0.25">
      <c r="A665" s="203" t="s">
        <v>1221</v>
      </c>
      <c r="B665" s="203">
        <v>197603</v>
      </c>
      <c r="C665" s="203">
        <v>1.6738200000000001</v>
      </c>
      <c r="D665" s="203">
        <v>2</v>
      </c>
      <c r="E665" s="203" t="s">
        <v>1033</v>
      </c>
      <c r="F665" s="203" t="s">
        <v>1207</v>
      </c>
    </row>
    <row r="666" spans="1:6" hidden="1" x14ac:dyDescent="0.25">
      <c r="A666" s="203" t="s">
        <v>1221</v>
      </c>
      <c r="B666" s="203">
        <v>197604</v>
      </c>
      <c r="C666" s="203">
        <v>1.58508</v>
      </c>
      <c r="D666" s="203">
        <v>2</v>
      </c>
      <c r="E666" s="203" t="s">
        <v>1033</v>
      </c>
      <c r="F666" s="203" t="s">
        <v>1207</v>
      </c>
    </row>
    <row r="667" spans="1:6" hidden="1" x14ac:dyDescent="0.25">
      <c r="A667" s="203" t="s">
        <v>1221</v>
      </c>
      <c r="B667" s="203">
        <v>197605</v>
      </c>
      <c r="C667" s="203">
        <v>1.6330199999999999</v>
      </c>
      <c r="D667" s="203">
        <v>2</v>
      </c>
      <c r="E667" s="203" t="s">
        <v>1033</v>
      </c>
      <c r="F667" s="203" t="s">
        <v>1207</v>
      </c>
    </row>
    <row r="668" spans="1:6" hidden="1" x14ac:dyDescent="0.25">
      <c r="A668" s="203" t="s">
        <v>1221</v>
      </c>
      <c r="B668" s="203">
        <v>197606</v>
      </c>
      <c r="C668" s="203">
        <v>1.6013999999999999</v>
      </c>
      <c r="D668" s="203">
        <v>2</v>
      </c>
      <c r="E668" s="203" t="s">
        <v>1033</v>
      </c>
      <c r="F668" s="203" t="s">
        <v>1207</v>
      </c>
    </row>
    <row r="669" spans="1:6" hidden="1" x14ac:dyDescent="0.25">
      <c r="A669" s="203" t="s">
        <v>1221</v>
      </c>
      <c r="B669" s="203">
        <v>197607</v>
      </c>
      <c r="C669" s="203">
        <v>1.63608</v>
      </c>
      <c r="D669" s="203">
        <v>2</v>
      </c>
      <c r="E669" s="203" t="s">
        <v>1033</v>
      </c>
      <c r="F669" s="203" t="s">
        <v>1207</v>
      </c>
    </row>
    <row r="670" spans="1:6" hidden="1" x14ac:dyDescent="0.25">
      <c r="A670" s="203" t="s">
        <v>1221</v>
      </c>
      <c r="B670" s="203">
        <v>197608</v>
      </c>
      <c r="C670" s="203">
        <v>1.5973200000000001</v>
      </c>
      <c r="D670" s="203">
        <v>2</v>
      </c>
      <c r="E670" s="203" t="s">
        <v>1033</v>
      </c>
      <c r="F670" s="203" t="s">
        <v>1207</v>
      </c>
    </row>
    <row r="671" spans="1:6" hidden="1" x14ac:dyDescent="0.25">
      <c r="A671" s="203" t="s">
        <v>1221</v>
      </c>
      <c r="B671" s="203">
        <v>197609</v>
      </c>
      <c r="C671" s="203">
        <v>1.52796</v>
      </c>
      <c r="D671" s="203">
        <v>2</v>
      </c>
      <c r="E671" s="203" t="s">
        <v>1033</v>
      </c>
      <c r="F671" s="203" t="s">
        <v>1207</v>
      </c>
    </row>
    <row r="672" spans="1:6" hidden="1" x14ac:dyDescent="0.25">
      <c r="A672" s="203" t="s">
        <v>1221</v>
      </c>
      <c r="B672" s="203">
        <v>197610</v>
      </c>
      <c r="C672" s="203">
        <v>1.6003799999999999</v>
      </c>
      <c r="D672" s="203">
        <v>2</v>
      </c>
      <c r="E672" s="203" t="s">
        <v>1033</v>
      </c>
      <c r="F672" s="203" t="s">
        <v>1207</v>
      </c>
    </row>
    <row r="673" spans="1:6" hidden="1" x14ac:dyDescent="0.25">
      <c r="A673" s="203" t="s">
        <v>1221</v>
      </c>
      <c r="B673" s="203">
        <v>197611</v>
      </c>
      <c r="C673" s="203">
        <v>1.5973200000000001</v>
      </c>
      <c r="D673" s="203">
        <v>2</v>
      </c>
      <c r="E673" s="203" t="s">
        <v>1033</v>
      </c>
      <c r="F673" s="203" t="s">
        <v>1207</v>
      </c>
    </row>
    <row r="674" spans="1:6" hidden="1" x14ac:dyDescent="0.25">
      <c r="A674" s="203" t="s">
        <v>1221</v>
      </c>
      <c r="B674" s="203">
        <v>197612</v>
      </c>
      <c r="C674" s="203">
        <v>1.71156</v>
      </c>
      <c r="D674" s="203">
        <v>2</v>
      </c>
      <c r="E674" s="203" t="s">
        <v>1033</v>
      </c>
      <c r="F674" s="203" t="s">
        <v>1207</v>
      </c>
    </row>
    <row r="675" spans="1:6" hidden="1" x14ac:dyDescent="0.25">
      <c r="A675" s="203" t="s">
        <v>1221</v>
      </c>
      <c r="B675" s="203">
        <v>197613</v>
      </c>
      <c r="C675" s="203">
        <v>19.480319000000001</v>
      </c>
      <c r="D675" s="203">
        <v>2</v>
      </c>
      <c r="E675" s="203" t="s">
        <v>1033</v>
      </c>
      <c r="F675" s="203" t="s">
        <v>1207</v>
      </c>
    </row>
    <row r="676" spans="1:6" hidden="1" x14ac:dyDescent="0.25">
      <c r="A676" s="203" t="s">
        <v>1221</v>
      </c>
      <c r="B676" s="203">
        <v>197701</v>
      </c>
      <c r="C676" s="203">
        <v>1.6999649999999999</v>
      </c>
      <c r="D676" s="203">
        <v>2</v>
      </c>
      <c r="E676" s="203" t="s">
        <v>1033</v>
      </c>
      <c r="F676" s="203" t="s">
        <v>1207</v>
      </c>
    </row>
    <row r="677" spans="1:6" hidden="1" x14ac:dyDescent="0.25">
      <c r="A677" s="203" t="s">
        <v>1221</v>
      </c>
      <c r="B677" s="203">
        <v>197702</v>
      </c>
      <c r="C677" s="203">
        <v>1.635642</v>
      </c>
      <c r="D677" s="203">
        <v>2</v>
      </c>
      <c r="E677" s="203" t="s">
        <v>1033</v>
      </c>
      <c r="F677" s="203" t="s">
        <v>1207</v>
      </c>
    </row>
    <row r="678" spans="1:6" hidden="1" x14ac:dyDescent="0.25">
      <c r="A678" s="203" t="s">
        <v>1221</v>
      </c>
      <c r="B678" s="203">
        <v>197703</v>
      </c>
      <c r="C678" s="203">
        <v>1.7111959999999999</v>
      </c>
      <c r="D678" s="203">
        <v>2</v>
      </c>
      <c r="E678" s="203" t="s">
        <v>1033</v>
      </c>
      <c r="F678" s="203" t="s">
        <v>1207</v>
      </c>
    </row>
    <row r="679" spans="1:6" hidden="1" x14ac:dyDescent="0.25">
      <c r="A679" s="203" t="s">
        <v>1221</v>
      </c>
      <c r="B679" s="203">
        <v>197704</v>
      </c>
      <c r="C679" s="203">
        <v>1.606033</v>
      </c>
      <c r="D679" s="203">
        <v>2</v>
      </c>
      <c r="E679" s="203" t="s">
        <v>1033</v>
      </c>
      <c r="F679" s="203" t="s">
        <v>1207</v>
      </c>
    </row>
    <row r="680" spans="1:6" hidden="1" x14ac:dyDescent="0.25">
      <c r="A680" s="203" t="s">
        <v>1221</v>
      </c>
      <c r="B680" s="203">
        <v>197705</v>
      </c>
      <c r="C680" s="203">
        <v>1.6529990000000001</v>
      </c>
      <c r="D680" s="203">
        <v>2</v>
      </c>
      <c r="E680" s="203" t="s">
        <v>1033</v>
      </c>
      <c r="F680" s="203" t="s">
        <v>1207</v>
      </c>
    </row>
    <row r="681" spans="1:6" hidden="1" x14ac:dyDescent="0.25">
      <c r="A681" s="203" t="s">
        <v>1221</v>
      </c>
      <c r="B681" s="203">
        <v>197706</v>
      </c>
      <c r="C681" s="203">
        <v>1.611138</v>
      </c>
      <c r="D681" s="203">
        <v>2</v>
      </c>
      <c r="E681" s="203" t="s">
        <v>1033</v>
      </c>
      <c r="F681" s="203" t="s">
        <v>1207</v>
      </c>
    </row>
    <row r="682" spans="1:6" hidden="1" x14ac:dyDescent="0.25">
      <c r="A682" s="203" t="s">
        <v>1221</v>
      </c>
      <c r="B682" s="203">
        <v>197707</v>
      </c>
      <c r="C682" s="203">
        <v>1.635642</v>
      </c>
      <c r="D682" s="203">
        <v>2</v>
      </c>
      <c r="E682" s="203" t="s">
        <v>1033</v>
      </c>
      <c r="F682" s="203" t="s">
        <v>1207</v>
      </c>
    </row>
    <row r="683" spans="1:6" hidden="1" x14ac:dyDescent="0.25">
      <c r="A683" s="203" t="s">
        <v>1221</v>
      </c>
      <c r="B683" s="203">
        <v>197708</v>
      </c>
      <c r="C683" s="203">
        <v>1.607054</v>
      </c>
      <c r="D683" s="203">
        <v>2</v>
      </c>
      <c r="E683" s="203" t="s">
        <v>1033</v>
      </c>
      <c r="F683" s="203" t="s">
        <v>1207</v>
      </c>
    </row>
    <row r="684" spans="1:6" hidden="1" x14ac:dyDescent="0.25">
      <c r="A684" s="203" t="s">
        <v>1221</v>
      </c>
      <c r="B684" s="203">
        <v>197709</v>
      </c>
      <c r="C684" s="203">
        <v>1.56213</v>
      </c>
      <c r="D684" s="203">
        <v>2</v>
      </c>
      <c r="E684" s="203" t="s">
        <v>1033</v>
      </c>
      <c r="F684" s="203" t="s">
        <v>1207</v>
      </c>
    </row>
    <row r="685" spans="1:6" hidden="1" x14ac:dyDescent="0.25">
      <c r="A685" s="203" t="s">
        <v>1221</v>
      </c>
      <c r="B685" s="203">
        <v>197710</v>
      </c>
      <c r="C685" s="203">
        <v>1.5907180000000001</v>
      </c>
      <c r="D685" s="203">
        <v>2</v>
      </c>
      <c r="E685" s="203" t="s">
        <v>1033</v>
      </c>
      <c r="F685" s="203" t="s">
        <v>1207</v>
      </c>
    </row>
    <row r="686" spans="1:6" hidden="1" x14ac:dyDescent="0.25">
      <c r="A686" s="203" t="s">
        <v>1221</v>
      </c>
      <c r="B686" s="203">
        <v>197711</v>
      </c>
      <c r="C686" s="203">
        <v>1.569277</v>
      </c>
      <c r="D686" s="203">
        <v>2</v>
      </c>
      <c r="E686" s="203" t="s">
        <v>1033</v>
      </c>
      <c r="F686" s="203" t="s">
        <v>1207</v>
      </c>
    </row>
    <row r="687" spans="1:6" hidden="1" x14ac:dyDescent="0.25">
      <c r="A687" s="203" t="s">
        <v>1221</v>
      </c>
      <c r="B687" s="203">
        <v>197712</v>
      </c>
      <c r="C687" s="203">
        <v>1.6866920000000001</v>
      </c>
      <c r="D687" s="203">
        <v>2</v>
      </c>
      <c r="E687" s="203" t="s">
        <v>1033</v>
      </c>
      <c r="F687" s="203" t="s">
        <v>1207</v>
      </c>
    </row>
    <row r="688" spans="1:6" hidden="1" x14ac:dyDescent="0.25">
      <c r="A688" s="203" t="s">
        <v>1221</v>
      </c>
      <c r="B688" s="203">
        <v>197713</v>
      </c>
      <c r="C688" s="203">
        <v>19.565321000000001</v>
      </c>
      <c r="D688" s="203">
        <v>2</v>
      </c>
      <c r="E688" s="203" t="s">
        <v>1033</v>
      </c>
      <c r="F688" s="203" t="s">
        <v>1207</v>
      </c>
    </row>
    <row r="689" spans="1:6" hidden="1" x14ac:dyDescent="0.25">
      <c r="A689" s="203" t="s">
        <v>1221</v>
      </c>
      <c r="B689" s="203">
        <v>197801</v>
      </c>
      <c r="C689" s="203">
        <v>1.7007110000000001</v>
      </c>
      <c r="D689" s="203">
        <v>2</v>
      </c>
      <c r="E689" s="203" t="s">
        <v>1033</v>
      </c>
      <c r="F689" s="203" t="s">
        <v>1207</v>
      </c>
    </row>
    <row r="690" spans="1:6" hidden="1" x14ac:dyDescent="0.25">
      <c r="A690" s="203" t="s">
        <v>1221</v>
      </c>
      <c r="B690" s="203">
        <v>197802</v>
      </c>
      <c r="C690" s="203">
        <v>1.6090009999999999</v>
      </c>
      <c r="D690" s="203">
        <v>2</v>
      </c>
      <c r="E690" s="203" t="s">
        <v>1033</v>
      </c>
      <c r="F690" s="203" t="s">
        <v>1207</v>
      </c>
    </row>
    <row r="691" spans="1:6" hidden="1" x14ac:dyDescent="0.25">
      <c r="A691" s="203" t="s">
        <v>1221</v>
      </c>
      <c r="B691" s="203">
        <v>197803</v>
      </c>
      <c r="C691" s="203">
        <v>1.7047870000000001</v>
      </c>
      <c r="D691" s="203">
        <v>2</v>
      </c>
      <c r="E691" s="203" t="s">
        <v>1033</v>
      </c>
      <c r="F691" s="203" t="s">
        <v>1207</v>
      </c>
    </row>
    <row r="692" spans="1:6" hidden="1" x14ac:dyDescent="0.25">
      <c r="A692" s="203" t="s">
        <v>1221</v>
      </c>
      <c r="B692" s="203">
        <v>197804</v>
      </c>
      <c r="C692" s="203">
        <v>1.627343</v>
      </c>
      <c r="D692" s="203">
        <v>2</v>
      </c>
      <c r="E692" s="203" t="s">
        <v>1033</v>
      </c>
      <c r="F692" s="203" t="s">
        <v>1207</v>
      </c>
    </row>
    <row r="693" spans="1:6" hidden="1" x14ac:dyDescent="0.25">
      <c r="A693" s="203" t="s">
        <v>1221</v>
      </c>
      <c r="B693" s="203">
        <v>197805</v>
      </c>
      <c r="C693" s="203">
        <v>1.623267</v>
      </c>
      <c r="D693" s="203">
        <v>2</v>
      </c>
      <c r="E693" s="203" t="s">
        <v>1033</v>
      </c>
      <c r="F693" s="203" t="s">
        <v>1207</v>
      </c>
    </row>
    <row r="694" spans="1:6" hidden="1" x14ac:dyDescent="0.25">
      <c r="A694" s="203" t="s">
        <v>1221</v>
      </c>
      <c r="B694" s="203">
        <v>197806</v>
      </c>
      <c r="C694" s="203">
        <v>1.583526</v>
      </c>
      <c r="D694" s="203">
        <v>2</v>
      </c>
      <c r="E694" s="203" t="s">
        <v>1033</v>
      </c>
      <c r="F694" s="203" t="s">
        <v>1207</v>
      </c>
    </row>
    <row r="695" spans="1:6" hidden="1" x14ac:dyDescent="0.25">
      <c r="A695" s="203" t="s">
        <v>1221</v>
      </c>
      <c r="B695" s="203">
        <v>197807</v>
      </c>
      <c r="C695" s="203">
        <v>1.651799</v>
      </c>
      <c r="D695" s="203">
        <v>2</v>
      </c>
      <c r="E695" s="203" t="s">
        <v>1033</v>
      </c>
      <c r="F695" s="203" t="s">
        <v>1207</v>
      </c>
    </row>
    <row r="696" spans="1:6" hidden="1" x14ac:dyDescent="0.25">
      <c r="A696" s="203" t="s">
        <v>1221</v>
      </c>
      <c r="B696" s="203">
        <v>197808</v>
      </c>
      <c r="C696" s="203">
        <v>1.6171530000000001</v>
      </c>
      <c r="D696" s="203">
        <v>2</v>
      </c>
      <c r="E696" s="203" t="s">
        <v>1033</v>
      </c>
      <c r="F696" s="203" t="s">
        <v>1207</v>
      </c>
    </row>
    <row r="697" spans="1:6" hidden="1" x14ac:dyDescent="0.25">
      <c r="A697" s="203" t="s">
        <v>1221</v>
      </c>
      <c r="B697" s="203">
        <v>197809</v>
      </c>
      <c r="C697" s="203">
        <v>1.537671</v>
      </c>
      <c r="D697" s="203">
        <v>2</v>
      </c>
      <c r="E697" s="203" t="s">
        <v>1033</v>
      </c>
      <c r="F697" s="203" t="s">
        <v>1207</v>
      </c>
    </row>
    <row r="698" spans="1:6" hidden="1" x14ac:dyDescent="0.25">
      <c r="A698" s="203" t="s">
        <v>1221</v>
      </c>
      <c r="B698" s="203">
        <v>197810</v>
      </c>
      <c r="C698" s="203">
        <v>1.594735</v>
      </c>
      <c r="D698" s="203">
        <v>2</v>
      </c>
      <c r="E698" s="203" t="s">
        <v>1033</v>
      </c>
      <c r="F698" s="203" t="s">
        <v>1207</v>
      </c>
    </row>
    <row r="699" spans="1:6" hidden="1" x14ac:dyDescent="0.25">
      <c r="A699" s="203" t="s">
        <v>1221</v>
      </c>
      <c r="B699" s="203">
        <v>197811</v>
      </c>
      <c r="C699" s="203">
        <v>1.5672219999999999</v>
      </c>
      <c r="D699" s="203">
        <v>2</v>
      </c>
      <c r="E699" s="203" t="s">
        <v>1033</v>
      </c>
      <c r="F699" s="203" t="s">
        <v>1207</v>
      </c>
    </row>
    <row r="700" spans="1:6" hidden="1" x14ac:dyDescent="0.25">
      <c r="A700" s="203" t="s">
        <v>1221</v>
      </c>
      <c r="B700" s="203">
        <v>197812</v>
      </c>
      <c r="C700" s="203">
        <v>1.6681029999999999</v>
      </c>
      <c r="D700" s="203">
        <v>2</v>
      </c>
      <c r="E700" s="203" t="s">
        <v>1033</v>
      </c>
      <c r="F700" s="203" t="s">
        <v>1207</v>
      </c>
    </row>
    <row r="701" spans="1:6" hidden="1" x14ac:dyDescent="0.25">
      <c r="A701" s="203" t="s">
        <v>1221</v>
      </c>
      <c r="B701" s="203">
        <v>197813</v>
      </c>
      <c r="C701" s="203">
        <v>19.485219000000001</v>
      </c>
      <c r="D701" s="203">
        <v>2</v>
      </c>
      <c r="E701" s="203" t="s">
        <v>1033</v>
      </c>
      <c r="F701" s="203" t="s">
        <v>1207</v>
      </c>
    </row>
    <row r="702" spans="1:6" hidden="1" x14ac:dyDescent="0.25">
      <c r="A702" s="203" t="s">
        <v>1221</v>
      </c>
      <c r="B702" s="203">
        <v>197901</v>
      </c>
      <c r="C702" s="203">
        <v>1.7377419999999999</v>
      </c>
      <c r="D702" s="203">
        <v>2</v>
      </c>
      <c r="E702" s="203" t="s">
        <v>1033</v>
      </c>
      <c r="F702" s="203" t="s">
        <v>1207</v>
      </c>
    </row>
    <row r="703" spans="1:6" hidden="1" x14ac:dyDescent="0.25">
      <c r="A703" s="203" t="s">
        <v>1221</v>
      </c>
      <c r="B703" s="203">
        <v>197902</v>
      </c>
      <c r="C703" s="203">
        <v>1.624411</v>
      </c>
      <c r="D703" s="203">
        <v>2</v>
      </c>
      <c r="E703" s="203" t="s">
        <v>1033</v>
      </c>
      <c r="F703" s="203" t="s">
        <v>1207</v>
      </c>
    </row>
    <row r="704" spans="1:6" hidden="1" x14ac:dyDescent="0.25">
      <c r="A704" s="203" t="s">
        <v>1221</v>
      </c>
      <c r="B704" s="203">
        <v>197903</v>
      </c>
      <c r="C704" s="203">
        <v>1.721406</v>
      </c>
      <c r="D704" s="203">
        <v>2</v>
      </c>
      <c r="E704" s="203" t="s">
        <v>1033</v>
      </c>
      <c r="F704" s="203" t="s">
        <v>1207</v>
      </c>
    </row>
    <row r="705" spans="1:6" hidden="1" x14ac:dyDescent="0.25">
      <c r="A705" s="203" t="s">
        <v>1221</v>
      </c>
      <c r="B705" s="203">
        <v>197904</v>
      </c>
      <c r="C705" s="203">
        <v>1.6601459999999999</v>
      </c>
      <c r="D705" s="203">
        <v>2</v>
      </c>
      <c r="E705" s="203" t="s">
        <v>1033</v>
      </c>
      <c r="F705" s="203" t="s">
        <v>1207</v>
      </c>
    </row>
    <row r="706" spans="1:6" hidden="1" x14ac:dyDescent="0.25">
      <c r="A706" s="203" t="s">
        <v>1221</v>
      </c>
      <c r="B706" s="203">
        <v>197905</v>
      </c>
      <c r="C706" s="203">
        <v>1.6826080000000001</v>
      </c>
      <c r="D706" s="203">
        <v>2</v>
      </c>
      <c r="E706" s="203" t="s">
        <v>1033</v>
      </c>
      <c r="F706" s="203" t="s">
        <v>1207</v>
      </c>
    </row>
    <row r="707" spans="1:6" hidden="1" x14ac:dyDescent="0.25">
      <c r="A707" s="203" t="s">
        <v>1221</v>
      </c>
      <c r="B707" s="203">
        <v>197906</v>
      </c>
      <c r="C707" s="203">
        <v>1.611138</v>
      </c>
      <c r="D707" s="203">
        <v>2</v>
      </c>
      <c r="E707" s="203" t="s">
        <v>1033</v>
      </c>
      <c r="F707" s="203" t="s">
        <v>1207</v>
      </c>
    </row>
    <row r="708" spans="1:6" hidden="1" x14ac:dyDescent="0.25">
      <c r="A708" s="203" t="s">
        <v>1221</v>
      </c>
      <c r="B708" s="203">
        <v>197907</v>
      </c>
      <c r="C708" s="203">
        <v>1.629516</v>
      </c>
      <c r="D708" s="203">
        <v>2</v>
      </c>
      <c r="E708" s="203" t="s">
        <v>1033</v>
      </c>
      <c r="F708" s="203" t="s">
        <v>1207</v>
      </c>
    </row>
    <row r="709" spans="1:6" hidden="1" x14ac:dyDescent="0.25">
      <c r="A709" s="203" t="s">
        <v>1221</v>
      </c>
      <c r="B709" s="203">
        <v>197908</v>
      </c>
      <c r="C709" s="203">
        <v>1.6560619999999999</v>
      </c>
      <c r="D709" s="203">
        <v>2</v>
      </c>
      <c r="E709" s="203" t="s">
        <v>1033</v>
      </c>
      <c r="F709" s="203" t="s">
        <v>1207</v>
      </c>
    </row>
    <row r="710" spans="1:6" hidden="1" x14ac:dyDescent="0.25">
      <c r="A710" s="203" t="s">
        <v>1221</v>
      </c>
      <c r="B710" s="203">
        <v>197909</v>
      </c>
      <c r="C710" s="203">
        <v>1.60297</v>
      </c>
      <c r="D710" s="203">
        <v>2</v>
      </c>
      <c r="E710" s="203" t="s">
        <v>1033</v>
      </c>
      <c r="F710" s="203" t="s">
        <v>1207</v>
      </c>
    </row>
    <row r="711" spans="1:6" hidden="1" x14ac:dyDescent="0.25">
      <c r="A711" s="203" t="s">
        <v>1221</v>
      </c>
      <c r="B711" s="203">
        <v>197910</v>
      </c>
      <c r="C711" s="203">
        <v>1.6723980000000001</v>
      </c>
      <c r="D711" s="203">
        <v>2</v>
      </c>
      <c r="E711" s="203" t="s">
        <v>1033</v>
      </c>
      <c r="F711" s="203" t="s">
        <v>1207</v>
      </c>
    </row>
    <row r="712" spans="1:6" hidden="1" x14ac:dyDescent="0.25">
      <c r="A712" s="203" t="s">
        <v>1221</v>
      </c>
      <c r="B712" s="203">
        <v>197911</v>
      </c>
      <c r="C712" s="203">
        <v>1.6907760000000001</v>
      </c>
      <c r="D712" s="203">
        <v>2</v>
      </c>
      <c r="E712" s="203" t="s">
        <v>1033</v>
      </c>
      <c r="F712" s="203" t="s">
        <v>1207</v>
      </c>
    </row>
    <row r="713" spans="1:6" hidden="1" x14ac:dyDescent="0.25">
      <c r="A713" s="203" t="s">
        <v>1221</v>
      </c>
      <c r="B713" s="203">
        <v>197912</v>
      </c>
      <c r="C713" s="203">
        <v>1.787771</v>
      </c>
      <c r="D713" s="203">
        <v>2</v>
      </c>
      <c r="E713" s="203" t="s">
        <v>1033</v>
      </c>
      <c r="F713" s="203" t="s">
        <v>1207</v>
      </c>
    </row>
    <row r="714" spans="1:6" hidden="1" x14ac:dyDescent="0.25">
      <c r="A714" s="203" t="s">
        <v>1221</v>
      </c>
      <c r="B714" s="203">
        <v>197913</v>
      </c>
      <c r="C714" s="203">
        <v>20.076346999999998</v>
      </c>
      <c r="D714" s="203">
        <v>2</v>
      </c>
      <c r="E714" s="203" t="s">
        <v>1033</v>
      </c>
      <c r="F714" s="203" t="s">
        <v>1207</v>
      </c>
    </row>
    <row r="715" spans="1:6" hidden="1" x14ac:dyDescent="0.25">
      <c r="A715" s="203" t="s">
        <v>1221</v>
      </c>
      <c r="B715" s="203">
        <v>198001</v>
      </c>
      <c r="C715" s="203">
        <v>1.7965260000000001</v>
      </c>
      <c r="D715" s="203">
        <v>2</v>
      </c>
      <c r="E715" s="203" t="s">
        <v>1033</v>
      </c>
      <c r="F715" s="203" t="s">
        <v>1207</v>
      </c>
    </row>
    <row r="716" spans="1:6" hidden="1" x14ac:dyDescent="0.25">
      <c r="A716" s="203" t="s">
        <v>1221</v>
      </c>
      <c r="B716" s="203">
        <v>198002</v>
      </c>
      <c r="C716" s="203">
        <v>1.685718</v>
      </c>
      <c r="D716" s="203">
        <v>2</v>
      </c>
      <c r="E716" s="203" t="s">
        <v>1033</v>
      </c>
      <c r="F716" s="203" t="s">
        <v>1207</v>
      </c>
    </row>
    <row r="717" spans="1:6" hidden="1" x14ac:dyDescent="0.25">
      <c r="A717" s="203" t="s">
        <v>1221</v>
      </c>
      <c r="B717" s="203">
        <v>198003</v>
      </c>
      <c r="C717" s="203">
        <v>1.80576</v>
      </c>
      <c r="D717" s="203">
        <v>2</v>
      </c>
      <c r="E717" s="203" t="s">
        <v>1033</v>
      </c>
      <c r="F717" s="203" t="s">
        <v>1207</v>
      </c>
    </row>
    <row r="718" spans="1:6" hidden="1" x14ac:dyDescent="0.25">
      <c r="A718" s="203" t="s">
        <v>1221</v>
      </c>
      <c r="B718" s="203">
        <v>198004</v>
      </c>
      <c r="C718" s="203">
        <v>1.647756</v>
      </c>
      <c r="D718" s="203">
        <v>2</v>
      </c>
      <c r="E718" s="203" t="s">
        <v>1033</v>
      </c>
      <c r="F718" s="203" t="s">
        <v>1207</v>
      </c>
    </row>
    <row r="719" spans="1:6" hidden="1" x14ac:dyDescent="0.25">
      <c r="A719" s="203" t="s">
        <v>1221</v>
      </c>
      <c r="B719" s="203">
        <v>198005</v>
      </c>
      <c r="C719" s="203">
        <v>1.67238</v>
      </c>
      <c r="D719" s="203">
        <v>2</v>
      </c>
      <c r="E719" s="203" t="s">
        <v>1033</v>
      </c>
      <c r="F719" s="203" t="s">
        <v>1207</v>
      </c>
    </row>
    <row r="720" spans="1:6" hidden="1" x14ac:dyDescent="0.25">
      <c r="A720" s="203" t="s">
        <v>1221</v>
      </c>
      <c r="B720" s="203">
        <v>198006</v>
      </c>
      <c r="C720" s="203">
        <v>1.5646500000000001</v>
      </c>
      <c r="D720" s="203">
        <v>2</v>
      </c>
      <c r="E720" s="203" t="s">
        <v>1033</v>
      </c>
      <c r="F720" s="203" t="s">
        <v>1207</v>
      </c>
    </row>
    <row r="721" spans="1:6" hidden="1" x14ac:dyDescent="0.25">
      <c r="A721" s="203" t="s">
        <v>1221</v>
      </c>
      <c r="B721" s="203">
        <v>198007</v>
      </c>
      <c r="C721" s="203">
        <v>1.5944039999999999</v>
      </c>
      <c r="D721" s="203">
        <v>2</v>
      </c>
      <c r="E721" s="203" t="s">
        <v>1033</v>
      </c>
      <c r="F721" s="203" t="s">
        <v>1207</v>
      </c>
    </row>
    <row r="722" spans="1:6" hidden="1" x14ac:dyDescent="0.25">
      <c r="A722" s="203" t="s">
        <v>1221</v>
      </c>
      <c r="B722" s="203">
        <v>198008</v>
      </c>
      <c r="C722" s="203">
        <v>1.5543899999999999</v>
      </c>
      <c r="D722" s="203">
        <v>2</v>
      </c>
      <c r="E722" s="203" t="s">
        <v>1033</v>
      </c>
      <c r="F722" s="203" t="s">
        <v>1207</v>
      </c>
    </row>
    <row r="723" spans="1:6" hidden="1" x14ac:dyDescent="0.25">
      <c r="A723" s="203" t="s">
        <v>1221</v>
      </c>
      <c r="B723" s="203">
        <v>198009</v>
      </c>
      <c r="C723" s="203">
        <v>1.5574680000000001</v>
      </c>
      <c r="D723" s="203">
        <v>2</v>
      </c>
      <c r="E723" s="203" t="s">
        <v>1033</v>
      </c>
      <c r="F723" s="203" t="s">
        <v>1207</v>
      </c>
    </row>
    <row r="724" spans="1:6" hidden="1" x14ac:dyDescent="0.25">
      <c r="A724" s="203" t="s">
        <v>1221</v>
      </c>
      <c r="B724" s="203">
        <v>198010</v>
      </c>
      <c r="C724" s="203">
        <v>1.6262099999999999</v>
      </c>
      <c r="D724" s="203">
        <v>2</v>
      </c>
      <c r="E724" s="203" t="s">
        <v>1033</v>
      </c>
      <c r="F724" s="203" t="s">
        <v>1207</v>
      </c>
    </row>
    <row r="725" spans="1:6" hidden="1" x14ac:dyDescent="0.25">
      <c r="A725" s="203" t="s">
        <v>1221</v>
      </c>
      <c r="B725" s="203">
        <v>198011</v>
      </c>
      <c r="C725" s="203">
        <v>1.6292880000000001</v>
      </c>
      <c r="D725" s="203">
        <v>2</v>
      </c>
      <c r="E725" s="203" t="s">
        <v>1033</v>
      </c>
      <c r="F725" s="203" t="s">
        <v>1207</v>
      </c>
    </row>
    <row r="726" spans="1:6" hidden="1" x14ac:dyDescent="0.25">
      <c r="A726" s="203" t="s">
        <v>1221</v>
      </c>
      <c r="B726" s="203">
        <v>198012</v>
      </c>
      <c r="C726" s="203">
        <v>1.773954</v>
      </c>
      <c r="D726" s="203">
        <v>2</v>
      </c>
      <c r="E726" s="203" t="s">
        <v>1033</v>
      </c>
      <c r="F726" s="203" t="s">
        <v>1207</v>
      </c>
    </row>
    <row r="727" spans="1:6" hidden="1" x14ac:dyDescent="0.25">
      <c r="A727" s="203" t="s">
        <v>1221</v>
      </c>
      <c r="B727" s="203">
        <v>198013</v>
      </c>
      <c r="C727" s="203">
        <v>19.907599999999999</v>
      </c>
      <c r="D727" s="203">
        <v>2</v>
      </c>
      <c r="E727" s="203" t="s">
        <v>1033</v>
      </c>
      <c r="F727" s="203" t="s">
        <v>1207</v>
      </c>
    </row>
    <row r="728" spans="1:6" hidden="1" x14ac:dyDescent="0.25">
      <c r="A728" s="203" t="s">
        <v>1221</v>
      </c>
      <c r="B728" s="203">
        <v>198101</v>
      </c>
      <c r="C728" s="203">
        <v>1.729468</v>
      </c>
      <c r="D728" s="203">
        <v>2</v>
      </c>
      <c r="E728" s="203" t="s">
        <v>1033</v>
      </c>
      <c r="F728" s="203" t="s">
        <v>1207</v>
      </c>
    </row>
    <row r="729" spans="1:6" hidden="1" x14ac:dyDescent="0.25">
      <c r="A729" s="203" t="s">
        <v>1221</v>
      </c>
      <c r="B729" s="203">
        <v>198102</v>
      </c>
      <c r="C729" s="203">
        <v>1.552824</v>
      </c>
      <c r="D729" s="203">
        <v>2</v>
      </c>
      <c r="E729" s="203" t="s">
        <v>1033</v>
      </c>
      <c r="F729" s="203" t="s">
        <v>1207</v>
      </c>
    </row>
    <row r="730" spans="1:6" hidden="1" x14ac:dyDescent="0.25">
      <c r="A730" s="203" t="s">
        <v>1221</v>
      </c>
      <c r="B730" s="203">
        <v>198103</v>
      </c>
      <c r="C730" s="203">
        <v>1.713036</v>
      </c>
      <c r="D730" s="203">
        <v>2</v>
      </c>
      <c r="E730" s="203" t="s">
        <v>1033</v>
      </c>
      <c r="F730" s="203" t="s">
        <v>1207</v>
      </c>
    </row>
    <row r="731" spans="1:6" hidden="1" x14ac:dyDescent="0.25">
      <c r="A731" s="203" t="s">
        <v>1221</v>
      </c>
      <c r="B731" s="203">
        <v>198104</v>
      </c>
      <c r="C731" s="203">
        <v>1.6524430000000001</v>
      </c>
      <c r="D731" s="203">
        <v>2</v>
      </c>
      <c r="E731" s="203" t="s">
        <v>1033</v>
      </c>
      <c r="F731" s="203" t="s">
        <v>1207</v>
      </c>
    </row>
    <row r="732" spans="1:6" hidden="1" x14ac:dyDescent="0.25">
      <c r="A732" s="203" t="s">
        <v>1221</v>
      </c>
      <c r="B732" s="203">
        <v>198105</v>
      </c>
      <c r="C732" s="203">
        <v>1.676064</v>
      </c>
      <c r="D732" s="203">
        <v>2</v>
      </c>
      <c r="E732" s="203" t="s">
        <v>1033</v>
      </c>
      <c r="F732" s="203" t="s">
        <v>1207</v>
      </c>
    </row>
    <row r="733" spans="1:6" hidden="1" x14ac:dyDescent="0.25">
      <c r="A733" s="203" t="s">
        <v>1221</v>
      </c>
      <c r="B733" s="203">
        <v>198106</v>
      </c>
      <c r="C733" s="203">
        <v>1.6134170000000001</v>
      </c>
      <c r="D733" s="203">
        <v>2</v>
      </c>
      <c r="E733" s="203" t="s">
        <v>1033</v>
      </c>
      <c r="F733" s="203" t="s">
        <v>1207</v>
      </c>
    </row>
    <row r="734" spans="1:6" hidden="1" x14ac:dyDescent="0.25">
      <c r="A734" s="203" t="s">
        <v>1221</v>
      </c>
      <c r="B734" s="203">
        <v>198107</v>
      </c>
      <c r="C734" s="203">
        <v>1.641146</v>
      </c>
      <c r="D734" s="203">
        <v>2</v>
      </c>
      <c r="E734" s="203" t="s">
        <v>1033</v>
      </c>
      <c r="F734" s="203" t="s">
        <v>1207</v>
      </c>
    </row>
    <row r="735" spans="1:6" hidden="1" x14ac:dyDescent="0.25">
      <c r="A735" s="203" t="s">
        <v>1221</v>
      </c>
      <c r="B735" s="203">
        <v>198108</v>
      </c>
      <c r="C735" s="203">
        <v>1.6832530000000001</v>
      </c>
      <c r="D735" s="203">
        <v>2</v>
      </c>
      <c r="E735" s="203" t="s">
        <v>1033</v>
      </c>
      <c r="F735" s="203" t="s">
        <v>1207</v>
      </c>
    </row>
    <row r="736" spans="1:6" hidden="1" x14ac:dyDescent="0.25">
      <c r="A736" s="203" t="s">
        <v>1221</v>
      </c>
      <c r="B736" s="203">
        <v>198109</v>
      </c>
      <c r="C736" s="203">
        <v>1.556932</v>
      </c>
      <c r="D736" s="203">
        <v>2</v>
      </c>
      <c r="E736" s="203" t="s">
        <v>1033</v>
      </c>
      <c r="F736" s="203" t="s">
        <v>1207</v>
      </c>
    </row>
    <row r="737" spans="1:6" hidden="1" x14ac:dyDescent="0.25">
      <c r="A737" s="203" t="s">
        <v>1221</v>
      </c>
      <c r="B737" s="203">
        <v>198110</v>
      </c>
      <c r="C737" s="203">
        <v>1.6216330000000001</v>
      </c>
      <c r="D737" s="203">
        <v>2</v>
      </c>
      <c r="E737" s="203" t="s">
        <v>1033</v>
      </c>
      <c r="F737" s="203" t="s">
        <v>1207</v>
      </c>
    </row>
    <row r="738" spans="1:6" hidden="1" x14ac:dyDescent="0.25">
      <c r="A738" s="203" t="s">
        <v>1221</v>
      </c>
      <c r="B738" s="203">
        <v>198111</v>
      </c>
      <c r="C738" s="203">
        <v>1.563094</v>
      </c>
      <c r="D738" s="203">
        <v>2</v>
      </c>
      <c r="E738" s="203" t="s">
        <v>1033</v>
      </c>
      <c r="F738" s="203" t="s">
        <v>1207</v>
      </c>
    </row>
    <row r="739" spans="1:6" hidden="1" x14ac:dyDescent="0.25">
      <c r="A739" s="203" t="s">
        <v>1221</v>
      </c>
      <c r="B739" s="203">
        <v>198112</v>
      </c>
      <c r="C739" s="203">
        <v>1.6955769999999999</v>
      </c>
      <c r="D739" s="203">
        <v>2</v>
      </c>
      <c r="E739" s="203" t="s">
        <v>1033</v>
      </c>
      <c r="F739" s="203" t="s">
        <v>1207</v>
      </c>
    </row>
    <row r="740" spans="1:6" hidden="1" x14ac:dyDescent="0.25">
      <c r="A740" s="203" t="s">
        <v>1221</v>
      </c>
      <c r="B740" s="203">
        <v>198113</v>
      </c>
      <c r="C740" s="203">
        <v>19.699155000000001</v>
      </c>
      <c r="D740" s="203">
        <v>2</v>
      </c>
      <c r="E740" s="203" t="s">
        <v>1033</v>
      </c>
      <c r="F740" s="203" t="s">
        <v>1207</v>
      </c>
    </row>
    <row r="741" spans="1:6" hidden="1" x14ac:dyDescent="0.25">
      <c r="A741" s="203" t="s">
        <v>1221</v>
      </c>
      <c r="B741" s="203">
        <v>198201</v>
      </c>
      <c r="C741" s="203">
        <v>1.7095640000000001</v>
      </c>
      <c r="D741" s="203">
        <v>2</v>
      </c>
      <c r="E741" s="203" t="s">
        <v>1033</v>
      </c>
      <c r="F741" s="203" t="s">
        <v>1207</v>
      </c>
    </row>
    <row r="742" spans="1:6" hidden="1" x14ac:dyDescent="0.25">
      <c r="A742" s="203" t="s">
        <v>1221</v>
      </c>
      <c r="B742" s="203">
        <v>198202</v>
      </c>
      <c r="C742" s="203">
        <v>1.5666720000000001</v>
      </c>
      <c r="D742" s="203">
        <v>2</v>
      </c>
      <c r="E742" s="203" t="s">
        <v>1033</v>
      </c>
      <c r="F742" s="203" t="s">
        <v>1207</v>
      </c>
    </row>
    <row r="743" spans="1:6" hidden="1" x14ac:dyDescent="0.25">
      <c r="A743" s="203" t="s">
        <v>1221</v>
      </c>
      <c r="B743" s="203">
        <v>198203</v>
      </c>
      <c r="C743" s="203">
        <v>1.6571359999999999</v>
      </c>
      <c r="D743" s="203">
        <v>2</v>
      </c>
      <c r="E743" s="203" t="s">
        <v>1033</v>
      </c>
      <c r="F743" s="203" t="s">
        <v>1207</v>
      </c>
    </row>
    <row r="744" spans="1:6" hidden="1" x14ac:dyDescent="0.25">
      <c r="A744" s="203" t="s">
        <v>1221</v>
      </c>
      <c r="B744" s="203">
        <v>198204</v>
      </c>
      <c r="C744" s="203">
        <v>1.563588</v>
      </c>
      <c r="D744" s="203">
        <v>2</v>
      </c>
      <c r="E744" s="203" t="s">
        <v>1033</v>
      </c>
      <c r="F744" s="203" t="s">
        <v>1207</v>
      </c>
    </row>
    <row r="745" spans="1:6" hidden="1" x14ac:dyDescent="0.25">
      <c r="A745" s="203" t="s">
        <v>1221</v>
      </c>
      <c r="B745" s="203">
        <v>198205</v>
      </c>
      <c r="C745" s="203">
        <v>1.5348040000000001</v>
      </c>
      <c r="D745" s="203">
        <v>2</v>
      </c>
      <c r="E745" s="203" t="s">
        <v>1033</v>
      </c>
      <c r="F745" s="203" t="s">
        <v>1207</v>
      </c>
    </row>
    <row r="746" spans="1:6" hidden="1" x14ac:dyDescent="0.25">
      <c r="A746" s="203" t="s">
        <v>1221</v>
      </c>
      <c r="B746" s="203">
        <v>198206</v>
      </c>
      <c r="C746" s="203">
        <v>1.4885440000000001</v>
      </c>
      <c r="D746" s="203">
        <v>2</v>
      </c>
      <c r="E746" s="203" t="s">
        <v>1033</v>
      </c>
      <c r="F746" s="203" t="s">
        <v>1207</v>
      </c>
    </row>
    <row r="747" spans="1:6" hidden="1" x14ac:dyDescent="0.25">
      <c r="A747" s="203" t="s">
        <v>1221</v>
      </c>
      <c r="B747" s="203">
        <v>198207</v>
      </c>
      <c r="C747" s="203">
        <v>1.509104</v>
      </c>
      <c r="D747" s="203">
        <v>2</v>
      </c>
      <c r="E747" s="203" t="s">
        <v>1033</v>
      </c>
      <c r="F747" s="203" t="s">
        <v>1207</v>
      </c>
    </row>
    <row r="748" spans="1:6" hidden="1" x14ac:dyDescent="0.25">
      <c r="A748" s="203" t="s">
        <v>1221</v>
      </c>
      <c r="B748" s="203">
        <v>198208</v>
      </c>
      <c r="C748" s="203">
        <v>1.476208</v>
      </c>
      <c r="D748" s="203">
        <v>2</v>
      </c>
      <c r="E748" s="203" t="s">
        <v>1033</v>
      </c>
      <c r="F748" s="203" t="s">
        <v>1207</v>
      </c>
    </row>
    <row r="749" spans="1:6" hidden="1" x14ac:dyDescent="0.25">
      <c r="A749" s="203" t="s">
        <v>1221</v>
      </c>
      <c r="B749" s="203">
        <v>198209</v>
      </c>
      <c r="C749" s="203">
        <v>1.415556</v>
      </c>
      <c r="D749" s="203">
        <v>2</v>
      </c>
      <c r="E749" s="203" t="s">
        <v>1033</v>
      </c>
      <c r="F749" s="203" t="s">
        <v>1207</v>
      </c>
    </row>
    <row r="750" spans="1:6" hidden="1" x14ac:dyDescent="0.25">
      <c r="A750" s="203" t="s">
        <v>1221</v>
      </c>
      <c r="B750" s="203">
        <v>198210</v>
      </c>
      <c r="C750" s="203">
        <v>1.44434</v>
      </c>
      <c r="D750" s="203">
        <v>2</v>
      </c>
      <c r="E750" s="203" t="s">
        <v>1033</v>
      </c>
      <c r="F750" s="203" t="s">
        <v>1207</v>
      </c>
    </row>
    <row r="751" spans="1:6" hidden="1" x14ac:dyDescent="0.25">
      <c r="A751" s="203" t="s">
        <v>1221</v>
      </c>
      <c r="B751" s="203">
        <v>198211</v>
      </c>
      <c r="C751" s="203">
        <v>1.4597599999999999</v>
      </c>
      <c r="D751" s="203">
        <v>2</v>
      </c>
      <c r="E751" s="203" t="s">
        <v>1033</v>
      </c>
      <c r="F751" s="203" t="s">
        <v>1207</v>
      </c>
    </row>
    <row r="752" spans="1:6" hidden="1" x14ac:dyDescent="0.25">
      <c r="A752" s="203" t="s">
        <v>1221</v>
      </c>
      <c r="B752" s="203">
        <v>198212</v>
      </c>
      <c r="C752" s="203">
        <v>1.493684</v>
      </c>
      <c r="D752" s="203">
        <v>2</v>
      </c>
      <c r="E752" s="203" t="s">
        <v>1033</v>
      </c>
      <c r="F752" s="203" t="s">
        <v>1207</v>
      </c>
    </row>
    <row r="753" spans="1:6" hidden="1" x14ac:dyDescent="0.25">
      <c r="A753" s="203" t="s">
        <v>1221</v>
      </c>
      <c r="B753" s="203">
        <v>198213</v>
      </c>
      <c r="C753" s="203">
        <v>18.319025</v>
      </c>
      <c r="D753" s="203">
        <v>2</v>
      </c>
      <c r="E753" s="203" t="s">
        <v>1033</v>
      </c>
      <c r="F753" s="203" t="s">
        <v>1207</v>
      </c>
    </row>
    <row r="754" spans="1:6" hidden="1" x14ac:dyDescent="0.25">
      <c r="A754" s="203" t="s">
        <v>1221</v>
      </c>
      <c r="B754" s="203">
        <v>198301</v>
      </c>
      <c r="C754" s="203">
        <v>1.5714030000000001</v>
      </c>
      <c r="D754" s="203">
        <v>2</v>
      </c>
      <c r="E754" s="203" t="s">
        <v>1033</v>
      </c>
      <c r="F754" s="203" t="s">
        <v>1207</v>
      </c>
    </row>
    <row r="755" spans="1:6" hidden="1" x14ac:dyDescent="0.25">
      <c r="A755" s="203" t="s">
        <v>1221</v>
      </c>
      <c r="B755" s="203">
        <v>198302</v>
      </c>
      <c r="C755" s="203">
        <v>1.3634980000000001</v>
      </c>
      <c r="D755" s="203">
        <v>2</v>
      </c>
      <c r="E755" s="203" t="s">
        <v>1033</v>
      </c>
      <c r="F755" s="203" t="s">
        <v>1207</v>
      </c>
    </row>
    <row r="756" spans="1:6" hidden="1" x14ac:dyDescent="0.25">
      <c r="A756" s="203" t="s">
        <v>1221</v>
      </c>
      <c r="B756" s="203">
        <v>198303</v>
      </c>
      <c r="C756" s="203">
        <v>1.4026749999999999</v>
      </c>
      <c r="D756" s="203">
        <v>2</v>
      </c>
      <c r="E756" s="203" t="s">
        <v>1033</v>
      </c>
      <c r="F756" s="203" t="s">
        <v>1207</v>
      </c>
    </row>
    <row r="757" spans="1:6" hidden="1" x14ac:dyDescent="0.25">
      <c r="A757" s="203" t="s">
        <v>1221</v>
      </c>
      <c r="B757" s="203">
        <v>198304</v>
      </c>
      <c r="C757" s="203">
        <v>1.374733</v>
      </c>
      <c r="D757" s="203">
        <v>2</v>
      </c>
      <c r="E757" s="203" t="s">
        <v>1033</v>
      </c>
      <c r="F757" s="203" t="s">
        <v>1207</v>
      </c>
    </row>
    <row r="758" spans="1:6" hidden="1" x14ac:dyDescent="0.25">
      <c r="A758" s="203" t="s">
        <v>1221</v>
      </c>
      <c r="B758" s="203">
        <v>198305</v>
      </c>
      <c r="C758" s="203">
        <v>1.371321</v>
      </c>
      <c r="D758" s="203">
        <v>2</v>
      </c>
      <c r="E758" s="203" t="s">
        <v>1033</v>
      </c>
      <c r="F758" s="203" t="s">
        <v>1207</v>
      </c>
    </row>
    <row r="759" spans="1:6" hidden="1" x14ac:dyDescent="0.25">
      <c r="A759" s="203" t="s">
        <v>1221</v>
      </c>
      <c r="B759" s="203">
        <v>198306</v>
      </c>
      <c r="C759" s="203">
        <v>1.3282970000000001</v>
      </c>
      <c r="D759" s="203">
        <v>2</v>
      </c>
      <c r="E759" s="203" t="s">
        <v>1033</v>
      </c>
      <c r="F759" s="203" t="s">
        <v>1207</v>
      </c>
    </row>
    <row r="760" spans="1:6" hidden="1" x14ac:dyDescent="0.25">
      <c r="A760" s="203" t="s">
        <v>1221</v>
      </c>
      <c r="B760" s="203">
        <v>198307</v>
      </c>
      <c r="C760" s="203">
        <v>1.376296</v>
      </c>
      <c r="D760" s="203">
        <v>2</v>
      </c>
      <c r="E760" s="203" t="s">
        <v>1033</v>
      </c>
      <c r="F760" s="203" t="s">
        <v>1207</v>
      </c>
    </row>
    <row r="761" spans="1:6" hidden="1" x14ac:dyDescent="0.25">
      <c r="A761" s="203" t="s">
        <v>1221</v>
      </c>
      <c r="B761" s="203">
        <v>198308</v>
      </c>
      <c r="C761" s="203">
        <v>1.352142</v>
      </c>
      <c r="D761" s="203">
        <v>2</v>
      </c>
      <c r="E761" s="203" t="s">
        <v>1033</v>
      </c>
      <c r="F761" s="203" t="s">
        <v>1207</v>
      </c>
    </row>
    <row r="762" spans="1:6" hidden="1" x14ac:dyDescent="0.25">
      <c r="A762" s="203" t="s">
        <v>1221</v>
      </c>
      <c r="B762" s="203">
        <v>198309</v>
      </c>
      <c r="C762" s="203">
        <v>1.287393</v>
      </c>
      <c r="D762" s="203">
        <v>2</v>
      </c>
      <c r="E762" s="203" t="s">
        <v>1033</v>
      </c>
      <c r="F762" s="203" t="s">
        <v>1207</v>
      </c>
    </row>
    <row r="763" spans="1:6" hidden="1" x14ac:dyDescent="0.25">
      <c r="A763" s="203" t="s">
        <v>1221</v>
      </c>
      <c r="B763" s="203">
        <v>198310</v>
      </c>
      <c r="C763" s="203">
        <v>1.353075</v>
      </c>
      <c r="D763" s="203">
        <v>2</v>
      </c>
      <c r="E763" s="203" t="s">
        <v>1033</v>
      </c>
      <c r="F763" s="203" t="s">
        <v>1207</v>
      </c>
    </row>
    <row r="764" spans="1:6" hidden="1" x14ac:dyDescent="0.25">
      <c r="A764" s="203" t="s">
        <v>1221</v>
      </c>
      <c r="B764" s="203">
        <v>198311</v>
      </c>
      <c r="C764" s="203">
        <v>1.3493850000000001</v>
      </c>
      <c r="D764" s="203">
        <v>2</v>
      </c>
      <c r="E764" s="203" t="s">
        <v>1033</v>
      </c>
      <c r="F764" s="203" t="s">
        <v>1207</v>
      </c>
    </row>
    <row r="765" spans="1:6" hidden="1" x14ac:dyDescent="0.25">
      <c r="A765" s="203" t="s">
        <v>1221</v>
      </c>
      <c r="B765" s="203">
        <v>198312</v>
      </c>
      <c r="C765" s="203">
        <v>1.4631700000000001</v>
      </c>
      <c r="D765" s="203">
        <v>2</v>
      </c>
      <c r="E765" s="203" t="s">
        <v>1033</v>
      </c>
      <c r="F765" s="203" t="s">
        <v>1207</v>
      </c>
    </row>
    <row r="766" spans="1:6" hidden="1" x14ac:dyDescent="0.25">
      <c r="A766" s="203" t="s">
        <v>1221</v>
      </c>
      <c r="B766" s="203">
        <v>198313</v>
      </c>
      <c r="C766" s="203">
        <v>16.593388999999998</v>
      </c>
      <c r="D766" s="203">
        <v>2</v>
      </c>
      <c r="E766" s="203" t="s">
        <v>1033</v>
      </c>
      <c r="F766" s="203" t="s">
        <v>1207</v>
      </c>
    </row>
    <row r="767" spans="1:6" hidden="1" x14ac:dyDescent="0.25">
      <c r="A767" s="203" t="s">
        <v>1221</v>
      </c>
      <c r="B767" s="203">
        <v>198401</v>
      </c>
      <c r="C767" s="203">
        <v>1.7024900000000001</v>
      </c>
      <c r="D767" s="203">
        <v>2</v>
      </c>
      <c r="E767" s="203" t="s">
        <v>1033</v>
      </c>
      <c r="F767" s="203" t="s">
        <v>1207</v>
      </c>
    </row>
    <row r="768" spans="1:6" hidden="1" x14ac:dyDescent="0.25">
      <c r="A768" s="203" t="s">
        <v>1221</v>
      </c>
      <c r="B768" s="203">
        <v>198402</v>
      </c>
      <c r="C768" s="203">
        <v>1.4784809999999999</v>
      </c>
      <c r="D768" s="203">
        <v>2</v>
      </c>
      <c r="E768" s="203" t="s">
        <v>1033</v>
      </c>
      <c r="F768" s="203" t="s">
        <v>1207</v>
      </c>
    </row>
    <row r="769" spans="1:6" hidden="1" x14ac:dyDescent="0.25">
      <c r="A769" s="203" t="s">
        <v>1221</v>
      </c>
      <c r="B769" s="203">
        <v>198403</v>
      </c>
      <c r="C769" s="203">
        <v>1.5211239999999999</v>
      </c>
      <c r="D769" s="203">
        <v>2</v>
      </c>
      <c r="E769" s="203" t="s">
        <v>1033</v>
      </c>
      <c r="F769" s="203" t="s">
        <v>1207</v>
      </c>
    </row>
    <row r="770" spans="1:6" hidden="1" x14ac:dyDescent="0.25">
      <c r="A770" s="203" t="s">
        <v>1221</v>
      </c>
      <c r="B770" s="203">
        <v>198404</v>
      </c>
      <c r="C770" s="203">
        <v>1.488426</v>
      </c>
      <c r="D770" s="203">
        <v>2</v>
      </c>
      <c r="E770" s="203" t="s">
        <v>1033</v>
      </c>
      <c r="F770" s="203" t="s">
        <v>1207</v>
      </c>
    </row>
    <row r="771" spans="1:6" hidden="1" x14ac:dyDescent="0.25">
      <c r="A771" s="203" t="s">
        <v>1221</v>
      </c>
      <c r="B771" s="203">
        <v>198405</v>
      </c>
      <c r="C771" s="203">
        <v>1.4847269999999999</v>
      </c>
      <c r="D771" s="203">
        <v>2</v>
      </c>
      <c r="E771" s="203" t="s">
        <v>1033</v>
      </c>
      <c r="F771" s="203" t="s">
        <v>1207</v>
      </c>
    </row>
    <row r="772" spans="1:6" hidden="1" x14ac:dyDescent="0.25">
      <c r="A772" s="203" t="s">
        <v>1221</v>
      </c>
      <c r="B772" s="203">
        <v>198406</v>
      </c>
      <c r="C772" s="203">
        <v>1.4379139999999999</v>
      </c>
      <c r="D772" s="203">
        <v>2</v>
      </c>
      <c r="E772" s="203" t="s">
        <v>1033</v>
      </c>
      <c r="F772" s="203" t="s">
        <v>1207</v>
      </c>
    </row>
    <row r="773" spans="1:6" hidden="1" x14ac:dyDescent="0.25">
      <c r="A773" s="203" t="s">
        <v>1221</v>
      </c>
      <c r="B773" s="203">
        <v>198407</v>
      </c>
      <c r="C773" s="203">
        <v>1.4912380000000001</v>
      </c>
      <c r="D773" s="203">
        <v>2</v>
      </c>
      <c r="E773" s="203" t="s">
        <v>1033</v>
      </c>
      <c r="F773" s="203" t="s">
        <v>1207</v>
      </c>
    </row>
    <row r="774" spans="1:6" hidden="1" x14ac:dyDescent="0.25">
      <c r="A774" s="203" t="s">
        <v>1221</v>
      </c>
      <c r="B774" s="203">
        <v>198408</v>
      </c>
      <c r="C774" s="203">
        <v>1.469435</v>
      </c>
      <c r="D774" s="203">
        <v>2</v>
      </c>
      <c r="E774" s="203" t="s">
        <v>1033</v>
      </c>
      <c r="F774" s="203" t="s">
        <v>1207</v>
      </c>
    </row>
    <row r="775" spans="1:6" hidden="1" x14ac:dyDescent="0.25">
      <c r="A775" s="203" t="s">
        <v>1221</v>
      </c>
      <c r="B775" s="203">
        <v>198409</v>
      </c>
      <c r="C775" s="203">
        <v>1.400102</v>
      </c>
      <c r="D775" s="203">
        <v>2</v>
      </c>
      <c r="E775" s="203" t="s">
        <v>1033</v>
      </c>
      <c r="F775" s="203" t="s">
        <v>1207</v>
      </c>
    </row>
    <row r="776" spans="1:6" hidden="1" x14ac:dyDescent="0.25">
      <c r="A776" s="203" t="s">
        <v>1221</v>
      </c>
      <c r="B776" s="203">
        <v>198410</v>
      </c>
      <c r="C776" s="203">
        <v>1.4716499999999999</v>
      </c>
      <c r="D776" s="203">
        <v>2</v>
      </c>
      <c r="E776" s="203" t="s">
        <v>1033</v>
      </c>
      <c r="F776" s="203" t="s">
        <v>1207</v>
      </c>
    </row>
    <row r="777" spans="1:6" hidden="1" x14ac:dyDescent="0.25">
      <c r="A777" s="203" t="s">
        <v>1221</v>
      </c>
      <c r="B777" s="203">
        <v>198411</v>
      </c>
      <c r="C777" s="203">
        <v>1.46868</v>
      </c>
      <c r="D777" s="203">
        <v>2</v>
      </c>
      <c r="E777" s="203" t="s">
        <v>1033</v>
      </c>
      <c r="F777" s="203" t="s">
        <v>1207</v>
      </c>
    </row>
    <row r="778" spans="1:6" hidden="1" x14ac:dyDescent="0.25">
      <c r="A778" s="203" t="s">
        <v>1221</v>
      </c>
      <c r="B778" s="203">
        <v>198412</v>
      </c>
      <c r="C778" s="203">
        <v>1.593666</v>
      </c>
      <c r="D778" s="203">
        <v>2</v>
      </c>
      <c r="E778" s="203" t="s">
        <v>1033</v>
      </c>
      <c r="F778" s="203" t="s">
        <v>1207</v>
      </c>
    </row>
    <row r="779" spans="1:6" hidden="1" x14ac:dyDescent="0.25">
      <c r="A779" s="203" t="s">
        <v>1221</v>
      </c>
      <c r="B779" s="203">
        <v>198413</v>
      </c>
      <c r="C779" s="203">
        <v>18.007933000000001</v>
      </c>
      <c r="D779" s="203">
        <v>2</v>
      </c>
      <c r="E779" s="203" t="s">
        <v>1033</v>
      </c>
      <c r="F779" s="203" t="s">
        <v>1207</v>
      </c>
    </row>
    <row r="780" spans="1:6" hidden="1" x14ac:dyDescent="0.25">
      <c r="A780" s="203" t="s">
        <v>1221</v>
      </c>
      <c r="B780" s="203">
        <v>198501</v>
      </c>
      <c r="C780" s="203">
        <v>1.6152850000000001</v>
      </c>
      <c r="D780" s="203">
        <v>2</v>
      </c>
      <c r="E780" s="203" t="s">
        <v>1033</v>
      </c>
      <c r="F780" s="203" t="s">
        <v>1207</v>
      </c>
    </row>
    <row r="781" spans="1:6" hidden="1" x14ac:dyDescent="0.25">
      <c r="A781" s="203" t="s">
        <v>1221</v>
      </c>
      <c r="B781" s="203">
        <v>198502</v>
      </c>
      <c r="C781" s="203">
        <v>1.4670270000000001</v>
      </c>
      <c r="D781" s="203">
        <v>2</v>
      </c>
      <c r="E781" s="203" t="s">
        <v>1033</v>
      </c>
      <c r="F781" s="203" t="s">
        <v>1207</v>
      </c>
    </row>
    <row r="782" spans="1:6" hidden="1" x14ac:dyDescent="0.25">
      <c r="A782" s="203" t="s">
        <v>1221</v>
      </c>
      <c r="B782" s="203">
        <v>198503</v>
      </c>
      <c r="C782" s="203">
        <v>1.4641059999999999</v>
      </c>
      <c r="D782" s="203">
        <v>2</v>
      </c>
      <c r="E782" s="203" t="s">
        <v>1033</v>
      </c>
      <c r="F782" s="203" t="s">
        <v>1207</v>
      </c>
    </row>
    <row r="783" spans="1:6" hidden="1" x14ac:dyDescent="0.25">
      <c r="A783" s="203" t="s">
        <v>1221</v>
      </c>
      <c r="B783" s="203">
        <v>198504</v>
      </c>
      <c r="C783" s="203">
        <v>1.3797189999999999</v>
      </c>
      <c r="D783" s="203">
        <v>2</v>
      </c>
      <c r="E783" s="203" t="s">
        <v>1033</v>
      </c>
      <c r="F783" s="203" t="s">
        <v>1207</v>
      </c>
    </row>
    <row r="784" spans="1:6" hidden="1" x14ac:dyDescent="0.25">
      <c r="A784" s="203" t="s">
        <v>1221</v>
      </c>
      <c r="B784" s="203">
        <v>198505</v>
      </c>
      <c r="C784" s="203">
        <v>1.3651949999999999</v>
      </c>
      <c r="D784" s="203">
        <v>2</v>
      </c>
      <c r="E784" s="203" t="s">
        <v>1033</v>
      </c>
      <c r="F784" s="203" t="s">
        <v>1207</v>
      </c>
    </row>
    <row r="785" spans="1:6" hidden="1" x14ac:dyDescent="0.25">
      <c r="A785" s="203" t="s">
        <v>1221</v>
      </c>
      <c r="B785" s="203">
        <v>198506</v>
      </c>
      <c r="C785" s="203">
        <v>1.318821</v>
      </c>
      <c r="D785" s="203">
        <v>2</v>
      </c>
      <c r="E785" s="203" t="s">
        <v>1033</v>
      </c>
      <c r="F785" s="203" t="s">
        <v>1207</v>
      </c>
    </row>
    <row r="786" spans="1:6" hidden="1" x14ac:dyDescent="0.25">
      <c r="A786" s="203" t="s">
        <v>1221</v>
      </c>
      <c r="B786" s="203">
        <v>198507</v>
      </c>
      <c r="C786" s="203">
        <v>1.350741</v>
      </c>
      <c r="D786" s="203">
        <v>2</v>
      </c>
      <c r="E786" s="203" t="s">
        <v>1033</v>
      </c>
      <c r="F786" s="203" t="s">
        <v>1207</v>
      </c>
    </row>
    <row r="787" spans="1:6" hidden="1" x14ac:dyDescent="0.25">
      <c r="A787" s="203" t="s">
        <v>1221</v>
      </c>
      <c r="B787" s="203">
        <v>198508</v>
      </c>
      <c r="C787" s="203">
        <v>1.3476760000000001</v>
      </c>
      <c r="D787" s="203">
        <v>2</v>
      </c>
      <c r="E787" s="203" t="s">
        <v>1033</v>
      </c>
      <c r="F787" s="203" t="s">
        <v>1207</v>
      </c>
    </row>
    <row r="788" spans="1:6" hidden="1" x14ac:dyDescent="0.25">
      <c r="A788" s="203" t="s">
        <v>1221</v>
      </c>
      <c r="B788" s="203">
        <v>198509</v>
      </c>
      <c r="C788" s="203">
        <v>1.320837</v>
      </c>
      <c r="D788" s="203">
        <v>2</v>
      </c>
      <c r="E788" s="203" t="s">
        <v>1033</v>
      </c>
      <c r="F788" s="203" t="s">
        <v>1207</v>
      </c>
    </row>
    <row r="789" spans="1:6" hidden="1" x14ac:dyDescent="0.25">
      <c r="A789" s="203" t="s">
        <v>1221</v>
      </c>
      <c r="B789" s="203">
        <v>198510</v>
      </c>
      <c r="C789" s="203">
        <v>1.376261</v>
      </c>
      <c r="D789" s="203">
        <v>2</v>
      </c>
      <c r="E789" s="203" t="s">
        <v>1033</v>
      </c>
      <c r="F789" s="203" t="s">
        <v>1207</v>
      </c>
    </row>
    <row r="790" spans="1:6" hidden="1" x14ac:dyDescent="0.25">
      <c r="A790" s="203" t="s">
        <v>1221</v>
      </c>
      <c r="B790" s="203">
        <v>198511</v>
      </c>
      <c r="C790" s="203">
        <v>1.380646</v>
      </c>
      <c r="D790" s="203">
        <v>2</v>
      </c>
      <c r="E790" s="203" t="s">
        <v>1033</v>
      </c>
      <c r="F790" s="203" t="s">
        <v>1207</v>
      </c>
    </row>
    <row r="791" spans="1:6" hidden="1" x14ac:dyDescent="0.25">
      <c r="A791" s="203" t="s">
        <v>1221</v>
      </c>
      <c r="B791" s="203">
        <v>198512</v>
      </c>
      <c r="C791" s="203">
        <v>1.594066</v>
      </c>
      <c r="D791" s="203">
        <v>2</v>
      </c>
      <c r="E791" s="203" t="s">
        <v>1033</v>
      </c>
      <c r="F791" s="203" t="s">
        <v>1207</v>
      </c>
    </row>
    <row r="792" spans="1:6" hidden="1" x14ac:dyDescent="0.25">
      <c r="A792" s="203" t="s">
        <v>1221</v>
      </c>
      <c r="B792" s="203">
        <v>198513</v>
      </c>
      <c r="C792" s="203">
        <v>16.98038</v>
      </c>
      <c r="D792" s="203">
        <v>2</v>
      </c>
      <c r="E792" s="203" t="s">
        <v>1033</v>
      </c>
      <c r="F792" s="203" t="s">
        <v>1207</v>
      </c>
    </row>
    <row r="793" spans="1:6" hidden="1" x14ac:dyDescent="0.25">
      <c r="A793" s="203" t="s">
        <v>1221</v>
      </c>
      <c r="B793" s="203">
        <v>198601</v>
      </c>
      <c r="C793" s="203">
        <v>1.5908439999999999</v>
      </c>
      <c r="D793" s="203">
        <v>2</v>
      </c>
      <c r="E793" s="203" t="s">
        <v>1033</v>
      </c>
      <c r="F793" s="203" t="s">
        <v>1207</v>
      </c>
    </row>
    <row r="794" spans="1:6" hidden="1" x14ac:dyDescent="0.25">
      <c r="A794" s="203" t="s">
        <v>1221</v>
      </c>
      <c r="B794" s="203">
        <v>198602</v>
      </c>
      <c r="C794" s="203">
        <v>1.379224</v>
      </c>
      <c r="D794" s="203">
        <v>2</v>
      </c>
      <c r="E794" s="203" t="s">
        <v>1033</v>
      </c>
      <c r="F794" s="203" t="s">
        <v>1207</v>
      </c>
    </row>
    <row r="795" spans="1:6" hidden="1" x14ac:dyDescent="0.25">
      <c r="A795" s="203" t="s">
        <v>1221</v>
      </c>
      <c r="B795" s="203">
        <v>198603</v>
      </c>
      <c r="C795" s="203">
        <v>1.464062</v>
      </c>
      <c r="D795" s="203">
        <v>2</v>
      </c>
      <c r="E795" s="203" t="s">
        <v>1033</v>
      </c>
      <c r="F795" s="203" t="s">
        <v>1207</v>
      </c>
    </row>
    <row r="796" spans="1:6" hidden="1" x14ac:dyDescent="0.25">
      <c r="A796" s="203" t="s">
        <v>1221</v>
      </c>
      <c r="B796" s="203">
        <v>198604</v>
      </c>
      <c r="C796" s="203">
        <v>1.3151409999999999</v>
      </c>
      <c r="D796" s="203">
        <v>2</v>
      </c>
      <c r="E796" s="203" t="s">
        <v>1033</v>
      </c>
      <c r="F796" s="203" t="s">
        <v>1207</v>
      </c>
    </row>
    <row r="797" spans="1:6" hidden="1" x14ac:dyDescent="0.25">
      <c r="A797" s="203" t="s">
        <v>1221</v>
      </c>
      <c r="B797" s="203">
        <v>198605</v>
      </c>
      <c r="C797" s="203">
        <v>1.340462</v>
      </c>
      <c r="D797" s="203">
        <v>2</v>
      </c>
      <c r="E797" s="203" t="s">
        <v>1033</v>
      </c>
      <c r="F797" s="203" t="s">
        <v>1207</v>
      </c>
    </row>
    <row r="798" spans="1:6" hidden="1" x14ac:dyDescent="0.25">
      <c r="A798" s="203" t="s">
        <v>1221</v>
      </c>
      <c r="B798" s="203">
        <v>198606</v>
      </c>
      <c r="C798" s="203">
        <v>1.282181</v>
      </c>
      <c r="D798" s="203">
        <v>2</v>
      </c>
      <c r="E798" s="203" t="s">
        <v>1033</v>
      </c>
      <c r="F798" s="203" t="s">
        <v>1207</v>
      </c>
    </row>
    <row r="799" spans="1:6" hidden="1" x14ac:dyDescent="0.25">
      <c r="A799" s="203" t="s">
        <v>1221</v>
      </c>
      <c r="B799" s="203">
        <v>198607</v>
      </c>
      <c r="C799" s="203">
        <v>1.3233569999999999</v>
      </c>
      <c r="D799" s="203">
        <v>2</v>
      </c>
      <c r="E799" s="203" t="s">
        <v>1033</v>
      </c>
      <c r="F799" s="203" t="s">
        <v>1207</v>
      </c>
    </row>
    <row r="800" spans="1:6" hidden="1" x14ac:dyDescent="0.25">
      <c r="A800" s="203" t="s">
        <v>1221</v>
      </c>
      <c r="B800" s="203">
        <v>198608</v>
      </c>
      <c r="C800" s="203">
        <v>1.3233600000000001</v>
      </c>
      <c r="D800" s="203">
        <v>2</v>
      </c>
      <c r="E800" s="203" t="s">
        <v>1033</v>
      </c>
      <c r="F800" s="203" t="s">
        <v>1207</v>
      </c>
    </row>
    <row r="801" spans="1:6" hidden="1" x14ac:dyDescent="0.25">
      <c r="A801" s="203" t="s">
        <v>1221</v>
      </c>
      <c r="B801" s="203">
        <v>198609</v>
      </c>
      <c r="C801" s="203">
        <v>1.258956</v>
      </c>
      <c r="D801" s="203">
        <v>2</v>
      </c>
      <c r="E801" s="203" t="s">
        <v>1033</v>
      </c>
      <c r="F801" s="203" t="s">
        <v>1207</v>
      </c>
    </row>
    <row r="802" spans="1:6" hidden="1" x14ac:dyDescent="0.25">
      <c r="A802" s="203" t="s">
        <v>1221</v>
      </c>
      <c r="B802" s="203">
        <v>198610</v>
      </c>
      <c r="C802" s="203">
        <v>1.3332759999999999</v>
      </c>
      <c r="D802" s="203">
        <v>2</v>
      </c>
      <c r="E802" s="203" t="s">
        <v>1033</v>
      </c>
      <c r="F802" s="203" t="s">
        <v>1207</v>
      </c>
    </row>
    <row r="803" spans="1:6" hidden="1" x14ac:dyDescent="0.25">
      <c r="A803" s="203" t="s">
        <v>1221</v>
      </c>
      <c r="B803" s="203">
        <v>198611</v>
      </c>
      <c r="C803" s="203">
        <v>1.4141649999999999</v>
      </c>
      <c r="D803" s="203">
        <v>2</v>
      </c>
      <c r="E803" s="203" t="s">
        <v>1033</v>
      </c>
      <c r="F803" s="203" t="s">
        <v>1207</v>
      </c>
    </row>
    <row r="804" spans="1:6" hidden="1" x14ac:dyDescent="0.25">
      <c r="A804" s="203" t="s">
        <v>1221</v>
      </c>
      <c r="B804" s="203">
        <v>198612</v>
      </c>
      <c r="C804" s="203">
        <v>1.5157719999999999</v>
      </c>
      <c r="D804" s="203">
        <v>2</v>
      </c>
      <c r="E804" s="203" t="s">
        <v>1033</v>
      </c>
      <c r="F804" s="203" t="s">
        <v>1207</v>
      </c>
    </row>
    <row r="805" spans="1:6" hidden="1" x14ac:dyDescent="0.25">
      <c r="A805" s="203" t="s">
        <v>1221</v>
      </c>
      <c r="B805" s="203">
        <v>198613</v>
      </c>
      <c r="C805" s="203">
        <v>16.540800999999998</v>
      </c>
      <c r="D805" s="203">
        <v>2</v>
      </c>
      <c r="E805" s="203" t="s">
        <v>1033</v>
      </c>
      <c r="F805" s="203" t="s">
        <v>1207</v>
      </c>
    </row>
    <row r="806" spans="1:6" hidden="1" x14ac:dyDescent="0.25">
      <c r="A806" s="203" t="s">
        <v>1221</v>
      </c>
      <c r="B806" s="203">
        <v>198701</v>
      </c>
      <c r="C806" s="203">
        <v>1.5863080000000001</v>
      </c>
      <c r="D806" s="203">
        <v>2</v>
      </c>
      <c r="E806" s="203" t="s">
        <v>1033</v>
      </c>
      <c r="F806" s="203" t="s">
        <v>1207</v>
      </c>
    </row>
    <row r="807" spans="1:6" hidden="1" x14ac:dyDescent="0.25">
      <c r="A807" s="203" t="s">
        <v>1221</v>
      </c>
      <c r="B807" s="203">
        <v>198702</v>
      </c>
      <c r="C807" s="203">
        <v>1.4255230000000001</v>
      </c>
      <c r="D807" s="203">
        <v>2</v>
      </c>
      <c r="E807" s="203" t="s">
        <v>1033</v>
      </c>
      <c r="F807" s="203" t="s">
        <v>1207</v>
      </c>
    </row>
    <row r="808" spans="1:6" hidden="1" x14ac:dyDescent="0.25">
      <c r="A808" s="203" t="s">
        <v>1221</v>
      </c>
      <c r="B808" s="203">
        <v>198703</v>
      </c>
      <c r="C808" s="203">
        <v>1.505676</v>
      </c>
      <c r="D808" s="203">
        <v>2</v>
      </c>
      <c r="E808" s="203" t="s">
        <v>1033</v>
      </c>
      <c r="F808" s="203" t="s">
        <v>1207</v>
      </c>
    </row>
    <row r="809" spans="1:6" hidden="1" x14ac:dyDescent="0.25">
      <c r="A809" s="203" t="s">
        <v>1221</v>
      </c>
      <c r="B809" s="203">
        <v>198704</v>
      </c>
      <c r="C809" s="203">
        <v>1.403143</v>
      </c>
      <c r="D809" s="203">
        <v>2</v>
      </c>
      <c r="E809" s="203" t="s">
        <v>1033</v>
      </c>
      <c r="F809" s="203" t="s">
        <v>1207</v>
      </c>
    </row>
    <row r="810" spans="1:6" hidden="1" x14ac:dyDescent="0.25">
      <c r="A810" s="203" t="s">
        <v>1221</v>
      </c>
      <c r="B810" s="203">
        <v>198705</v>
      </c>
      <c r="C810" s="203">
        <v>1.3870960000000001</v>
      </c>
      <c r="D810" s="203">
        <v>2</v>
      </c>
      <c r="E810" s="203" t="s">
        <v>1033</v>
      </c>
      <c r="F810" s="203" t="s">
        <v>1207</v>
      </c>
    </row>
    <row r="811" spans="1:6" hidden="1" x14ac:dyDescent="0.25">
      <c r="A811" s="203" t="s">
        <v>1221</v>
      </c>
      <c r="B811" s="203">
        <v>198706</v>
      </c>
      <c r="C811" s="203">
        <v>1.328514</v>
      </c>
      <c r="D811" s="203">
        <v>2</v>
      </c>
      <c r="E811" s="203" t="s">
        <v>1033</v>
      </c>
      <c r="F811" s="203" t="s">
        <v>1207</v>
      </c>
    </row>
    <row r="812" spans="1:6" hidden="1" x14ac:dyDescent="0.25">
      <c r="A812" s="203" t="s">
        <v>1221</v>
      </c>
      <c r="B812" s="203">
        <v>198707</v>
      </c>
      <c r="C812" s="203">
        <v>1.3471420000000001</v>
      </c>
      <c r="D812" s="203">
        <v>2</v>
      </c>
      <c r="E812" s="203" t="s">
        <v>1033</v>
      </c>
      <c r="F812" s="203" t="s">
        <v>1207</v>
      </c>
    </row>
    <row r="813" spans="1:6" hidden="1" x14ac:dyDescent="0.25">
      <c r="A813" s="203" t="s">
        <v>1221</v>
      </c>
      <c r="B813" s="203">
        <v>198708</v>
      </c>
      <c r="C813" s="203">
        <v>1.371097</v>
      </c>
      <c r="D813" s="203">
        <v>2</v>
      </c>
      <c r="E813" s="203" t="s">
        <v>1033</v>
      </c>
      <c r="F813" s="203" t="s">
        <v>1207</v>
      </c>
    </row>
    <row r="814" spans="1:6" hidden="1" x14ac:dyDescent="0.25">
      <c r="A814" s="203" t="s">
        <v>1221</v>
      </c>
      <c r="B814" s="203">
        <v>198709</v>
      </c>
      <c r="C814" s="203">
        <v>1.307841</v>
      </c>
      <c r="D814" s="203">
        <v>2</v>
      </c>
      <c r="E814" s="203" t="s">
        <v>1033</v>
      </c>
      <c r="F814" s="203" t="s">
        <v>1207</v>
      </c>
    </row>
    <row r="815" spans="1:6" hidden="1" x14ac:dyDescent="0.25">
      <c r="A815" s="203" t="s">
        <v>1221</v>
      </c>
      <c r="B815" s="203">
        <v>198710</v>
      </c>
      <c r="C815" s="203">
        <v>1.4222509999999999</v>
      </c>
      <c r="D815" s="203">
        <v>2</v>
      </c>
      <c r="E815" s="203" t="s">
        <v>1033</v>
      </c>
      <c r="F815" s="203" t="s">
        <v>1207</v>
      </c>
    </row>
    <row r="816" spans="1:6" hidden="1" x14ac:dyDescent="0.25">
      <c r="A816" s="203" t="s">
        <v>1221</v>
      </c>
      <c r="B816" s="203">
        <v>198711</v>
      </c>
      <c r="C816" s="203">
        <v>1.4644740000000001</v>
      </c>
      <c r="D816" s="203">
        <v>2</v>
      </c>
      <c r="E816" s="203" t="s">
        <v>1033</v>
      </c>
      <c r="F816" s="203" t="s">
        <v>1207</v>
      </c>
    </row>
    <row r="817" spans="1:6" hidden="1" x14ac:dyDescent="0.25">
      <c r="A817" s="203" t="s">
        <v>1221</v>
      </c>
      <c r="B817" s="203">
        <v>198712</v>
      </c>
      <c r="C817" s="203">
        <v>1.586754</v>
      </c>
      <c r="D817" s="203">
        <v>2</v>
      </c>
      <c r="E817" s="203" t="s">
        <v>1033</v>
      </c>
      <c r="F817" s="203" t="s">
        <v>1207</v>
      </c>
    </row>
    <row r="818" spans="1:6" hidden="1" x14ac:dyDescent="0.25">
      <c r="A818" s="203" t="s">
        <v>1221</v>
      </c>
      <c r="B818" s="203">
        <v>198713</v>
      </c>
      <c r="C818" s="203">
        <v>17.135819000000001</v>
      </c>
      <c r="D818" s="203">
        <v>2</v>
      </c>
      <c r="E818" s="203" t="s">
        <v>1033</v>
      </c>
      <c r="F818" s="203" t="s">
        <v>1207</v>
      </c>
    </row>
    <row r="819" spans="1:6" hidden="1" x14ac:dyDescent="0.25">
      <c r="A819" s="203" t="s">
        <v>1221</v>
      </c>
      <c r="B819" s="203">
        <v>198801</v>
      </c>
      <c r="C819" s="203">
        <v>1.6338569999999999</v>
      </c>
      <c r="D819" s="203">
        <v>2</v>
      </c>
      <c r="E819" s="203" t="s">
        <v>1033</v>
      </c>
      <c r="F819" s="203" t="s">
        <v>1207</v>
      </c>
    </row>
    <row r="820" spans="1:6" hidden="1" x14ac:dyDescent="0.25">
      <c r="A820" s="203" t="s">
        <v>1221</v>
      </c>
      <c r="B820" s="203">
        <v>198802</v>
      </c>
      <c r="C820" s="203">
        <v>1.487722</v>
      </c>
      <c r="D820" s="203">
        <v>2</v>
      </c>
      <c r="E820" s="203" t="s">
        <v>1033</v>
      </c>
      <c r="F820" s="203" t="s">
        <v>1207</v>
      </c>
    </row>
    <row r="821" spans="1:6" hidden="1" x14ac:dyDescent="0.25">
      <c r="A821" s="203" t="s">
        <v>1221</v>
      </c>
      <c r="B821" s="203">
        <v>198803</v>
      </c>
      <c r="C821" s="203">
        <v>1.551993</v>
      </c>
      <c r="D821" s="203">
        <v>2</v>
      </c>
      <c r="E821" s="203" t="s">
        <v>1033</v>
      </c>
      <c r="F821" s="203" t="s">
        <v>1207</v>
      </c>
    </row>
    <row r="822" spans="1:6" hidden="1" x14ac:dyDescent="0.25">
      <c r="A822" s="203" t="s">
        <v>1221</v>
      </c>
      <c r="B822" s="203">
        <v>198804</v>
      </c>
      <c r="C822" s="203">
        <v>1.4207399999999999</v>
      </c>
      <c r="D822" s="203">
        <v>2</v>
      </c>
      <c r="E822" s="203" t="s">
        <v>1033</v>
      </c>
      <c r="F822" s="203" t="s">
        <v>1207</v>
      </c>
    </row>
    <row r="823" spans="1:6" hidden="1" x14ac:dyDescent="0.25">
      <c r="A823" s="203" t="s">
        <v>1221</v>
      </c>
      <c r="B823" s="203">
        <v>198805</v>
      </c>
      <c r="C823" s="203">
        <v>1.454528</v>
      </c>
      <c r="D823" s="203">
        <v>2</v>
      </c>
      <c r="E823" s="203" t="s">
        <v>1033</v>
      </c>
      <c r="F823" s="203" t="s">
        <v>1207</v>
      </c>
    </row>
    <row r="824" spans="1:6" hidden="1" x14ac:dyDescent="0.25">
      <c r="A824" s="203" t="s">
        <v>1221</v>
      </c>
      <c r="B824" s="203">
        <v>198806</v>
      </c>
      <c r="C824" s="203">
        <v>1.3826940000000001</v>
      </c>
      <c r="D824" s="203">
        <v>2</v>
      </c>
      <c r="E824" s="203" t="s">
        <v>1033</v>
      </c>
      <c r="F824" s="203" t="s">
        <v>1207</v>
      </c>
    </row>
    <row r="825" spans="1:6" hidden="1" x14ac:dyDescent="0.25">
      <c r="A825" s="203" t="s">
        <v>1221</v>
      </c>
      <c r="B825" s="203">
        <v>198807</v>
      </c>
      <c r="C825" s="203">
        <v>1.40097</v>
      </c>
      <c r="D825" s="203">
        <v>2</v>
      </c>
      <c r="E825" s="203" t="s">
        <v>1033</v>
      </c>
      <c r="F825" s="203" t="s">
        <v>1207</v>
      </c>
    </row>
    <row r="826" spans="1:6" hidden="1" x14ac:dyDescent="0.25">
      <c r="A826" s="203" t="s">
        <v>1221</v>
      </c>
      <c r="B826" s="203">
        <v>198808</v>
      </c>
      <c r="C826" s="203">
        <v>1.4206490000000001</v>
      </c>
      <c r="D826" s="203">
        <v>2</v>
      </c>
      <c r="E826" s="203" t="s">
        <v>1033</v>
      </c>
      <c r="F826" s="203" t="s">
        <v>1207</v>
      </c>
    </row>
    <row r="827" spans="1:6" hidden="1" x14ac:dyDescent="0.25">
      <c r="A827" s="203" t="s">
        <v>1221</v>
      </c>
      <c r="B827" s="203">
        <v>198809</v>
      </c>
      <c r="C827" s="203">
        <v>1.340479</v>
      </c>
      <c r="D827" s="203">
        <v>2</v>
      </c>
      <c r="E827" s="203" t="s">
        <v>1033</v>
      </c>
      <c r="F827" s="203" t="s">
        <v>1207</v>
      </c>
    </row>
    <row r="828" spans="1:6" hidden="1" x14ac:dyDescent="0.25">
      <c r="A828" s="203" t="s">
        <v>1221</v>
      </c>
      <c r="B828" s="203">
        <v>198810</v>
      </c>
      <c r="C828" s="203">
        <v>1.4565159999999999</v>
      </c>
      <c r="D828" s="203">
        <v>2</v>
      </c>
      <c r="E828" s="203" t="s">
        <v>1033</v>
      </c>
      <c r="F828" s="203" t="s">
        <v>1207</v>
      </c>
    </row>
    <row r="829" spans="1:6" hidden="1" x14ac:dyDescent="0.25">
      <c r="A829" s="203" t="s">
        <v>1221</v>
      </c>
      <c r="B829" s="203">
        <v>198811</v>
      </c>
      <c r="C829" s="203">
        <v>1.4839039999999999</v>
      </c>
      <c r="D829" s="203">
        <v>2</v>
      </c>
      <c r="E829" s="203" t="s">
        <v>1033</v>
      </c>
      <c r="F829" s="203" t="s">
        <v>1207</v>
      </c>
    </row>
    <row r="830" spans="1:6" hidden="1" x14ac:dyDescent="0.25">
      <c r="A830" s="203" t="s">
        <v>1221</v>
      </c>
      <c r="B830" s="203">
        <v>198812</v>
      </c>
      <c r="C830" s="203">
        <v>1.5645450000000001</v>
      </c>
      <c r="D830" s="203">
        <v>2</v>
      </c>
      <c r="E830" s="203" t="s">
        <v>1033</v>
      </c>
      <c r="F830" s="203" t="s">
        <v>1207</v>
      </c>
    </row>
    <row r="831" spans="1:6" hidden="1" x14ac:dyDescent="0.25">
      <c r="A831" s="203" t="s">
        <v>1221</v>
      </c>
      <c r="B831" s="203">
        <v>198813</v>
      </c>
      <c r="C831" s="203">
        <v>17.598597000000002</v>
      </c>
      <c r="D831" s="203">
        <v>2</v>
      </c>
      <c r="E831" s="203" t="s">
        <v>1033</v>
      </c>
      <c r="F831" s="203" t="s">
        <v>1207</v>
      </c>
    </row>
    <row r="832" spans="1:6" hidden="1" x14ac:dyDescent="0.25">
      <c r="A832" s="203" t="s">
        <v>1221</v>
      </c>
      <c r="B832" s="203">
        <v>198901</v>
      </c>
      <c r="C832" s="203">
        <v>1.584724</v>
      </c>
      <c r="D832" s="203">
        <v>2</v>
      </c>
      <c r="E832" s="203" t="s">
        <v>1033</v>
      </c>
      <c r="F832" s="203" t="s">
        <v>1207</v>
      </c>
    </row>
    <row r="833" spans="1:6" hidden="1" x14ac:dyDescent="0.25">
      <c r="A833" s="203" t="s">
        <v>1221</v>
      </c>
      <c r="B833" s="203">
        <v>198902</v>
      </c>
      <c r="C833" s="203">
        <v>1.4644569999999999</v>
      </c>
      <c r="D833" s="203">
        <v>2</v>
      </c>
      <c r="E833" s="203" t="s">
        <v>1033</v>
      </c>
      <c r="F833" s="203" t="s">
        <v>1207</v>
      </c>
    </row>
    <row r="834" spans="1:6" hidden="1" x14ac:dyDescent="0.25">
      <c r="A834" s="203" t="s">
        <v>1221</v>
      </c>
      <c r="B834" s="203">
        <v>198903</v>
      </c>
      <c r="C834" s="203">
        <v>1.5521339999999999</v>
      </c>
      <c r="D834" s="203">
        <v>2</v>
      </c>
      <c r="E834" s="203" t="s">
        <v>1033</v>
      </c>
      <c r="F834" s="203" t="s">
        <v>1207</v>
      </c>
    </row>
    <row r="835" spans="1:6" hidden="1" x14ac:dyDescent="0.25">
      <c r="A835" s="203" t="s">
        <v>1221</v>
      </c>
      <c r="B835" s="203">
        <v>198904</v>
      </c>
      <c r="C835" s="203">
        <v>1.4781</v>
      </c>
      <c r="D835" s="203">
        <v>2</v>
      </c>
      <c r="E835" s="203" t="s">
        <v>1033</v>
      </c>
      <c r="F835" s="203" t="s">
        <v>1207</v>
      </c>
    </row>
    <row r="836" spans="1:6" hidden="1" x14ac:dyDescent="0.25">
      <c r="A836" s="203" t="s">
        <v>1221</v>
      </c>
      <c r="B836" s="203">
        <v>198905</v>
      </c>
      <c r="C836" s="203">
        <v>1.4977149999999999</v>
      </c>
      <c r="D836" s="203">
        <v>2</v>
      </c>
      <c r="E836" s="203" t="s">
        <v>1033</v>
      </c>
      <c r="F836" s="203" t="s">
        <v>1207</v>
      </c>
    </row>
    <row r="837" spans="1:6" hidden="1" x14ac:dyDescent="0.25">
      <c r="A837" s="203" t="s">
        <v>1221</v>
      </c>
      <c r="B837" s="203">
        <v>198906</v>
      </c>
      <c r="C837" s="203">
        <v>1.436696</v>
      </c>
      <c r="D837" s="203">
        <v>2</v>
      </c>
      <c r="E837" s="203" t="s">
        <v>1033</v>
      </c>
      <c r="F837" s="203" t="s">
        <v>1207</v>
      </c>
    </row>
    <row r="838" spans="1:6" hidden="1" x14ac:dyDescent="0.25">
      <c r="A838" s="203" t="s">
        <v>1221</v>
      </c>
      <c r="B838" s="203">
        <v>198907</v>
      </c>
      <c r="C838" s="203">
        <v>1.4645060000000001</v>
      </c>
      <c r="D838" s="203">
        <v>2</v>
      </c>
      <c r="E838" s="203" t="s">
        <v>1033</v>
      </c>
      <c r="F838" s="203" t="s">
        <v>1207</v>
      </c>
    </row>
    <row r="839" spans="1:6" hidden="1" x14ac:dyDescent="0.25">
      <c r="A839" s="203" t="s">
        <v>1221</v>
      </c>
      <c r="B839" s="203">
        <v>198908</v>
      </c>
      <c r="C839" s="203">
        <v>1.4540010000000001</v>
      </c>
      <c r="D839" s="203">
        <v>2</v>
      </c>
      <c r="E839" s="203" t="s">
        <v>1033</v>
      </c>
      <c r="F839" s="203" t="s">
        <v>1207</v>
      </c>
    </row>
    <row r="840" spans="1:6" hidden="1" x14ac:dyDescent="0.25">
      <c r="A840" s="203" t="s">
        <v>1221</v>
      </c>
      <c r="B840" s="203">
        <v>198909</v>
      </c>
      <c r="C840" s="203">
        <v>1.3838980000000001</v>
      </c>
      <c r="D840" s="203">
        <v>2</v>
      </c>
      <c r="E840" s="203" t="s">
        <v>1033</v>
      </c>
      <c r="F840" s="203" t="s">
        <v>1207</v>
      </c>
    </row>
    <row r="841" spans="1:6" hidden="1" x14ac:dyDescent="0.25">
      <c r="A841" s="203" t="s">
        <v>1221</v>
      </c>
      <c r="B841" s="203">
        <v>198910</v>
      </c>
      <c r="C841" s="203">
        <v>1.4518180000000001</v>
      </c>
      <c r="D841" s="203">
        <v>2</v>
      </c>
      <c r="E841" s="203" t="s">
        <v>1033</v>
      </c>
      <c r="F841" s="203" t="s">
        <v>1207</v>
      </c>
    </row>
    <row r="842" spans="1:6" hidden="1" x14ac:dyDescent="0.25">
      <c r="A842" s="203" t="s">
        <v>1221</v>
      </c>
      <c r="B842" s="203">
        <v>198911</v>
      </c>
      <c r="C842" s="203">
        <v>1.5122629999999999</v>
      </c>
      <c r="D842" s="203">
        <v>2</v>
      </c>
      <c r="E842" s="203" t="s">
        <v>1033</v>
      </c>
      <c r="F842" s="203" t="s">
        <v>1207</v>
      </c>
    </row>
    <row r="843" spans="1:6" hidden="1" x14ac:dyDescent="0.25">
      <c r="A843" s="203" t="s">
        <v>1221</v>
      </c>
      <c r="B843" s="203">
        <v>198912</v>
      </c>
      <c r="C843" s="203">
        <v>1.566964</v>
      </c>
      <c r="D843" s="203">
        <v>2</v>
      </c>
      <c r="E843" s="203" t="s">
        <v>1033</v>
      </c>
      <c r="F843" s="203" t="s">
        <v>1207</v>
      </c>
    </row>
    <row r="844" spans="1:6" hidden="1" x14ac:dyDescent="0.25">
      <c r="A844" s="203" t="s">
        <v>1221</v>
      </c>
      <c r="B844" s="203">
        <v>198913</v>
      </c>
      <c r="C844" s="203">
        <v>17.847275</v>
      </c>
      <c r="D844" s="203">
        <v>2</v>
      </c>
      <c r="E844" s="203" t="s">
        <v>1033</v>
      </c>
      <c r="F844" s="203" t="s">
        <v>1207</v>
      </c>
    </row>
    <row r="845" spans="1:6" hidden="1" x14ac:dyDescent="0.25">
      <c r="A845" s="203" t="s">
        <v>1221</v>
      </c>
      <c r="B845" s="203">
        <v>199001</v>
      </c>
      <c r="C845" s="203">
        <v>1.6640820000000001</v>
      </c>
      <c r="D845" s="203">
        <v>2</v>
      </c>
      <c r="E845" s="203" t="s">
        <v>1033</v>
      </c>
      <c r="F845" s="203" t="s">
        <v>1207</v>
      </c>
    </row>
    <row r="846" spans="1:6" hidden="1" x14ac:dyDescent="0.25">
      <c r="A846" s="203" t="s">
        <v>1221</v>
      </c>
      <c r="B846" s="203">
        <v>199002</v>
      </c>
      <c r="C846" s="203">
        <v>1.4824600000000001</v>
      </c>
      <c r="D846" s="203">
        <v>2</v>
      </c>
      <c r="E846" s="203" t="s">
        <v>1033</v>
      </c>
      <c r="F846" s="203" t="s">
        <v>1207</v>
      </c>
    </row>
    <row r="847" spans="1:6" hidden="1" x14ac:dyDescent="0.25">
      <c r="A847" s="203" t="s">
        <v>1221</v>
      </c>
      <c r="B847" s="203">
        <v>199003</v>
      </c>
      <c r="C847" s="203">
        <v>1.5725659999999999</v>
      </c>
      <c r="D847" s="203">
        <v>2</v>
      </c>
      <c r="E847" s="203" t="s">
        <v>1033</v>
      </c>
      <c r="F847" s="203" t="s">
        <v>1207</v>
      </c>
    </row>
    <row r="848" spans="1:6" hidden="1" x14ac:dyDescent="0.25">
      <c r="A848" s="203" t="s">
        <v>1221</v>
      </c>
      <c r="B848" s="203">
        <v>199004</v>
      </c>
      <c r="C848" s="203">
        <v>1.4907870000000001</v>
      </c>
      <c r="D848" s="203">
        <v>2</v>
      </c>
      <c r="E848" s="203" t="s">
        <v>1033</v>
      </c>
      <c r="F848" s="203" t="s">
        <v>1207</v>
      </c>
    </row>
    <row r="849" spans="1:6" hidden="1" x14ac:dyDescent="0.25">
      <c r="A849" s="203" t="s">
        <v>1221</v>
      </c>
      <c r="B849" s="203">
        <v>199005</v>
      </c>
      <c r="C849" s="203">
        <v>1.5075339999999999</v>
      </c>
      <c r="D849" s="203">
        <v>2</v>
      </c>
      <c r="E849" s="203" t="s">
        <v>1033</v>
      </c>
      <c r="F849" s="203" t="s">
        <v>1207</v>
      </c>
    </row>
    <row r="850" spans="1:6" hidden="1" x14ac:dyDescent="0.25">
      <c r="A850" s="203" t="s">
        <v>1221</v>
      </c>
      <c r="B850" s="203">
        <v>199006</v>
      </c>
      <c r="C850" s="203">
        <v>1.465937</v>
      </c>
      <c r="D850" s="203">
        <v>2</v>
      </c>
      <c r="E850" s="203" t="s">
        <v>1033</v>
      </c>
      <c r="F850" s="203" t="s">
        <v>1207</v>
      </c>
    </row>
    <row r="851" spans="1:6" hidden="1" x14ac:dyDescent="0.25">
      <c r="A851" s="203" t="s">
        <v>1221</v>
      </c>
      <c r="B851" s="203">
        <v>199007</v>
      </c>
      <c r="C851" s="203">
        <v>1.490656</v>
      </c>
      <c r="D851" s="203">
        <v>2</v>
      </c>
      <c r="E851" s="203" t="s">
        <v>1033</v>
      </c>
      <c r="F851" s="203" t="s">
        <v>1207</v>
      </c>
    </row>
    <row r="852" spans="1:6" hidden="1" x14ac:dyDescent="0.25">
      <c r="A852" s="203" t="s">
        <v>1221</v>
      </c>
      <c r="B852" s="203">
        <v>199008</v>
      </c>
      <c r="C852" s="203">
        <v>1.49638</v>
      </c>
      <c r="D852" s="203">
        <v>2</v>
      </c>
      <c r="E852" s="203" t="s">
        <v>1033</v>
      </c>
      <c r="F852" s="203" t="s">
        <v>1207</v>
      </c>
    </row>
    <row r="853" spans="1:6" hidden="1" x14ac:dyDescent="0.25">
      <c r="A853" s="203" t="s">
        <v>1221</v>
      </c>
      <c r="B853" s="203">
        <v>199009</v>
      </c>
      <c r="C853" s="203">
        <v>1.4333959999999999</v>
      </c>
      <c r="D853" s="203">
        <v>2</v>
      </c>
      <c r="E853" s="203" t="s">
        <v>1033</v>
      </c>
      <c r="F853" s="203" t="s">
        <v>1207</v>
      </c>
    </row>
    <row r="854" spans="1:6" hidden="1" x14ac:dyDescent="0.25">
      <c r="A854" s="203" t="s">
        <v>1221</v>
      </c>
      <c r="B854" s="203">
        <v>199010</v>
      </c>
      <c r="C854" s="203">
        <v>1.5587569999999999</v>
      </c>
      <c r="D854" s="203">
        <v>2</v>
      </c>
      <c r="E854" s="203" t="s">
        <v>1033</v>
      </c>
      <c r="F854" s="203" t="s">
        <v>1207</v>
      </c>
    </row>
    <row r="855" spans="1:6" hidden="1" x14ac:dyDescent="0.25">
      <c r="A855" s="203" t="s">
        <v>1221</v>
      </c>
      <c r="B855" s="203">
        <v>199011</v>
      </c>
      <c r="C855" s="203">
        <v>1.555941</v>
      </c>
      <c r="D855" s="203">
        <v>2</v>
      </c>
      <c r="E855" s="203" t="s">
        <v>1033</v>
      </c>
      <c r="F855" s="203" t="s">
        <v>1207</v>
      </c>
    </row>
    <row r="856" spans="1:6" hidden="1" x14ac:dyDescent="0.25">
      <c r="A856" s="203" t="s">
        <v>1221</v>
      </c>
      <c r="B856" s="203">
        <v>199012</v>
      </c>
      <c r="C856" s="203">
        <v>1.6076600000000001</v>
      </c>
      <c r="D856" s="203">
        <v>2</v>
      </c>
      <c r="E856" s="203" t="s">
        <v>1033</v>
      </c>
      <c r="F856" s="203" t="s">
        <v>1207</v>
      </c>
    </row>
    <row r="857" spans="1:6" hidden="1" x14ac:dyDescent="0.25">
      <c r="A857" s="203" t="s">
        <v>1221</v>
      </c>
      <c r="B857" s="203">
        <v>199013</v>
      </c>
      <c r="C857" s="203">
        <v>18.326155</v>
      </c>
      <c r="D857" s="203">
        <v>2</v>
      </c>
      <c r="E857" s="203" t="s">
        <v>1033</v>
      </c>
      <c r="F857" s="203" t="s">
        <v>1207</v>
      </c>
    </row>
    <row r="858" spans="1:6" hidden="1" x14ac:dyDescent="0.25">
      <c r="A858" s="203" t="s">
        <v>1221</v>
      </c>
      <c r="B858" s="203">
        <v>199101</v>
      </c>
      <c r="C858" s="203">
        <v>1.65825</v>
      </c>
      <c r="D858" s="203">
        <v>2</v>
      </c>
      <c r="E858" s="203" t="s">
        <v>1033</v>
      </c>
      <c r="F858" s="203" t="s">
        <v>1207</v>
      </c>
    </row>
    <row r="859" spans="1:6" hidden="1" x14ac:dyDescent="0.25">
      <c r="A859" s="203" t="s">
        <v>1221</v>
      </c>
      <c r="B859" s="203">
        <v>199102</v>
      </c>
      <c r="C859" s="203">
        <v>1.459117</v>
      </c>
      <c r="D859" s="203">
        <v>2</v>
      </c>
      <c r="E859" s="203" t="s">
        <v>1033</v>
      </c>
      <c r="F859" s="203" t="s">
        <v>1207</v>
      </c>
    </row>
    <row r="860" spans="1:6" hidden="1" x14ac:dyDescent="0.25">
      <c r="A860" s="203" t="s">
        <v>1221</v>
      </c>
      <c r="B860" s="203">
        <v>199103</v>
      </c>
      <c r="C860" s="203">
        <v>1.580541</v>
      </c>
      <c r="D860" s="203">
        <v>2</v>
      </c>
      <c r="E860" s="203" t="s">
        <v>1033</v>
      </c>
      <c r="F860" s="203" t="s">
        <v>1207</v>
      </c>
    </row>
    <row r="861" spans="1:6" hidden="1" x14ac:dyDescent="0.25">
      <c r="A861" s="203" t="s">
        <v>1221</v>
      </c>
      <c r="B861" s="203">
        <v>199104</v>
      </c>
      <c r="C861" s="203">
        <v>1.5061709999999999</v>
      </c>
      <c r="D861" s="203">
        <v>2</v>
      </c>
      <c r="E861" s="203" t="s">
        <v>1033</v>
      </c>
      <c r="F861" s="203" t="s">
        <v>1207</v>
      </c>
    </row>
    <row r="862" spans="1:6" hidden="1" x14ac:dyDescent="0.25">
      <c r="A862" s="203" t="s">
        <v>1221</v>
      </c>
      <c r="B862" s="203">
        <v>199105</v>
      </c>
      <c r="C862" s="203">
        <v>1.4968699999999999</v>
      </c>
      <c r="D862" s="203">
        <v>2</v>
      </c>
      <c r="E862" s="203" t="s">
        <v>1033</v>
      </c>
      <c r="F862" s="203" t="s">
        <v>1207</v>
      </c>
    </row>
    <row r="863" spans="1:6" hidden="1" x14ac:dyDescent="0.25">
      <c r="A863" s="203" t="s">
        <v>1221</v>
      </c>
      <c r="B863" s="203">
        <v>199106</v>
      </c>
      <c r="C863" s="203">
        <v>1.4267730000000001</v>
      </c>
      <c r="D863" s="203">
        <v>2</v>
      </c>
      <c r="E863" s="203" t="s">
        <v>1033</v>
      </c>
      <c r="F863" s="203" t="s">
        <v>1207</v>
      </c>
    </row>
    <row r="864" spans="1:6" hidden="1" x14ac:dyDescent="0.25">
      <c r="A864" s="203" t="s">
        <v>1221</v>
      </c>
      <c r="B864" s="203">
        <v>199107</v>
      </c>
      <c r="C864" s="203">
        <v>1.440952</v>
      </c>
      <c r="D864" s="203">
        <v>2</v>
      </c>
      <c r="E864" s="203" t="s">
        <v>1033</v>
      </c>
      <c r="F864" s="203" t="s">
        <v>1207</v>
      </c>
    </row>
    <row r="865" spans="1:6" hidden="1" x14ac:dyDescent="0.25">
      <c r="A865" s="203" t="s">
        <v>1221</v>
      </c>
      <c r="B865" s="203">
        <v>199108</v>
      </c>
      <c r="C865" s="203">
        <v>1.446753</v>
      </c>
      <c r="D865" s="203">
        <v>2</v>
      </c>
      <c r="E865" s="203" t="s">
        <v>1033</v>
      </c>
      <c r="F865" s="203" t="s">
        <v>1207</v>
      </c>
    </row>
    <row r="866" spans="1:6" hidden="1" x14ac:dyDescent="0.25">
      <c r="A866" s="203" t="s">
        <v>1221</v>
      </c>
      <c r="B866" s="203">
        <v>199109</v>
      </c>
      <c r="C866" s="203">
        <v>1.439983</v>
      </c>
      <c r="D866" s="203">
        <v>2</v>
      </c>
      <c r="E866" s="203" t="s">
        <v>1033</v>
      </c>
      <c r="F866" s="203" t="s">
        <v>1207</v>
      </c>
    </row>
    <row r="867" spans="1:6" hidden="1" x14ac:dyDescent="0.25">
      <c r="A867" s="203" t="s">
        <v>1221</v>
      </c>
      <c r="B867" s="203">
        <v>199110</v>
      </c>
      <c r="C867" s="203">
        <v>1.5544979999999999</v>
      </c>
      <c r="D867" s="203">
        <v>2</v>
      </c>
      <c r="E867" s="203" t="s">
        <v>1033</v>
      </c>
      <c r="F867" s="203" t="s">
        <v>1207</v>
      </c>
    </row>
    <row r="868" spans="1:6" hidden="1" x14ac:dyDescent="0.25">
      <c r="A868" s="203" t="s">
        <v>1221</v>
      </c>
      <c r="B868" s="203">
        <v>199111</v>
      </c>
      <c r="C868" s="203">
        <v>1.573539</v>
      </c>
      <c r="D868" s="203">
        <v>2</v>
      </c>
      <c r="E868" s="203" t="s">
        <v>1033</v>
      </c>
      <c r="F868" s="203" t="s">
        <v>1207</v>
      </c>
    </row>
    <row r="869" spans="1:6" hidden="1" x14ac:dyDescent="0.25">
      <c r="A869" s="203" t="s">
        <v>1221</v>
      </c>
      <c r="B869" s="203">
        <v>199112</v>
      </c>
      <c r="C869" s="203">
        <v>1.6452899999999999</v>
      </c>
      <c r="D869" s="203">
        <v>2</v>
      </c>
      <c r="E869" s="203" t="s">
        <v>1033</v>
      </c>
      <c r="F869" s="203" t="s">
        <v>1207</v>
      </c>
    </row>
    <row r="870" spans="1:6" hidden="1" x14ac:dyDescent="0.25">
      <c r="A870" s="203" t="s">
        <v>1221</v>
      </c>
      <c r="B870" s="203">
        <v>199113</v>
      </c>
      <c r="C870" s="203">
        <v>18.228736000000001</v>
      </c>
      <c r="D870" s="203">
        <v>2</v>
      </c>
      <c r="E870" s="203" t="s">
        <v>1033</v>
      </c>
      <c r="F870" s="203" t="s">
        <v>1207</v>
      </c>
    </row>
    <row r="871" spans="1:6" hidden="1" x14ac:dyDescent="0.25">
      <c r="A871" s="203" t="s">
        <v>1221</v>
      </c>
      <c r="B871" s="203">
        <v>199201</v>
      </c>
      <c r="C871" s="203">
        <v>1.633184</v>
      </c>
      <c r="D871" s="203">
        <v>2</v>
      </c>
      <c r="E871" s="203" t="s">
        <v>1033</v>
      </c>
      <c r="F871" s="203" t="s">
        <v>1207</v>
      </c>
    </row>
    <row r="872" spans="1:6" hidden="1" x14ac:dyDescent="0.25">
      <c r="A872" s="203" t="s">
        <v>1221</v>
      </c>
      <c r="B872" s="203">
        <v>199202</v>
      </c>
      <c r="C872" s="203">
        <v>1.44034</v>
      </c>
      <c r="D872" s="203">
        <v>2</v>
      </c>
      <c r="E872" s="203" t="s">
        <v>1033</v>
      </c>
      <c r="F872" s="203" t="s">
        <v>1207</v>
      </c>
    </row>
    <row r="873" spans="1:6" hidden="1" x14ac:dyDescent="0.25">
      <c r="A873" s="203" t="s">
        <v>1221</v>
      </c>
      <c r="B873" s="203">
        <v>199203</v>
      </c>
      <c r="C873" s="203">
        <v>1.5194449999999999</v>
      </c>
      <c r="D873" s="203">
        <v>2</v>
      </c>
      <c r="E873" s="203" t="s">
        <v>1033</v>
      </c>
      <c r="F873" s="203" t="s">
        <v>1207</v>
      </c>
    </row>
    <row r="874" spans="1:6" hidden="1" x14ac:dyDescent="0.25">
      <c r="A874" s="203" t="s">
        <v>1221</v>
      </c>
      <c r="B874" s="203">
        <v>199204</v>
      </c>
      <c r="C874" s="203">
        <v>1.4907889999999999</v>
      </c>
      <c r="D874" s="203">
        <v>2</v>
      </c>
      <c r="E874" s="203" t="s">
        <v>1033</v>
      </c>
      <c r="F874" s="203" t="s">
        <v>1207</v>
      </c>
    </row>
    <row r="875" spans="1:6" hidden="1" x14ac:dyDescent="0.25">
      <c r="A875" s="203" t="s">
        <v>1221</v>
      </c>
      <c r="B875" s="203">
        <v>199205</v>
      </c>
      <c r="C875" s="203">
        <v>1.529131</v>
      </c>
      <c r="D875" s="203">
        <v>2</v>
      </c>
      <c r="E875" s="203" t="s">
        <v>1033</v>
      </c>
      <c r="F875" s="203" t="s">
        <v>1207</v>
      </c>
    </row>
    <row r="876" spans="1:6" hidden="1" x14ac:dyDescent="0.25">
      <c r="A876" s="203" t="s">
        <v>1221</v>
      </c>
      <c r="B876" s="203">
        <v>199206</v>
      </c>
      <c r="C876" s="203">
        <v>1.4877229999999999</v>
      </c>
      <c r="D876" s="203">
        <v>2</v>
      </c>
      <c r="E876" s="203" t="s">
        <v>1033</v>
      </c>
      <c r="F876" s="203" t="s">
        <v>1207</v>
      </c>
    </row>
    <row r="877" spans="1:6" hidden="1" x14ac:dyDescent="0.25">
      <c r="A877" s="203" t="s">
        <v>1221</v>
      </c>
      <c r="B877" s="203">
        <v>199207</v>
      </c>
      <c r="C877" s="203">
        <v>1.5355639999999999</v>
      </c>
      <c r="D877" s="203">
        <v>2</v>
      </c>
      <c r="E877" s="203" t="s">
        <v>1033</v>
      </c>
      <c r="F877" s="203" t="s">
        <v>1207</v>
      </c>
    </row>
    <row r="878" spans="1:6" hidden="1" x14ac:dyDescent="0.25">
      <c r="A878" s="203" t="s">
        <v>1221</v>
      </c>
      <c r="B878" s="203">
        <v>199208</v>
      </c>
      <c r="C878" s="203">
        <v>1.4948900000000001</v>
      </c>
      <c r="D878" s="203">
        <v>2</v>
      </c>
      <c r="E878" s="203" t="s">
        <v>1033</v>
      </c>
      <c r="F878" s="203" t="s">
        <v>1207</v>
      </c>
    </row>
    <row r="879" spans="1:6" hidden="1" x14ac:dyDescent="0.25">
      <c r="A879" s="203" t="s">
        <v>1221</v>
      </c>
      <c r="B879" s="203">
        <v>199209</v>
      </c>
      <c r="C879" s="203">
        <v>1.4805299999999999</v>
      </c>
      <c r="D879" s="203">
        <v>2</v>
      </c>
      <c r="E879" s="203" t="s">
        <v>1033</v>
      </c>
      <c r="F879" s="203" t="s">
        <v>1207</v>
      </c>
    </row>
    <row r="880" spans="1:6" hidden="1" x14ac:dyDescent="0.25">
      <c r="A880" s="203" t="s">
        <v>1221</v>
      </c>
      <c r="B880" s="203">
        <v>199210</v>
      </c>
      <c r="C880" s="203">
        <v>1.578641</v>
      </c>
      <c r="D880" s="203">
        <v>2</v>
      </c>
      <c r="E880" s="203" t="s">
        <v>1033</v>
      </c>
      <c r="F880" s="203" t="s">
        <v>1207</v>
      </c>
    </row>
    <row r="881" spans="1:6" hidden="1" x14ac:dyDescent="0.25">
      <c r="A881" s="203" t="s">
        <v>1221</v>
      </c>
      <c r="B881" s="203">
        <v>199211</v>
      </c>
      <c r="C881" s="203">
        <v>1.5589850000000001</v>
      </c>
      <c r="D881" s="203">
        <v>2</v>
      </c>
      <c r="E881" s="203" t="s">
        <v>1033</v>
      </c>
      <c r="F881" s="203" t="s">
        <v>1207</v>
      </c>
    </row>
    <row r="882" spans="1:6" hidden="1" x14ac:dyDescent="0.25">
      <c r="A882" s="203" t="s">
        <v>1221</v>
      </c>
      <c r="B882" s="203">
        <v>199212</v>
      </c>
      <c r="C882" s="203">
        <v>1.6258779999999999</v>
      </c>
      <c r="D882" s="203">
        <v>2</v>
      </c>
      <c r="E882" s="203" t="s">
        <v>1033</v>
      </c>
      <c r="F882" s="203" t="s">
        <v>1207</v>
      </c>
    </row>
    <row r="883" spans="1:6" hidden="1" x14ac:dyDescent="0.25">
      <c r="A883" s="203" t="s">
        <v>1221</v>
      </c>
      <c r="B883" s="203">
        <v>199213</v>
      </c>
      <c r="C883" s="203">
        <v>18.3751</v>
      </c>
      <c r="D883" s="203">
        <v>2</v>
      </c>
      <c r="E883" s="203" t="s">
        <v>1033</v>
      </c>
      <c r="F883" s="203" t="s">
        <v>1207</v>
      </c>
    </row>
    <row r="884" spans="1:6" hidden="1" x14ac:dyDescent="0.25">
      <c r="A884" s="203" t="s">
        <v>1221</v>
      </c>
      <c r="B884" s="203">
        <v>199301</v>
      </c>
      <c r="C884" s="203">
        <v>1.6131880000000001</v>
      </c>
      <c r="D884" s="203">
        <v>2</v>
      </c>
      <c r="E884" s="203" t="s">
        <v>1033</v>
      </c>
      <c r="F884" s="203" t="s">
        <v>1207</v>
      </c>
    </row>
    <row r="885" spans="1:6" hidden="1" x14ac:dyDescent="0.25">
      <c r="A885" s="203" t="s">
        <v>1221</v>
      </c>
      <c r="B885" s="203">
        <v>199302</v>
      </c>
      <c r="C885" s="203">
        <v>1.449784</v>
      </c>
      <c r="D885" s="203">
        <v>2</v>
      </c>
      <c r="E885" s="203" t="s">
        <v>1033</v>
      </c>
      <c r="F885" s="203" t="s">
        <v>1207</v>
      </c>
    </row>
    <row r="886" spans="1:6" hidden="1" x14ac:dyDescent="0.25">
      <c r="A886" s="203" t="s">
        <v>1221</v>
      </c>
      <c r="B886" s="203">
        <v>199303</v>
      </c>
      <c r="C886" s="203">
        <v>1.592044</v>
      </c>
      <c r="D886" s="203">
        <v>2</v>
      </c>
      <c r="E886" s="203" t="s">
        <v>1033</v>
      </c>
      <c r="F886" s="203" t="s">
        <v>1207</v>
      </c>
    </row>
    <row r="887" spans="1:6" hidden="1" x14ac:dyDescent="0.25">
      <c r="A887" s="203" t="s">
        <v>1221</v>
      </c>
      <c r="B887" s="203">
        <v>199304</v>
      </c>
      <c r="C887" s="203">
        <v>1.5099590000000001</v>
      </c>
      <c r="D887" s="203">
        <v>2</v>
      </c>
      <c r="E887" s="203" t="s">
        <v>1033</v>
      </c>
      <c r="F887" s="203" t="s">
        <v>1207</v>
      </c>
    </row>
    <row r="888" spans="1:6" hidden="1" x14ac:dyDescent="0.25">
      <c r="A888" s="203" t="s">
        <v>1221</v>
      </c>
      <c r="B888" s="203">
        <v>199305</v>
      </c>
      <c r="C888" s="203">
        <v>1.535118</v>
      </c>
      <c r="D888" s="203">
        <v>2</v>
      </c>
      <c r="E888" s="203" t="s">
        <v>1033</v>
      </c>
      <c r="F888" s="203" t="s">
        <v>1207</v>
      </c>
    </row>
    <row r="889" spans="1:6" hidden="1" x14ac:dyDescent="0.25">
      <c r="A889" s="203" t="s">
        <v>1221</v>
      </c>
      <c r="B889" s="203">
        <v>199306</v>
      </c>
      <c r="C889" s="203">
        <v>1.483411</v>
      </c>
      <c r="D889" s="203">
        <v>2</v>
      </c>
      <c r="E889" s="203" t="s">
        <v>1033</v>
      </c>
      <c r="F889" s="203" t="s">
        <v>1207</v>
      </c>
    </row>
    <row r="890" spans="1:6" hidden="1" x14ac:dyDescent="0.25">
      <c r="A890" s="203" t="s">
        <v>1221</v>
      </c>
      <c r="B890" s="203">
        <v>199307</v>
      </c>
      <c r="C890" s="203">
        <v>1.5151589999999999</v>
      </c>
      <c r="D890" s="203">
        <v>2</v>
      </c>
      <c r="E890" s="203" t="s">
        <v>1033</v>
      </c>
      <c r="F890" s="203" t="s">
        <v>1207</v>
      </c>
    </row>
    <row r="891" spans="1:6" hidden="1" x14ac:dyDescent="0.25">
      <c r="A891" s="203" t="s">
        <v>1221</v>
      </c>
      <c r="B891" s="203">
        <v>199308</v>
      </c>
      <c r="C891" s="203">
        <v>1.5335190000000001</v>
      </c>
      <c r="D891" s="203">
        <v>2</v>
      </c>
      <c r="E891" s="203" t="s">
        <v>1033</v>
      </c>
      <c r="F891" s="203" t="s">
        <v>1207</v>
      </c>
    </row>
    <row r="892" spans="1:6" hidden="1" x14ac:dyDescent="0.25">
      <c r="A892" s="203" t="s">
        <v>1221</v>
      </c>
      <c r="B892" s="203">
        <v>199309</v>
      </c>
      <c r="C892" s="203">
        <v>1.503423</v>
      </c>
      <c r="D892" s="203">
        <v>2</v>
      </c>
      <c r="E892" s="203" t="s">
        <v>1033</v>
      </c>
      <c r="F892" s="203" t="s">
        <v>1207</v>
      </c>
    </row>
    <row r="893" spans="1:6" hidden="1" x14ac:dyDescent="0.25">
      <c r="A893" s="203" t="s">
        <v>1221</v>
      </c>
      <c r="B893" s="203">
        <v>199310</v>
      </c>
      <c r="C893" s="203">
        <v>1.5865579999999999</v>
      </c>
      <c r="D893" s="203">
        <v>2</v>
      </c>
      <c r="E893" s="203" t="s">
        <v>1033</v>
      </c>
      <c r="F893" s="203" t="s">
        <v>1207</v>
      </c>
    </row>
    <row r="894" spans="1:6" hidden="1" x14ac:dyDescent="0.25">
      <c r="A894" s="203" t="s">
        <v>1221</v>
      </c>
      <c r="B894" s="203">
        <v>199311</v>
      </c>
      <c r="C894" s="203">
        <v>1.591221</v>
      </c>
      <c r="D894" s="203">
        <v>2</v>
      </c>
      <c r="E894" s="203" t="s">
        <v>1033</v>
      </c>
      <c r="F894" s="203" t="s">
        <v>1207</v>
      </c>
    </row>
    <row r="895" spans="1:6" hidden="1" x14ac:dyDescent="0.25">
      <c r="A895" s="203" t="s">
        <v>1221</v>
      </c>
      <c r="B895" s="203">
        <v>199312</v>
      </c>
      <c r="C895" s="203">
        <v>1.6706540000000001</v>
      </c>
      <c r="D895" s="203">
        <v>2</v>
      </c>
      <c r="E895" s="203" t="s">
        <v>1033</v>
      </c>
      <c r="F895" s="203" t="s">
        <v>1207</v>
      </c>
    </row>
    <row r="896" spans="1:6" hidden="1" x14ac:dyDescent="0.25">
      <c r="A896" s="203" t="s">
        <v>1221</v>
      </c>
      <c r="B896" s="203">
        <v>199313</v>
      </c>
      <c r="C896" s="203">
        <v>18.584036999999999</v>
      </c>
      <c r="D896" s="203">
        <v>2</v>
      </c>
      <c r="E896" s="203" t="s">
        <v>1033</v>
      </c>
      <c r="F896" s="203" t="s">
        <v>1207</v>
      </c>
    </row>
    <row r="897" spans="1:6" hidden="1" x14ac:dyDescent="0.25">
      <c r="A897" s="203" t="s">
        <v>1221</v>
      </c>
      <c r="B897" s="203">
        <v>199401</v>
      </c>
      <c r="C897" s="203">
        <v>1.6597580000000001</v>
      </c>
      <c r="D897" s="203">
        <v>2</v>
      </c>
      <c r="E897" s="203" t="s">
        <v>1033</v>
      </c>
      <c r="F897" s="203" t="s">
        <v>1207</v>
      </c>
    </row>
    <row r="898" spans="1:6" hidden="1" x14ac:dyDescent="0.25">
      <c r="A898" s="203" t="s">
        <v>1221</v>
      </c>
      <c r="B898" s="203">
        <v>199402</v>
      </c>
      <c r="C898" s="203">
        <v>1.4872799999999999</v>
      </c>
      <c r="D898" s="203">
        <v>2</v>
      </c>
      <c r="E898" s="203" t="s">
        <v>1033</v>
      </c>
      <c r="F898" s="203" t="s">
        <v>1207</v>
      </c>
    </row>
    <row r="899" spans="1:6" hidden="1" x14ac:dyDescent="0.25">
      <c r="A899" s="203" t="s">
        <v>1221</v>
      </c>
      <c r="B899" s="203">
        <v>199403</v>
      </c>
      <c r="C899" s="203">
        <v>1.665073</v>
      </c>
      <c r="D899" s="203">
        <v>2</v>
      </c>
      <c r="E899" s="203" t="s">
        <v>1033</v>
      </c>
      <c r="F899" s="203" t="s">
        <v>1207</v>
      </c>
    </row>
    <row r="900" spans="1:6" hidden="1" x14ac:dyDescent="0.25">
      <c r="A900" s="203" t="s">
        <v>1221</v>
      </c>
      <c r="B900" s="203">
        <v>199404</v>
      </c>
      <c r="C900" s="203">
        <v>1.5824199999999999</v>
      </c>
      <c r="D900" s="203">
        <v>2</v>
      </c>
      <c r="E900" s="203" t="s">
        <v>1033</v>
      </c>
      <c r="F900" s="203" t="s">
        <v>1207</v>
      </c>
    </row>
    <row r="901" spans="1:6" hidden="1" x14ac:dyDescent="0.25">
      <c r="A901" s="203" t="s">
        <v>1221</v>
      </c>
      <c r="B901" s="203">
        <v>199405</v>
      </c>
      <c r="C901" s="203">
        <v>1.637923</v>
      </c>
      <c r="D901" s="203">
        <v>2</v>
      </c>
      <c r="E901" s="203" t="s">
        <v>1033</v>
      </c>
      <c r="F901" s="203" t="s">
        <v>1207</v>
      </c>
    </row>
    <row r="902" spans="1:6" hidden="1" x14ac:dyDescent="0.25">
      <c r="A902" s="203" t="s">
        <v>1221</v>
      </c>
      <c r="B902" s="203">
        <v>199406</v>
      </c>
      <c r="C902" s="203">
        <v>1.5629820000000001</v>
      </c>
      <c r="D902" s="203">
        <v>2</v>
      </c>
      <c r="E902" s="203" t="s">
        <v>1033</v>
      </c>
      <c r="F902" s="203" t="s">
        <v>1207</v>
      </c>
    </row>
    <row r="903" spans="1:6" hidden="1" x14ac:dyDescent="0.25">
      <c r="A903" s="203" t="s">
        <v>1221</v>
      </c>
      <c r="B903" s="203">
        <v>199407</v>
      </c>
      <c r="C903" s="203">
        <v>1.619291</v>
      </c>
      <c r="D903" s="203">
        <v>2</v>
      </c>
      <c r="E903" s="203" t="s">
        <v>1033</v>
      </c>
      <c r="F903" s="203" t="s">
        <v>1207</v>
      </c>
    </row>
    <row r="904" spans="1:6" hidden="1" x14ac:dyDescent="0.25">
      <c r="A904" s="203" t="s">
        <v>1221</v>
      </c>
      <c r="B904" s="203">
        <v>199408</v>
      </c>
      <c r="C904" s="203">
        <v>1.6262779999999999</v>
      </c>
      <c r="D904" s="203">
        <v>2</v>
      </c>
      <c r="E904" s="203" t="s">
        <v>1033</v>
      </c>
      <c r="F904" s="203" t="s">
        <v>1207</v>
      </c>
    </row>
    <row r="905" spans="1:6" hidden="1" x14ac:dyDescent="0.25">
      <c r="A905" s="203" t="s">
        <v>1221</v>
      </c>
      <c r="B905" s="203">
        <v>199409</v>
      </c>
      <c r="C905" s="203">
        <v>1.5439700000000001</v>
      </c>
      <c r="D905" s="203">
        <v>2</v>
      </c>
      <c r="E905" s="203" t="s">
        <v>1033</v>
      </c>
      <c r="F905" s="203" t="s">
        <v>1207</v>
      </c>
    </row>
    <row r="906" spans="1:6" hidden="1" x14ac:dyDescent="0.25">
      <c r="A906" s="203" t="s">
        <v>1221</v>
      </c>
      <c r="B906" s="203">
        <v>199410</v>
      </c>
      <c r="C906" s="203">
        <v>1.6037140000000001</v>
      </c>
      <c r="D906" s="203">
        <v>2</v>
      </c>
      <c r="E906" s="203" t="s">
        <v>1033</v>
      </c>
      <c r="F906" s="203" t="s">
        <v>1207</v>
      </c>
    </row>
    <row r="907" spans="1:6" hidden="1" x14ac:dyDescent="0.25">
      <c r="A907" s="203" t="s">
        <v>1221</v>
      </c>
      <c r="B907" s="203">
        <v>199411</v>
      </c>
      <c r="C907" s="203">
        <v>1.6487700000000001</v>
      </c>
      <c r="D907" s="203">
        <v>2</v>
      </c>
      <c r="E907" s="203" t="s">
        <v>1033</v>
      </c>
      <c r="F907" s="203" t="s">
        <v>1207</v>
      </c>
    </row>
    <row r="908" spans="1:6" hidden="1" x14ac:dyDescent="0.25">
      <c r="A908" s="203" t="s">
        <v>1221</v>
      </c>
      <c r="B908" s="203">
        <v>199412</v>
      </c>
      <c r="C908" s="203">
        <v>1.710555</v>
      </c>
      <c r="D908" s="203">
        <v>2</v>
      </c>
      <c r="E908" s="203" t="s">
        <v>1033</v>
      </c>
      <c r="F908" s="203" t="s">
        <v>1207</v>
      </c>
    </row>
    <row r="909" spans="1:6" hidden="1" x14ac:dyDescent="0.25">
      <c r="A909" s="203" t="s">
        <v>1221</v>
      </c>
      <c r="B909" s="203">
        <v>199413</v>
      </c>
      <c r="C909" s="203">
        <v>19.348013000000002</v>
      </c>
      <c r="D909" s="203">
        <v>2</v>
      </c>
      <c r="E909" s="203" t="s">
        <v>1033</v>
      </c>
      <c r="F909" s="203" t="s">
        <v>1207</v>
      </c>
    </row>
    <row r="910" spans="1:6" hidden="1" x14ac:dyDescent="0.25">
      <c r="A910" s="203" t="s">
        <v>1221</v>
      </c>
      <c r="B910" s="203">
        <v>199501</v>
      </c>
      <c r="C910" s="203">
        <v>1.6401790000000001</v>
      </c>
      <c r="D910" s="203">
        <v>2</v>
      </c>
      <c r="E910" s="203" t="s">
        <v>1033</v>
      </c>
      <c r="F910" s="203" t="s">
        <v>1207</v>
      </c>
    </row>
    <row r="911" spans="1:6" hidden="1" x14ac:dyDescent="0.25">
      <c r="A911" s="203" t="s">
        <v>1221</v>
      </c>
      <c r="B911" s="203">
        <v>199502</v>
      </c>
      <c r="C911" s="203">
        <v>1.4628620000000001</v>
      </c>
      <c r="D911" s="203">
        <v>2</v>
      </c>
      <c r="E911" s="203" t="s">
        <v>1033</v>
      </c>
      <c r="F911" s="203" t="s">
        <v>1207</v>
      </c>
    </row>
    <row r="912" spans="1:6" hidden="1" x14ac:dyDescent="0.25">
      <c r="A912" s="203" t="s">
        <v>1221</v>
      </c>
      <c r="B912" s="203">
        <v>199503</v>
      </c>
      <c r="C912" s="203">
        <v>1.623599</v>
      </c>
      <c r="D912" s="203">
        <v>2</v>
      </c>
      <c r="E912" s="203" t="s">
        <v>1033</v>
      </c>
      <c r="F912" s="203" t="s">
        <v>1207</v>
      </c>
    </row>
    <row r="913" spans="1:6" hidden="1" x14ac:dyDescent="0.25">
      <c r="A913" s="203" t="s">
        <v>1221</v>
      </c>
      <c r="B913" s="203">
        <v>199504</v>
      </c>
      <c r="C913" s="203">
        <v>1.569275</v>
      </c>
      <c r="D913" s="203">
        <v>2</v>
      </c>
      <c r="E913" s="203" t="s">
        <v>1033</v>
      </c>
      <c r="F913" s="203" t="s">
        <v>1207</v>
      </c>
    </row>
    <row r="914" spans="1:6" hidden="1" x14ac:dyDescent="0.25">
      <c r="A914" s="203" t="s">
        <v>1221</v>
      </c>
      <c r="B914" s="203">
        <v>199505</v>
      </c>
      <c r="C914" s="203">
        <v>1.612832</v>
      </c>
      <c r="D914" s="203">
        <v>2</v>
      </c>
      <c r="E914" s="203" t="s">
        <v>1033</v>
      </c>
      <c r="F914" s="203" t="s">
        <v>1207</v>
      </c>
    </row>
    <row r="915" spans="1:6" hidden="1" x14ac:dyDescent="0.25">
      <c r="A915" s="203" t="s">
        <v>1221</v>
      </c>
      <c r="B915" s="203">
        <v>199506</v>
      </c>
      <c r="C915" s="203">
        <v>1.5524800000000001</v>
      </c>
      <c r="D915" s="203">
        <v>2</v>
      </c>
      <c r="E915" s="203" t="s">
        <v>1033</v>
      </c>
      <c r="F915" s="203" t="s">
        <v>1207</v>
      </c>
    </row>
    <row r="916" spans="1:6" hidden="1" x14ac:dyDescent="0.25">
      <c r="A916" s="203" t="s">
        <v>1221</v>
      </c>
      <c r="B916" s="203">
        <v>199507</v>
      </c>
      <c r="C916" s="203">
        <v>1.6038190000000001</v>
      </c>
      <c r="D916" s="203">
        <v>2</v>
      </c>
      <c r="E916" s="203" t="s">
        <v>1033</v>
      </c>
      <c r="F916" s="203" t="s">
        <v>1207</v>
      </c>
    </row>
    <row r="917" spans="1:6" hidden="1" x14ac:dyDescent="0.25">
      <c r="A917" s="203" t="s">
        <v>1221</v>
      </c>
      <c r="B917" s="203">
        <v>199508</v>
      </c>
      <c r="C917" s="203">
        <v>1.592803</v>
      </c>
      <c r="D917" s="203">
        <v>2</v>
      </c>
      <c r="E917" s="203" t="s">
        <v>1033</v>
      </c>
      <c r="F917" s="203" t="s">
        <v>1207</v>
      </c>
    </row>
    <row r="918" spans="1:6" hidden="1" x14ac:dyDescent="0.25">
      <c r="A918" s="203" t="s">
        <v>1221</v>
      </c>
      <c r="B918" s="203">
        <v>199509</v>
      </c>
      <c r="C918" s="203">
        <v>1.5464770000000001</v>
      </c>
      <c r="D918" s="203">
        <v>2</v>
      </c>
      <c r="E918" s="203" t="s">
        <v>1033</v>
      </c>
      <c r="F918" s="203" t="s">
        <v>1207</v>
      </c>
    </row>
    <row r="919" spans="1:6" hidden="1" x14ac:dyDescent="0.25">
      <c r="A919" s="203" t="s">
        <v>1221</v>
      </c>
      <c r="B919" s="203">
        <v>199510</v>
      </c>
      <c r="C919" s="203">
        <v>1.5752360000000001</v>
      </c>
      <c r="D919" s="203">
        <v>2</v>
      </c>
      <c r="E919" s="203" t="s">
        <v>1033</v>
      </c>
      <c r="F919" s="203" t="s">
        <v>1207</v>
      </c>
    </row>
    <row r="920" spans="1:6" hidden="1" x14ac:dyDescent="0.25">
      <c r="A920" s="203" t="s">
        <v>1221</v>
      </c>
      <c r="B920" s="203">
        <v>199511</v>
      </c>
      <c r="C920" s="203">
        <v>1.6209530000000001</v>
      </c>
      <c r="D920" s="203">
        <v>2</v>
      </c>
      <c r="E920" s="203" t="s">
        <v>1033</v>
      </c>
      <c r="F920" s="203" t="s">
        <v>1207</v>
      </c>
    </row>
    <row r="921" spans="1:6" hidden="1" x14ac:dyDescent="0.25">
      <c r="A921" s="203" t="s">
        <v>1221</v>
      </c>
      <c r="B921" s="203">
        <v>199512</v>
      </c>
      <c r="C921" s="203">
        <v>1.6817310000000001</v>
      </c>
      <c r="D921" s="203">
        <v>2</v>
      </c>
      <c r="E921" s="203" t="s">
        <v>1033</v>
      </c>
      <c r="F921" s="203" t="s">
        <v>1207</v>
      </c>
    </row>
    <row r="922" spans="1:6" hidden="1" x14ac:dyDescent="0.25">
      <c r="A922" s="203" t="s">
        <v>1221</v>
      </c>
      <c r="B922" s="203">
        <v>199513</v>
      </c>
      <c r="C922" s="203">
        <v>19.082245</v>
      </c>
      <c r="D922" s="203">
        <v>2</v>
      </c>
      <c r="E922" s="203" t="s">
        <v>1033</v>
      </c>
      <c r="F922" s="203" t="s">
        <v>1207</v>
      </c>
    </row>
    <row r="923" spans="1:6" hidden="1" x14ac:dyDescent="0.25">
      <c r="A923" s="203" t="s">
        <v>1221</v>
      </c>
      <c r="B923" s="203">
        <v>199601</v>
      </c>
      <c r="C923" s="203">
        <v>1.6301680000000001</v>
      </c>
      <c r="D923" s="203">
        <v>2</v>
      </c>
      <c r="E923" s="203" t="s">
        <v>1033</v>
      </c>
      <c r="F923" s="203" t="s">
        <v>1207</v>
      </c>
    </row>
    <row r="924" spans="1:6" hidden="1" x14ac:dyDescent="0.25">
      <c r="A924" s="203" t="s">
        <v>1221</v>
      </c>
      <c r="B924" s="203">
        <v>199602</v>
      </c>
      <c r="C924" s="203">
        <v>1.5404770000000001</v>
      </c>
      <c r="D924" s="203">
        <v>2</v>
      </c>
      <c r="E924" s="203" t="s">
        <v>1033</v>
      </c>
      <c r="F924" s="203" t="s">
        <v>1207</v>
      </c>
    </row>
    <row r="925" spans="1:6" hidden="1" x14ac:dyDescent="0.25">
      <c r="A925" s="203" t="s">
        <v>1221</v>
      </c>
      <c r="B925" s="203">
        <v>199603</v>
      </c>
      <c r="C925" s="203">
        <v>1.631448</v>
      </c>
      <c r="D925" s="203">
        <v>2</v>
      </c>
      <c r="E925" s="203" t="s">
        <v>1033</v>
      </c>
      <c r="F925" s="203" t="s">
        <v>1207</v>
      </c>
    </row>
    <row r="926" spans="1:6" hidden="1" x14ac:dyDescent="0.25">
      <c r="A926" s="203" t="s">
        <v>1221</v>
      </c>
      <c r="B926" s="203">
        <v>199604</v>
      </c>
      <c r="C926" s="203">
        <v>1.6079429999999999</v>
      </c>
      <c r="D926" s="203">
        <v>2</v>
      </c>
      <c r="E926" s="203" t="s">
        <v>1033</v>
      </c>
      <c r="F926" s="203" t="s">
        <v>1207</v>
      </c>
    </row>
    <row r="927" spans="1:6" hidden="1" x14ac:dyDescent="0.25">
      <c r="A927" s="203" t="s">
        <v>1221</v>
      </c>
      <c r="B927" s="203">
        <v>199605</v>
      </c>
      <c r="C927" s="203">
        <v>1.636984</v>
      </c>
      <c r="D927" s="203">
        <v>2</v>
      </c>
      <c r="E927" s="203" t="s">
        <v>1033</v>
      </c>
      <c r="F927" s="203" t="s">
        <v>1207</v>
      </c>
    </row>
    <row r="928" spans="1:6" hidden="1" x14ac:dyDescent="0.25">
      <c r="A928" s="203" t="s">
        <v>1221</v>
      </c>
      <c r="B928" s="203">
        <v>199606</v>
      </c>
      <c r="C928" s="203">
        <v>1.5930120000000001</v>
      </c>
      <c r="D928" s="203">
        <v>2</v>
      </c>
      <c r="E928" s="203" t="s">
        <v>1033</v>
      </c>
      <c r="F928" s="203" t="s">
        <v>1207</v>
      </c>
    </row>
    <row r="929" spans="1:6" hidden="1" x14ac:dyDescent="0.25">
      <c r="A929" s="203" t="s">
        <v>1221</v>
      </c>
      <c r="B929" s="203">
        <v>199607</v>
      </c>
      <c r="C929" s="203">
        <v>1.631138</v>
      </c>
      <c r="D929" s="203">
        <v>2</v>
      </c>
      <c r="E929" s="203" t="s">
        <v>1033</v>
      </c>
      <c r="F929" s="203" t="s">
        <v>1207</v>
      </c>
    </row>
    <row r="930" spans="1:6" hidden="1" x14ac:dyDescent="0.25">
      <c r="A930" s="203" t="s">
        <v>1221</v>
      </c>
      <c r="B930" s="203">
        <v>199608</v>
      </c>
      <c r="C930" s="203">
        <v>1.6360650000000001</v>
      </c>
      <c r="D930" s="203">
        <v>2</v>
      </c>
      <c r="E930" s="203" t="s">
        <v>1033</v>
      </c>
      <c r="F930" s="203" t="s">
        <v>1207</v>
      </c>
    </row>
    <row r="931" spans="1:6" hidden="1" x14ac:dyDescent="0.25">
      <c r="A931" s="203" t="s">
        <v>1221</v>
      </c>
      <c r="B931" s="203">
        <v>199609</v>
      </c>
      <c r="C931" s="203">
        <v>1.579477</v>
      </c>
      <c r="D931" s="203">
        <v>2</v>
      </c>
      <c r="E931" s="203" t="s">
        <v>1033</v>
      </c>
      <c r="F931" s="203" t="s">
        <v>1207</v>
      </c>
    </row>
    <row r="932" spans="1:6" hidden="1" x14ac:dyDescent="0.25">
      <c r="A932" s="203" t="s">
        <v>1221</v>
      </c>
      <c r="B932" s="203">
        <v>199610</v>
      </c>
      <c r="C932" s="203">
        <v>1.617934</v>
      </c>
      <c r="D932" s="203">
        <v>2</v>
      </c>
      <c r="E932" s="203" t="s">
        <v>1033</v>
      </c>
      <c r="F932" s="203" t="s">
        <v>1207</v>
      </c>
    </row>
    <row r="933" spans="1:6" hidden="1" x14ac:dyDescent="0.25">
      <c r="A933" s="203" t="s">
        <v>1221</v>
      </c>
      <c r="B933" s="203">
        <v>199611</v>
      </c>
      <c r="C933" s="203">
        <v>1.601151</v>
      </c>
      <c r="D933" s="203">
        <v>2</v>
      </c>
      <c r="E933" s="203" t="s">
        <v>1033</v>
      </c>
      <c r="F933" s="203" t="s">
        <v>1207</v>
      </c>
    </row>
    <row r="934" spans="1:6" hidden="1" x14ac:dyDescent="0.25">
      <c r="A934" s="203" t="s">
        <v>1221</v>
      </c>
      <c r="B934" s="203">
        <v>199612</v>
      </c>
      <c r="C934" s="203">
        <v>1.638471</v>
      </c>
      <c r="D934" s="203">
        <v>2</v>
      </c>
      <c r="E934" s="203" t="s">
        <v>1033</v>
      </c>
      <c r="F934" s="203" t="s">
        <v>1207</v>
      </c>
    </row>
    <row r="935" spans="1:6" hidden="1" x14ac:dyDescent="0.25">
      <c r="A935" s="203" t="s">
        <v>1221</v>
      </c>
      <c r="B935" s="203">
        <v>199613</v>
      </c>
      <c r="C935" s="203">
        <v>19.344268</v>
      </c>
      <c r="D935" s="203">
        <v>2</v>
      </c>
      <c r="E935" s="203" t="s">
        <v>1033</v>
      </c>
      <c r="F935" s="203" t="s">
        <v>1207</v>
      </c>
    </row>
    <row r="936" spans="1:6" hidden="1" x14ac:dyDescent="0.25">
      <c r="A936" s="203" t="s">
        <v>1221</v>
      </c>
      <c r="B936" s="203">
        <v>199701</v>
      </c>
      <c r="C936" s="203">
        <v>1.6664239999999999</v>
      </c>
      <c r="D936" s="203">
        <v>2</v>
      </c>
      <c r="E936" s="203" t="s">
        <v>1033</v>
      </c>
      <c r="F936" s="203" t="s">
        <v>1207</v>
      </c>
    </row>
    <row r="937" spans="1:6" hidden="1" x14ac:dyDescent="0.25">
      <c r="A937" s="203" t="s">
        <v>1221</v>
      </c>
      <c r="B937" s="203">
        <v>199702</v>
      </c>
      <c r="C937" s="203">
        <v>1.5098510000000001</v>
      </c>
      <c r="D937" s="203">
        <v>2</v>
      </c>
      <c r="E937" s="203" t="s">
        <v>1033</v>
      </c>
      <c r="F937" s="203" t="s">
        <v>1207</v>
      </c>
    </row>
    <row r="938" spans="1:6" hidden="1" x14ac:dyDescent="0.25">
      <c r="A938" s="203" t="s">
        <v>1221</v>
      </c>
      <c r="B938" s="203">
        <v>199703</v>
      </c>
      <c r="C938" s="203">
        <v>1.6763939999999999</v>
      </c>
      <c r="D938" s="203">
        <v>2</v>
      </c>
      <c r="E938" s="203" t="s">
        <v>1033</v>
      </c>
      <c r="F938" s="203" t="s">
        <v>1207</v>
      </c>
    </row>
    <row r="939" spans="1:6" hidden="1" x14ac:dyDescent="0.25">
      <c r="A939" s="203" t="s">
        <v>1221</v>
      </c>
      <c r="B939" s="203">
        <v>199704</v>
      </c>
      <c r="C939" s="203">
        <v>1.597772</v>
      </c>
      <c r="D939" s="203">
        <v>2</v>
      </c>
      <c r="E939" s="203" t="s">
        <v>1033</v>
      </c>
      <c r="F939" s="203" t="s">
        <v>1207</v>
      </c>
    </row>
    <row r="940" spans="1:6" hidden="1" x14ac:dyDescent="0.25">
      <c r="A940" s="203" t="s">
        <v>1221</v>
      </c>
      <c r="B940" s="203">
        <v>199705</v>
      </c>
      <c r="C940" s="203">
        <v>1.6588069999999999</v>
      </c>
      <c r="D940" s="203">
        <v>2</v>
      </c>
      <c r="E940" s="203" t="s">
        <v>1033</v>
      </c>
      <c r="F940" s="203" t="s">
        <v>1207</v>
      </c>
    </row>
    <row r="941" spans="1:6" hidden="1" x14ac:dyDescent="0.25">
      <c r="A941" s="203" t="s">
        <v>1221</v>
      </c>
      <c r="B941" s="203">
        <v>199706</v>
      </c>
      <c r="C941" s="203">
        <v>1.571051</v>
      </c>
      <c r="D941" s="203">
        <v>2</v>
      </c>
      <c r="E941" s="203" t="s">
        <v>1033</v>
      </c>
      <c r="F941" s="203" t="s">
        <v>1207</v>
      </c>
    </row>
    <row r="942" spans="1:6" hidden="1" x14ac:dyDescent="0.25">
      <c r="A942" s="203" t="s">
        <v>1221</v>
      </c>
      <c r="B942" s="203">
        <v>199707</v>
      </c>
      <c r="C942" s="203">
        <v>1.6320269999999999</v>
      </c>
      <c r="D942" s="203">
        <v>2</v>
      </c>
      <c r="E942" s="203" t="s">
        <v>1033</v>
      </c>
      <c r="F942" s="203" t="s">
        <v>1207</v>
      </c>
    </row>
    <row r="943" spans="1:6" hidden="1" x14ac:dyDescent="0.25">
      <c r="A943" s="203" t="s">
        <v>1221</v>
      </c>
      <c r="B943" s="203">
        <v>199708</v>
      </c>
      <c r="C943" s="203">
        <v>1.62893</v>
      </c>
      <c r="D943" s="203">
        <v>2</v>
      </c>
      <c r="E943" s="203" t="s">
        <v>1033</v>
      </c>
      <c r="F943" s="203" t="s">
        <v>1207</v>
      </c>
    </row>
    <row r="944" spans="1:6" hidden="1" x14ac:dyDescent="0.25">
      <c r="A944" s="203" t="s">
        <v>1221</v>
      </c>
      <c r="B944" s="203">
        <v>199709</v>
      </c>
      <c r="C944" s="203">
        <v>1.591515</v>
      </c>
      <c r="D944" s="203">
        <v>2</v>
      </c>
      <c r="E944" s="203" t="s">
        <v>1033</v>
      </c>
      <c r="F944" s="203" t="s">
        <v>1207</v>
      </c>
    </row>
    <row r="945" spans="1:6" hidden="1" x14ac:dyDescent="0.25">
      <c r="A945" s="203" t="s">
        <v>1221</v>
      </c>
      <c r="B945" s="203">
        <v>199710</v>
      </c>
      <c r="C945" s="203">
        <v>1.6449929999999999</v>
      </c>
      <c r="D945" s="203">
        <v>2</v>
      </c>
      <c r="E945" s="203" t="s">
        <v>1033</v>
      </c>
      <c r="F945" s="203" t="s">
        <v>1207</v>
      </c>
    </row>
    <row r="946" spans="1:6" hidden="1" x14ac:dyDescent="0.25">
      <c r="A946" s="203" t="s">
        <v>1221</v>
      </c>
      <c r="B946" s="203">
        <v>199711</v>
      </c>
      <c r="C946" s="203">
        <v>1.5934470000000001</v>
      </c>
      <c r="D946" s="203">
        <v>2</v>
      </c>
      <c r="E946" s="203" t="s">
        <v>1033</v>
      </c>
      <c r="F946" s="203" t="s">
        <v>1207</v>
      </c>
    </row>
    <row r="947" spans="1:6" hidden="1" x14ac:dyDescent="0.25">
      <c r="A947" s="203" t="s">
        <v>1221</v>
      </c>
      <c r="B947" s="203">
        <v>199712</v>
      </c>
      <c r="C947" s="203">
        <v>1.6226389999999999</v>
      </c>
      <c r="D947" s="203">
        <v>2</v>
      </c>
      <c r="E947" s="203" t="s">
        <v>1033</v>
      </c>
      <c r="F947" s="203" t="s">
        <v>1207</v>
      </c>
    </row>
    <row r="948" spans="1:6" hidden="1" x14ac:dyDescent="0.25">
      <c r="A948" s="203" t="s">
        <v>1221</v>
      </c>
      <c r="B948" s="203">
        <v>199713</v>
      </c>
      <c r="C948" s="203">
        <v>19.393851000000002</v>
      </c>
      <c r="D948" s="203">
        <v>2</v>
      </c>
      <c r="E948" s="203" t="s">
        <v>1033</v>
      </c>
      <c r="F948" s="203" t="s">
        <v>1207</v>
      </c>
    </row>
    <row r="949" spans="1:6" hidden="1" x14ac:dyDescent="0.25">
      <c r="A949" s="203" t="s">
        <v>1221</v>
      </c>
      <c r="B949" s="203">
        <v>199801</v>
      </c>
      <c r="C949" s="203">
        <v>1.7103109999999999</v>
      </c>
      <c r="D949" s="203">
        <v>2</v>
      </c>
      <c r="E949" s="203" t="s">
        <v>1033</v>
      </c>
      <c r="F949" s="203" t="s">
        <v>1207</v>
      </c>
    </row>
    <row r="950" spans="1:6" hidden="1" x14ac:dyDescent="0.25">
      <c r="A950" s="203" t="s">
        <v>1221</v>
      </c>
      <c r="B950" s="203">
        <v>199802</v>
      </c>
      <c r="C950" s="203">
        <v>1.522354</v>
      </c>
      <c r="D950" s="203">
        <v>2</v>
      </c>
      <c r="E950" s="203" t="s">
        <v>1033</v>
      </c>
      <c r="F950" s="203" t="s">
        <v>1207</v>
      </c>
    </row>
    <row r="951" spans="1:6" hidden="1" x14ac:dyDescent="0.25">
      <c r="A951" s="203" t="s">
        <v>1221</v>
      </c>
      <c r="B951" s="203">
        <v>199803</v>
      </c>
      <c r="C951" s="203">
        <v>1.699438</v>
      </c>
      <c r="D951" s="203">
        <v>2</v>
      </c>
      <c r="E951" s="203" t="s">
        <v>1033</v>
      </c>
      <c r="F951" s="203" t="s">
        <v>1207</v>
      </c>
    </row>
    <row r="952" spans="1:6" hidden="1" x14ac:dyDescent="0.25">
      <c r="A952" s="203" t="s">
        <v>1221</v>
      </c>
      <c r="B952" s="203">
        <v>199804</v>
      </c>
      <c r="C952" s="203">
        <v>1.6410439999999999</v>
      </c>
      <c r="D952" s="203">
        <v>2</v>
      </c>
      <c r="E952" s="203" t="s">
        <v>1033</v>
      </c>
      <c r="F952" s="203" t="s">
        <v>1207</v>
      </c>
    </row>
    <row r="953" spans="1:6" hidden="1" x14ac:dyDescent="0.25">
      <c r="A953" s="203" t="s">
        <v>1221</v>
      </c>
      <c r="B953" s="203">
        <v>199805</v>
      </c>
      <c r="C953" s="203">
        <v>1.7017040000000001</v>
      </c>
      <c r="D953" s="203">
        <v>2</v>
      </c>
      <c r="E953" s="203" t="s">
        <v>1033</v>
      </c>
      <c r="F953" s="203" t="s">
        <v>1207</v>
      </c>
    </row>
    <row r="954" spans="1:6" hidden="1" x14ac:dyDescent="0.25">
      <c r="A954" s="203" t="s">
        <v>1221</v>
      </c>
      <c r="B954" s="203">
        <v>199806</v>
      </c>
      <c r="C954" s="203">
        <v>1.6311910000000001</v>
      </c>
      <c r="D954" s="203">
        <v>2</v>
      </c>
      <c r="E954" s="203" t="s">
        <v>1033</v>
      </c>
      <c r="F954" s="203" t="s">
        <v>1207</v>
      </c>
    </row>
    <row r="955" spans="1:6" hidden="1" x14ac:dyDescent="0.25">
      <c r="A955" s="203" t="s">
        <v>1221</v>
      </c>
      <c r="B955" s="203">
        <v>199807</v>
      </c>
      <c r="C955" s="203">
        <v>1.6613389999999999</v>
      </c>
      <c r="D955" s="203">
        <v>2</v>
      </c>
      <c r="E955" s="203" t="s">
        <v>1033</v>
      </c>
      <c r="F955" s="203" t="s">
        <v>1207</v>
      </c>
    </row>
    <row r="956" spans="1:6" hidden="1" x14ac:dyDescent="0.25">
      <c r="A956" s="203" t="s">
        <v>1221</v>
      </c>
      <c r="B956" s="203">
        <v>199808</v>
      </c>
      <c r="C956" s="203">
        <v>1.6728940000000001</v>
      </c>
      <c r="D956" s="203">
        <v>2</v>
      </c>
      <c r="E956" s="203" t="s">
        <v>1033</v>
      </c>
      <c r="F956" s="203" t="s">
        <v>1207</v>
      </c>
    </row>
    <row r="957" spans="1:6" hidden="1" x14ac:dyDescent="0.25">
      <c r="A957" s="203" t="s">
        <v>1221</v>
      </c>
      <c r="B957" s="203">
        <v>199809</v>
      </c>
      <c r="C957" s="203">
        <v>1.518664</v>
      </c>
      <c r="D957" s="203">
        <v>2</v>
      </c>
      <c r="E957" s="203" t="s">
        <v>1033</v>
      </c>
      <c r="F957" s="203" t="s">
        <v>1207</v>
      </c>
    </row>
    <row r="958" spans="1:6" hidden="1" x14ac:dyDescent="0.25">
      <c r="A958" s="203" t="s">
        <v>1221</v>
      </c>
      <c r="B958" s="203">
        <v>199810</v>
      </c>
      <c r="C958" s="203">
        <v>1.6387149999999999</v>
      </c>
      <c r="D958" s="203">
        <v>2</v>
      </c>
      <c r="E958" s="203" t="s">
        <v>1033</v>
      </c>
      <c r="F958" s="203" t="s">
        <v>1207</v>
      </c>
    </row>
    <row r="959" spans="1:6" hidden="1" x14ac:dyDescent="0.25">
      <c r="A959" s="203" t="s">
        <v>1221</v>
      </c>
      <c r="B959" s="203">
        <v>199811</v>
      </c>
      <c r="C959" s="203">
        <v>1.587717</v>
      </c>
      <c r="D959" s="203">
        <v>2</v>
      </c>
      <c r="E959" s="203" t="s">
        <v>1033</v>
      </c>
      <c r="F959" s="203" t="s">
        <v>1207</v>
      </c>
    </row>
    <row r="960" spans="1:6" hidden="1" x14ac:dyDescent="0.25">
      <c r="A960" s="203" t="s">
        <v>1221</v>
      </c>
      <c r="B960" s="203">
        <v>199812</v>
      </c>
      <c r="C960" s="203">
        <v>1.6279239999999999</v>
      </c>
      <c r="D960" s="203">
        <v>2</v>
      </c>
      <c r="E960" s="203" t="s">
        <v>1033</v>
      </c>
      <c r="F960" s="203" t="s">
        <v>1207</v>
      </c>
    </row>
    <row r="961" spans="1:6" hidden="1" x14ac:dyDescent="0.25">
      <c r="A961" s="203" t="s">
        <v>1221</v>
      </c>
      <c r="B961" s="203">
        <v>199813</v>
      </c>
      <c r="C961" s="203">
        <v>19.613295000000001</v>
      </c>
      <c r="D961" s="203">
        <v>2</v>
      </c>
      <c r="E961" s="203" t="s">
        <v>1033</v>
      </c>
      <c r="F961" s="203" t="s">
        <v>1207</v>
      </c>
    </row>
    <row r="962" spans="1:6" hidden="1" x14ac:dyDescent="0.25">
      <c r="A962" s="203" t="s">
        <v>1221</v>
      </c>
      <c r="B962" s="203">
        <v>199901</v>
      </c>
      <c r="C962" s="203">
        <v>1.6692199999999999</v>
      </c>
      <c r="D962" s="203">
        <v>2</v>
      </c>
      <c r="E962" s="203" t="s">
        <v>1033</v>
      </c>
      <c r="F962" s="203" t="s">
        <v>1207</v>
      </c>
    </row>
    <row r="963" spans="1:6" hidden="1" x14ac:dyDescent="0.25">
      <c r="A963" s="203" t="s">
        <v>1221</v>
      </c>
      <c r="B963" s="203">
        <v>199902</v>
      </c>
      <c r="C963" s="203">
        <v>1.5046790000000001</v>
      </c>
      <c r="D963" s="203">
        <v>2</v>
      </c>
      <c r="E963" s="203" t="s">
        <v>1033</v>
      </c>
      <c r="F963" s="203" t="s">
        <v>1207</v>
      </c>
    </row>
    <row r="964" spans="1:6" hidden="1" x14ac:dyDescent="0.25">
      <c r="A964" s="203" t="s">
        <v>1221</v>
      </c>
      <c r="B964" s="203">
        <v>199903</v>
      </c>
      <c r="C964" s="203">
        <v>1.6656839999999999</v>
      </c>
      <c r="D964" s="203">
        <v>2</v>
      </c>
      <c r="E964" s="203" t="s">
        <v>1033</v>
      </c>
      <c r="F964" s="203" t="s">
        <v>1207</v>
      </c>
    </row>
    <row r="965" spans="1:6" hidden="1" x14ac:dyDescent="0.25">
      <c r="A965" s="203" t="s">
        <v>1221</v>
      </c>
      <c r="B965" s="203">
        <v>199904</v>
      </c>
      <c r="C965" s="203">
        <v>1.591332</v>
      </c>
      <c r="D965" s="203">
        <v>2</v>
      </c>
      <c r="E965" s="203" t="s">
        <v>1033</v>
      </c>
      <c r="F965" s="203" t="s">
        <v>1207</v>
      </c>
    </row>
    <row r="966" spans="1:6" hidden="1" x14ac:dyDescent="0.25">
      <c r="A966" s="203" t="s">
        <v>1221</v>
      </c>
      <c r="B966" s="203">
        <v>199905</v>
      </c>
      <c r="C966" s="203">
        <v>1.621246</v>
      </c>
      <c r="D966" s="203">
        <v>2</v>
      </c>
      <c r="E966" s="203" t="s">
        <v>1033</v>
      </c>
      <c r="F966" s="203" t="s">
        <v>1207</v>
      </c>
    </row>
    <row r="967" spans="1:6" hidden="1" x14ac:dyDescent="0.25">
      <c r="A967" s="203" t="s">
        <v>1221</v>
      </c>
      <c r="B967" s="203">
        <v>199906</v>
      </c>
      <c r="C967" s="203">
        <v>1.582597</v>
      </c>
      <c r="D967" s="203">
        <v>2</v>
      </c>
      <c r="E967" s="203" t="s">
        <v>1033</v>
      </c>
      <c r="F967" s="203" t="s">
        <v>1207</v>
      </c>
    </row>
    <row r="968" spans="1:6" hidden="1" x14ac:dyDescent="0.25">
      <c r="A968" s="203" t="s">
        <v>1221</v>
      </c>
      <c r="B968" s="203">
        <v>199907</v>
      </c>
      <c r="C968" s="203">
        <v>1.6285540000000001</v>
      </c>
      <c r="D968" s="203">
        <v>2</v>
      </c>
      <c r="E968" s="203" t="s">
        <v>1033</v>
      </c>
      <c r="F968" s="203" t="s">
        <v>1207</v>
      </c>
    </row>
    <row r="969" spans="1:6" hidden="1" x14ac:dyDescent="0.25">
      <c r="A969" s="203" t="s">
        <v>1221</v>
      </c>
      <c r="B969" s="203">
        <v>199908</v>
      </c>
      <c r="C969" s="203">
        <v>1.6250849999999999</v>
      </c>
      <c r="D969" s="203">
        <v>2</v>
      </c>
      <c r="E969" s="203" t="s">
        <v>1033</v>
      </c>
      <c r="F969" s="203" t="s">
        <v>1207</v>
      </c>
    </row>
    <row r="970" spans="1:6" hidden="1" x14ac:dyDescent="0.25">
      <c r="A970" s="203" t="s">
        <v>1221</v>
      </c>
      <c r="B970" s="203">
        <v>199909</v>
      </c>
      <c r="C970" s="203">
        <v>1.5729150000000001</v>
      </c>
      <c r="D970" s="203">
        <v>2</v>
      </c>
      <c r="E970" s="203" t="s">
        <v>1033</v>
      </c>
      <c r="F970" s="203" t="s">
        <v>1207</v>
      </c>
    </row>
    <row r="971" spans="1:6" hidden="1" x14ac:dyDescent="0.25">
      <c r="A971" s="203" t="s">
        <v>1221</v>
      </c>
      <c r="B971" s="203">
        <v>199910</v>
      </c>
      <c r="C971" s="203">
        <v>1.6299630000000001</v>
      </c>
      <c r="D971" s="203">
        <v>2</v>
      </c>
      <c r="E971" s="203" t="s">
        <v>1033</v>
      </c>
      <c r="F971" s="203" t="s">
        <v>1207</v>
      </c>
    </row>
    <row r="972" spans="1:6" hidden="1" x14ac:dyDescent="0.25">
      <c r="A972" s="203" t="s">
        <v>1221</v>
      </c>
      <c r="B972" s="203">
        <v>199911</v>
      </c>
      <c r="C972" s="203">
        <v>1.6023590000000001</v>
      </c>
      <c r="D972" s="203">
        <v>2</v>
      </c>
      <c r="E972" s="203" t="s">
        <v>1033</v>
      </c>
      <c r="F972" s="203" t="s">
        <v>1207</v>
      </c>
    </row>
    <row r="973" spans="1:6" hidden="1" x14ac:dyDescent="0.25">
      <c r="A973" s="203" t="s">
        <v>1221</v>
      </c>
      <c r="B973" s="203">
        <v>199912</v>
      </c>
      <c r="C973" s="203">
        <v>1.6470689999999999</v>
      </c>
      <c r="D973" s="203">
        <v>2</v>
      </c>
      <c r="E973" s="203" t="s">
        <v>1033</v>
      </c>
      <c r="F973" s="203" t="s">
        <v>1207</v>
      </c>
    </row>
    <row r="974" spans="1:6" hidden="1" x14ac:dyDescent="0.25">
      <c r="A974" s="203" t="s">
        <v>1221</v>
      </c>
      <c r="B974" s="203">
        <v>199913</v>
      </c>
      <c r="C974" s="203">
        <v>19.340703000000001</v>
      </c>
      <c r="D974" s="203">
        <v>2</v>
      </c>
      <c r="E974" s="203" t="s">
        <v>1033</v>
      </c>
      <c r="F974" s="203" t="s">
        <v>1207</v>
      </c>
    </row>
    <row r="975" spans="1:6" hidden="1" x14ac:dyDescent="0.25">
      <c r="A975" s="203" t="s">
        <v>1221</v>
      </c>
      <c r="B975" s="203">
        <v>200001</v>
      </c>
      <c r="C975" s="203">
        <v>1.6632940000000001</v>
      </c>
      <c r="D975" s="203">
        <v>2</v>
      </c>
      <c r="E975" s="203" t="s">
        <v>1033</v>
      </c>
      <c r="F975" s="203" t="s">
        <v>1207</v>
      </c>
    </row>
    <row r="976" spans="1:6" hidden="1" x14ac:dyDescent="0.25">
      <c r="A976" s="203" t="s">
        <v>1221</v>
      </c>
      <c r="B976" s="203">
        <v>200002</v>
      </c>
      <c r="C976" s="203">
        <v>1.532043</v>
      </c>
      <c r="D976" s="203">
        <v>2</v>
      </c>
      <c r="E976" s="203" t="s">
        <v>1033</v>
      </c>
      <c r="F976" s="203" t="s">
        <v>1207</v>
      </c>
    </row>
    <row r="977" spans="1:6" hidden="1" x14ac:dyDescent="0.25">
      <c r="A977" s="203" t="s">
        <v>1221</v>
      </c>
      <c r="B977" s="203">
        <v>200003</v>
      </c>
      <c r="C977" s="203">
        <v>1.676599</v>
      </c>
      <c r="D977" s="203">
        <v>2</v>
      </c>
      <c r="E977" s="203" t="s">
        <v>1033</v>
      </c>
      <c r="F977" s="203" t="s">
        <v>1207</v>
      </c>
    </row>
    <row r="978" spans="1:6" hidden="1" x14ac:dyDescent="0.25">
      <c r="A978" s="203" t="s">
        <v>1221</v>
      </c>
      <c r="B978" s="203">
        <v>200004</v>
      </c>
      <c r="C978" s="203">
        <v>1.585259</v>
      </c>
      <c r="D978" s="203">
        <v>2</v>
      </c>
      <c r="E978" s="203" t="s">
        <v>1033</v>
      </c>
      <c r="F978" s="203" t="s">
        <v>1207</v>
      </c>
    </row>
    <row r="979" spans="1:6" hidden="1" x14ac:dyDescent="0.25">
      <c r="A979" s="203" t="s">
        <v>1221</v>
      </c>
      <c r="B979" s="203">
        <v>200005</v>
      </c>
      <c r="C979" s="203">
        <v>1.6469210000000001</v>
      </c>
      <c r="D979" s="203">
        <v>2</v>
      </c>
      <c r="E979" s="203" t="s">
        <v>1033</v>
      </c>
      <c r="F979" s="203" t="s">
        <v>1207</v>
      </c>
    </row>
    <row r="980" spans="1:6" hidden="1" x14ac:dyDescent="0.25">
      <c r="A980" s="203" t="s">
        <v>1221</v>
      </c>
      <c r="B980" s="203">
        <v>200006</v>
      </c>
      <c r="C980" s="203">
        <v>1.6075539999999999</v>
      </c>
      <c r="D980" s="203">
        <v>2</v>
      </c>
      <c r="E980" s="203" t="s">
        <v>1033</v>
      </c>
      <c r="F980" s="203" t="s">
        <v>1207</v>
      </c>
    </row>
    <row r="981" spans="1:6" hidden="1" x14ac:dyDescent="0.25">
      <c r="A981" s="203" t="s">
        <v>1221</v>
      </c>
      <c r="B981" s="203">
        <v>200007</v>
      </c>
      <c r="C981" s="203">
        <v>1.6605749999999999</v>
      </c>
      <c r="D981" s="203">
        <v>2</v>
      </c>
      <c r="E981" s="203" t="s">
        <v>1033</v>
      </c>
      <c r="F981" s="203" t="s">
        <v>1207</v>
      </c>
    </row>
    <row r="982" spans="1:6" hidden="1" x14ac:dyDescent="0.25">
      <c r="A982" s="203" t="s">
        <v>1221</v>
      </c>
      <c r="B982" s="203">
        <v>200008</v>
      </c>
      <c r="C982" s="203">
        <v>1.6731279999999999</v>
      </c>
      <c r="D982" s="203">
        <v>2</v>
      </c>
      <c r="E982" s="203" t="s">
        <v>1033</v>
      </c>
      <c r="F982" s="203" t="s">
        <v>1207</v>
      </c>
    </row>
    <row r="983" spans="1:6" hidden="1" x14ac:dyDescent="0.25">
      <c r="A983" s="203" t="s">
        <v>1221</v>
      </c>
      <c r="B983" s="203">
        <v>200009</v>
      </c>
      <c r="C983" s="203">
        <v>1.6190869999999999</v>
      </c>
      <c r="D983" s="203">
        <v>2</v>
      </c>
      <c r="E983" s="203" t="s">
        <v>1033</v>
      </c>
      <c r="F983" s="203" t="s">
        <v>1207</v>
      </c>
    </row>
    <row r="984" spans="1:6" hidden="1" x14ac:dyDescent="0.25">
      <c r="A984" s="203" t="s">
        <v>1221</v>
      </c>
      <c r="B984" s="203">
        <v>200010</v>
      </c>
      <c r="C984" s="203">
        <v>1.7035389999999999</v>
      </c>
      <c r="D984" s="203">
        <v>2</v>
      </c>
      <c r="E984" s="203" t="s">
        <v>1033</v>
      </c>
      <c r="F984" s="203" t="s">
        <v>1207</v>
      </c>
    </row>
    <row r="985" spans="1:6" hidden="1" x14ac:dyDescent="0.25">
      <c r="A985" s="203" t="s">
        <v>1221</v>
      </c>
      <c r="B985" s="203">
        <v>200011</v>
      </c>
      <c r="C985" s="203">
        <v>1.620662</v>
      </c>
      <c r="D985" s="203">
        <v>2</v>
      </c>
      <c r="E985" s="203" t="s">
        <v>1033</v>
      </c>
      <c r="F985" s="203" t="s">
        <v>1207</v>
      </c>
    </row>
    <row r="986" spans="1:6" hidden="1" x14ac:dyDescent="0.25">
      <c r="A986" s="203" t="s">
        <v>1221</v>
      </c>
      <c r="B986" s="203">
        <v>200012</v>
      </c>
      <c r="C986" s="203">
        <v>1.6728670000000001</v>
      </c>
      <c r="D986" s="203">
        <v>2</v>
      </c>
      <c r="E986" s="203" t="s">
        <v>1033</v>
      </c>
      <c r="F986" s="203" t="s">
        <v>1207</v>
      </c>
    </row>
    <row r="987" spans="1:6" hidden="1" x14ac:dyDescent="0.25">
      <c r="A987" s="203" t="s">
        <v>1221</v>
      </c>
      <c r="B987" s="203">
        <v>200013</v>
      </c>
      <c r="C987" s="203">
        <v>19.661529000000002</v>
      </c>
      <c r="D987" s="203">
        <v>2</v>
      </c>
      <c r="E987" s="203" t="s">
        <v>1033</v>
      </c>
      <c r="F987" s="203" t="s">
        <v>1207</v>
      </c>
    </row>
    <row r="988" spans="1:6" hidden="1" x14ac:dyDescent="0.25">
      <c r="A988" s="203" t="s">
        <v>1221</v>
      </c>
      <c r="B988" s="203">
        <v>200101</v>
      </c>
      <c r="C988" s="203">
        <v>1.718742</v>
      </c>
      <c r="D988" s="203">
        <v>2</v>
      </c>
      <c r="E988" s="203" t="s">
        <v>1033</v>
      </c>
      <c r="F988" s="203" t="s">
        <v>1207</v>
      </c>
    </row>
    <row r="989" spans="1:6" hidden="1" x14ac:dyDescent="0.25">
      <c r="A989" s="203" t="s">
        <v>1221</v>
      </c>
      <c r="B989" s="203">
        <v>200102</v>
      </c>
      <c r="C989" s="203">
        <v>1.55142</v>
      </c>
      <c r="D989" s="203">
        <v>2</v>
      </c>
      <c r="E989" s="203" t="s">
        <v>1033</v>
      </c>
      <c r="F989" s="203" t="s">
        <v>1207</v>
      </c>
    </row>
    <row r="990" spans="1:6" hidden="1" x14ac:dyDescent="0.25">
      <c r="A990" s="203" t="s">
        <v>1221</v>
      </c>
      <c r="B990" s="203">
        <v>200103</v>
      </c>
      <c r="C990" s="203">
        <v>1.731992</v>
      </c>
      <c r="D990" s="203">
        <v>2</v>
      </c>
      <c r="E990" s="203" t="s">
        <v>1033</v>
      </c>
      <c r="F990" s="203" t="s">
        <v>1207</v>
      </c>
    </row>
    <row r="991" spans="1:6" hidden="1" x14ac:dyDescent="0.25">
      <c r="A991" s="203" t="s">
        <v>1221</v>
      </c>
      <c r="B991" s="203">
        <v>200104</v>
      </c>
      <c r="C991" s="203">
        <v>1.669797</v>
      </c>
      <c r="D991" s="203">
        <v>2</v>
      </c>
      <c r="E991" s="203" t="s">
        <v>1033</v>
      </c>
      <c r="F991" s="203" t="s">
        <v>1207</v>
      </c>
    </row>
    <row r="992" spans="1:6" hidden="1" x14ac:dyDescent="0.25">
      <c r="A992" s="203" t="s">
        <v>1221</v>
      </c>
      <c r="B992" s="203">
        <v>200105</v>
      </c>
      <c r="C992" s="203">
        <v>1.72845</v>
      </c>
      <c r="D992" s="203">
        <v>2</v>
      </c>
      <c r="E992" s="203" t="s">
        <v>1033</v>
      </c>
      <c r="F992" s="203" t="s">
        <v>1207</v>
      </c>
    </row>
    <row r="993" spans="1:6" hidden="1" x14ac:dyDescent="0.25">
      <c r="A993" s="203" t="s">
        <v>1221</v>
      </c>
      <c r="B993" s="203">
        <v>200106</v>
      </c>
      <c r="C993" s="203">
        <v>1.652404</v>
      </c>
      <c r="D993" s="203">
        <v>2</v>
      </c>
      <c r="E993" s="203" t="s">
        <v>1033</v>
      </c>
      <c r="F993" s="203" t="s">
        <v>1207</v>
      </c>
    </row>
    <row r="994" spans="1:6" hidden="1" x14ac:dyDescent="0.25">
      <c r="A994" s="203" t="s">
        <v>1221</v>
      </c>
      <c r="B994" s="203">
        <v>200107</v>
      </c>
      <c r="C994" s="203">
        <v>1.703006</v>
      </c>
      <c r="D994" s="203">
        <v>2</v>
      </c>
      <c r="E994" s="203" t="s">
        <v>1033</v>
      </c>
      <c r="F994" s="203" t="s">
        <v>1207</v>
      </c>
    </row>
    <row r="995" spans="1:6" hidden="1" x14ac:dyDescent="0.25">
      <c r="A995" s="203" t="s">
        <v>1221</v>
      </c>
      <c r="B995" s="203">
        <v>200108</v>
      </c>
      <c r="C995" s="203">
        <v>1.7031019999999999</v>
      </c>
      <c r="D995" s="203">
        <v>2</v>
      </c>
      <c r="E995" s="203" t="s">
        <v>1033</v>
      </c>
      <c r="F995" s="203" t="s">
        <v>1207</v>
      </c>
    </row>
    <row r="996" spans="1:6" hidden="1" x14ac:dyDescent="0.25">
      <c r="A996" s="203" t="s">
        <v>1221</v>
      </c>
      <c r="B996" s="203">
        <v>200109</v>
      </c>
      <c r="C996" s="203">
        <v>1.655456</v>
      </c>
      <c r="D996" s="203">
        <v>2</v>
      </c>
      <c r="E996" s="203" t="s">
        <v>1033</v>
      </c>
      <c r="F996" s="203" t="s">
        <v>1207</v>
      </c>
    </row>
    <row r="997" spans="1:6" hidden="1" x14ac:dyDescent="0.25">
      <c r="A997" s="203" t="s">
        <v>1221</v>
      </c>
      <c r="B997" s="203">
        <v>200110</v>
      </c>
      <c r="C997" s="203">
        <v>1.7228190000000001</v>
      </c>
      <c r="D997" s="203">
        <v>2</v>
      </c>
      <c r="E997" s="203" t="s">
        <v>1033</v>
      </c>
      <c r="F997" s="203" t="s">
        <v>1207</v>
      </c>
    </row>
    <row r="998" spans="1:6" hidden="1" x14ac:dyDescent="0.25">
      <c r="A998" s="203" t="s">
        <v>1221</v>
      </c>
      <c r="B998" s="203">
        <v>200111</v>
      </c>
      <c r="C998" s="203">
        <v>1.638493</v>
      </c>
      <c r="D998" s="203">
        <v>2</v>
      </c>
      <c r="E998" s="203" t="s">
        <v>1033</v>
      </c>
      <c r="F998" s="203" t="s">
        <v>1207</v>
      </c>
    </row>
    <row r="999" spans="1:6" hidden="1" x14ac:dyDescent="0.25">
      <c r="A999" s="203" t="s">
        <v>1221</v>
      </c>
      <c r="B999" s="203">
        <v>200112</v>
      </c>
      <c r="C999" s="203">
        <v>1.6898869999999999</v>
      </c>
      <c r="D999" s="203">
        <v>2</v>
      </c>
      <c r="E999" s="203" t="s">
        <v>1033</v>
      </c>
      <c r="F999" s="203" t="s">
        <v>1207</v>
      </c>
    </row>
    <row r="1000" spans="1:6" hidden="1" x14ac:dyDescent="0.25">
      <c r="A1000" s="203" t="s">
        <v>1221</v>
      </c>
      <c r="B1000" s="203">
        <v>200113</v>
      </c>
      <c r="C1000" s="203">
        <v>20.165566999999999</v>
      </c>
      <c r="D1000" s="203">
        <v>2</v>
      </c>
      <c r="E1000" s="203" t="s">
        <v>1033</v>
      </c>
      <c r="F1000" s="203" t="s">
        <v>1207</v>
      </c>
    </row>
    <row r="1001" spans="1:6" hidden="1" x14ac:dyDescent="0.25">
      <c r="A1001" s="203" t="s">
        <v>1221</v>
      </c>
      <c r="B1001" s="203">
        <v>200201</v>
      </c>
      <c r="C1001" s="203">
        <v>1.6577459999999999</v>
      </c>
      <c r="D1001" s="203">
        <v>2</v>
      </c>
      <c r="E1001" s="203" t="s">
        <v>1033</v>
      </c>
      <c r="F1001" s="203" t="s">
        <v>1207</v>
      </c>
    </row>
    <row r="1002" spans="1:6" hidden="1" x14ac:dyDescent="0.25">
      <c r="A1002" s="203" t="s">
        <v>1221</v>
      </c>
      <c r="B1002" s="203">
        <v>200202</v>
      </c>
      <c r="C1002" s="203">
        <v>1.4844139999999999</v>
      </c>
      <c r="D1002" s="203">
        <v>2</v>
      </c>
      <c r="E1002" s="203" t="s">
        <v>1033</v>
      </c>
      <c r="F1002" s="203" t="s">
        <v>1207</v>
      </c>
    </row>
    <row r="1003" spans="1:6" hidden="1" x14ac:dyDescent="0.25">
      <c r="A1003" s="203" t="s">
        <v>1221</v>
      </c>
      <c r="B1003" s="203">
        <v>200203</v>
      </c>
      <c r="C1003" s="203">
        <v>1.6584399999999999</v>
      </c>
      <c r="D1003" s="203">
        <v>2</v>
      </c>
      <c r="E1003" s="203" t="s">
        <v>1033</v>
      </c>
      <c r="F1003" s="203" t="s">
        <v>1207</v>
      </c>
    </row>
    <row r="1004" spans="1:6" hidden="1" x14ac:dyDescent="0.25">
      <c r="A1004" s="203" t="s">
        <v>1221</v>
      </c>
      <c r="B1004" s="203">
        <v>200204</v>
      </c>
      <c r="C1004" s="203">
        <v>1.602625</v>
      </c>
      <c r="D1004" s="203">
        <v>2</v>
      </c>
      <c r="E1004" s="203" t="s">
        <v>1033</v>
      </c>
      <c r="F1004" s="203" t="s">
        <v>1207</v>
      </c>
    </row>
    <row r="1005" spans="1:6" hidden="1" x14ac:dyDescent="0.25">
      <c r="A1005" s="203" t="s">
        <v>1221</v>
      </c>
      <c r="B1005" s="203">
        <v>200205</v>
      </c>
      <c r="C1005" s="203">
        <v>1.667978</v>
      </c>
      <c r="D1005" s="203">
        <v>2</v>
      </c>
      <c r="E1005" s="203" t="s">
        <v>1033</v>
      </c>
      <c r="F1005" s="203" t="s">
        <v>1207</v>
      </c>
    </row>
    <row r="1006" spans="1:6" hidden="1" x14ac:dyDescent="0.25">
      <c r="A1006" s="203" t="s">
        <v>1221</v>
      </c>
      <c r="B1006" s="203">
        <v>200206</v>
      </c>
      <c r="C1006" s="203">
        <v>1.606889</v>
      </c>
      <c r="D1006" s="203">
        <v>2</v>
      </c>
      <c r="E1006" s="203" t="s">
        <v>1033</v>
      </c>
      <c r="F1006" s="203" t="s">
        <v>1207</v>
      </c>
    </row>
    <row r="1007" spans="1:6" hidden="1" x14ac:dyDescent="0.25">
      <c r="A1007" s="203" t="s">
        <v>1221</v>
      </c>
      <c r="B1007" s="203">
        <v>200207</v>
      </c>
      <c r="C1007" s="203">
        <v>1.6757230000000001</v>
      </c>
      <c r="D1007" s="203">
        <v>2</v>
      </c>
      <c r="E1007" s="203" t="s">
        <v>1033</v>
      </c>
      <c r="F1007" s="203" t="s">
        <v>1207</v>
      </c>
    </row>
    <row r="1008" spans="1:6" hidden="1" x14ac:dyDescent="0.25">
      <c r="A1008" s="203" t="s">
        <v>1221</v>
      </c>
      <c r="B1008" s="203">
        <v>200208</v>
      </c>
      <c r="C1008" s="203">
        <v>1.6417569999999999</v>
      </c>
      <c r="D1008" s="203">
        <v>2</v>
      </c>
      <c r="E1008" s="203" t="s">
        <v>1033</v>
      </c>
      <c r="F1008" s="203" t="s">
        <v>1207</v>
      </c>
    </row>
    <row r="1009" spans="1:6" hidden="1" x14ac:dyDescent="0.25">
      <c r="A1009" s="203" t="s">
        <v>1221</v>
      </c>
      <c r="B1009" s="203">
        <v>200209</v>
      </c>
      <c r="C1009" s="203">
        <v>1.5526949999999999</v>
      </c>
      <c r="D1009" s="203">
        <v>2</v>
      </c>
      <c r="E1009" s="203" t="s">
        <v>1033</v>
      </c>
      <c r="F1009" s="203" t="s">
        <v>1207</v>
      </c>
    </row>
    <row r="1010" spans="1:6" hidden="1" x14ac:dyDescent="0.25">
      <c r="A1010" s="203" t="s">
        <v>1221</v>
      </c>
      <c r="B1010" s="203">
        <v>200210</v>
      </c>
      <c r="C1010" s="203">
        <v>1.5890299999999999</v>
      </c>
      <c r="D1010" s="203">
        <v>2</v>
      </c>
      <c r="E1010" s="203" t="s">
        <v>1033</v>
      </c>
      <c r="F1010" s="203" t="s">
        <v>1207</v>
      </c>
    </row>
    <row r="1011" spans="1:6" hidden="1" x14ac:dyDescent="0.25">
      <c r="A1011" s="203" t="s">
        <v>1221</v>
      </c>
      <c r="B1011" s="203">
        <v>200211</v>
      </c>
      <c r="C1011" s="203">
        <v>1.592929</v>
      </c>
      <c r="D1011" s="203">
        <v>2</v>
      </c>
      <c r="E1011" s="203" t="s">
        <v>1033</v>
      </c>
      <c r="F1011" s="203" t="s">
        <v>1207</v>
      </c>
    </row>
    <row r="1012" spans="1:6" hidden="1" x14ac:dyDescent="0.25">
      <c r="A1012" s="203" t="s">
        <v>1221</v>
      </c>
      <c r="B1012" s="203">
        <v>200212</v>
      </c>
      <c r="C1012" s="203">
        <v>1.6518299999999999</v>
      </c>
      <c r="D1012" s="203">
        <v>2</v>
      </c>
      <c r="E1012" s="203" t="s">
        <v>1033</v>
      </c>
      <c r="F1012" s="203" t="s">
        <v>1207</v>
      </c>
    </row>
    <row r="1013" spans="1:6" hidden="1" x14ac:dyDescent="0.25">
      <c r="A1013" s="203" t="s">
        <v>1221</v>
      </c>
      <c r="B1013" s="203">
        <v>200213</v>
      </c>
      <c r="C1013" s="203">
        <v>19.382055000000001</v>
      </c>
      <c r="D1013" s="203">
        <v>2</v>
      </c>
      <c r="E1013" s="203" t="s">
        <v>1033</v>
      </c>
      <c r="F1013" s="203" t="s">
        <v>1207</v>
      </c>
    </row>
    <row r="1014" spans="1:6" hidden="1" x14ac:dyDescent="0.25">
      <c r="A1014" s="203" t="s">
        <v>1221</v>
      </c>
      <c r="B1014" s="203">
        <v>200301</v>
      </c>
      <c r="C1014" s="203">
        <v>1.6618139999999999</v>
      </c>
      <c r="D1014" s="203">
        <v>2</v>
      </c>
      <c r="E1014" s="203" t="s">
        <v>1033</v>
      </c>
      <c r="F1014" s="203" t="s">
        <v>1207</v>
      </c>
    </row>
    <row r="1015" spans="1:6" hidden="1" x14ac:dyDescent="0.25">
      <c r="A1015" s="203" t="s">
        <v>1221</v>
      </c>
      <c r="B1015" s="203">
        <v>200302</v>
      </c>
      <c r="C1015" s="203">
        <v>1.5108630000000001</v>
      </c>
      <c r="D1015" s="203">
        <v>2</v>
      </c>
      <c r="E1015" s="203" t="s">
        <v>1033</v>
      </c>
      <c r="F1015" s="203" t="s">
        <v>1207</v>
      </c>
    </row>
    <row r="1016" spans="1:6" hidden="1" x14ac:dyDescent="0.25">
      <c r="A1016" s="203" t="s">
        <v>1221</v>
      </c>
      <c r="B1016" s="203">
        <v>200303</v>
      </c>
      <c r="C1016" s="203">
        <v>1.709543</v>
      </c>
      <c r="D1016" s="203">
        <v>2</v>
      </c>
      <c r="E1016" s="203" t="s">
        <v>1033</v>
      </c>
      <c r="F1016" s="203" t="s">
        <v>1207</v>
      </c>
    </row>
    <row r="1017" spans="1:6" hidden="1" x14ac:dyDescent="0.25">
      <c r="A1017" s="203" t="s">
        <v>1221</v>
      </c>
      <c r="B1017" s="203">
        <v>200304</v>
      </c>
      <c r="C1017" s="203">
        <v>1.6368940000000001</v>
      </c>
      <c r="D1017" s="203">
        <v>2</v>
      </c>
      <c r="E1017" s="203" t="s">
        <v>1033</v>
      </c>
      <c r="F1017" s="203" t="s">
        <v>1207</v>
      </c>
    </row>
    <row r="1018" spans="1:6" hidden="1" x14ac:dyDescent="0.25">
      <c r="A1018" s="203" t="s">
        <v>1221</v>
      </c>
      <c r="B1018" s="203">
        <v>200305</v>
      </c>
      <c r="C1018" s="203">
        <v>1.6714249999999999</v>
      </c>
      <c r="D1018" s="203">
        <v>2</v>
      </c>
      <c r="E1018" s="203" t="s">
        <v>1033</v>
      </c>
      <c r="F1018" s="203" t="s">
        <v>1207</v>
      </c>
    </row>
    <row r="1019" spans="1:6" hidden="1" x14ac:dyDescent="0.25">
      <c r="A1019" s="203" t="s">
        <v>1221</v>
      </c>
      <c r="B1019" s="203">
        <v>200306</v>
      </c>
      <c r="C1019" s="203">
        <v>1.618573</v>
      </c>
      <c r="D1019" s="203">
        <v>2</v>
      </c>
      <c r="E1019" s="203" t="s">
        <v>1033</v>
      </c>
      <c r="F1019" s="203" t="s">
        <v>1207</v>
      </c>
    </row>
    <row r="1020" spans="1:6" hidden="1" x14ac:dyDescent="0.25">
      <c r="A1020" s="203" t="s">
        <v>1221</v>
      </c>
      <c r="B1020" s="203">
        <v>200307</v>
      </c>
      <c r="C1020" s="203">
        <v>1.638714</v>
      </c>
      <c r="D1020" s="203">
        <v>2</v>
      </c>
      <c r="E1020" s="203" t="s">
        <v>1033</v>
      </c>
      <c r="F1020" s="203" t="s">
        <v>1207</v>
      </c>
    </row>
    <row r="1021" spans="1:6" hidden="1" x14ac:dyDescent="0.25">
      <c r="A1021" s="203" t="s">
        <v>1221</v>
      </c>
      <c r="B1021" s="203">
        <v>200308</v>
      </c>
      <c r="C1021" s="203">
        <v>1.6720109999999999</v>
      </c>
      <c r="D1021" s="203">
        <v>2</v>
      </c>
      <c r="E1021" s="203" t="s">
        <v>1033</v>
      </c>
      <c r="F1021" s="203" t="s">
        <v>1207</v>
      </c>
    </row>
    <row r="1022" spans="1:6" hidden="1" x14ac:dyDescent="0.25">
      <c r="A1022" s="203" t="s">
        <v>1221</v>
      </c>
      <c r="B1022" s="203">
        <v>200309</v>
      </c>
      <c r="C1022" s="203">
        <v>1.610843</v>
      </c>
      <c r="D1022" s="203">
        <v>2</v>
      </c>
      <c r="E1022" s="203" t="s">
        <v>1033</v>
      </c>
      <c r="F1022" s="203" t="s">
        <v>1207</v>
      </c>
    </row>
    <row r="1023" spans="1:6" hidden="1" x14ac:dyDescent="0.25">
      <c r="A1023" s="203" t="s">
        <v>1221</v>
      </c>
      <c r="B1023" s="203">
        <v>200310</v>
      </c>
      <c r="C1023" s="203">
        <v>1.6656610000000001</v>
      </c>
      <c r="D1023" s="203">
        <v>2</v>
      </c>
      <c r="E1023" s="203" t="s">
        <v>1033</v>
      </c>
      <c r="F1023" s="203" t="s">
        <v>1207</v>
      </c>
    </row>
    <row r="1024" spans="1:6" hidden="1" x14ac:dyDescent="0.25">
      <c r="A1024" s="203" t="s">
        <v>1221</v>
      </c>
      <c r="B1024" s="203">
        <v>200311</v>
      </c>
      <c r="C1024" s="203">
        <v>1.592422</v>
      </c>
      <c r="D1024" s="203">
        <v>2</v>
      </c>
      <c r="E1024" s="203" t="s">
        <v>1033</v>
      </c>
      <c r="F1024" s="203" t="s">
        <v>1207</v>
      </c>
    </row>
    <row r="1025" spans="1:6" hidden="1" x14ac:dyDescent="0.25">
      <c r="A1025" s="203" t="s">
        <v>1221</v>
      </c>
      <c r="B1025" s="203">
        <v>200312</v>
      </c>
      <c r="C1025" s="203">
        <v>1.6445380000000001</v>
      </c>
      <c r="D1025" s="203">
        <v>2</v>
      </c>
      <c r="E1025" s="203" t="s">
        <v>1033</v>
      </c>
      <c r="F1025" s="203" t="s">
        <v>1207</v>
      </c>
    </row>
    <row r="1026" spans="1:6" hidden="1" x14ac:dyDescent="0.25">
      <c r="A1026" s="203" t="s">
        <v>1221</v>
      </c>
      <c r="B1026" s="203">
        <v>200313</v>
      </c>
      <c r="C1026" s="203">
        <v>19.633303999999999</v>
      </c>
      <c r="D1026" s="203">
        <v>2</v>
      </c>
      <c r="E1026" s="203" t="s">
        <v>1033</v>
      </c>
      <c r="F1026" s="203" t="s">
        <v>1207</v>
      </c>
    </row>
    <row r="1027" spans="1:6" hidden="1" x14ac:dyDescent="0.25">
      <c r="A1027" s="203" t="s">
        <v>1221</v>
      </c>
      <c r="B1027" s="203">
        <v>200401</v>
      </c>
      <c r="C1027" s="203">
        <v>1.6363730000000001</v>
      </c>
      <c r="D1027" s="203">
        <v>2</v>
      </c>
      <c r="E1027" s="203" t="s">
        <v>1033</v>
      </c>
      <c r="F1027" s="203" t="s">
        <v>1207</v>
      </c>
    </row>
    <row r="1028" spans="1:6" hidden="1" x14ac:dyDescent="0.25">
      <c r="A1028" s="203" t="s">
        <v>1221</v>
      </c>
      <c r="B1028" s="203">
        <v>200402</v>
      </c>
      <c r="C1028" s="203">
        <v>1.516224</v>
      </c>
      <c r="D1028" s="203">
        <v>2</v>
      </c>
      <c r="E1028" s="203" t="s">
        <v>1033</v>
      </c>
      <c r="F1028" s="203" t="s">
        <v>1207</v>
      </c>
    </row>
    <row r="1029" spans="1:6" hidden="1" x14ac:dyDescent="0.25">
      <c r="A1029" s="203" t="s">
        <v>1221</v>
      </c>
      <c r="B1029" s="203">
        <v>200403</v>
      </c>
      <c r="C1029" s="203">
        <v>1.6469050000000001</v>
      </c>
      <c r="D1029" s="203">
        <v>2</v>
      </c>
      <c r="E1029" s="203" t="s">
        <v>1033</v>
      </c>
      <c r="F1029" s="203" t="s">
        <v>1207</v>
      </c>
    </row>
    <row r="1030" spans="1:6" hidden="1" x14ac:dyDescent="0.25">
      <c r="A1030" s="203" t="s">
        <v>1221</v>
      </c>
      <c r="B1030" s="203">
        <v>200404</v>
      </c>
      <c r="C1030" s="203">
        <v>1.5922210000000001</v>
      </c>
      <c r="D1030" s="203">
        <v>2</v>
      </c>
      <c r="E1030" s="203" t="s">
        <v>1033</v>
      </c>
      <c r="F1030" s="203" t="s">
        <v>1207</v>
      </c>
    </row>
    <row r="1031" spans="1:6" hidden="1" x14ac:dyDescent="0.25">
      <c r="A1031" s="203" t="s">
        <v>1221</v>
      </c>
      <c r="B1031" s="203">
        <v>200405</v>
      </c>
      <c r="C1031" s="203">
        <v>1.6166430000000001</v>
      </c>
      <c r="D1031" s="203">
        <v>2</v>
      </c>
      <c r="E1031" s="203" t="s">
        <v>1033</v>
      </c>
      <c r="F1031" s="203" t="s">
        <v>1207</v>
      </c>
    </row>
    <row r="1032" spans="1:6" hidden="1" x14ac:dyDescent="0.25">
      <c r="A1032" s="203" t="s">
        <v>1221</v>
      </c>
      <c r="B1032" s="203">
        <v>200406</v>
      </c>
      <c r="C1032" s="203">
        <v>1.582328</v>
      </c>
      <c r="D1032" s="203">
        <v>2</v>
      </c>
      <c r="E1032" s="203" t="s">
        <v>1033</v>
      </c>
      <c r="F1032" s="203" t="s">
        <v>1207</v>
      </c>
    </row>
    <row r="1033" spans="1:6" hidden="1" x14ac:dyDescent="0.25">
      <c r="A1033" s="203" t="s">
        <v>1221</v>
      </c>
      <c r="B1033" s="203">
        <v>200407</v>
      </c>
      <c r="C1033" s="203">
        <v>1.6305989999999999</v>
      </c>
      <c r="D1033" s="203">
        <v>2</v>
      </c>
      <c r="E1033" s="203" t="s">
        <v>1033</v>
      </c>
      <c r="F1033" s="203" t="s">
        <v>1207</v>
      </c>
    </row>
    <row r="1034" spans="1:6" hidden="1" x14ac:dyDescent="0.25">
      <c r="A1034" s="203" t="s">
        <v>1221</v>
      </c>
      <c r="B1034" s="203">
        <v>200408</v>
      </c>
      <c r="C1034" s="203">
        <v>1.6165290000000001</v>
      </c>
      <c r="D1034" s="203">
        <v>2</v>
      </c>
      <c r="E1034" s="203" t="s">
        <v>1033</v>
      </c>
      <c r="F1034" s="203" t="s">
        <v>1207</v>
      </c>
    </row>
    <row r="1035" spans="1:6" hidden="1" x14ac:dyDescent="0.25">
      <c r="A1035" s="203" t="s">
        <v>1221</v>
      </c>
      <c r="B1035" s="203">
        <v>200409</v>
      </c>
      <c r="C1035" s="203">
        <v>1.5151669999999999</v>
      </c>
      <c r="D1035" s="203">
        <v>2</v>
      </c>
      <c r="E1035" s="203" t="s">
        <v>1033</v>
      </c>
      <c r="F1035" s="203" t="s">
        <v>1207</v>
      </c>
    </row>
    <row r="1036" spans="1:6" hidden="1" x14ac:dyDescent="0.25">
      <c r="A1036" s="203" t="s">
        <v>1221</v>
      </c>
      <c r="B1036" s="203">
        <v>200410</v>
      </c>
      <c r="C1036" s="203">
        <v>1.583623</v>
      </c>
      <c r="D1036" s="203">
        <v>2</v>
      </c>
      <c r="E1036" s="203" t="s">
        <v>1033</v>
      </c>
      <c r="F1036" s="203" t="s">
        <v>1207</v>
      </c>
    </row>
    <row r="1037" spans="1:6" hidden="1" x14ac:dyDescent="0.25">
      <c r="A1037" s="203" t="s">
        <v>1221</v>
      </c>
      <c r="B1037" s="203">
        <v>200411</v>
      </c>
      <c r="C1037" s="203">
        <v>1.5477540000000001</v>
      </c>
      <c r="D1037" s="203">
        <v>2</v>
      </c>
      <c r="E1037" s="203" t="s">
        <v>1033</v>
      </c>
      <c r="F1037" s="203" t="s">
        <v>1207</v>
      </c>
    </row>
    <row r="1038" spans="1:6" hidden="1" x14ac:dyDescent="0.25">
      <c r="A1038" s="203" t="s">
        <v>1221</v>
      </c>
      <c r="B1038" s="203">
        <v>200412</v>
      </c>
      <c r="C1038" s="203">
        <v>1.5898890000000001</v>
      </c>
      <c r="D1038" s="203">
        <v>2</v>
      </c>
      <c r="E1038" s="203" t="s">
        <v>1033</v>
      </c>
      <c r="F1038" s="203" t="s">
        <v>1207</v>
      </c>
    </row>
    <row r="1039" spans="1:6" hidden="1" x14ac:dyDescent="0.25">
      <c r="A1039" s="203" t="s">
        <v>1221</v>
      </c>
      <c r="B1039" s="203">
        <v>200413</v>
      </c>
      <c r="C1039" s="203">
        <v>19.074254</v>
      </c>
      <c r="D1039" s="203">
        <v>2</v>
      </c>
      <c r="E1039" s="203" t="s">
        <v>1033</v>
      </c>
      <c r="F1039" s="203" t="s">
        <v>1207</v>
      </c>
    </row>
    <row r="1040" spans="1:6" hidden="1" x14ac:dyDescent="0.25">
      <c r="A1040" s="203" t="s">
        <v>1221</v>
      </c>
      <c r="B1040" s="203">
        <v>200501</v>
      </c>
      <c r="C1040" s="203">
        <v>1.6006750000000001</v>
      </c>
      <c r="D1040" s="203">
        <v>2</v>
      </c>
      <c r="E1040" s="203" t="s">
        <v>1033</v>
      </c>
      <c r="F1040" s="203" t="s">
        <v>1207</v>
      </c>
    </row>
    <row r="1041" spans="1:6" hidden="1" x14ac:dyDescent="0.25">
      <c r="A1041" s="203" t="s">
        <v>1221</v>
      </c>
      <c r="B1041" s="203">
        <v>200502</v>
      </c>
      <c r="C1041" s="203">
        <v>1.468906</v>
      </c>
      <c r="D1041" s="203">
        <v>2</v>
      </c>
      <c r="E1041" s="203" t="s">
        <v>1033</v>
      </c>
      <c r="F1041" s="203" t="s">
        <v>1207</v>
      </c>
    </row>
    <row r="1042" spans="1:6" hidden="1" x14ac:dyDescent="0.25">
      <c r="A1042" s="203" t="s">
        <v>1221</v>
      </c>
      <c r="B1042" s="203">
        <v>200503</v>
      </c>
      <c r="C1042" s="203">
        <v>1.6542650000000001</v>
      </c>
      <c r="D1042" s="203">
        <v>2</v>
      </c>
      <c r="E1042" s="203" t="s">
        <v>1033</v>
      </c>
      <c r="F1042" s="203" t="s">
        <v>1207</v>
      </c>
    </row>
    <row r="1043" spans="1:6" hidden="1" x14ac:dyDescent="0.25">
      <c r="A1043" s="203" t="s">
        <v>1221</v>
      </c>
      <c r="B1043" s="203">
        <v>200504</v>
      </c>
      <c r="C1043" s="203">
        <v>1.5829580000000001</v>
      </c>
      <c r="D1043" s="203">
        <v>2</v>
      </c>
      <c r="E1043" s="203" t="s">
        <v>1033</v>
      </c>
      <c r="F1043" s="203" t="s">
        <v>1207</v>
      </c>
    </row>
    <row r="1044" spans="1:6" hidden="1" x14ac:dyDescent="0.25">
      <c r="A1044" s="203" t="s">
        <v>1221</v>
      </c>
      <c r="B1044" s="203">
        <v>200505</v>
      </c>
      <c r="C1044" s="203">
        <v>1.6196900000000001</v>
      </c>
      <c r="D1044" s="203">
        <v>2</v>
      </c>
      <c r="E1044" s="203" t="s">
        <v>1033</v>
      </c>
      <c r="F1044" s="203" t="s">
        <v>1207</v>
      </c>
    </row>
    <row r="1045" spans="1:6" hidden="1" x14ac:dyDescent="0.25">
      <c r="A1045" s="203" t="s">
        <v>1221</v>
      </c>
      <c r="B1045" s="203">
        <v>200506</v>
      </c>
      <c r="C1045" s="203">
        <v>1.580144</v>
      </c>
      <c r="D1045" s="203">
        <v>2</v>
      </c>
      <c r="E1045" s="203" t="s">
        <v>1033</v>
      </c>
      <c r="F1045" s="203" t="s">
        <v>1207</v>
      </c>
    </row>
    <row r="1046" spans="1:6" hidden="1" x14ac:dyDescent="0.25">
      <c r="A1046" s="203" t="s">
        <v>1221</v>
      </c>
      <c r="B1046" s="203">
        <v>200507</v>
      </c>
      <c r="C1046" s="203">
        <v>1.59552</v>
      </c>
      <c r="D1046" s="203">
        <v>2</v>
      </c>
      <c r="E1046" s="203" t="s">
        <v>1033</v>
      </c>
      <c r="F1046" s="203" t="s">
        <v>1207</v>
      </c>
    </row>
    <row r="1047" spans="1:6" hidden="1" x14ac:dyDescent="0.25">
      <c r="A1047" s="203" t="s">
        <v>1221</v>
      </c>
      <c r="B1047" s="203">
        <v>200508</v>
      </c>
      <c r="C1047" s="203">
        <v>1.587664</v>
      </c>
      <c r="D1047" s="203">
        <v>2</v>
      </c>
      <c r="E1047" s="203" t="s">
        <v>1033</v>
      </c>
      <c r="F1047" s="203" t="s">
        <v>1207</v>
      </c>
    </row>
    <row r="1048" spans="1:6" hidden="1" x14ac:dyDescent="0.25">
      <c r="A1048" s="203" t="s">
        <v>1221</v>
      </c>
      <c r="B1048" s="203">
        <v>200509</v>
      </c>
      <c r="C1048" s="203">
        <v>1.373475</v>
      </c>
      <c r="D1048" s="203">
        <v>2</v>
      </c>
      <c r="E1048" s="203" t="s">
        <v>1033</v>
      </c>
      <c r="F1048" s="203" t="s">
        <v>1207</v>
      </c>
    </row>
    <row r="1049" spans="1:6" hidden="1" x14ac:dyDescent="0.25">
      <c r="A1049" s="203" t="s">
        <v>1221</v>
      </c>
      <c r="B1049" s="203">
        <v>200510</v>
      </c>
      <c r="C1049" s="203">
        <v>1.4466909999999999</v>
      </c>
      <c r="D1049" s="203">
        <v>2</v>
      </c>
      <c r="E1049" s="203" t="s">
        <v>1033</v>
      </c>
      <c r="F1049" s="203" t="s">
        <v>1207</v>
      </c>
    </row>
    <row r="1050" spans="1:6" hidden="1" x14ac:dyDescent="0.25">
      <c r="A1050" s="203" t="s">
        <v>1221</v>
      </c>
      <c r="B1050" s="203">
        <v>200511</v>
      </c>
      <c r="C1050" s="203">
        <v>1.4847159999999999</v>
      </c>
      <c r="D1050" s="203">
        <v>2</v>
      </c>
      <c r="E1050" s="203" t="s">
        <v>1033</v>
      </c>
      <c r="F1050" s="203" t="s">
        <v>1207</v>
      </c>
    </row>
    <row r="1051" spans="1:6" hidden="1" x14ac:dyDescent="0.25">
      <c r="A1051" s="203" t="s">
        <v>1221</v>
      </c>
      <c r="B1051" s="203">
        <v>200512</v>
      </c>
      <c r="C1051" s="203">
        <v>1.5613109999999999</v>
      </c>
      <c r="D1051" s="203">
        <v>2</v>
      </c>
      <c r="E1051" s="203" t="s">
        <v>1033</v>
      </c>
      <c r="F1051" s="203" t="s">
        <v>1207</v>
      </c>
    </row>
    <row r="1052" spans="1:6" hidden="1" x14ac:dyDescent="0.25">
      <c r="A1052" s="203" t="s">
        <v>1221</v>
      </c>
      <c r="B1052" s="203">
        <v>200513</v>
      </c>
      <c r="C1052" s="203">
        <v>18.556014999999999</v>
      </c>
      <c r="D1052" s="203">
        <v>2</v>
      </c>
      <c r="E1052" s="203" t="s">
        <v>1033</v>
      </c>
      <c r="F1052" s="203" t="s">
        <v>1207</v>
      </c>
    </row>
    <row r="1053" spans="1:6" hidden="1" x14ac:dyDescent="0.25">
      <c r="A1053" s="203" t="s">
        <v>1221</v>
      </c>
      <c r="B1053" s="203">
        <v>200601</v>
      </c>
      <c r="C1053" s="203">
        <v>1.5787990000000001</v>
      </c>
      <c r="D1053" s="203">
        <v>2</v>
      </c>
      <c r="E1053" s="203" t="s">
        <v>1033</v>
      </c>
      <c r="F1053" s="203" t="s">
        <v>1207</v>
      </c>
    </row>
    <row r="1054" spans="1:6" hidden="1" x14ac:dyDescent="0.25">
      <c r="A1054" s="203" t="s">
        <v>1221</v>
      </c>
      <c r="B1054" s="203">
        <v>200602</v>
      </c>
      <c r="C1054" s="203">
        <v>1.42198</v>
      </c>
      <c r="D1054" s="203">
        <v>2</v>
      </c>
      <c r="E1054" s="203" t="s">
        <v>1033</v>
      </c>
      <c r="F1054" s="203" t="s">
        <v>1207</v>
      </c>
    </row>
    <row r="1055" spans="1:6" hidden="1" x14ac:dyDescent="0.25">
      <c r="A1055" s="203" t="s">
        <v>1221</v>
      </c>
      <c r="B1055" s="203">
        <v>200603</v>
      </c>
      <c r="C1055" s="203">
        <v>1.5987750000000001</v>
      </c>
      <c r="D1055" s="203">
        <v>2</v>
      </c>
      <c r="E1055" s="203" t="s">
        <v>1033</v>
      </c>
      <c r="F1055" s="203" t="s">
        <v>1207</v>
      </c>
    </row>
    <row r="1056" spans="1:6" hidden="1" x14ac:dyDescent="0.25">
      <c r="A1056" s="203" t="s">
        <v>1221</v>
      </c>
      <c r="B1056" s="203">
        <v>200604</v>
      </c>
      <c r="C1056" s="203">
        <v>1.539153</v>
      </c>
      <c r="D1056" s="203">
        <v>2</v>
      </c>
      <c r="E1056" s="203" t="s">
        <v>1033</v>
      </c>
      <c r="F1056" s="203" t="s">
        <v>1207</v>
      </c>
    </row>
    <row r="1057" spans="1:6" hidden="1" x14ac:dyDescent="0.25">
      <c r="A1057" s="203" t="s">
        <v>1221</v>
      </c>
      <c r="B1057" s="203">
        <v>200605</v>
      </c>
      <c r="C1057" s="203">
        <v>1.599515</v>
      </c>
      <c r="D1057" s="203">
        <v>2</v>
      </c>
      <c r="E1057" s="203" t="s">
        <v>1033</v>
      </c>
      <c r="F1057" s="203" t="s">
        <v>1207</v>
      </c>
    </row>
    <row r="1058" spans="1:6" hidden="1" x14ac:dyDescent="0.25">
      <c r="A1058" s="203" t="s">
        <v>1221</v>
      </c>
      <c r="B1058" s="203">
        <v>200606</v>
      </c>
      <c r="C1058" s="203">
        <v>1.581799</v>
      </c>
      <c r="D1058" s="203">
        <v>2</v>
      </c>
      <c r="E1058" s="203" t="s">
        <v>1033</v>
      </c>
      <c r="F1058" s="203" t="s">
        <v>1207</v>
      </c>
    </row>
    <row r="1059" spans="1:6" hidden="1" x14ac:dyDescent="0.25">
      <c r="A1059" s="203" t="s">
        <v>1221</v>
      </c>
      <c r="B1059" s="203">
        <v>200607</v>
      </c>
      <c r="C1059" s="203">
        <v>1.617326</v>
      </c>
      <c r="D1059" s="203">
        <v>2</v>
      </c>
      <c r="E1059" s="203" t="s">
        <v>1033</v>
      </c>
      <c r="F1059" s="203" t="s">
        <v>1207</v>
      </c>
    </row>
    <row r="1060" spans="1:6" hidden="1" x14ac:dyDescent="0.25">
      <c r="A1060" s="203" t="s">
        <v>1221</v>
      </c>
      <c r="B1060" s="203">
        <v>200608</v>
      </c>
      <c r="C1060" s="203">
        <v>1.622932</v>
      </c>
      <c r="D1060" s="203">
        <v>2</v>
      </c>
      <c r="E1060" s="203" t="s">
        <v>1033</v>
      </c>
      <c r="F1060" s="203" t="s">
        <v>1207</v>
      </c>
    </row>
    <row r="1061" spans="1:6" hidden="1" x14ac:dyDescent="0.25">
      <c r="A1061" s="203" t="s">
        <v>1221</v>
      </c>
      <c r="B1061" s="203">
        <v>200609</v>
      </c>
      <c r="C1061" s="203">
        <v>1.5851120000000001</v>
      </c>
      <c r="D1061" s="203">
        <v>2</v>
      </c>
      <c r="E1061" s="203" t="s">
        <v>1033</v>
      </c>
      <c r="F1061" s="203" t="s">
        <v>1207</v>
      </c>
    </row>
    <row r="1062" spans="1:6" hidden="1" x14ac:dyDescent="0.25">
      <c r="A1062" s="203" t="s">
        <v>1221</v>
      </c>
      <c r="B1062" s="203">
        <v>200610</v>
      </c>
      <c r="C1062" s="203">
        <v>1.641899</v>
      </c>
      <c r="D1062" s="203">
        <v>2</v>
      </c>
      <c r="E1062" s="203" t="s">
        <v>1033</v>
      </c>
      <c r="F1062" s="203" t="s">
        <v>1207</v>
      </c>
    </row>
    <row r="1063" spans="1:6" hidden="1" x14ac:dyDescent="0.25">
      <c r="A1063" s="203" t="s">
        <v>1221</v>
      </c>
      <c r="B1063" s="203">
        <v>200611</v>
      </c>
      <c r="C1063" s="203">
        <v>1.5830340000000001</v>
      </c>
      <c r="D1063" s="203">
        <v>2</v>
      </c>
      <c r="E1063" s="203" t="s">
        <v>1033</v>
      </c>
      <c r="F1063" s="203" t="s">
        <v>1207</v>
      </c>
    </row>
    <row r="1064" spans="1:6" hidden="1" x14ac:dyDescent="0.25">
      <c r="A1064" s="203" t="s">
        <v>1221</v>
      </c>
      <c r="B1064" s="203">
        <v>200612</v>
      </c>
      <c r="C1064" s="203">
        <v>1.651383</v>
      </c>
      <c r="D1064" s="203">
        <v>2</v>
      </c>
      <c r="E1064" s="203" t="s">
        <v>1033</v>
      </c>
      <c r="F1064" s="203" t="s">
        <v>1207</v>
      </c>
    </row>
    <row r="1065" spans="1:6" hidden="1" x14ac:dyDescent="0.25">
      <c r="A1065" s="203" t="s">
        <v>1221</v>
      </c>
      <c r="B1065" s="203">
        <v>200613</v>
      </c>
      <c r="C1065" s="203">
        <v>19.021705999999998</v>
      </c>
      <c r="D1065" s="203">
        <v>2</v>
      </c>
      <c r="E1065" s="203" t="s">
        <v>1033</v>
      </c>
      <c r="F1065" s="203" t="s">
        <v>1207</v>
      </c>
    </row>
    <row r="1066" spans="1:6" hidden="1" x14ac:dyDescent="0.25">
      <c r="A1066" s="203" t="s">
        <v>1221</v>
      </c>
      <c r="B1066" s="203">
        <v>200701</v>
      </c>
      <c r="C1066" s="203">
        <v>1.6189119999999999</v>
      </c>
      <c r="D1066" s="203">
        <v>2</v>
      </c>
      <c r="E1066" s="203" t="s">
        <v>1033</v>
      </c>
      <c r="F1066" s="203" t="s">
        <v>1207</v>
      </c>
    </row>
    <row r="1067" spans="1:6" hidden="1" x14ac:dyDescent="0.25">
      <c r="A1067" s="203" t="s">
        <v>1221</v>
      </c>
      <c r="B1067" s="203">
        <v>200702</v>
      </c>
      <c r="C1067" s="203">
        <v>1.482726</v>
      </c>
      <c r="D1067" s="203">
        <v>2</v>
      </c>
      <c r="E1067" s="203" t="s">
        <v>1033</v>
      </c>
      <c r="F1067" s="203" t="s">
        <v>1207</v>
      </c>
    </row>
    <row r="1068" spans="1:6" hidden="1" x14ac:dyDescent="0.25">
      <c r="A1068" s="203" t="s">
        <v>1221</v>
      </c>
      <c r="B1068" s="203">
        <v>200703</v>
      </c>
      <c r="C1068" s="203">
        <v>1.6685000000000001</v>
      </c>
      <c r="D1068" s="203">
        <v>2</v>
      </c>
      <c r="E1068" s="203" t="s">
        <v>1033</v>
      </c>
      <c r="F1068" s="203" t="s">
        <v>1207</v>
      </c>
    </row>
    <row r="1069" spans="1:6" hidden="1" x14ac:dyDescent="0.25">
      <c r="A1069" s="203" t="s">
        <v>1221</v>
      </c>
      <c r="B1069" s="203">
        <v>200704</v>
      </c>
      <c r="C1069" s="203">
        <v>1.5936399999999999</v>
      </c>
      <c r="D1069" s="203">
        <v>2</v>
      </c>
      <c r="E1069" s="203" t="s">
        <v>1033</v>
      </c>
      <c r="F1069" s="203" t="s">
        <v>1207</v>
      </c>
    </row>
    <row r="1070" spans="1:6" hidden="1" x14ac:dyDescent="0.25">
      <c r="A1070" s="203" t="s">
        <v>1221</v>
      </c>
      <c r="B1070" s="203">
        <v>200705</v>
      </c>
      <c r="C1070" s="203">
        <v>1.6875690000000001</v>
      </c>
      <c r="D1070" s="203">
        <v>2</v>
      </c>
      <c r="E1070" s="203" t="s">
        <v>1033</v>
      </c>
      <c r="F1070" s="203" t="s">
        <v>1207</v>
      </c>
    </row>
    <row r="1071" spans="1:6" hidden="1" x14ac:dyDescent="0.25">
      <c r="A1071" s="203" t="s">
        <v>1221</v>
      </c>
      <c r="B1071" s="203">
        <v>200706</v>
      </c>
      <c r="C1071" s="203">
        <v>1.6326240000000001</v>
      </c>
      <c r="D1071" s="203">
        <v>2</v>
      </c>
      <c r="E1071" s="203" t="s">
        <v>1033</v>
      </c>
      <c r="F1071" s="203" t="s">
        <v>1207</v>
      </c>
    </row>
    <row r="1072" spans="1:6" hidden="1" x14ac:dyDescent="0.25">
      <c r="A1072" s="203" t="s">
        <v>1221</v>
      </c>
      <c r="B1072" s="203">
        <v>200707</v>
      </c>
      <c r="C1072" s="203">
        <v>1.6686479999999999</v>
      </c>
      <c r="D1072" s="203">
        <v>2</v>
      </c>
      <c r="E1072" s="203" t="s">
        <v>1033</v>
      </c>
      <c r="F1072" s="203" t="s">
        <v>1207</v>
      </c>
    </row>
    <row r="1073" spans="1:6" hidden="1" x14ac:dyDescent="0.25">
      <c r="A1073" s="203" t="s">
        <v>1221</v>
      </c>
      <c r="B1073" s="203">
        <v>200708</v>
      </c>
      <c r="C1073" s="203">
        <v>1.677989</v>
      </c>
      <c r="D1073" s="203">
        <v>2</v>
      </c>
      <c r="E1073" s="203" t="s">
        <v>1033</v>
      </c>
      <c r="F1073" s="203" t="s">
        <v>1207</v>
      </c>
    </row>
    <row r="1074" spans="1:6" hidden="1" x14ac:dyDescent="0.25">
      <c r="A1074" s="203" t="s">
        <v>1221</v>
      </c>
      <c r="B1074" s="203">
        <v>200709</v>
      </c>
      <c r="C1074" s="203">
        <v>1.6407350000000001</v>
      </c>
      <c r="D1074" s="203">
        <v>2</v>
      </c>
      <c r="E1074" s="203" t="s">
        <v>1033</v>
      </c>
      <c r="F1074" s="203" t="s">
        <v>1207</v>
      </c>
    </row>
    <row r="1075" spans="1:6" hidden="1" x14ac:dyDescent="0.25">
      <c r="A1075" s="203" t="s">
        <v>1221</v>
      </c>
      <c r="B1075" s="203">
        <v>200710</v>
      </c>
      <c r="C1075" s="203">
        <v>1.6981729999999999</v>
      </c>
      <c r="D1075" s="203">
        <v>2</v>
      </c>
      <c r="E1075" s="203" t="s">
        <v>1033</v>
      </c>
      <c r="F1075" s="203" t="s">
        <v>1207</v>
      </c>
    </row>
    <row r="1076" spans="1:6" hidden="1" x14ac:dyDescent="0.25">
      <c r="A1076" s="203" t="s">
        <v>1221</v>
      </c>
      <c r="B1076" s="203">
        <v>200711</v>
      </c>
      <c r="C1076" s="203">
        <v>1.6775409999999999</v>
      </c>
      <c r="D1076" s="203">
        <v>2</v>
      </c>
      <c r="E1076" s="203" t="s">
        <v>1033</v>
      </c>
      <c r="F1076" s="203" t="s">
        <v>1207</v>
      </c>
    </row>
    <row r="1077" spans="1:6" hidden="1" x14ac:dyDescent="0.25">
      <c r="A1077" s="203" t="s">
        <v>1221</v>
      </c>
      <c r="B1077" s="203">
        <v>200712</v>
      </c>
      <c r="C1077" s="203">
        <v>1.7391529999999999</v>
      </c>
      <c r="D1077" s="203">
        <v>2</v>
      </c>
      <c r="E1077" s="203" t="s">
        <v>1033</v>
      </c>
      <c r="F1077" s="203" t="s">
        <v>1207</v>
      </c>
    </row>
    <row r="1078" spans="1:6" hidden="1" x14ac:dyDescent="0.25">
      <c r="A1078" s="203" t="s">
        <v>1221</v>
      </c>
      <c r="B1078" s="203">
        <v>200713</v>
      </c>
      <c r="C1078" s="203">
        <v>19.786208999999999</v>
      </c>
      <c r="D1078" s="203">
        <v>2</v>
      </c>
      <c r="E1078" s="203" t="s">
        <v>1033</v>
      </c>
      <c r="F1078" s="203" t="s">
        <v>1207</v>
      </c>
    </row>
    <row r="1079" spans="1:6" hidden="1" x14ac:dyDescent="0.25">
      <c r="A1079" s="203" t="s">
        <v>1221</v>
      </c>
      <c r="B1079" s="203">
        <v>200801</v>
      </c>
      <c r="C1079" s="203">
        <v>1.731231</v>
      </c>
      <c r="D1079" s="203">
        <v>2</v>
      </c>
      <c r="E1079" s="203" t="s">
        <v>1033</v>
      </c>
      <c r="F1079" s="203" t="s">
        <v>1207</v>
      </c>
    </row>
    <row r="1080" spans="1:6" hidden="1" x14ac:dyDescent="0.25">
      <c r="A1080" s="203" t="s">
        <v>1221</v>
      </c>
      <c r="B1080" s="203">
        <v>200802</v>
      </c>
      <c r="C1080" s="203">
        <v>1.633804</v>
      </c>
      <c r="D1080" s="203">
        <v>2</v>
      </c>
      <c r="E1080" s="203" t="s">
        <v>1033</v>
      </c>
      <c r="F1080" s="203" t="s">
        <v>1207</v>
      </c>
    </row>
    <row r="1081" spans="1:6" hidden="1" x14ac:dyDescent="0.25">
      <c r="A1081" s="203" t="s">
        <v>1221</v>
      </c>
      <c r="B1081" s="203">
        <v>200803</v>
      </c>
      <c r="C1081" s="203">
        <v>1.7690999999999999</v>
      </c>
      <c r="D1081" s="203">
        <v>2</v>
      </c>
      <c r="E1081" s="203" t="s">
        <v>1033</v>
      </c>
      <c r="F1081" s="203" t="s">
        <v>1207</v>
      </c>
    </row>
    <row r="1082" spans="1:6" hidden="1" x14ac:dyDescent="0.25">
      <c r="A1082" s="203" t="s">
        <v>1221</v>
      </c>
      <c r="B1082" s="203">
        <v>200804</v>
      </c>
      <c r="C1082" s="203">
        <v>1.706502</v>
      </c>
      <c r="D1082" s="203">
        <v>2</v>
      </c>
      <c r="E1082" s="203" t="s">
        <v>1033</v>
      </c>
      <c r="F1082" s="203" t="s">
        <v>1207</v>
      </c>
    </row>
    <row r="1083" spans="1:6" hidden="1" x14ac:dyDescent="0.25">
      <c r="A1083" s="203" t="s">
        <v>1221</v>
      </c>
      <c r="B1083" s="203">
        <v>200805</v>
      </c>
      <c r="C1083" s="203">
        <v>1.763072</v>
      </c>
      <c r="D1083" s="203">
        <v>2</v>
      </c>
      <c r="E1083" s="203" t="s">
        <v>1033</v>
      </c>
      <c r="F1083" s="203" t="s">
        <v>1207</v>
      </c>
    </row>
    <row r="1084" spans="1:6" hidden="1" x14ac:dyDescent="0.25">
      <c r="A1084" s="203" t="s">
        <v>1221</v>
      </c>
      <c r="B1084" s="203">
        <v>200806</v>
      </c>
      <c r="C1084" s="203">
        <v>1.7268680000000001</v>
      </c>
      <c r="D1084" s="203">
        <v>2</v>
      </c>
      <c r="E1084" s="203" t="s">
        <v>1033</v>
      </c>
      <c r="F1084" s="203" t="s">
        <v>1207</v>
      </c>
    </row>
    <row r="1085" spans="1:6" hidden="1" x14ac:dyDescent="0.25">
      <c r="A1085" s="203" t="s">
        <v>1221</v>
      </c>
      <c r="B1085" s="203">
        <v>200807</v>
      </c>
      <c r="C1085" s="203">
        <v>1.8168169999999999</v>
      </c>
      <c r="D1085" s="203">
        <v>2</v>
      </c>
      <c r="E1085" s="203" t="s">
        <v>1033</v>
      </c>
      <c r="F1085" s="203" t="s">
        <v>1207</v>
      </c>
    </row>
    <row r="1086" spans="1:6" hidden="1" x14ac:dyDescent="0.25">
      <c r="A1086" s="203" t="s">
        <v>1221</v>
      </c>
      <c r="B1086" s="203">
        <v>200808</v>
      </c>
      <c r="C1086" s="203">
        <v>1.7909949999999999</v>
      </c>
      <c r="D1086" s="203">
        <v>2</v>
      </c>
      <c r="E1086" s="203" t="s">
        <v>1033</v>
      </c>
      <c r="F1086" s="203" t="s">
        <v>1207</v>
      </c>
    </row>
    <row r="1087" spans="1:6" hidden="1" x14ac:dyDescent="0.25">
      <c r="A1087" s="203" t="s">
        <v>1221</v>
      </c>
      <c r="B1087" s="203">
        <v>200809</v>
      </c>
      <c r="C1087" s="203">
        <v>1.5288120000000001</v>
      </c>
      <c r="D1087" s="203">
        <v>2</v>
      </c>
      <c r="E1087" s="203" t="s">
        <v>1033</v>
      </c>
      <c r="F1087" s="203" t="s">
        <v>1207</v>
      </c>
    </row>
    <row r="1088" spans="1:6" hidden="1" x14ac:dyDescent="0.25">
      <c r="A1088" s="203" t="s">
        <v>1221</v>
      </c>
      <c r="B1088" s="203">
        <v>200810</v>
      </c>
      <c r="C1088" s="203">
        <v>1.720253</v>
      </c>
      <c r="D1088" s="203">
        <v>2</v>
      </c>
      <c r="E1088" s="203" t="s">
        <v>1033</v>
      </c>
      <c r="F1088" s="203" t="s">
        <v>1207</v>
      </c>
    </row>
    <row r="1089" spans="1:6" hidden="1" x14ac:dyDescent="0.25">
      <c r="A1089" s="203" t="s">
        <v>1221</v>
      </c>
      <c r="B1089" s="203">
        <v>200811</v>
      </c>
      <c r="C1089" s="203">
        <v>1.7238720000000001</v>
      </c>
      <c r="D1089" s="203">
        <v>2</v>
      </c>
      <c r="E1089" s="203" t="s">
        <v>1033</v>
      </c>
      <c r="F1089" s="203" t="s">
        <v>1207</v>
      </c>
    </row>
    <row r="1090" spans="1:6" hidden="1" x14ac:dyDescent="0.25">
      <c r="A1090" s="203" t="s">
        <v>1221</v>
      </c>
      <c r="B1090" s="203">
        <v>200812</v>
      </c>
      <c r="C1090" s="203">
        <v>1.791558</v>
      </c>
      <c r="D1090" s="203">
        <v>2</v>
      </c>
      <c r="E1090" s="203" t="s">
        <v>1033</v>
      </c>
      <c r="F1090" s="203" t="s">
        <v>1207</v>
      </c>
    </row>
    <row r="1091" spans="1:6" hidden="1" x14ac:dyDescent="0.25">
      <c r="A1091" s="203" t="s">
        <v>1221</v>
      </c>
      <c r="B1091" s="203">
        <v>200813</v>
      </c>
      <c r="C1091" s="203">
        <v>20.702884000000001</v>
      </c>
      <c r="D1091" s="203">
        <v>2</v>
      </c>
      <c r="E1091" s="203" t="s">
        <v>1033</v>
      </c>
      <c r="F1091" s="203" t="s">
        <v>1207</v>
      </c>
    </row>
    <row r="1092" spans="1:6" hidden="1" x14ac:dyDescent="0.25">
      <c r="A1092" s="203" t="s">
        <v>1221</v>
      </c>
      <c r="B1092" s="203">
        <v>200901</v>
      </c>
      <c r="C1092" s="203">
        <v>1.82653</v>
      </c>
      <c r="D1092" s="203">
        <v>2</v>
      </c>
      <c r="E1092" s="203" t="s">
        <v>1033</v>
      </c>
      <c r="F1092" s="203" t="s">
        <v>1207</v>
      </c>
    </row>
    <row r="1093" spans="1:6" hidden="1" x14ac:dyDescent="0.25">
      <c r="A1093" s="203" t="s">
        <v>1221</v>
      </c>
      <c r="B1093" s="203">
        <v>200902</v>
      </c>
      <c r="C1093" s="203">
        <v>1.664873</v>
      </c>
      <c r="D1093" s="203">
        <v>2</v>
      </c>
      <c r="E1093" s="203" t="s">
        <v>1033</v>
      </c>
      <c r="F1093" s="203" t="s">
        <v>1207</v>
      </c>
    </row>
    <row r="1094" spans="1:6" hidden="1" x14ac:dyDescent="0.25">
      <c r="A1094" s="203" t="s">
        <v>1221</v>
      </c>
      <c r="B1094" s="203">
        <v>200903</v>
      </c>
      <c r="C1094" s="203">
        <v>1.8310109999999999</v>
      </c>
      <c r="D1094" s="203">
        <v>2</v>
      </c>
      <c r="E1094" s="203" t="s">
        <v>1033</v>
      </c>
      <c r="F1094" s="203" t="s">
        <v>1207</v>
      </c>
    </row>
    <row r="1095" spans="1:6" hidden="1" x14ac:dyDescent="0.25">
      <c r="A1095" s="203" t="s">
        <v>1221</v>
      </c>
      <c r="B1095" s="203">
        <v>200904</v>
      </c>
      <c r="C1095" s="203">
        <v>1.7413479999999999</v>
      </c>
      <c r="D1095" s="203">
        <v>2</v>
      </c>
      <c r="E1095" s="203" t="s">
        <v>1033</v>
      </c>
      <c r="F1095" s="203" t="s">
        <v>1207</v>
      </c>
    </row>
    <row r="1096" spans="1:6" hidden="1" x14ac:dyDescent="0.25">
      <c r="A1096" s="203" t="s">
        <v>1221</v>
      </c>
      <c r="B1096" s="203">
        <v>200905</v>
      </c>
      <c r="C1096" s="203">
        <v>1.80003</v>
      </c>
      <c r="D1096" s="203">
        <v>2</v>
      </c>
      <c r="E1096" s="203" t="s">
        <v>1033</v>
      </c>
      <c r="F1096" s="203" t="s">
        <v>1207</v>
      </c>
    </row>
    <row r="1097" spans="1:6" hidden="1" x14ac:dyDescent="0.25">
      <c r="A1097" s="203" t="s">
        <v>1221</v>
      </c>
      <c r="B1097" s="203">
        <v>200906</v>
      </c>
      <c r="C1097" s="203">
        <v>1.7499009999999999</v>
      </c>
      <c r="D1097" s="203">
        <v>2</v>
      </c>
      <c r="E1097" s="203" t="s">
        <v>1033</v>
      </c>
      <c r="F1097" s="203" t="s">
        <v>1207</v>
      </c>
    </row>
    <row r="1098" spans="1:6" hidden="1" x14ac:dyDescent="0.25">
      <c r="A1098" s="203" t="s">
        <v>1221</v>
      </c>
      <c r="B1098" s="203">
        <v>200907</v>
      </c>
      <c r="C1098" s="203">
        <v>1.7848649999999999</v>
      </c>
      <c r="D1098" s="203">
        <v>2</v>
      </c>
      <c r="E1098" s="203" t="s">
        <v>1033</v>
      </c>
      <c r="F1098" s="203" t="s">
        <v>1207</v>
      </c>
    </row>
    <row r="1099" spans="1:6" hidden="1" x14ac:dyDescent="0.25">
      <c r="A1099" s="203" t="s">
        <v>1221</v>
      </c>
      <c r="B1099" s="203">
        <v>200908</v>
      </c>
      <c r="C1099" s="203">
        <v>1.79901</v>
      </c>
      <c r="D1099" s="203">
        <v>2</v>
      </c>
      <c r="E1099" s="203" t="s">
        <v>1033</v>
      </c>
      <c r="F1099" s="203" t="s">
        <v>1207</v>
      </c>
    </row>
    <row r="1100" spans="1:6" hidden="1" x14ac:dyDescent="0.25">
      <c r="A1100" s="203" t="s">
        <v>1221</v>
      </c>
      <c r="B1100" s="203">
        <v>200909</v>
      </c>
      <c r="C1100" s="203">
        <v>1.6932499999999999</v>
      </c>
      <c r="D1100" s="203">
        <v>2</v>
      </c>
      <c r="E1100" s="203" t="s">
        <v>1033</v>
      </c>
      <c r="F1100" s="203" t="s">
        <v>1207</v>
      </c>
    </row>
    <row r="1101" spans="1:6" hidden="1" x14ac:dyDescent="0.25">
      <c r="A1101" s="203" t="s">
        <v>1221</v>
      </c>
      <c r="B1101" s="203">
        <v>200910</v>
      </c>
      <c r="C1101" s="203">
        <v>1.7722830000000001</v>
      </c>
      <c r="D1101" s="203">
        <v>2</v>
      </c>
      <c r="E1101" s="203" t="s">
        <v>1033</v>
      </c>
      <c r="F1101" s="203" t="s">
        <v>1207</v>
      </c>
    </row>
    <row r="1102" spans="1:6" hidden="1" x14ac:dyDescent="0.25">
      <c r="A1102" s="203" t="s">
        <v>1221</v>
      </c>
      <c r="B1102" s="203">
        <v>200911</v>
      </c>
      <c r="C1102" s="203">
        <v>1.7162379999999999</v>
      </c>
      <c r="D1102" s="203">
        <v>2</v>
      </c>
      <c r="E1102" s="203" t="s">
        <v>1033</v>
      </c>
      <c r="F1102" s="203" t="s">
        <v>1207</v>
      </c>
    </row>
    <row r="1103" spans="1:6" hidden="1" x14ac:dyDescent="0.25">
      <c r="A1103" s="203" t="s">
        <v>1221</v>
      </c>
      <c r="B1103" s="203">
        <v>200912</v>
      </c>
      <c r="C1103" s="203">
        <v>1.7601119999999999</v>
      </c>
      <c r="D1103" s="203">
        <v>2</v>
      </c>
      <c r="E1103" s="203" t="s">
        <v>1033</v>
      </c>
      <c r="F1103" s="203" t="s">
        <v>1207</v>
      </c>
    </row>
    <row r="1104" spans="1:6" hidden="1" x14ac:dyDescent="0.25">
      <c r="A1104" s="203" t="s">
        <v>1221</v>
      </c>
      <c r="B1104" s="203">
        <v>200913</v>
      </c>
      <c r="C1104" s="203">
        <v>21.13945</v>
      </c>
      <c r="D1104" s="203">
        <v>2</v>
      </c>
      <c r="E1104" s="203" t="s">
        <v>1033</v>
      </c>
      <c r="F1104" s="203" t="s">
        <v>1207</v>
      </c>
    </row>
    <row r="1105" spans="1:6" hidden="1" x14ac:dyDescent="0.25">
      <c r="A1105" s="203" t="s">
        <v>1221</v>
      </c>
      <c r="B1105" s="203">
        <v>201001</v>
      </c>
      <c r="C1105" s="203">
        <v>1.77719</v>
      </c>
      <c r="D1105" s="203">
        <v>2</v>
      </c>
      <c r="E1105" s="203" t="s">
        <v>1033</v>
      </c>
      <c r="F1105" s="203" t="s">
        <v>1207</v>
      </c>
    </row>
    <row r="1106" spans="1:6" hidden="1" x14ac:dyDescent="0.25">
      <c r="A1106" s="203" t="s">
        <v>1221</v>
      </c>
      <c r="B1106" s="203">
        <v>201002</v>
      </c>
      <c r="C1106" s="203">
        <v>1.6395519999999999</v>
      </c>
      <c r="D1106" s="203">
        <v>2</v>
      </c>
      <c r="E1106" s="203" t="s">
        <v>1033</v>
      </c>
      <c r="F1106" s="203" t="s">
        <v>1207</v>
      </c>
    </row>
    <row r="1107" spans="1:6" hidden="1" x14ac:dyDescent="0.25">
      <c r="A1107" s="203" t="s">
        <v>1221</v>
      </c>
      <c r="B1107" s="203">
        <v>201003</v>
      </c>
      <c r="C1107" s="203">
        <v>1.8165260000000001</v>
      </c>
      <c r="D1107" s="203">
        <v>2</v>
      </c>
      <c r="E1107" s="203" t="s">
        <v>1033</v>
      </c>
      <c r="F1107" s="203" t="s">
        <v>1207</v>
      </c>
    </row>
    <row r="1108" spans="1:6" hidden="1" x14ac:dyDescent="0.25">
      <c r="A1108" s="203" t="s">
        <v>1221</v>
      </c>
      <c r="B1108" s="203">
        <v>201004</v>
      </c>
      <c r="C1108" s="203">
        <v>1.7666379999999999</v>
      </c>
      <c r="D1108" s="203">
        <v>2</v>
      </c>
      <c r="E1108" s="203" t="s">
        <v>1033</v>
      </c>
      <c r="F1108" s="203" t="s">
        <v>1207</v>
      </c>
    </row>
    <row r="1109" spans="1:6" hidden="1" x14ac:dyDescent="0.25">
      <c r="A1109" s="203" t="s">
        <v>1221</v>
      </c>
      <c r="B1109" s="203">
        <v>201005</v>
      </c>
      <c r="C1109" s="203">
        <v>1.8379179999999999</v>
      </c>
      <c r="D1109" s="203">
        <v>2</v>
      </c>
      <c r="E1109" s="203" t="s">
        <v>1033</v>
      </c>
      <c r="F1109" s="203" t="s">
        <v>1207</v>
      </c>
    </row>
    <row r="1110" spans="1:6" hidden="1" x14ac:dyDescent="0.25">
      <c r="A1110" s="203" t="s">
        <v>1221</v>
      </c>
      <c r="B1110" s="203">
        <v>201006</v>
      </c>
      <c r="C1110" s="203">
        <v>1.7560960000000001</v>
      </c>
      <c r="D1110" s="203">
        <v>2</v>
      </c>
      <c r="E1110" s="203" t="s">
        <v>1033</v>
      </c>
      <c r="F1110" s="203" t="s">
        <v>1207</v>
      </c>
    </row>
    <row r="1111" spans="1:6" hidden="1" x14ac:dyDescent="0.25">
      <c r="A1111" s="203" t="s">
        <v>1221</v>
      </c>
      <c r="B1111" s="203">
        <v>201007</v>
      </c>
      <c r="C1111" s="203">
        <v>1.8472770000000001</v>
      </c>
      <c r="D1111" s="203">
        <v>2</v>
      </c>
      <c r="E1111" s="203" t="s">
        <v>1033</v>
      </c>
      <c r="F1111" s="203" t="s">
        <v>1207</v>
      </c>
    </row>
    <row r="1112" spans="1:6" hidden="1" x14ac:dyDescent="0.25">
      <c r="A1112" s="203" t="s">
        <v>1221</v>
      </c>
      <c r="B1112" s="203">
        <v>201008</v>
      </c>
      <c r="C1112" s="203">
        <v>1.8686259999999999</v>
      </c>
      <c r="D1112" s="203">
        <v>2</v>
      </c>
      <c r="E1112" s="203" t="s">
        <v>1033</v>
      </c>
      <c r="F1112" s="203" t="s">
        <v>1207</v>
      </c>
    </row>
    <row r="1113" spans="1:6" hidden="1" x14ac:dyDescent="0.25">
      <c r="A1113" s="203" t="s">
        <v>1221</v>
      </c>
      <c r="B1113" s="203">
        <v>201009</v>
      </c>
      <c r="C1113" s="203">
        <v>1.8131349999999999</v>
      </c>
      <c r="D1113" s="203">
        <v>2</v>
      </c>
      <c r="E1113" s="203" t="s">
        <v>1033</v>
      </c>
      <c r="F1113" s="203" t="s">
        <v>1207</v>
      </c>
    </row>
    <row r="1114" spans="1:6" hidden="1" x14ac:dyDescent="0.25">
      <c r="A1114" s="203" t="s">
        <v>1221</v>
      </c>
      <c r="B1114" s="203">
        <v>201010</v>
      </c>
      <c r="C1114" s="203">
        <v>1.9057630000000001</v>
      </c>
      <c r="D1114" s="203">
        <v>2</v>
      </c>
      <c r="E1114" s="203" t="s">
        <v>1033</v>
      </c>
      <c r="F1114" s="203" t="s">
        <v>1207</v>
      </c>
    </row>
    <row r="1115" spans="1:6" hidden="1" x14ac:dyDescent="0.25">
      <c r="A1115" s="203" t="s">
        <v>1221</v>
      </c>
      <c r="B1115" s="203">
        <v>201011</v>
      </c>
      <c r="C1115" s="203">
        <v>1.8439410000000001</v>
      </c>
      <c r="D1115" s="203">
        <v>2</v>
      </c>
      <c r="E1115" s="203" t="s">
        <v>1033</v>
      </c>
      <c r="F1115" s="203" t="s">
        <v>1207</v>
      </c>
    </row>
    <row r="1116" spans="1:6" hidden="1" x14ac:dyDescent="0.25">
      <c r="A1116" s="203" t="s">
        <v>1221</v>
      </c>
      <c r="B1116" s="203">
        <v>201012</v>
      </c>
      <c r="C1116" s="203">
        <v>1.9331020000000001</v>
      </c>
      <c r="D1116" s="203">
        <v>2</v>
      </c>
      <c r="E1116" s="203" t="s">
        <v>1033</v>
      </c>
      <c r="F1116" s="203" t="s">
        <v>1207</v>
      </c>
    </row>
    <row r="1117" spans="1:6" hidden="1" x14ac:dyDescent="0.25">
      <c r="A1117" s="203" t="s">
        <v>1221</v>
      </c>
      <c r="B1117" s="203">
        <v>201013</v>
      </c>
      <c r="C1117" s="203">
        <v>21.805762999999999</v>
      </c>
      <c r="D1117" s="203">
        <v>2</v>
      </c>
      <c r="E1117" s="203" t="s">
        <v>1033</v>
      </c>
      <c r="F1117" s="203" t="s">
        <v>1207</v>
      </c>
    </row>
    <row r="1118" spans="1:6" hidden="1" x14ac:dyDescent="0.25">
      <c r="A1118" s="203" t="s">
        <v>1221</v>
      </c>
      <c r="B1118" s="203">
        <v>201101</v>
      </c>
      <c r="C1118" s="203">
        <v>1.9014990000000001</v>
      </c>
      <c r="D1118" s="203">
        <v>2</v>
      </c>
      <c r="E1118" s="203" t="s">
        <v>1033</v>
      </c>
      <c r="F1118" s="203" t="s">
        <v>1207</v>
      </c>
    </row>
    <row r="1119" spans="1:6" hidden="1" x14ac:dyDescent="0.25">
      <c r="A1119" s="203" t="s">
        <v>1221</v>
      </c>
      <c r="B1119" s="203">
        <v>201102</v>
      </c>
      <c r="C1119" s="203">
        <v>1.683567</v>
      </c>
      <c r="D1119" s="203">
        <v>2</v>
      </c>
      <c r="E1119" s="203" t="s">
        <v>1033</v>
      </c>
      <c r="F1119" s="203" t="s">
        <v>1207</v>
      </c>
    </row>
    <row r="1120" spans="1:6" hidden="1" x14ac:dyDescent="0.25">
      <c r="A1120" s="203" t="s">
        <v>1221</v>
      </c>
      <c r="B1120" s="203">
        <v>201103</v>
      </c>
      <c r="C1120" s="203">
        <v>1.949824</v>
      </c>
      <c r="D1120" s="203">
        <v>2</v>
      </c>
      <c r="E1120" s="203" t="s">
        <v>1033</v>
      </c>
      <c r="F1120" s="203" t="s">
        <v>1207</v>
      </c>
    </row>
    <row r="1121" spans="1:6" hidden="1" x14ac:dyDescent="0.25">
      <c r="A1121" s="203" t="s">
        <v>1221</v>
      </c>
      <c r="B1121" s="203">
        <v>201104</v>
      </c>
      <c r="C1121" s="203">
        <v>1.9094009999999999</v>
      </c>
      <c r="D1121" s="203">
        <v>2</v>
      </c>
      <c r="E1121" s="203" t="s">
        <v>1033</v>
      </c>
      <c r="F1121" s="203" t="s">
        <v>1207</v>
      </c>
    </row>
    <row r="1122" spans="1:6" hidden="1" x14ac:dyDescent="0.25">
      <c r="A1122" s="203" t="s">
        <v>1221</v>
      </c>
      <c r="B1122" s="203">
        <v>201105</v>
      </c>
      <c r="C1122" s="203">
        <v>1.977417</v>
      </c>
      <c r="D1122" s="203">
        <v>2</v>
      </c>
      <c r="E1122" s="203" t="s">
        <v>1033</v>
      </c>
      <c r="F1122" s="203" t="s">
        <v>1207</v>
      </c>
    </row>
    <row r="1123" spans="1:6" hidden="1" x14ac:dyDescent="0.25">
      <c r="A1123" s="203" t="s">
        <v>1221</v>
      </c>
      <c r="B1123" s="203">
        <v>201106</v>
      </c>
      <c r="C1123" s="203">
        <v>1.9031750000000001</v>
      </c>
      <c r="D1123" s="203">
        <v>2</v>
      </c>
      <c r="E1123" s="203" t="s">
        <v>1033</v>
      </c>
      <c r="F1123" s="203" t="s">
        <v>1207</v>
      </c>
    </row>
    <row r="1124" spans="1:6" hidden="1" x14ac:dyDescent="0.25">
      <c r="A1124" s="203" t="s">
        <v>1221</v>
      </c>
      <c r="B1124" s="203">
        <v>201107</v>
      </c>
      <c r="C1124" s="203">
        <v>1.9794609999999999</v>
      </c>
      <c r="D1124" s="203">
        <v>2</v>
      </c>
      <c r="E1124" s="203" t="s">
        <v>1033</v>
      </c>
      <c r="F1124" s="203" t="s">
        <v>1207</v>
      </c>
    </row>
    <row r="1125" spans="1:6" hidden="1" x14ac:dyDescent="0.25">
      <c r="A1125" s="203" t="s">
        <v>1221</v>
      </c>
      <c r="B1125" s="203">
        <v>201108</v>
      </c>
      <c r="C1125" s="203">
        <v>2.0026579999999998</v>
      </c>
      <c r="D1125" s="203">
        <v>2</v>
      </c>
      <c r="E1125" s="203" t="s">
        <v>1033</v>
      </c>
      <c r="F1125" s="203" t="s">
        <v>1207</v>
      </c>
    </row>
    <row r="1126" spans="1:6" hidden="1" x14ac:dyDescent="0.25">
      <c r="A1126" s="203" t="s">
        <v>1221</v>
      </c>
      <c r="B1126" s="203">
        <v>201109</v>
      </c>
      <c r="C1126" s="203">
        <v>1.934998</v>
      </c>
      <c r="D1126" s="203">
        <v>2</v>
      </c>
      <c r="E1126" s="203" t="s">
        <v>1033</v>
      </c>
      <c r="F1126" s="203" t="s">
        <v>1207</v>
      </c>
    </row>
    <row r="1127" spans="1:6" hidden="1" x14ac:dyDescent="0.25">
      <c r="A1127" s="203" t="s">
        <v>1221</v>
      </c>
      <c r="B1127" s="203">
        <v>201110</v>
      </c>
      <c r="C1127" s="203">
        <v>2.0631460000000001</v>
      </c>
      <c r="D1127" s="203">
        <v>2</v>
      </c>
      <c r="E1127" s="203" t="s">
        <v>1033</v>
      </c>
      <c r="F1127" s="203" t="s">
        <v>1207</v>
      </c>
    </row>
    <row r="1128" spans="1:6" hidden="1" x14ac:dyDescent="0.25">
      <c r="A1128" s="203" t="s">
        <v>1221</v>
      </c>
      <c r="B1128" s="203">
        <v>201111</v>
      </c>
      <c r="C1128" s="203">
        <v>2.0216810000000001</v>
      </c>
      <c r="D1128" s="203">
        <v>2</v>
      </c>
      <c r="E1128" s="203" t="s">
        <v>1033</v>
      </c>
      <c r="F1128" s="203" t="s">
        <v>1207</v>
      </c>
    </row>
    <row r="1129" spans="1:6" hidden="1" x14ac:dyDescent="0.25">
      <c r="A1129" s="203" t="s">
        <v>1221</v>
      </c>
      <c r="B1129" s="203">
        <v>201112</v>
      </c>
      <c r="C1129" s="203">
        <v>2.0788920000000002</v>
      </c>
      <c r="D1129" s="203">
        <v>2</v>
      </c>
      <c r="E1129" s="203" t="s">
        <v>1033</v>
      </c>
      <c r="F1129" s="203" t="s">
        <v>1207</v>
      </c>
    </row>
    <row r="1130" spans="1:6" hidden="1" x14ac:dyDescent="0.25">
      <c r="A1130" s="203" t="s">
        <v>1221</v>
      </c>
      <c r="B1130" s="203">
        <v>201113</v>
      </c>
      <c r="C1130" s="203">
        <v>23.405719999999999</v>
      </c>
      <c r="D1130" s="203">
        <v>2</v>
      </c>
      <c r="E1130" s="203" t="s">
        <v>1033</v>
      </c>
      <c r="F1130" s="203" t="s">
        <v>1207</v>
      </c>
    </row>
    <row r="1131" spans="1:6" hidden="1" x14ac:dyDescent="0.25">
      <c r="A1131" s="203" t="s">
        <v>1221</v>
      </c>
      <c r="B1131" s="203">
        <v>201201</v>
      </c>
      <c r="C1131" s="203">
        <v>2.0953789999999999</v>
      </c>
      <c r="D1131" s="203">
        <v>2</v>
      </c>
      <c r="E1131" s="203" t="s">
        <v>1033</v>
      </c>
      <c r="F1131" s="203" t="s">
        <v>1207</v>
      </c>
    </row>
    <row r="1132" spans="1:6" hidden="1" x14ac:dyDescent="0.25">
      <c r="A1132" s="203" t="s">
        <v>1221</v>
      </c>
      <c r="B1132" s="203">
        <v>201202</v>
      </c>
      <c r="C1132" s="203">
        <v>1.9218580000000001</v>
      </c>
      <c r="D1132" s="203">
        <v>2</v>
      </c>
      <c r="E1132" s="203" t="s">
        <v>1033</v>
      </c>
      <c r="F1132" s="203" t="s">
        <v>1207</v>
      </c>
    </row>
    <row r="1133" spans="1:6" hidden="1" x14ac:dyDescent="0.25">
      <c r="A1133" s="203" t="s">
        <v>1221</v>
      </c>
      <c r="B1133" s="203">
        <v>201203</v>
      </c>
      <c r="C1133" s="203">
        <v>2.0622790000000002</v>
      </c>
      <c r="D1133" s="203">
        <v>2</v>
      </c>
      <c r="E1133" s="203" t="s">
        <v>1033</v>
      </c>
      <c r="F1133" s="203" t="s">
        <v>1207</v>
      </c>
    </row>
    <row r="1134" spans="1:6" hidden="1" x14ac:dyDescent="0.25">
      <c r="A1134" s="203" t="s">
        <v>1221</v>
      </c>
      <c r="B1134" s="203">
        <v>201204</v>
      </c>
      <c r="C1134" s="203">
        <v>1.9900789999999999</v>
      </c>
      <c r="D1134" s="203">
        <v>2</v>
      </c>
      <c r="E1134" s="203" t="s">
        <v>1033</v>
      </c>
      <c r="F1134" s="203" t="s">
        <v>1207</v>
      </c>
    </row>
    <row r="1135" spans="1:6" hidden="1" x14ac:dyDescent="0.25">
      <c r="A1135" s="203" t="s">
        <v>1221</v>
      </c>
      <c r="B1135" s="203">
        <v>201205</v>
      </c>
      <c r="C1135" s="203">
        <v>2.0648819999999999</v>
      </c>
      <c r="D1135" s="203">
        <v>2</v>
      </c>
      <c r="E1135" s="203" t="s">
        <v>1033</v>
      </c>
      <c r="F1135" s="203" t="s">
        <v>1207</v>
      </c>
    </row>
    <row r="1136" spans="1:6" hidden="1" x14ac:dyDescent="0.25">
      <c r="A1136" s="203" t="s">
        <v>1221</v>
      </c>
      <c r="B1136" s="203">
        <v>201206</v>
      </c>
      <c r="C1136" s="203">
        <v>1.9855929999999999</v>
      </c>
      <c r="D1136" s="203">
        <v>2</v>
      </c>
      <c r="E1136" s="203" t="s">
        <v>1033</v>
      </c>
      <c r="F1136" s="203" t="s">
        <v>1207</v>
      </c>
    </row>
    <row r="1137" spans="1:6" hidden="1" x14ac:dyDescent="0.25">
      <c r="A1137" s="203" t="s">
        <v>1221</v>
      </c>
      <c r="B1137" s="203">
        <v>201207</v>
      </c>
      <c r="C1137" s="203">
        <v>2.1048070000000001</v>
      </c>
      <c r="D1137" s="203">
        <v>2</v>
      </c>
      <c r="E1137" s="203" t="s">
        <v>1033</v>
      </c>
      <c r="F1137" s="203" t="s">
        <v>1207</v>
      </c>
    </row>
    <row r="1138" spans="1:6" hidden="1" x14ac:dyDescent="0.25">
      <c r="A1138" s="203" t="s">
        <v>1221</v>
      </c>
      <c r="B1138" s="203">
        <v>201208</v>
      </c>
      <c r="C1138" s="203">
        <v>2.0944479999999999</v>
      </c>
      <c r="D1138" s="203">
        <v>2</v>
      </c>
      <c r="E1138" s="203" t="s">
        <v>1033</v>
      </c>
      <c r="F1138" s="203" t="s">
        <v>1207</v>
      </c>
    </row>
    <row r="1139" spans="1:6" hidden="1" x14ac:dyDescent="0.25">
      <c r="A1139" s="203" t="s">
        <v>1221</v>
      </c>
      <c r="B1139" s="203">
        <v>201209</v>
      </c>
      <c r="C1139" s="203">
        <v>2.0385249999999999</v>
      </c>
      <c r="D1139" s="203">
        <v>2</v>
      </c>
      <c r="E1139" s="203" t="s">
        <v>1033</v>
      </c>
      <c r="F1139" s="203" t="s">
        <v>1207</v>
      </c>
    </row>
    <row r="1140" spans="1:6" hidden="1" x14ac:dyDescent="0.25">
      <c r="A1140" s="203" t="s">
        <v>1221</v>
      </c>
      <c r="B1140" s="203">
        <v>201210</v>
      </c>
      <c r="C1140" s="203">
        <v>2.111027</v>
      </c>
      <c r="D1140" s="203">
        <v>2</v>
      </c>
      <c r="E1140" s="203" t="s">
        <v>1033</v>
      </c>
      <c r="F1140" s="203" t="s">
        <v>1207</v>
      </c>
    </row>
    <row r="1141" spans="1:6" hidden="1" x14ac:dyDescent="0.25">
      <c r="A1141" s="203" t="s">
        <v>1221</v>
      </c>
      <c r="B1141" s="203">
        <v>201211</v>
      </c>
      <c r="C1141" s="203">
        <v>2.0458669999999999</v>
      </c>
      <c r="D1141" s="203">
        <v>2</v>
      </c>
      <c r="E1141" s="203" t="s">
        <v>1033</v>
      </c>
      <c r="F1141" s="203" t="s">
        <v>1207</v>
      </c>
    </row>
    <row r="1142" spans="1:6" hidden="1" x14ac:dyDescent="0.25">
      <c r="A1142" s="203" t="s">
        <v>1221</v>
      </c>
      <c r="B1142" s="203">
        <v>201212</v>
      </c>
      <c r="C1142" s="203">
        <v>2.0953219999999999</v>
      </c>
      <c r="D1142" s="203">
        <v>2</v>
      </c>
      <c r="E1142" s="203" t="s">
        <v>1033</v>
      </c>
      <c r="F1142" s="203" t="s">
        <v>1207</v>
      </c>
    </row>
    <row r="1143" spans="1:6" hidden="1" x14ac:dyDescent="0.25">
      <c r="A1143" s="203" t="s">
        <v>1221</v>
      </c>
      <c r="B1143" s="203">
        <v>201213</v>
      </c>
      <c r="C1143" s="203">
        <v>24.610064999999999</v>
      </c>
      <c r="D1143" s="203">
        <v>2</v>
      </c>
      <c r="E1143" s="203" t="s">
        <v>1033</v>
      </c>
      <c r="F1143" s="203" t="s">
        <v>1207</v>
      </c>
    </row>
    <row r="1144" spans="1:6" hidden="1" x14ac:dyDescent="0.25">
      <c r="A1144" s="203" t="s">
        <v>1221</v>
      </c>
      <c r="B1144" s="203">
        <v>201301</v>
      </c>
      <c r="C1144" s="203">
        <v>2.0776330000000001</v>
      </c>
      <c r="D1144" s="203">
        <v>2</v>
      </c>
      <c r="E1144" s="203" t="s">
        <v>1033</v>
      </c>
      <c r="F1144" s="203" t="s">
        <v>1207</v>
      </c>
    </row>
    <row r="1145" spans="1:6" hidden="1" x14ac:dyDescent="0.25">
      <c r="A1145" s="203" t="s">
        <v>1221</v>
      </c>
      <c r="B1145" s="203">
        <v>201302</v>
      </c>
      <c r="C1145" s="203">
        <v>1.8820399999999999</v>
      </c>
      <c r="D1145" s="203">
        <v>2</v>
      </c>
      <c r="E1145" s="203" t="s">
        <v>1033</v>
      </c>
      <c r="F1145" s="203" t="s">
        <v>1207</v>
      </c>
    </row>
    <row r="1146" spans="1:6" hidden="1" x14ac:dyDescent="0.25">
      <c r="A1146" s="203" t="s">
        <v>1221</v>
      </c>
      <c r="B1146" s="203">
        <v>201303</v>
      </c>
      <c r="C1146" s="203">
        <v>2.0780759999999998</v>
      </c>
      <c r="D1146" s="203">
        <v>2</v>
      </c>
      <c r="E1146" s="203" t="s">
        <v>1033</v>
      </c>
      <c r="F1146" s="203" t="s">
        <v>1207</v>
      </c>
    </row>
    <row r="1147" spans="1:6" hidden="1" x14ac:dyDescent="0.25">
      <c r="A1147" s="203" t="s">
        <v>1221</v>
      </c>
      <c r="B1147" s="203">
        <v>201304</v>
      </c>
      <c r="C1147" s="203">
        <v>2.037004</v>
      </c>
      <c r="D1147" s="203">
        <v>2</v>
      </c>
      <c r="E1147" s="203" t="s">
        <v>1033</v>
      </c>
      <c r="F1147" s="203" t="s">
        <v>1207</v>
      </c>
    </row>
    <row r="1148" spans="1:6" hidden="1" x14ac:dyDescent="0.25">
      <c r="A1148" s="203" t="s">
        <v>1221</v>
      </c>
      <c r="B1148" s="203">
        <v>201305</v>
      </c>
      <c r="C1148" s="203">
        <v>2.0977130000000002</v>
      </c>
      <c r="D1148" s="203">
        <v>2</v>
      </c>
      <c r="E1148" s="203" t="s">
        <v>1033</v>
      </c>
      <c r="F1148" s="203" t="s">
        <v>1207</v>
      </c>
    </row>
    <row r="1149" spans="1:6" hidden="1" x14ac:dyDescent="0.25">
      <c r="A1149" s="203" t="s">
        <v>1221</v>
      </c>
      <c r="B1149" s="203">
        <v>201306</v>
      </c>
      <c r="C1149" s="203">
        <v>2.027056</v>
      </c>
      <c r="D1149" s="203">
        <v>2</v>
      </c>
      <c r="E1149" s="203" t="s">
        <v>1033</v>
      </c>
      <c r="F1149" s="203" t="s">
        <v>1207</v>
      </c>
    </row>
    <row r="1150" spans="1:6" hidden="1" x14ac:dyDescent="0.25">
      <c r="A1150" s="203" t="s">
        <v>1221</v>
      </c>
      <c r="B1150" s="203">
        <v>201307</v>
      </c>
      <c r="C1150" s="203">
        <v>2.1359859999999999</v>
      </c>
      <c r="D1150" s="203">
        <v>2</v>
      </c>
      <c r="E1150" s="203" t="s">
        <v>1033</v>
      </c>
      <c r="F1150" s="203" t="s">
        <v>1207</v>
      </c>
    </row>
    <row r="1151" spans="1:6" hidden="1" x14ac:dyDescent="0.25">
      <c r="A1151" s="203" t="s">
        <v>1221</v>
      </c>
      <c r="B1151" s="203">
        <v>201308</v>
      </c>
      <c r="C1151" s="203">
        <v>2.131389</v>
      </c>
      <c r="D1151" s="203">
        <v>2</v>
      </c>
      <c r="E1151" s="203" t="s">
        <v>1033</v>
      </c>
      <c r="F1151" s="203" t="s">
        <v>1207</v>
      </c>
    </row>
    <row r="1152" spans="1:6" hidden="1" x14ac:dyDescent="0.25">
      <c r="A1152" s="203" t="s">
        <v>1221</v>
      </c>
      <c r="B1152" s="203">
        <v>201309</v>
      </c>
      <c r="C1152" s="203">
        <v>2.0572720000000002</v>
      </c>
      <c r="D1152" s="203">
        <v>2</v>
      </c>
      <c r="E1152" s="203" t="s">
        <v>1033</v>
      </c>
      <c r="F1152" s="203" t="s">
        <v>1207</v>
      </c>
    </row>
    <row r="1153" spans="1:6" hidden="1" x14ac:dyDescent="0.25">
      <c r="A1153" s="203" t="s">
        <v>1221</v>
      </c>
      <c r="B1153" s="203">
        <v>201310</v>
      </c>
      <c r="C1153" s="203">
        <v>2.1322860000000001</v>
      </c>
      <c r="D1153" s="203">
        <v>2</v>
      </c>
      <c r="E1153" s="203" t="s">
        <v>1033</v>
      </c>
      <c r="F1153" s="203" t="s">
        <v>1207</v>
      </c>
    </row>
    <row r="1154" spans="1:6" hidden="1" x14ac:dyDescent="0.25">
      <c r="A1154" s="203" t="s">
        <v>1221</v>
      </c>
      <c r="B1154" s="203">
        <v>201311</v>
      </c>
      <c r="C1154" s="203">
        <v>2.0846399999999998</v>
      </c>
      <c r="D1154" s="203">
        <v>2</v>
      </c>
      <c r="E1154" s="203" t="s">
        <v>1033</v>
      </c>
      <c r="F1154" s="203" t="s">
        <v>1207</v>
      </c>
    </row>
    <row r="1155" spans="1:6" hidden="1" x14ac:dyDescent="0.25">
      <c r="A1155" s="203" t="s">
        <v>1221</v>
      </c>
      <c r="B1155" s="203">
        <v>201312</v>
      </c>
      <c r="C1155" s="203">
        <v>2.1179779999999999</v>
      </c>
      <c r="D1155" s="203">
        <v>2</v>
      </c>
      <c r="E1155" s="203" t="s">
        <v>1033</v>
      </c>
      <c r="F1155" s="203" t="s">
        <v>1207</v>
      </c>
    </row>
    <row r="1156" spans="1:6" hidden="1" x14ac:dyDescent="0.25">
      <c r="A1156" s="203" t="s">
        <v>1221</v>
      </c>
      <c r="B1156" s="203">
        <v>201313</v>
      </c>
      <c r="C1156" s="203">
        <v>24.859072000000001</v>
      </c>
      <c r="D1156" s="203">
        <v>2</v>
      </c>
      <c r="E1156" s="203" t="s">
        <v>1033</v>
      </c>
      <c r="F1156" s="203" t="s">
        <v>1207</v>
      </c>
    </row>
    <row r="1157" spans="1:6" hidden="1" x14ac:dyDescent="0.25">
      <c r="A1157" s="203" t="s">
        <v>1221</v>
      </c>
      <c r="B1157" s="203">
        <v>201401</v>
      </c>
      <c r="C1157" s="203">
        <v>2.13645</v>
      </c>
      <c r="D1157" s="203">
        <v>2</v>
      </c>
      <c r="E1157" s="203" t="s">
        <v>1033</v>
      </c>
      <c r="F1157" s="203" t="s">
        <v>1207</v>
      </c>
    </row>
    <row r="1158" spans="1:6" hidden="1" x14ac:dyDescent="0.25">
      <c r="A1158" s="203" t="s">
        <v>1221</v>
      </c>
      <c r="B1158" s="203">
        <v>201402</v>
      </c>
      <c r="C1158" s="203">
        <v>1.975393</v>
      </c>
      <c r="D1158" s="203">
        <v>2</v>
      </c>
      <c r="E1158" s="203" t="s">
        <v>1033</v>
      </c>
      <c r="F1158" s="203" t="s">
        <v>1207</v>
      </c>
    </row>
    <row r="1159" spans="1:6" hidden="1" x14ac:dyDescent="0.25">
      <c r="A1159" s="203" t="s">
        <v>1221</v>
      </c>
      <c r="B1159" s="203">
        <v>201403</v>
      </c>
      <c r="C1159" s="203">
        <v>2.2028539999999999</v>
      </c>
      <c r="D1159" s="203">
        <v>2</v>
      </c>
      <c r="E1159" s="203" t="s">
        <v>1033</v>
      </c>
      <c r="F1159" s="203" t="s">
        <v>1207</v>
      </c>
    </row>
    <row r="1160" spans="1:6" hidden="1" x14ac:dyDescent="0.25">
      <c r="A1160" s="203" t="s">
        <v>1221</v>
      </c>
      <c r="B1160" s="203">
        <v>201404</v>
      </c>
      <c r="C1160" s="203">
        <v>2.1839460000000002</v>
      </c>
      <c r="D1160" s="203">
        <v>2</v>
      </c>
      <c r="E1160" s="203" t="s">
        <v>1033</v>
      </c>
      <c r="F1160" s="203" t="s">
        <v>1207</v>
      </c>
    </row>
    <row r="1161" spans="1:6" hidden="1" x14ac:dyDescent="0.25">
      <c r="A1161" s="203" t="s">
        <v>1221</v>
      </c>
      <c r="B1161" s="203">
        <v>201405</v>
      </c>
      <c r="C1161" s="203">
        <v>2.2445580000000001</v>
      </c>
      <c r="D1161" s="203">
        <v>2</v>
      </c>
      <c r="E1161" s="203" t="s">
        <v>1033</v>
      </c>
      <c r="F1161" s="203" t="s">
        <v>1207</v>
      </c>
    </row>
    <row r="1162" spans="1:6" hidden="1" x14ac:dyDescent="0.25">
      <c r="A1162" s="203" t="s">
        <v>1221</v>
      </c>
      <c r="B1162" s="203">
        <v>201406</v>
      </c>
      <c r="C1162" s="203">
        <v>2.1833680000000002</v>
      </c>
      <c r="D1162" s="203">
        <v>2</v>
      </c>
      <c r="E1162" s="203" t="s">
        <v>1033</v>
      </c>
      <c r="F1162" s="203" t="s">
        <v>1207</v>
      </c>
    </row>
    <row r="1163" spans="1:6" hidden="1" x14ac:dyDescent="0.25">
      <c r="A1163" s="203" t="s">
        <v>1221</v>
      </c>
      <c r="B1163" s="203">
        <v>201407</v>
      </c>
      <c r="C1163" s="203">
        <v>2.3041209999999999</v>
      </c>
      <c r="D1163" s="203">
        <v>2</v>
      </c>
      <c r="E1163" s="203" t="s">
        <v>1033</v>
      </c>
      <c r="F1163" s="203" t="s">
        <v>1207</v>
      </c>
    </row>
    <row r="1164" spans="1:6" hidden="1" x14ac:dyDescent="0.25">
      <c r="A1164" s="203" t="s">
        <v>1221</v>
      </c>
      <c r="B1164" s="203">
        <v>201408</v>
      </c>
      <c r="C1164" s="203">
        <v>2.3166679999999999</v>
      </c>
      <c r="D1164" s="203">
        <v>2</v>
      </c>
      <c r="E1164" s="203" t="s">
        <v>1033</v>
      </c>
      <c r="F1164" s="203" t="s">
        <v>1207</v>
      </c>
    </row>
    <row r="1165" spans="1:6" hidden="1" x14ac:dyDescent="0.25">
      <c r="A1165" s="203" t="s">
        <v>1221</v>
      </c>
      <c r="B1165" s="203">
        <v>201409</v>
      </c>
      <c r="C1165" s="203">
        <v>2.2411430000000001</v>
      </c>
      <c r="D1165" s="203">
        <v>2</v>
      </c>
      <c r="E1165" s="203" t="s">
        <v>1033</v>
      </c>
      <c r="F1165" s="203" t="s">
        <v>1207</v>
      </c>
    </row>
    <row r="1166" spans="1:6" hidden="1" x14ac:dyDescent="0.25">
      <c r="A1166" s="203" t="s">
        <v>1221</v>
      </c>
      <c r="B1166" s="203">
        <v>201410</v>
      </c>
      <c r="C1166" s="203">
        <v>2.338819</v>
      </c>
      <c r="D1166" s="203">
        <v>2</v>
      </c>
      <c r="E1166" s="203" t="s">
        <v>1033</v>
      </c>
      <c r="F1166" s="203" t="s">
        <v>1207</v>
      </c>
    </row>
    <row r="1167" spans="1:6" hidden="1" x14ac:dyDescent="0.25">
      <c r="A1167" s="203" t="s">
        <v>1221</v>
      </c>
      <c r="B1167" s="203">
        <v>201411</v>
      </c>
      <c r="C1167" s="203">
        <v>2.2488899999999998</v>
      </c>
      <c r="D1167" s="203">
        <v>2</v>
      </c>
      <c r="E1167" s="203" t="s">
        <v>1033</v>
      </c>
      <c r="F1167" s="203" t="s">
        <v>1207</v>
      </c>
    </row>
    <row r="1168" spans="1:6" hidden="1" x14ac:dyDescent="0.25">
      <c r="A1168" s="203" t="s">
        <v>1221</v>
      </c>
      <c r="B1168" s="203">
        <v>201412</v>
      </c>
      <c r="C1168" s="203">
        <v>2.341863</v>
      </c>
      <c r="D1168" s="203">
        <v>2</v>
      </c>
      <c r="E1168" s="203" t="s">
        <v>1033</v>
      </c>
      <c r="F1168" s="203" t="s">
        <v>1207</v>
      </c>
    </row>
    <row r="1169" spans="1:6" x14ac:dyDescent="0.25">
      <c r="A1169" s="203" t="s">
        <v>1221</v>
      </c>
      <c r="B1169" s="203">
        <v>201413</v>
      </c>
      <c r="C1169" s="203">
        <v>26.718073</v>
      </c>
      <c r="D1169" s="203">
        <v>2</v>
      </c>
      <c r="E1169" s="203" t="s">
        <v>1033</v>
      </c>
      <c r="F1169" s="203" t="s">
        <v>1207</v>
      </c>
    </row>
    <row r="1170" spans="1:6" hidden="1" x14ac:dyDescent="0.25">
      <c r="A1170" s="203" t="s">
        <v>1221</v>
      </c>
      <c r="B1170" s="203">
        <v>201501</v>
      </c>
      <c r="C1170" s="203">
        <v>2.3337340000000002</v>
      </c>
      <c r="D1170" s="203">
        <v>2</v>
      </c>
      <c r="E1170" s="203" t="s">
        <v>1033</v>
      </c>
      <c r="F1170" s="203" t="s">
        <v>1207</v>
      </c>
    </row>
    <row r="1171" spans="1:6" hidden="1" x14ac:dyDescent="0.25">
      <c r="A1171" s="203" t="s">
        <v>1221</v>
      </c>
      <c r="B1171" s="203">
        <v>201502</v>
      </c>
      <c r="C1171" s="203">
        <v>2.139821</v>
      </c>
      <c r="D1171" s="203">
        <v>2</v>
      </c>
      <c r="E1171" s="203" t="s">
        <v>1033</v>
      </c>
      <c r="F1171" s="203" t="s">
        <v>1207</v>
      </c>
    </row>
    <row r="1172" spans="1:6" hidden="1" x14ac:dyDescent="0.25">
      <c r="A1172" s="203" t="s">
        <v>1221</v>
      </c>
      <c r="B1172" s="203">
        <v>201503</v>
      </c>
      <c r="C1172" s="203">
        <v>2.3804859999999999</v>
      </c>
      <c r="D1172" s="203">
        <v>2</v>
      </c>
      <c r="E1172" s="203" t="s">
        <v>1033</v>
      </c>
      <c r="F1172" s="203" t="s">
        <v>1207</v>
      </c>
    </row>
    <row r="1173" spans="1:6" hidden="1" x14ac:dyDescent="0.25">
      <c r="A1173" s="203" t="s">
        <v>1221</v>
      </c>
      <c r="B1173" s="203">
        <v>201504</v>
      </c>
      <c r="C1173" s="203">
        <v>2.333799</v>
      </c>
      <c r="D1173" s="203">
        <v>2</v>
      </c>
      <c r="E1173" s="203" t="s">
        <v>1033</v>
      </c>
      <c r="F1173" s="203" t="s">
        <v>1207</v>
      </c>
    </row>
    <row r="1174" spans="1:6" hidden="1" x14ac:dyDescent="0.25">
      <c r="A1174" s="203" t="s">
        <v>1221</v>
      </c>
      <c r="B1174" s="203">
        <v>201505</v>
      </c>
      <c r="C1174" s="203">
        <v>2.385456</v>
      </c>
      <c r="D1174" s="203">
        <v>2</v>
      </c>
      <c r="E1174" s="203" t="s">
        <v>1033</v>
      </c>
      <c r="F1174" s="203" t="s">
        <v>1207</v>
      </c>
    </row>
    <row r="1175" spans="1:6" hidden="1" x14ac:dyDescent="0.25">
      <c r="A1175" s="203" t="s">
        <v>1221</v>
      </c>
      <c r="B1175" s="203">
        <v>201506</v>
      </c>
      <c r="C1175" s="203">
        <v>2.3114270000000001</v>
      </c>
      <c r="D1175" s="203">
        <v>2</v>
      </c>
      <c r="E1175" s="203" t="s">
        <v>1033</v>
      </c>
      <c r="F1175" s="203" t="s">
        <v>1207</v>
      </c>
    </row>
    <row r="1176" spans="1:6" hidden="1" x14ac:dyDescent="0.25">
      <c r="A1176" s="203" t="s">
        <v>1221</v>
      </c>
      <c r="B1176" s="203">
        <v>201507</v>
      </c>
      <c r="C1176" s="203">
        <v>2.388868</v>
      </c>
      <c r="D1176" s="203">
        <v>2</v>
      </c>
      <c r="E1176" s="203" t="s">
        <v>1033</v>
      </c>
      <c r="F1176" s="203" t="s">
        <v>1207</v>
      </c>
    </row>
    <row r="1177" spans="1:6" hidden="1" x14ac:dyDescent="0.25">
      <c r="A1177" s="203" t="s">
        <v>1221</v>
      </c>
      <c r="B1177" s="203">
        <v>201508</v>
      </c>
      <c r="C1177" s="203">
        <v>2.3871669999999998</v>
      </c>
      <c r="D1177" s="203">
        <v>2</v>
      </c>
      <c r="E1177" s="203" t="s">
        <v>1033</v>
      </c>
      <c r="F1177" s="203" t="s">
        <v>1207</v>
      </c>
    </row>
    <row r="1178" spans="1:6" hidden="1" x14ac:dyDescent="0.25">
      <c r="A1178" s="203" t="s">
        <v>1221</v>
      </c>
      <c r="B1178" s="203">
        <v>201509</v>
      </c>
      <c r="C1178" s="203">
        <v>2.332484</v>
      </c>
      <c r="D1178" s="203">
        <v>2</v>
      </c>
      <c r="E1178" s="203" t="s">
        <v>1033</v>
      </c>
      <c r="F1178" s="203" t="s">
        <v>1207</v>
      </c>
    </row>
    <row r="1179" spans="1:6" hidden="1" x14ac:dyDescent="0.25">
      <c r="A1179" s="203" t="s">
        <v>1221</v>
      </c>
      <c r="B1179" s="203">
        <v>201510</v>
      </c>
      <c r="C1179" s="203">
        <v>2.382638</v>
      </c>
      <c r="D1179" s="203">
        <v>2</v>
      </c>
      <c r="E1179" s="203" t="s">
        <v>1033</v>
      </c>
      <c r="F1179" s="203" t="s">
        <v>1207</v>
      </c>
    </row>
    <row r="1180" spans="1:6" hidden="1" x14ac:dyDescent="0.25">
      <c r="A1180" s="203" t="s">
        <v>1221</v>
      </c>
      <c r="B1180" s="203">
        <v>201511</v>
      </c>
      <c r="C1180" s="203">
        <v>2.3052640000000002</v>
      </c>
      <c r="D1180" s="203">
        <v>2</v>
      </c>
      <c r="E1180" s="203" t="s">
        <v>1033</v>
      </c>
      <c r="F1180" s="203" t="s">
        <v>1207</v>
      </c>
    </row>
    <row r="1181" spans="1:6" hidden="1" x14ac:dyDescent="0.25">
      <c r="A1181" s="203" t="s">
        <v>1221</v>
      </c>
      <c r="B1181" s="203">
        <v>201512</v>
      </c>
      <c r="C1181" s="203">
        <v>2.3795600000000001</v>
      </c>
      <c r="D1181" s="203">
        <v>2</v>
      </c>
      <c r="E1181" s="203" t="s">
        <v>1033</v>
      </c>
      <c r="F1181" s="203" t="s">
        <v>1207</v>
      </c>
    </row>
    <row r="1182" spans="1:6" hidden="1" x14ac:dyDescent="0.25">
      <c r="A1182" s="203" t="s">
        <v>1221</v>
      </c>
      <c r="B1182" s="203">
        <v>201513</v>
      </c>
      <c r="C1182" s="203">
        <v>28.060704000000001</v>
      </c>
      <c r="D1182" s="203">
        <v>2</v>
      </c>
      <c r="E1182" s="203" t="s">
        <v>1033</v>
      </c>
      <c r="F1182" s="203" t="s">
        <v>1207</v>
      </c>
    </row>
    <row r="1183" spans="1:6" hidden="1" x14ac:dyDescent="0.25">
      <c r="A1183" s="203" t="s">
        <v>1221</v>
      </c>
      <c r="B1183" s="203">
        <v>201601</v>
      </c>
      <c r="C1183" s="203">
        <v>2.3571909999999998</v>
      </c>
      <c r="D1183" s="203">
        <v>2</v>
      </c>
      <c r="E1183" s="203" t="s">
        <v>1033</v>
      </c>
      <c r="F1183" s="203" t="s">
        <v>1207</v>
      </c>
    </row>
    <row r="1184" spans="1:6" hidden="1" x14ac:dyDescent="0.25">
      <c r="A1184" s="203" t="s">
        <v>1221</v>
      </c>
      <c r="B1184" s="203">
        <v>201602</v>
      </c>
      <c r="C1184" s="203">
        <v>2.2418490000000002</v>
      </c>
      <c r="D1184" s="203">
        <v>2</v>
      </c>
      <c r="E1184" s="203" t="s">
        <v>1033</v>
      </c>
      <c r="F1184" s="203" t="s">
        <v>1207</v>
      </c>
    </row>
    <row r="1185" spans="1:6" hidden="1" x14ac:dyDescent="0.25">
      <c r="A1185" s="203" t="s">
        <v>1221</v>
      </c>
      <c r="B1185" s="203">
        <v>201603</v>
      </c>
      <c r="C1185" s="203">
        <v>2.3556270000000001</v>
      </c>
      <c r="D1185" s="203">
        <v>2</v>
      </c>
      <c r="E1185" s="203" t="s">
        <v>1033</v>
      </c>
      <c r="F1185" s="203" t="s">
        <v>1207</v>
      </c>
    </row>
    <row r="1186" spans="1:6" hidden="1" x14ac:dyDescent="0.25">
      <c r="A1186" s="203" t="s">
        <v>1221</v>
      </c>
      <c r="B1186" s="203">
        <v>201604</v>
      </c>
      <c r="C1186" s="203">
        <v>2.2668780000000002</v>
      </c>
      <c r="D1186" s="203">
        <v>2</v>
      </c>
      <c r="E1186" s="203" t="s">
        <v>1033</v>
      </c>
      <c r="F1186" s="203" t="s">
        <v>1207</v>
      </c>
    </row>
    <row r="1187" spans="1:6" hidden="1" x14ac:dyDescent="0.25">
      <c r="A1187" s="203" t="s">
        <v>1221</v>
      </c>
      <c r="B1187" s="203">
        <v>201605</v>
      </c>
      <c r="C1187" s="203">
        <v>2.3312309999999998</v>
      </c>
      <c r="D1187" s="203">
        <v>2</v>
      </c>
      <c r="E1187" s="203" t="s">
        <v>1033</v>
      </c>
      <c r="F1187" s="203" t="s">
        <v>1207</v>
      </c>
    </row>
    <row r="1188" spans="1:6" hidden="1" x14ac:dyDescent="0.25">
      <c r="A1188" s="203" t="s">
        <v>1221</v>
      </c>
      <c r="B1188" s="203">
        <v>201606</v>
      </c>
      <c r="C1188" s="203">
        <v>2.2253229999999999</v>
      </c>
      <c r="D1188" s="203">
        <v>2</v>
      </c>
      <c r="E1188" s="203" t="s">
        <v>1033</v>
      </c>
      <c r="F1188" s="203" t="s">
        <v>1207</v>
      </c>
    </row>
    <row r="1189" spans="1:6" hidden="1" x14ac:dyDescent="0.25">
      <c r="A1189" s="203" t="s">
        <v>1221</v>
      </c>
      <c r="B1189" s="203">
        <v>201607</v>
      </c>
      <c r="C1189" s="203">
        <v>2.2923239999999998</v>
      </c>
      <c r="D1189" s="203">
        <v>2</v>
      </c>
      <c r="E1189" s="203" t="s">
        <v>1033</v>
      </c>
      <c r="F1189" s="203" t="s">
        <v>1207</v>
      </c>
    </row>
    <row r="1190" spans="1:6" hidden="1" x14ac:dyDescent="0.25">
      <c r="A1190" s="203" t="s">
        <v>1221</v>
      </c>
      <c r="B1190" s="203">
        <v>201608</v>
      </c>
      <c r="C1190" s="203">
        <v>2.322425</v>
      </c>
      <c r="D1190" s="203">
        <v>2</v>
      </c>
      <c r="E1190" s="203" t="s">
        <v>1033</v>
      </c>
      <c r="F1190" s="203" t="s">
        <v>1207</v>
      </c>
    </row>
    <row r="1191" spans="1:6" hidden="1" x14ac:dyDescent="0.25">
      <c r="A1191" s="203" t="s">
        <v>1221</v>
      </c>
      <c r="B1191" s="203">
        <v>201609</v>
      </c>
      <c r="C1191" s="203">
        <v>2.23291</v>
      </c>
      <c r="D1191" s="203">
        <v>2</v>
      </c>
      <c r="E1191" s="203" t="s">
        <v>1033</v>
      </c>
      <c r="F1191" s="203" t="s">
        <v>1207</v>
      </c>
    </row>
    <row r="1192" spans="1:6" hidden="1" x14ac:dyDescent="0.25">
      <c r="A1192" s="203" t="s">
        <v>1221</v>
      </c>
      <c r="B1192" s="203">
        <v>201610</v>
      </c>
      <c r="C1192" s="203">
        <v>2.2710469999999998</v>
      </c>
      <c r="D1192" s="203">
        <v>2</v>
      </c>
      <c r="E1192" s="203" t="s">
        <v>1033</v>
      </c>
      <c r="F1192" s="203" t="s">
        <v>1207</v>
      </c>
    </row>
    <row r="1193" spans="1:6" hidden="1" x14ac:dyDescent="0.25">
      <c r="A1193" s="203" t="s">
        <v>1221</v>
      </c>
      <c r="B1193" s="203">
        <v>201611</v>
      </c>
      <c r="C1193" s="203">
        <v>2.2303570000000001</v>
      </c>
      <c r="D1193" s="203">
        <v>2</v>
      </c>
      <c r="E1193" s="203" t="s">
        <v>1033</v>
      </c>
      <c r="F1193" s="203" t="s">
        <v>1207</v>
      </c>
    </row>
    <row r="1194" spans="1:6" hidden="1" x14ac:dyDescent="0.25">
      <c r="A1194" s="203" t="s">
        <v>1221</v>
      </c>
      <c r="B1194" s="203">
        <v>201612</v>
      </c>
      <c r="C1194" s="203">
        <v>2.2846839999999999</v>
      </c>
      <c r="D1194" s="203">
        <v>2</v>
      </c>
      <c r="E1194" s="203" t="s">
        <v>1033</v>
      </c>
      <c r="F1194" s="203" t="s">
        <v>1207</v>
      </c>
    </row>
    <row r="1195" spans="1:6" hidden="1" x14ac:dyDescent="0.25">
      <c r="A1195" s="203" t="s">
        <v>1221</v>
      </c>
      <c r="B1195" s="203">
        <v>201613</v>
      </c>
      <c r="C1195" s="203">
        <v>27.411845</v>
      </c>
      <c r="D1195" s="203">
        <v>2</v>
      </c>
      <c r="E1195" s="203" t="s">
        <v>1033</v>
      </c>
      <c r="F1195" s="203" t="s">
        <v>1207</v>
      </c>
    </row>
    <row r="1196" spans="1:6" hidden="1" x14ac:dyDescent="0.25">
      <c r="A1196" s="203" t="s">
        <v>1221</v>
      </c>
      <c r="B1196" s="203">
        <v>201701</v>
      </c>
      <c r="C1196" s="203">
        <v>2.2711160000000001</v>
      </c>
      <c r="D1196" s="203">
        <v>2</v>
      </c>
      <c r="E1196" s="203" t="s">
        <v>1033</v>
      </c>
      <c r="F1196" s="203" t="s">
        <v>1207</v>
      </c>
    </row>
    <row r="1197" spans="1:6" hidden="1" x14ac:dyDescent="0.25">
      <c r="A1197" s="203" t="s">
        <v>1221</v>
      </c>
      <c r="B1197" s="203">
        <v>201702</v>
      </c>
      <c r="C1197" s="203">
        <v>2.091316</v>
      </c>
      <c r="D1197" s="203">
        <v>2</v>
      </c>
      <c r="E1197" s="203" t="s">
        <v>1033</v>
      </c>
      <c r="F1197" s="203" t="s">
        <v>1207</v>
      </c>
    </row>
    <row r="1198" spans="1:6" hidden="1" x14ac:dyDescent="0.25">
      <c r="A1198" s="203" t="s">
        <v>1220</v>
      </c>
      <c r="B1198" s="203">
        <v>194913</v>
      </c>
      <c r="C1198" s="203">
        <v>10.683252</v>
      </c>
      <c r="D1198" s="203">
        <v>3</v>
      </c>
      <c r="E1198" s="203" t="s">
        <v>1034</v>
      </c>
      <c r="F1198" s="203" t="s">
        <v>1207</v>
      </c>
    </row>
    <row r="1199" spans="1:6" hidden="1" x14ac:dyDescent="0.25">
      <c r="A1199" s="203" t="s">
        <v>1220</v>
      </c>
      <c r="B1199" s="203">
        <v>195013</v>
      </c>
      <c r="C1199" s="203">
        <v>11.446728999999999</v>
      </c>
      <c r="D1199" s="203">
        <v>3</v>
      </c>
      <c r="E1199" s="203" t="s">
        <v>1034</v>
      </c>
      <c r="F1199" s="203" t="s">
        <v>1207</v>
      </c>
    </row>
    <row r="1200" spans="1:6" hidden="1" x14ac:dyDescent="0.25">
      <c r="A1200" s="203" t="s">
        <v>1220</v>
      </c>
      <c r="B1200" s="203">
        <v>195113</v>
      </c>
      <c r="C1200" s="203">
        <v>13.036724</v>
      </c>
      <c r="D1200" s="203">
        <v>3</v>
      </c>
      <c r="E1200" s="203" t="s">
        <v>1034</v>
      </c>
      <c r="F1200" s="203" t="s">
        <v>1207</v>
      </c>
    </row>
    <row r="1201" spans="1:6" hidden="1" x14ac:dyDescent="0.25">
      <c r="A1201" s="203" t="s">
        <v>1220</v>
      </c>
      <c r="B1201" s="203">
        <v>195213</v>
      </c>
      <c r="C1201" s="203">
        <v>13.281048999999999</v>
      </c>
      <c r="D1201" s="203">
        <v>3</v>
      </c>
      <c r="E1201" s="203" t="s">
        <v>1034</v>
      </c>
      <c r="F1201" s="203" t="s">
        <v>1207</v>
      </c>
    </row>
    <row r="1202" spans="1:6" hidden="1" x14ac:dyDescent="0.25">
      <c r="A1202" s="203" t="s">
        <v>1220</v>
      </c>
      <c r="B1202" s="203">
        <v>195313</v>
      </c>
      <c r="C1202" s="203">
        <v>13.671075999999999</v>
      </c>
      <c r="D1202" s="203">
        <v>3</v>
      </c>
      <c r="E1202" s="203" t="s">
        <v>1034</v>
      </c>
      <c r="F1202" s="203" t="s">
        <v>1207</v>
      </c>
    </row>
    <row r="1203" spans="1:6" hidden="1" x14ac:dyDescent="0.25">
      <c r="A1203" s="203" t="s">
        <v>1220</v>
      </c>
      <c r="B1203" s="203">
        <v>195413</v>
      </c>
      <c r="C1203" s="203">
        <v>13.42693</v>
      </c>
      <c r="D1203" s="203">
        <v>3</v>
      </c>
      <c r="E1203" s="203" t="s">
        <v>1034</v>
      </c>
      <c r="F1203" s="203" t="s">
        <v>1207</v>
      </c>
    </row>
    <row r="1204" spans="1:6" hidden="1" x14ac:dyDescent="0.25">
      <c r="A1204" s="203" t="s">
        <v>1220</v>
      </c>
      <c r="B1204" s="203">
        <v>195513</v>
      </c>
      <c r="C1204" s="203">
        <v>14.409682</v>
      </c>
      <c r="D1204" s="203">
        <v>3</v>
      </c>
      <c r="E1204" s="203" t="s">
        <v>1034</v>
      </c>
      <c r="F1204" s="203" t="s">
        <v>1207</v>
      </c>
    </row>
    <row r="1205" spans="1:6" hidden="1" x14ac:dyDescent="0.25">
      <c r="A1205" s="203" t="s">
        <v>1220</v>
      </c>
      <c r="B1205" s="203">
        <v>195613</v>
      </c>
      <c r="C1205" s="203">
        <v>15.180241000000001</v>
      </c>
      <c r="D1205" s="203">
        <v>3</v>
      </c>
      <c r="E1205" s="203" t="s">
        <v>1034</v>
      </c>
      <c r="F1205" s="203" t="s">
        <v>1207</v>
      </c>
    </row>
    <row r="1206" spans="1:6" hidden="1" x14ac:dyDescent="0.25">
      <c r="A1206" s="203" t="s">
        <v>1220</v>
      </c>
      <c r="B1206" s="203">
        <v>195713</v>
      </c>
      <c r="C1206" s="203">
        <v>15.178025999999999</v>
      </c>
      <c r="D1206" s="203">
        <v>3</v>
      </c>
      <c r="E1206" s="203" t="s">
        <v>1034</v>
      </c>
      <c r="F1206" s="203" t="s">
        <v>1207</v>
      </c>
    </row>
    <row r="1207" spans="1:6" hidden="1" x14ac:dyDescent="0.25">
      <c r="A1207" s="203" t="s">
        <v>1220</v>
      </c>
      <c r="B1207" s="203">
        <v>195813</v>
      </c>
      <c r="C1207" s="203">
        <v>14.204124999999999</v>
      </c>
      <c r="D1207" s="203">
        <v>3</v>
      </c>
      <c r="E1207" s="203" t="s">
        <v>1034</v>
      </c>
      <c r="F1207" s="203" t="s">
        <v>1207</v>
      </c>
    </row>
    <row r="1208" spans="1:6" hidden="1" x14ac:dyDescent="0.25">
      <c r="A1208" s="203" t="s">
        <v>1220</v>
      </c>
      <c r="B1208" s="203">
        <v>195913</v>
      </c>
      <c r="C1208" s="203">
        <v>14.932622</v>
      </c>
      <c r="D1208" s="203">
        <v>3</v>
      </c>
      <c r="E1208" s="203" t="s">
        <v>1034</v>
      </c>
      <c r="F1208" s="203" t="s">
        <v>1207</v>
      </c>
    </row>
    <row r="1209" spans="1:6" hidden="1" x14ac:dyDescent="0.25">
      <c r="A1209" s="203" t="s">
        <v>1220</v>
      </c>
      <c r="B1209" s="203">
        <v>196013</v>
      </c>
      <c r="C1209" s="203">
        <v>14.934611</v>
      </c>
      <c r="D1209" s="203">
        <v>3</v>
      </c>
      <c r="E1209" s="203" t="s">
        <v>1034</v>
      </c>
      <c r="F1209" s="203" t="s">
        <v>1207</v>
      </c>
    </row>
    <row r="1210" spans="1:6" hidden="1" x14ac:dyDescent="0.25">
      <c r="A1210" s="203" t="s">
        <v>1220</v>
      </c>
      <c r="B1210" s="203">
        <v>196113</v>
      </c>
      <c r="C1210" s="203">
        <v>15.206196</v>
      </c>
      <c r="D1210" s="203">
        <v>3</v>
      </c>
      <c r="E1210" s="203" t="s">
        <v>1034</v>
      </c>
      <c r="F1210" s="203" t="s">
        <v>1207</v>
      </c>
    </row>
    <row r="1211" spans="1:6" hidden="1" x14ac:dyDescent="0.25">
      <c r="A1211" s="203" t="s">
        <v>1220</v>
      </c>
      <c r="B1211" s="203">
        <v>196213</v>
      </c>
      <c r="C1211" s="203">
        <v>15.521896</v>
      </c>
      <c r="D1211" s="203">
        <v>3</v>
      </c>
      <c r="E1211" s="203" t="s">
        <v>1034</v>
      </c>
      <c r="F1211" s="203" t="s">
        <v>1207</v>
      </c>
    </row>
    <row r="1212" spans="1:6" hidden="1" x14ac:dyDescent="0.25">
      <c r="A1212" s="203" t="s">
        <v>1220</v>
      </c>
      <c r="B1212" s="203">
        <v>196313</v>
      </c>
      <c r="C1212" s="203">
        <v>15.965793</v>
      </c>
      <c r="D1212" s="203">
        <v>3</v>
      </c>
      <c r="E1212" s="203" t="s">
        <v>1034</v>
      </c>
      <c r="F1212" s="203" t="s">
        <v>1207</v>
      </c>
    </row>
    <row r="1213" spans="1:6" hidden="1" x14ac:dyDescent="0.25">
      <c r="A1213" s="203" t="s">
        <v>1220</v>
      </c>
      <c r="B1213" s="203">
        <v>196413</v>
      </c>
      <c r="C1213" s="203">
        <v>16.163568000000001</v>
      </c>
      <c r="D1213" s="203">
        <v>3</v>
      </c>
      <c r="E1213" s="203" t="s">
        <v>1034</v>
      </c>
      <c r="F1213" s="203" t="s">
        <v>1207</v>
      </c>
    </row>
    <row r="1214" spans="1:6" hidden="1" x14ac:dyDescent="0.25">
      <c r="A1214" s="203" t="s">
        <v>1220</v>
      </c>
      <c r="B1214" s="203">
        <v>196513</v>
      </c>
      <c r="C1214" s="203">
        <v>16.521381000000002</v>
      </c>
      <c r="D1214" s="203">
        <v>3</v>
      </c>
      <c r="E1214" s="203" t="s">
        <v>1034</v>
      </c>
      <c r="F1214" s="203" t="s">
        <v>1207</v>
      </c>
    </row>
    <row r="1215" spans="1:6" hidden="1" x14ac:dyDescent="0.25">
      <c r="A1215" s="203" t="s">
        <v>1220</v>
      </c>
      <c r="B1215" s="203">
        <v>196613</v>
      </c>
      <c r="C1215" s="203">
        <v>17.561025000000001</v>
      </c>
      <c r="D1215" s="203">
        <v>3</v>
      </c>
      <c r="E1215" s="203" t="s">
        <v>1034</v>
      </c>
      <c r="F1215" s="203" t="s">
        <v>1207</v>
      </c>
    </row>
    <row r="1216" spans="1:6" hidden="1" x14ac:dyDescent="0.25">
      <c r="A1216" s="203" t="s">
        <v>1220</v>
      </c>
      <c r="B1216" s="203">
        <v>196713</v>
      </c>
      <c r="C1216" s="203">
        <v>18.651304</v>
      </c>
      <c r="D1216" s="203">
        <v>3</v>
      </c>
      <c r="E1216" s="203" t="s">
        <v>1034</v>
      </c>
      <c r="F1216" s="203" t="s">
        <v>1207</v>
      </c>
    </row>
    <row r="1217" spans="1:6" hidden="1" x14ac:dyDescent="0.25">
      <c r="A1217" s="203" t="s">
        <v>1220</v>
      </c>
      <c r="B1217" s="203">
        <v>196813</v>
      </c>
      <c r="C1217" s="203">
        <v>19.308444000000001</v>
      </c>
      <c r="D1217" s="203">
        <v>3</v>
      </c>
      <c r="E1217" s="203" t="s">
        <v>1034</v>
      </c>
      <c r="F1217" s="203" t="s">
        <v>1207</v>
      </c>
    </row>
    <row r="1218" spans="1:6" hidden="1" x14ac:dyDescent="0.25">
      <c r="A1218" s="203" t="s">
        <v>1220</v>
      </c>
      <c r="B1218" s="203">
        <v>196913</v>
      </c>
      <c r="C1218" s="203">
        <v>19.556156000000001</v>
      </c>
      <c r="D1218" s="203">
        <v>3</v>
      </c>
      <c r="E1218" s="203" t="s">
        <v>1034</v>
      </c>
      <c r="F1218" s="203" t="s">
        <v>1207</v>
      </c>
    </row>
    <row r="1219" spans="1:6" hidden="1" x14ac:dyDescent="0.25">
      <c r="A1219" s="203" t="s">
        <v>1220</v>
      </c>
      <c r="B1219" s="203">
        <v>197013</v>
      </c>
      <c r="C1219" s="203">
        <v>20.401209999999999</v>
      </c>
      <c r="D1219" s="203">
        <v>3</v>
      </c>
      <c r="E1219" s="203" t="s">
        <v>1034</v>
      </c>
      <c r="F1219" s="203" t="s">
        <v>1207</v>
      </c>
    </row>
    <row r="1220" spans="1:6" hidden="1" x14ac:dyDescent="0.25">
      <c r="A1220" s="203" t="s">
        <v>1220</v>
      </c>
      <c r="B1220" s="203">
        <v>197113</v>
      </c>
      <c r="C1220" s="203">
        <v>20.032700999999999</v>
      </c>
      <c r="D1220" s="203">
        <v>3</v>
      </c>
      <c r="E1220" s="203" t="s">
        <v>1034</v>
      </c>
      <c r="F1220" s="203" t="s">
        <v>1207</v>
      </c>
    </row>
    <row r="1221" spans="1:6" hidden="1" x14ac:dyDescent="0.25">
      <c r="A1221" s="203" t="s">
        <v>1220</v>
      </c>
      <c r="B1221" s="203">
        <v>197213</v>
      </c>
      <c r="C1221" s="203">
        <v>20.041134</v>
      </c>
      <c r="D1221" s="203">
        <v>3</v>
      </c>
      <c r="E1221" s="203" t="s">
        <v>1034</v>
      </c>
      <c r="F1221" s="203" t="s">
        <v>1207</v>
      </c>
    </row>
    <row r="1222" spans="1:6" hidden="1" x14ac:dyDescent="0.25">
      <c r="A1222" s="203" t="s">
        <v>1220</v>
      </c>
      <c r="B1222" s="203">
        <v>197301</v>
      </c>
      <c r="C1222" s="203">
        <v>1.6498330000000001</v>
      </c>
      <c r="D1222" s="203">
        <v>3</v>
      </c>
      <c r="E1222" s="203" t="s">
        <v>1034</v>
      </c>
      <c r="F1222" s="203" t="s">
        <v>1207</v>
      </c>
    </row>
    <row r="1223" spans="1:6" hidden="1" x14ac:dyDescent="0.25">
      <c r="A1223" s="203" t="s">
        <v>1220</v>
      </c>
      <c r="B1223" s="203">
        <v>197302</v>
      </c>
      <c r="C1223" s="203">
        <v>1.5257829999999999</v>
      </c>
      <c r="D1223" s="203">
        <v>3</v>
      </c>
      <c r="E1223" s="203" t="s">
        <v>1034</v>
      </c>
      <c r="F1223" s="203" t="s">
        <v>1207</v>
      </c>
    </row>
    <row r="1224" spans="1:6" hidden="1" x14ac:dyDescent="0.25">
      <c r="A1224" s="203" t="s">
        <v>1220</v>
      </c>
      <c r="B1224" s="203">
        <v>197303</v>
      </c>
      <c r="C1224" s="203">
        <v>1.6670940000000001</v>
      </c>
      <c r="D1224" s="203">
        <v>3</v>
      </c>
      <c r="E1224" s="203" t="s">
        <v>1034</v>
      </c>
      <c r="F1224" s="203" t="s">
        <v>1207</v>
      </c>
    </row>
    <row r="1225" spans="1:6" hidden="1" x14ac:dyDescent="0.25">
      <c r="A1225" s="203" t="s">
        <v>1220</v>
      </c>
      <c r="B1225" s="203">
        <v>197304</v>
      </c>
      <c r="C1225" s="203">
        <v>1.6167910000000001</v>
      </c>
      <c r="D1225" s="203">
        <v>3</v>
      </c>
      <c r="E1225" s="203" t="s">
        <v>1034</v>
      </c>
      <c r="F1225" s="203" t="s">
        <v>1207</v>
      </c>
    </row>
    <row r="1226" spans="1:6" hidden="1" x14ac:dyDescent="0.25">
      <c r="A1226" s="203" t="s">
        <v>1220</v>
      </c>
      <c r="B1226" s="203">
        <v>197305</v>
      </c>
      <c r="C1226" s="203">
        <v>1.6653770000000001</v>
      </c>
      <c r="D1226" s="203">
        <v>3</v>
      </c>
      <c r="E1226" s="203" t="s">
        <v>1034</v>
      </c>
      <c r="F1226" s="203" t="s">
        <v>1207</v>
      </c>
    </row>
    <row r="1227" spans="1:6" hidden="1" x14ac:dyDescent="0.25">
      <c r="A1227" s="203" t="s">
        <v>1220</v>
      </c>
      <c r="B1227" s="203">
        <v>197306</v>
      </c>
      <c r="C1227" s="203">
        <v>1.603224</v>
      </c>
      <c r="D1227" s="203">
        <v>3</v>
      </c>
      <c r="E1227" s="203" t="s">
        <v>1034</v>
      </c>
      <c r="F1227" s="203" t="s">
        <v>1207</v>
      </c>
    </row>
    <row r="1228" spans="1:6" hidden="1" x14ac:dyDescent="0.25">
      <c r="A1228" s="203" t="s">
        <v>1220</v>
      </c>
      <c r="B1228" s="203">
        <v>197307</v>
      </c>
      <c r="C1228" s="203">
        <v>1.65724</v>
      </c>
      <c r="D1228" s="203">
        <v>3</v>
      </c>
      <c r="E1228" s="203" t="s">
        <v>1034</v>
      </c>
      <c r="F1228" s="203" t="s">
        <v>1207</v>
      </c>
    </row>
    <row r="1229" spans="1:6" hidden="1" x14ac:dyDescent="0.25">
      <c r="A1229" s="203" t="s">
        <v>1220</v>
      </c>
      <c r="B1229" s="203">
        <v>197308</v>
      </c>
      <c r="C1229" s="203">
        <v>1.6485050000000001</v>
      </c>
      <c r="D1229" s="203">
        <v>3</v>
      </c>
      <c r="E1229" s="203" t="s">
        <v>1034</v>
      </c>
      <c r="F1229" s="203" t="s">
        <v>1207</v>
      </c>
    </row>
    <row r="1230" spans="1:6" hidden="1" x14ac:dyDescent="0.25">
      <c r="A1230" s="203" t="s">
        <v>1220</v>
      </c>
      <c r="B1230" s="203">
        <v>197309</v>
      </c>
      <c r="C1230" s="203">
        <v>1.5773619999999999</v>
      </c>
      <c r="D1230" s="203">
        <v>3</v>
      </c>
      <c r="E1230" s="203" t="s">
        <v>1034</v>
      </c>
      <c r="F1230" s="203" t="s">
        <v>1207</v>
      </c>
    </row>
    <row r="1231" spans="1:6" hidden="1" x14ac:dyDescent="0.25">
      <c r="A1231" s="203" t="s">
        <v>1220</v>
      </c>
      <c r="B1231" s="203">
        <v>197310</v>
      </c>
      <c r="C1231" s="203">
        <v>1.658452</v>
      </c>
      <c r="D1231" s="203">
        <v>3</v>
      </c>
      <c r="E1231" s="203" t="s">
        <v>1034</v>
      </c>
      <c r="F1231" s="203" t="s">
        <v>1207</v>
      </c>
    </row>
    <row r="1232" spans="1:6" hidden="1" x14ac:dyDescent="0.25">
      <c r="A1232" s="203" t="s">
        <v>1220</v>
      </c>
      <c r="B1232" s="203">
        <v>197311</v>
      </c>
      <c r="C1232" s="203">
        <v>1.5940080000000001</v>
      </c>
      <c r="D1232" s="203">
        <v>3</v>
      </c>
      <c r="E1232" s="203" t="s">
        <v>1034</v>
      </c>
      <c r="F1232" s="203" t="s">
        <v>1207</v>
      </c>
    </row>
    <row r="1233" spans="1:6" hidden="1" x14ac:dyDescent="0.25">
      <c r="A1233" s="203" t="s">
        <v>1220</v>
      </c>
      <c r="B1233" s="203">
        <v>197312</v>
      </c>
      <c r="C1233" s="203">
        <v>1.6295679999999999</v>
      </c>
      <c r="D1233" s="203">
        <v>3</v>
      </c>
      <c r="E1233" s="203" t="s">
        <v>1034</v>
      </c>
      <c r="F1233" s="203" t="s">
        <v>1207</v>
      </c>
    </row>
    <row r="1234" spans="1:6" hidden="1" x14ac:dyDescent="0.25">
      <c r="A1234" s="203" t="s">
        <v>1220</v>
      </c>
      <c r="B1234" s="203">
        <v>197313</v>
      </c>
      <c r="C1234" s="203">
        <v>19.493237000000001</v>
      </c>
      <c r="D1234" s="203">
        <v>3</v>
      </c>
      <c r="E1234" s="203" t="s">
        <v>1034</v>
      </c>
      <c r="F1234" s="203" t="s">
        <v>1207</v>
      </c>
    </row>
    <row r="1235" spans="1:6" hidden="1" x14ac:dyDescent="0.25">
      <c r="A1235" s="203" t="s">
        <v>1220</v>
      </c>
      <c r="B1235" s="203">
        <v>197401</v>
      </c>
      <c r="C1235" s="203">
        <v>1.6063099999999999</v>
      </c>
      <c r="D1235" s="203">
        <v>3</v>
      </c>
      <c r="E1235" s="203" t="s">
        <v>1034</v>
      </c>
      <c r="F1235" s="203" t="s">
        <v>1207</v>
      </c>
    </row>
    <row r="1236" spans="1:6" hidden="1" x14ac:dyDescent="0.25">
      <c r="A1236" s="203" t="s">
        <v>1220</v>
      </c>
      <c r="B1236" s="203">
        <v>197402</v>
      </c>
      <c r="C1236" s="203">
        <v>1.484696</v>
      </c>
      <c r="D1236" s="203">
        <v>3</v>
      </c>
      <c r="E1236" s="203" t="s">
        <v>1034</v>
      </c>
      <c r="F1236" s="203" t="s">
        <v>1207</v>
      </c>
    </row>
    <row r="1237" spans="1:6" hidden="1" x14ac:dyDescent="0.25">
      <c r="A1237" s="203" t="s">
        <v>1220</v>
      </c>
      <c r="B1237" s="203">
        <v>197403</v>
      </c>
      <c r="C1237" s="203">
        <v>1.611977</v>
      </c>
      <c r="D1237" s="203">
        <v>3</v>
      </c>
      <c r="E1237" s="203" t="s">
        <v>1034</v>
      </c>
      <c r="F1237" s="203" t="s">
        <v>1207</v>
      </c>
    </row>
    <row r="1238" spans="1:6" hidden="1" x14ac:dyDescent="0.25">
      <c r="A1238" s="203" t="s">
        <v>1220</v>
      </c>
      <c r="B1238" s="203">
        <v>197404</v>
      </c>
      <c r="C1238" s="203">
        <v>1.55799</v>
      </c>
      <c r="D1238" s="203">
        <v>3</v>
      </c>
      <c r="E1238" s="203" t="s">
        <v>1034</v>
      </c>
      <c r="F1238" s="203" t="s">
        <v>1207</v>
      </c>
    </row>
    <row r="1239" spans="1:6" hidden="1" x14ac:dyDescent="0.25">
      <c r="A1239" s="203" t="s">
        <v>1220</v>
      </c>
      <c r="B1239" s="203">
        <v>197405</v>
      </c>
      <c r="C1239" s="203">
        <v>1.602122</v>
      </c>
      <c r="D1239" s="203">
        <v>3</v>
      </c>
      <c r="E1239" s="203" t="s">
        <v>1034</v>
      </c>
      <c r="F1239" s="203" t="s">
        <v>1207</v>
      </c>
    </row>
    <row r="1240" spans="1:6" hidden="1" x14ac:dyDescent="0.25">
      <c r="A1240" s="203" t="s">
        <v>1220</v>
      </c>
      <c r="B1240" s="203">
        <v>197406</v>
      </c>
      <c r="C1240" s="203">
        <v>1.5277609999999999</v>
      </c>
      <c r="D1240" s="203">
        <v>3</v>
      </c>
      <c r="E1240" s="203" t="s">
        <v>1034</v>
      </c>
      <c r="F1240" s="203" t="s">
        <v>1207</v>
      </c>
    </row>
    <row r="1241" spans="1:6" hidden="1" x14ac:dyDescent="0.25">
      <c r="A1241" s="203" t="s">
        <v>1220</v>
      </c>
      <c r="B1241" s="203">
        <v>197407</v>
      </c>
      <c r="C1241" s="203">
        <v>1.578667</v>
      </c>
      <c r="D1241" s="203">
        <v>3</v>
      </c>
      <c r="E1241" s="203" t="s">
        <v>1034</v>
      </c>
      <c r="F1241" s="203" t="s">
        <v>1207</v>
      </c>
    </row>
    <row r="1242" spans="1:6" hidden="1" x14ac:dyDescent="0.25">
      <c r="A1242" s="203" t="s">
        <v>1220</v>
      </c>
      <c r="B1242" s="203">
        <v>197408</v>
      </c>
      <c r="C1242" s="203">
        <v>1.564057</v>
      </c>
      <c r="D1242" s="203">
        <v>3</v>
      </c>
      <c r="E1242" s="203" t="s">
        <v>1034</v>
      </c>
      <c r="F1242" s="203" t="s">
        <v>1207</v>
      </c>
    </row>
    <row r="1243" spans="1:6" hidden="1" x14ac:dyDescent="0.25">
      <c r="A1243" s="203" t="s">
        <v>1220</v>
      </c>
      <c r="B1243" s="203">
        <v>197409</v>
      </c>
      <c r="C1243" s="203">
        <v>1.4690700000000001</v>
      </c>
      <c r="D1243" s="203">
        <v>3</v>
      </c>
      <c r="E1243" s="203" t="s">
        <v>1034</v>
      </c>
      <c r="F1243" s="203" t="s">
        <v>1207</v>
      </c>
    </row>
    <row r="1244" spans="1:6" hidden="1" x14ac:dyDescent="0.25">
      <c r="A1244" s="203" t="s">
        <v>1220</v>
      </c>
      <c r="B1244" s="203">
        <v>197410</v>
      </c>
      <c r="C1244" s="203">
        <v>1.5483039999999999</v>
      </c>
      <c r="D1244" s="203">
        <v>3</v>
      </c>
      <c r="E1244" s="203" t="s">
        <v>1034</v>
      </c>
      <c r="F1244" s="203" t="s">
        <v>1207</v>
      </c>
    </row>
    <row r="1245" spans="1:6" hidden="1" x14ac:dyDescent="0.25">
      <c r="A1245" s="203" t="s">
        <v>1220</v>
      </c>
      <c r="B1245" s="203">
        <v>197411</v>
      </c>
      <c r="C1245" s="203">
        <v>1.490971</v>
      </c>
      <c r="D1245" s="203">
        <v>3</v>
      </c>
      <c r="E1245" s="203" t="s">
        <v>1034</v>
      </c>
      <c r="F1245" s="203" t="s">
        <v>1207</v>
      </c>
    </row>
    <row r="1246" spans="1:6" hidden="1" x14ac:dyDescent="0.25">
      <c r="A1246" s="203" t="s">
        <v>1220</v>
      </c>
      <c r="B1246" s="203">
        <v>197412</v>
      </c>
      <c r="C1246" s="203">
        <v>1.5330680000000001</v>
      </c>
      <c r="D1246" s="203">
        <v>3</v>
      </c>
      <c r="E1246" s="203" t="s">
        <v>1034</v>
      </c>
      <c r="F1246" s="203" t="s">
        <v>1207</v>
      </c>
    </row>
    <row r="1247" spans="1:6" hidden="1" x14ac:dyDescent="0.25">
      <c r="A1247" s="203" t="s">
        <v>1220</v>
      </c>
      <c r="B1247" s="203">
        <v>197413</v>
      </c>
      <c r="C1247" s="203">
        <v>18.574992999999999</v>
      </c>
      <c r="D1247" s="203">
        <v>3</v>
      </c>
      <c r="E1247" s="203" t="s">
        <v>1034</v>
      </c>
      <c r="F1247" s="203" t="s">
        <v>1207</v>
      </c>
    </row>
    <row r="1248" spans="1:6" hidden="1" x14ac:dyDescent="0.25">
      <c r="A1248" s="203" t="s">
        <v>1220</v>
      </c>
      <c r="B1248" s="203">
        <v>197501</v>
      </c>
      <c r="C1248" s="203">
        <v>1.520203</v>
      </c>
      <c r="D1248" s="203">
        <v>3</v>
      </c>
      <c r="E1248" s="203" t="s">
        <v>1034</v>
      </c>
      <c r="F1248" s="203" t="s">
        <v>1207</v>
      </c>
    </row>
    <row r="1249" spans="1:6" hidden="1" x14ac:dyDescent="0.25">
      <c r="A1249" s="203" t="s">
        <v>1220</v>
      </c>
      <c r="B1249" s="203">
        <v>197502</v>
      </c>
      <c r="C1249" s="203">
        <v>1.3952020000000001</v>
      </c>
      <c r="D1249" s="203">
        <v>3</v>
      </c>
      <c r="E1249" s="203" t="s">
        <v>1034</v>
      </c>
      <c r="F1249" s="203" t="s">
        <v>1207</v>
      </c>
    </row>
    <row r="1250" spans="1:6" hidden="1" x14ac:dyDescent="0.25">
      <c r="A1250" s="203" t="s">
        <v>1220</v>
      </c>
      <c r="B1250" s="203">
        <v>197503</v>
      </c>
      <c r="C1250" s="203">
        <v>1.527123</v>
      </c>
      <c r="D1250" s="203">
        <v>3</v>
      </c>
      <c r="E1250" s="203" t="s">
        <v>1034</v>
      </c>
      <c r="F1250" s="203" t="s">
        <v>1207</v>
      </c>
    </row>
    <row r="1251" spans="1:6" hidden="1" x14ac:dyDescent="0.25">
      <c r="A1251" s="203" t="s">
        <v>1220</v>
      </c>
      <c r="B1251" s="203">
        <v>197504</v>
      </c>
      <c r="C1251" s="203">
        <v>1.4714480000000001</v>
      </c>
      <c r="D1251" s="203">
        <v>3</v>
      </c>
      <c r="E1251" s="203" t="s">
        <v>1034</v>
      </c>
      <c r="F1251" s="203" t="s">
        <v>1207</v>
      </c>
    </row>
    <row r="1252" spans="1:6" hidden="1" x14ac:dyDescent="0.25">
      <c r="A1252" s="203" t="s">
        <v>1220</v>
      </c>
      <c r="B1252" s="203">
        <v>197505</v>
      </c>
      <c r="C1252" s="203">
        <v>1.5065040000000001</v>
      </c>
      <c r="D1252" s="203">
        <v>3</v>
      </c>
      <c r="E1252" s="203" t="s">
        <v>1034</v>
      </c>
      <c r="F1252" s="203" t="s">
        <v>1207</v>
      </c>
    </row>
    <row r="1253" spans="1:6" hidden="1" x14ac:dyDescent="0.25">
      <c r="A1253" s="203" t="s">
        <v>1220</v>
      </c>
      <c r="B1253" s="203">
        <v>197506</v>
      </c>
      <c r="C1253" s="203">
        <v>1.465219</v>
      </c>
      <c r="D1253" s="203">
        <v>3</v>
      </c>
      <c r="E1253" s="203" t="s">
        <v>1034</v>
      </c>
      <c r="F1253" s="203" t="s">
        <v>1207</v>
      </c>
    </row>
    <row r="1254" spans="1:6" hidden="1" x14ac:dyDescent="0.25">
      <c r="A1254" s="203" t="s">
        <v>1220</v>
      </c>
      <c r="B1254" s="203">
        <v>197507</v>
      </c>
      <c r="C1254" s="203">
        <v>1.498766</v>
      </c>
      <c r="D1254" s="203">
        <v>3</v>
      </c>
      <c r="E1254" s="203" t="s">
        <v>1034</v>
      </c>
      <c r="F1254" s="203" t="s">
        <v>1207</v>
      </c>
    </row>
    <row r="1255" spans="1:6" hidden="1" x14ac:dyDescent="0.25">
      <c r="A1255" s="203" t="s">
        <v>1220</v>
      </c>
      <c r="B1255" s="203">
        <v>197508</v>
      </c>
      <c r="C1255" s="203">
        <v>1.4831300000000001</v>
      </c>
      <c r="D1255" s="203">
        <v>3</v>
      </c>
      <c r="E1255" s="203" t="s">
        <v>1034</v>
      </c>
      <c r="F1255" s="203" t="s">
        <v>1207</v>
      </c>
    </row>
    <row r="1256" spans="1:6" hidden="1" x14ac:dyDescent="0.25">
      <c r="A1256" s="203" t="s">
        <v>1220</v>
      </c>
      <c r="B1256" s="203">
        <v>197509</v>
      </c>
      <c r="C1256" s="203">
        <v>1.4406559999999999</v>
      </c>
      <c r="D1256" s="203">
        <v>3</v>
      </c>
      <c r="E1256" s="203" t="s">
        <v>1034</v>
      </c>
      <c r="F1256" s="203" t="s">
        <v>1207</v>
      </c>
    </row>
    <row r="1257" spans="1:6" hidden="1" x14ac:dyDescent="0.25">
      <c r="A1257" s="203" t="s">
        <v>1220</v>
      </c>
      <c r="B1257" s="203">
        <v>197510</v>
      </c>
      <c r="C1257" s="203">
        <v>1.496731</v>
      </c>
      <c r="D1257" s="203">
        <v>3</v>
      </c>
      <c r="E1257" s="203" t="s">
        <v>1034</v>
      </c>
      <c r="F1257" s="203" t="s">
        <v>1207</v>
      </c>
    </row>
    <row r="1258" spans="1:6" hidden="1" x14ac:dyDescent="0.25">
      <c r="A1258" s="203" t="s">
        <v>1220</v>
      </c>
      <c r="B1258" s="203">
        <v>197511</v>
      </c>
      <c r="C1258" s="203">
        <v>1.4403490000000001</v>
      </c>
      <c r="D1258" s="203">
        <v>3</v>
      </c>
      <c r="E1258" s="203" t="s">
        <v>1034</v>
      </c>
      <c r="F1258" s="203" t="s">
        <v>1207</v>
      </c>
    </row>
    <row r="1259" spans="1:6" hidden="1" x14ac:dyDescent="0.25">
      <c r="A1259" s="203" t="s">
        <v>1220</v>
      </c>
      <c r="B1259" s="203">
        <v>197512</v>
      </c>
      <c r="C1259" s="203">
        <v>1.4839880000000001</v>
      </c>
      <c r="D1259" s="203">
        <v>3</v>
      </c>
      <c r="E1259" s="203" t="s">
        <v>1034</v>
      </c>
      <c r="F1259" s="203" t="s">
        <v>1207</v>
      </c>
    </row>
    <row r="1260" spans="1:6" hidden="1" x14ac:dyDescent="0.25">
      <c r="A1260" s="203" t="s">
        <v>1220</v>
      </c>
      <c r="B1260" s="203">
        <v>197513</v>
      </c>
      <c r="C1260" s="203">
        <v>17.729317999999999</v>
      </c>
      <c r="D1260" s="203">
        <v>3</v>
      </c>
      <c r="E1260" s="203" t="s">
        <v>1034</v>
      </c>
      <c r="F1260" s="203" t="s">
        <v>1207</v>
      </c>
    </row>
    <row r="1261" spans="1:6" hidden="1" x14ac:dyDescent="0.25">
      <c r="A1261" s="203" t="s">
        <v>1220</v>
      </c>
      <c r="B1261" s="203">
        <v>197601</v>
      </c>
      <c r="C1261" s="203">
        <v>1.480073</v>
      </c>
      <c r="D1261" s="203">
        <v>3</v>
      </c>
      <c r="E1261" s="203" t="s">
        <v>1034</v>
      </c>
      <c r="F1261" s="203" t="s">
        <v>1207</v>
      </c>
    </row>
    <row r="1262" spans="1:6" hidden="1" x14ac:dyDescent="0.25">
      <c r="A1262" s="203" t="s">
        <v>1220</v>
      </c>
      <c r="B1262" s="203">
        <v>197602</v>
      </c>
      <c r="C1262" s="203">
        <v>1.3844890000000001</v>
      </c>
      <c r="D1262" s="203">
        <v>3</v>
      </c>
      <c r="E1262" s="203" t="s">
        <v>1034</v>
      </c>
      <c r="F1262" s="203" t="s">
        <v>1207</v>
      </c>
    </row>
    <row r="1263" spans="1:6" hidden="1" x14ac:dyDescent="0.25">
      <c r="A1263" s="203" t="s">
        <v>1220</v>
      </c>
      <c r="B1263" s="203">
        <v>197603</v>
      </c>
      <c r="C1263" s="203">
        <v>1.480148</v>
      </c>
      <c r="D1263" s="203">
        <v>3</v>
      </c>
      <c r="E1263" s="203" t="s">
        <v>1034</v>
      </c>
      <c r="F1263" s="203" t="s">
        <v>1207</v>
      </c>
    </row>
    <row r="1264" spans="1:6" hidden="1" x14ac:dyDescent="0.25">
      <c r="A1264" s="203" t="s">
        <v>1220</v>
      </c>
      <c r="B1264" s="203">
        <v>197604</v>
      </c>
      <c r="C1264" s="203">
        <v>1.4053979999999999</v>
      </c>
      <c r="D1264" s="203">
        <v>3</v>
      </c>
      <c r="E1264" s="203" t="s">
        <v>1034</v>
      </c>
      <c r="F1264" s="203" t="s">
        <v>1207</v>
      </c>
    </row>
    <row r="1265" spans="1:6" hidden="1" x14ac:dyDescent="0.25">
      <c r="A1265" s="203" t="s">
        <v>1220</v>
      </c>
      <c r="B1265" s="203">
        <v>197605</v>
      </c>
      <c r="C1265" s="203">
        <v>1.460788</v>
      </c>
      <c r="D1265" s="203">
        <v>3</v>
      </c>
      <c r="E1265" s="203" t="s">
        <v>1034</v>
      </c>
      <c r="F1265" s="203" t="s">
        <v>1207</v>
      </c>
    </row>
    <row r="1266" spans="1:6" hidden="1" x14ac:dyDescent="0.25">
      <c r="A1266" s="203" t="s">
        <v>1220</v>
      </c>
      <c r="B1266" s="203">
        <v>197606</v>
      </c>
      <c r="C1266" s="203">
        <v>1.408431</v>
      </c>
      <c r="D1266" s="203">
        <v>3</v>
      </c>
      <c r="E1266" s="203" t="s">
        <v>1034</v>
      </c>
      <c r="F1266" s="203" t="s">
        <v>1207</v>
      </c>
    </row>
    <row r="1267" spans="1:6" hidden="1" x14ac:dyDescent="0.25">
      <c r="A1267" s="203" t="s">
        <v>1220</v>
      </c>
      <c r="B1267" s="203">
        <v>197607</v>
      </c>
      <c r="C1267" s="203">
        <v>1.4612639999999999</v>
      </c>
      <c r="D1267" s="203">
        <v>3</v>
      </c>
      <c r="E1267" s="203" t="s">
        <v>1034</v>
      </c>
      <c r="F1267" s="203" t="s">
        <v>1207</v>
      </c>
    </row>
    <row r="1268" spans="1:6" hidden="1" x14ac:dyDescent="0.25">
      <c r="A1268" s="203" t="s">
        <v>1220</v>
      </c>
      <c r="B1268" s="203">
        <v>197608</v>
      </c>
      <c r="C1268" s="203">
        <v>1.458288</v>
      </c>
      <c r="D1268" s="203">
        <v>3</v>
      </c>
      <c r="E1268" s="203" t="s">
        <v>1034</v>
      </c>
      <c r="F1268" s="203" t="s">
        <v>1207</v>
      </c>
    </row>
    <row r="1269" spans="1:6" hidden="1" x14ac:dyDescent="0.25">
      <c r="A1269" s="203" t="s">
        <v>1220</v>
      </c>
      <c r="B1269" s="203">
        <v>197609</v>
      </c>
      <c r="C1269" s="203">
        <v>1.4180360000000001</v>
      </c>
      <c r="D1269" s="203">
        <v>3</v>
      </c>
      <c r="E1269" s="203" t="s">
        <v>1034</v>
      </c>
      <c r="F1269" s="203" t="s">
        <v>1207</v>
      </c>
    </row>
    <row r="1270" spans="1:6" hidden="1" x14ac:dyDescent="0.25">
      <c r="A1270" s="203" t="s">
        <v>1220</v>
      </c>
      <c r="B1270" s="203">
        <v>197610</v>
      </c>
      <c r="C1270" s="203">
        <v>1.4497800000000001</v>
      </c>
      <c r="D1270" s="203">
        <v>3</v>
      </c>
      <c r="E1270" s="203" t="s">
        <v>1034</v>
      </c>
      <c r="F1270" s="203" t="s">
        <v>1207</v>
      </c>
    </row>
    <row r="1271" spans="1:6" hidden="1" x14ac:dyDescent="0.25">
      <c r="A1271" s="203" t="s">
        <v>1220</v>
      </c>
      <c r="B1271" s="203">
        <v>197611</v>
      </c>
      <c r="C1271" s="203">
        <v>1.40585</v>
      </c>
      <c r="D1271" s="203">
        <v>3</v>
      </c>
      <c r="E1271" s="203" t="s">
        <v>1034</v>
      </c>
      <c r="F1271" s="203" t="s">
        <v>1207</v>
      </c>
    </row>
    <row r="1272" spans="1:6" hidden="1" x14ac:dyDescent="0.25">
      <c r="A1272" s="203" t="s">
        <v>1220</v>
      </c>
      <c r="B1272" s="203">
        <v>197612</v>
      </c>
      <c r="C1272" s="203">
        <v>1.449298</v>
      </c>
      <c r="D1272" s="203">
        <v>3</v>
      </c>
      <c r="E1272" s="203" t="s">
        <v>1034</v>
      </c>
      <c r="F1272" s="203" t="s">
        <v>1207</v>
      </c>
    </row>
    <row r="1273" spans="1:6" hidden="1" x14ac:dyDescent="0.25">
      <c r="A1273" s="203" t="s">
        <v>1220</v>
      </c>
      <c r="B1273" s="203">
        <v>197613</v>
      </c>
      <c r="C1273" s="203">
        <v>17.261844</v>
      </c>
      <c r="D1273" s="203">
        <v>3</v>
      </c>
      <c r="E1273" s="203" t="s">
        <v>1034</v>
      </c>
      <c r="F1273" s="203" t="s">
        <v>1207</v>
      </c>
    </row>
    <row r="1274" spans="1:6" hidden="1" x14ac:dyDescent="0.25">
      <c r="A1274" s="203" t="s">
        <v>1220</v>
      </c>
      <c r="B1274" s="203">
        <v>197701</v>
      </c>
      <c r="C1274" s="203">
        <v>1.412172</v>
      </c>
      <c r="D1274" s="203">
        <v>3</v>
      </c>
      <c r="E1274" s="203" t="s">
        <v>1034</v>
      </c>
      <c r="F1274" s="203" t="s">
        <v>1207</v>
      </c>
    </row>
    <row r="1275" spans="1:6" hidden="1" x14ac:dyDescent="0.25">
      <c r="A1275" s="203" t="s">
        <v>1220</v>
      </c>
      <c r="B1275" s="203">
        <v>197702</v>
      </c>
      <c r="C1275" s="203">
        <v>1.3217620000000001</v>
      </c>
      <c r="D1275" s="203">
        <v>3</v>
      </c>
      <c r="E1275" s="203" t="s">
        <v>1034</v>
      </c>
      <c r="F1275" s="203" t="s">
        <v>1207</v>
      </c>
    </row>
    <row r="1276" spans="1:6" hidden="1" x14ac:dyDescent="0.25">
      <c r="A1276" s="203" t="s">
        <v>1220</v>
      </c>
      <c r="B1276" s="203">
        <v>197703</v>
      </c>
      <c r="C1276" s="203">
        <v>1.454512</v>
      </c>
      <c r="D1276" s="203">
        <v>3</v>
      </c>
      <c r="E1276" s="203" t="s">
        <v>1034</v>
      </c>
      <c r="F1276" s="203" t="s">
        <v>1207</v>
      </c>
    </row>
    <row r="1277" spans="1:6" hidden="1" x14ac:dyDescent="0.25">
      <c r="A1277" s="203" t="s">
        <v>1220</v>
      </c>
      <c r="B1277" s="203">
        <v>197704</v>
      </c>
      <c r="C1277" s="203">
        <v>1.4172130000000001</v>
      </c>
      <c r="D1277" s="203">
        <v>3</v>
      </c>
      <c r="E1277" s="203" t="s">
        <v>1034</v>
      </c>
      <c r="F1277" s="203" t="s">
        <v>1207</v>
      </c>
    </row>
    <row r="1278" spans="1:6" hidden="1" x14ac:dyDescent="0.25">
      <c r="A1278" s="203" t="s">
        <v>1220</v>
      </c>
      <c r="B1278" s="203">
        <v>197705</v>
      </c>
      <c r="C1278" s="203">
        <v>1.4518390000000001</v>
      </c>
      <c r="D1278" s="203">
        <v>3</v>
      </c>
      <c r="E1278" s="203" t="s">
        <v>1034</v>
      </c>
      <c r="F1278" s="203" t="s">
        <v>1207</v>
      </c>
    </row>
    <row r="1279" spans="1:6" hidden="1" x14ac:dyDescent="0.25">
      <c r="A1279" s="203" t="s">
        <v>1220</v>
      </c>
      <c r="B1279" s="203">
        <v>197706</v>
      </c>
      <c r="C1279" s="203">
        <v>1.4097360000000001</v>
      </c>
      <c r="D1279" s="203">
        <v>3</v>
      </c>
      <c r="E1279" s="203" t="s">
        <v>1034</v>
      </c>
      <c r="F1279" s="203" t="s">
        <v>1207</v>
      </c>
    </row>
    <row r="1280" spans="1:6" hidden="1" x14ac:dyDescent="0.25">
      <c r="A1280" s="203" t="s">
        <v>1220</v>
      </c>
      <c r="B1280" s="203">
        <v>197707</v>
      </c>
      <c r="C1280" s="203">
        <v>1.4572149999999999</v>
      </c>
      <c r="D1280" s="203">
        <v>3</v>
      </c>
      <c r="E1280" s="203" t="s">
        <v>1034</v>
      </c>
      <c r="F1280" s="203" t="s">
        <v>1207</v>
      </c>
    </row>
    <row r="1281" spans="1:6" hidden="1" x14ac:dyDescent="0.25">
      <c r="A1281" s="203" t="s">
        <v>1220</v>
      </c>
      <c r="B1281" s="203">
        <v>197708</v>
      </c>
      <c r="C1281" s="203">
        <v>1.4935579999999999</v>
      </c>
      <c r="D1281" s="203">
        <v>3</v>
      </c>
      <c r="E1281" s="203" t="s">
        <v>1034</v>
      </c>
      <c r="F1281" s="203" t="s">
        <v>1207</v>
      </c>
    </row>
    <row r="1282" spans="1:6" hidden="1" x14ac:dyDescent="0.25">
      <c r="A1282" s="203" t="s">
        <v>1220</v>
      </c>
      <c r="B1282" s="203">
        <v>197709</v>
      </c>
      <c r="C1282" s="203">
        <v>1.475474</v>
      </c>
      <c r="D1282" s="203">
        <v>3</v>
      </c>
      <c r="E1282" s="203" t="s">
        <v>1034</v>
      </c>
      <c r="F1282" s="203" t="s">
        <v>1207</v>
      </c>
    </row>
    <row r="1283" spans="1:6" hidden="1" x14ac:dyDescent="0.25">
      <c r="A1283" s="203" t="s">
        <v>1220</v>
      </c>
      <c r="B1283" s="203">
        <v>197710</v>
      </c>
      <c r="C1283" s="203">
        <v>1.541501</v>
      </c>
      <c r="D1283" s="203">
        <v>3</v>
      </c>
      <c r="E1283" s="203" t="s">
        <v>1034</v>
      </c>
      <c r="F1283" s="203" t="s">
        <v>1207</v>
      </c>
    </row>
    <row r="1284" spans="1:6" hidden="1" x14ac:dyDescent="0.25">
      <c r="A1284" s="203" t="s">
        <v>1220</v>
      </c>
      <c r="B1284" s="203">
        <v>197711</v>
      </c>
      <c r="C1284" s="203">
        <v>1.4927919999999999</v>
      </c>
      <c r="D1284" s="203">
        <v>3</v>
      </c>
      <c r="E1284" s="203" t="s">
        <v>1034</v>
      </c>
      <c r="F1284" s="203" t="s">
        <v>1207</v>
      </c>
    </row>
    <row r="1285" spans="1:6" hidden="1" x14ac:dyDescent="0.25">
      <c r="A1285" s="203" t="s">
        <v>1220</v>
      </c>
      <c r="B1285" s="203">
        <v>197712</v>
      </c>
      <c r="C1285" s="203">
        <v>1.525963</v>
      </c>
      <c r="D1285" s="203">
        <v>3</v>
      </c>
      <c r="E1285" s="203" t="s">
        <v>1034</v>
      </c>
      <c r="F1285" s="203" t="s">
        <v>1207</v>
      </c>
    </row>
    <row r="1286" spans="1:6" hidden="1" x14ac:dyDescent="0.25">
      <c r="A1286" s="203" t="s">
        <v>1220</v>
      </c>
      <c r="B1286" s="203">
        <v>197713</v>
      </c>
      <c r="C1286" s="203">
        <v>17.453737</v>
      </c>
      <c r="D1286" s="203">
        <v>3</v>
      </c>
      <c r="E1286" s="203" t="s">
        <v>1034</v>
      </c>
      <c r="F1286" s="203" t="s">
        <v>1207</v>
      </c>
    </row>
    <row r="1287" spans="1:6" hidden="1" x14ac:dyDescent="0.25">
      <c r="A1287" s="203" t="s">
        <v>1220</v>
      </c>
      <c r="B1287" s="203">
        <v>197801</v>
      </c>
      <c r="C1287" s="203">
        <v>1.5030699999999999</v>
      </c>
      <c r="D1287" s="203">
        <v>3</v>
      </c>
      <c r="E1287" s="203" t="s">
        <v>1034</v>
      </c>
      <c r="F1287" s="203" t="s">
        <v>1207</v>
      </c>
    </row>
    <row r="1288" spans="1:6" hidden="1" x14ac:dyDescent="0.25">
      <c r="A1288" s="203" t="s">
        <v>1220</v>
      </c>
      <c r="B1288" s="203">
        <v>197802</v>
      </c>
      <c r="C1288" s="203">
        <v>1.360355</v>
      </c>
      <c r="D1288" s="203">
        <v>3</v>
      </c>
      <c r="E1288" s="203" t="s">
        <v>1034</v>
      </c>
      <c r="F1288" s="203" t="s">
        <v>1207</v>
      </c>
    </row>
    <row r="1289" spans="1:6" hidden="1" x14ac:dyDescent="0.25">
      <c r="A1289" s="203" t="s">
        <v>1220</v>
      </c>
      <c r="B1289" s="203">
        <v>197803</v>
      </c>
      <c r="C1289" s="203">
        <v>1.567879</v>
      </c>
      <c r="D1289" s="203">
        <v>3</v>
      </c>
      <c r="E1289" s="203" t="s">
        <v>1034</v>
      </c>
      <c r="F1289" s="203" t="s">
        <v>1207</v>
      </c>
    </row>
    <row r="1290" spans="1:6" hidden="1" x14ac:dyDescent="0.25">
      <c r="A1290" s="203" t="s">
        <v>1220</v>
      </c>
      <c r="B1290" s="203">
        <v>197804</v>
      </c>
      <c r="C1290" s="203">
        <v>1.534251</v>
      </c>
      <c r="D1290" s="203">
        <v>3</v>
      </c>
      <c r="E1290" s="203" t="s">
        <v>1034</v>
      </c>
      <c r="F1290" s="203" t="s">
        <v>1207</v>
      </c>
    </row>
    <row r="1291" spans="1:6" hidden="1" x14ac:dyDescent="0.25">
      <c r="A1291" s="203" t="s">
        <v>1220</v>
      </c>
      <c r="B1291" s="203">
        <v>197805</v>
      </c>
      <c r="C1291" s="203">
        <v>1.586781</v>
      </c>
      <c r="D1291" s="203">
        <v>3</v>
      </c>
      <c r="E1291" s="203" t="s">
        <v>1034</v>
      </c>
      <c r="F1291" s="203" t="s">
        <v>1207</v>
      </c>
    </row>
    <row r="1292" spans="1:6" hidden="1" x14ac:dyDescent="0.25">
      <c r="A1292" s="203" t="s">
        <v>1220</v>
      </c>
      <c r="B1292" s="203">
        <v>197806</v>
      </c>
      <c r="C1292" s="203">
        <v>1.5368489999999999</v>
      </c>
      <c r="D1292" s="203">
        <v>3</v>
      </c>
      <c r="E1292" s="203" t="s">
        <v>1034</v>
      </c>
      <c r="F1292" s="203" t="s">
        <v>1207</v>
      </c>
    </row>
    <row r="1293" spans="1:6" hidden="1" x14ac:dyDescent="0.25">
      <c r="A1293" s="203" t="s">
        <v>1220</v>
      </c>
      <c r="B1293" s="203">
        <v>197807</v>
      </c>
      <c r="C1293" s="203">
        <v>1.5743640000000001</v>
      </c>
      <c r="D1293" s="203">
        <v>3</v>
      </c>
      <c r="E1293" s="203" t="s">
        <v>1034</v>
      </c>
      <c r="F1293" s="203" t="s">
        <v>1207</v>
      </c>
    </row>
    <row r="1294" spans="1:6" hidden="1" x14ac:dyDescent="0.25">
      <c r="A1294" s="203" t="s">
        <v>1220</v>
      </c>
      <c r="B1294" s="203">
        <v>197808</v>
      </c>
      <c r="C1294" s="203">
        <v>1.5747119999999999</v>
      </c>
      <c r="D1294" s="203">
        <v>3</v>
      </c>
      <c r="E1294" s="203" t="s">
        <v>1034</v>
      </c>
      <c r="F1294" s="203" t="s">
        <v>1207</v>
      </c>
    </row>
    <row r="1295" spans="1:6" hidden="1" x14ac:dyDescent="0.25">
      <c r="A1295" s="203" t="s">
        <v>1220</v>
      </c>
      <c r="B1295" s="203">
        <v>197809</v>
      </c>
      <c r="C1295" s="203">
        <v>1.531258</v>
      </c>
      <c r="D1295" s="203">
        <v>3</v>
      </c>
      <c r="E1295" s="203" t="s">
        <v>1034</v>
      </c>
      <c r="F1295" s="203" t="s">
        <v>1207</v>
      </c>
    </row>
    <row r="1296" spans="1:6" hidden="1" x14ac:dyDescent="0.25">
      <c r="A1296" s="203" t="s">
        <v>1220</v>
      </c>
      <c r="B1296" s="203">
        <v>197810</v>
      </c>
      <c r="C1296" s="203">
        <v>1.585836</v>
      </c>
      <c r="D1296" s="203">
        <v>3</v>
      </c>
      <c r="E1296" s="203" t="s">
        <v>1034</v>
      </c>
      <c r="F1296" s="203" t="s">
        <v>1207</v>
      </c>
    </row>
    <row r="1297" spans="1:6" hidden="1" x14ac:dyDescent="0.25">
      <c r="A1297" s="203" t="s">
        <v>1220</v>
      </c>
      <c r="B1297" s="203">
        <v>197811</v>
      </c>
      <c r="C1297" s="203">
        <v>1.5209509999999999</v>
      </c>
      <c r="D1297" s="203">
        <v>3</v>
      </c>
      <c r="E1297" s="203" t="s">
        <v>1034</v>
      </c>
      <c r="F1297" s="203" t="s">
        <v>1207</v>
      </c>
    </row>
    <row r="1298" spans="1:6" hidden="1" x14ac:dyDescent="0.25">
      <c r="A1298" s="203" t="s">
        <v>1220</v>
      </c>
      <c r="B1298" s="203">
        <v>197812</v>
      </c>
      <c r="C1298" s="203">
        <v>1.5573459999999999</v>
      </c>
      <c r="D1298" s="203">
        <v>3</v>
      </c>
      <c r="E1298" s="203" t="s">
        <v>1034</v>
      </c>
      <c r="F1298" s="203" t="s">
        <v>1207</v>
      </c>
    </row>
    <row r="1299" spans="1:6" hidden="1" x14ac:dyDescent="0.25">
      <c r="A1299" s="203" t="s">
        <v>1220</v>
      </c>
      <c r="B1299" s="203">
        <v>197813</v>
      </c>
      <c r="C1299" s="203">
        <v>18.433653</v>
      </c>
      <c r="D1299" s="203">
        <v>3</v>
      </c>
      <c r="E1299" s="203" t="s">
        <v>1034</v>
      </c>
      <c r="F1299" s="203" t="s">
        <v>1207</v>
      </c>
    </row>
    <row r="1300" spans="1:6" hidden="1" x14ac:dyDescent="0.25">
      <c r="A1300" s="203" t="s">
        <v>1220</v>
      </c>
      <c r="B1300" s="203">
        <v>197901</v>
      </c>
      <c r="C1300" s="203">
        <v>1.5237529999999999</v>
      </c>
      <c r="D1300" s="203">
        <v>3</v>
      </c>
      <c r="E1300" s="203" t="s">
        <v>1034</v>
      </c>
      <c r="F1300" s="203" t="s">
        <v>1207</v>
      </c>
    </row>
    <row r="1301" spans="1:6" hidden="1" x14ac:dyDescent="0.25">
      <c r="A1301" s="203" t="s">
        <v>1220</v>
      </c>
      <c r="B1301" s="203">
        <v>197902</v>
      </c>
      <c r="C1301" s="203">
        <v>1.3845179999999999</v>
      </c>
      <c r="D1301" s="203">
        <v>3</v>
      </c>
      <c r="E1301" s="203" t="s">
        <v>1034</v>
      </c>
      <c r="F1301" s="203" t="s">
        <v>1207</v>
      </c>
    </row>
    <row r="1302" spans="1:6" hidden="1" x14ac:dyDescent="0.25">
      <c r="A1302" s="203" t="s">
        <v>1220</v>
      </c>
      <c r="B1302" s="203">
        <v>197903</v>
      </c>
      <c r="C1302" s="203">
        <v>1.5464830000000001</v>
      </c>
      <c r="D1302" s="203">
        <v>3</v>
      </c>
      <c r="E1302" s="203" t="s">
        <v>1034</v>
      </c>
      <c r="F1302" s="203" t="s">
        <v>1207</v>
      </c>
    </row>
    <row r="1303" spans="1:6" hidden="1" x14ac:dyDescent="0.25">
      <c r="A1303" s="203" t="s">
        <v>1220</v>
      </c>
      <c r="B1303" s="203">
        <v>197904</v>
      </c>
      <c r="C1303" s="203">
        <v>1.4882390000000001</v>
      </c>
      <c r="D1303" s="203">
        <v>3</v>
      </c>
      <c r="E1303" s="203" t="s">
        <v>1034</v>
      </c>
      <c r="F1303" s="203" t="s">
        <v>1207</v>
      </c>
    </row>
    <row r="1304" spans="1:6" hidden="1" x14ac:dyDescent="0.25">
      <c r="A1304" s="203" t="s">
        <v>1220</v>
      </c>
      <c r="B1304" s="203">
        <v>197905</v>
      </c>
      <c r="C1304" s="203">
        <v>1.5464599999999999</v>
      </c>
      <c r="D1304" s="203">
        <v>3</v>
      </c>
      <c r="E1304" s="203" t="s">
        <v>1034</v>
      </c>
      <c r="F1304" s="203" t="s">
        <v>1207</v>
      </c>
    </row>
    <row r="1305" spans="1:6" hidden="1" x14ac:dyDescent="0.25">
      <c r="A1305" s="203" t="s">
        <v>1220</v>
      </c>
      <c r="B1305" s="203">
        <v>197906</v>
      </c>
      <c r="C1305" s="203">
        <v>1.467104</v>
      </c>
      <c r="D1305" s="203">
        <v>3</v>
      </c>
      <c r="E1305" s="203" t="s">
        <v>1034</v>
      </c>
      <c r="F1305" s="203" t="s">
        <v>1207</v>
      </c>
    </row>
    <row r="1306" spans="1:6" hidden="1" x14ac:dyDescent="0.25">
      <c r="A1306" s="203" t="s">
        <v>1220</v>
      </c>
      <c r="B1306" s="203">
        <v>197907</v>
      </c>
      <c r="C1306" s="203">
        <v>1.5038119999999999</v>
      </c>
      <c r="D1306" s="203">
        <v>3</v>
      </c>
      <c r="E1306" s="203" t="s">
        <v>1034</v>
      </c>
      <c r="F1306" s="203" t="s">
        <v>1207</v>
      </c>
    </row>
    <row r="1307" spans="1:6" hidden="1" x14ac:dyDescent="0.25">
      <c r="A1307" s="203" t="s">
        <v>1220</v>
      </c>
      <c r="B1307" s="203">
        <v>197908</v>
      </c>
      <c r="C1307" s="203">
        <v>1.5368900000000001</v>
      </c>
      <c r="D1307" s="203">
        <v>3</v>
      </c>
      <c r="E1307" s="203" t="s">
        <v>1034</v>
      </c>
      <c r="F1307" s="203" t="s">
        <v>1207</v>
      </c>
    </row>
    <row r="1308" spans="1:6" hidden="1" x14ac:dyDescent="0.25">
      <c r="A1308" s="203" t="s">
        <v>1220</v>
      </c>
      <c r="B1308" s="203">
        <v>197909</v>
      </c>
      <c r="C1308" s="203">
        <v>1.4830190000000001</v>
      </c>
      <c r="D1308" s="203">
        <v>3</v>
      </c>
      <c r="E1308" s="203" t="s">
        <v>1034</v>
      </c>
      <c r="F1308" s="203" t="s">
        <v>1207</v>
      </c>
    </row>
    <row r="1309" spans="1:6" hidden="1" x14ac:dyDescent="0.25">
      <c r="A1309" s="203" t="s">
        <v>1220</v>
      </c>
      <c r="B1309" s="203">
        <v>197910</v>
      </c>
      <c r="C1309" s="203">
        <v>1.5500849999999999</v>
      </c>
      <c r="D1309" s="203">
        <v>3</v>
      </c>
      <c r="E1309" s="203" t="s">
        <v>1034</v>
      </c>
      <c r="F1309" s="203" t="s">
        <v>1207</v>
      </c>
    </row>
    <row r="1310" spans="1:6" hidden="1" x14ac:dyDescent="0.25">
      <c r="A1310" s="203" t="s">
        <v>1220</v>
      </c>
      <c r="B1310" s="203">
        <v>197911</v>
      </c>
      <c r="C1310" s="203">
        <v>1.5243439999999999</v>
      </c>
      <c r="D1310" s="203">
        <v>3</v>
      </c>
      <c r="E1310" s="203" t="s">
        <v>1034</v>
      </c>
      <c r="F1310" s="203" t="s">
        <v>1207</v>
      </c>
    </row>
    <row r="1311" spans="1:6" hidden="1" x14ac:dyDescent="0.25">
      <c r="A1311" s="203" t="s">
        <v>1220</v>
      </c>
      <c r="B1311" s="203">
        <v>197912</v>
      </c>
      <c r="C1311" s="203">
        <v>1.5488900000000001</v>
      </c>
      <c r="D1311" s="203">
        <v>3</v>
      </c>
      <c r="E1311" s="203" t="s">
        <v>1034</v>
      </c>
      <c r="F1311" s="203" t="s">
        <v>1207</v>
      </c>
    </row>
    <row r="1312" spans="1:6" hidden="1" x14ac:dyDescent="0.25">
      <c r="A1312" s="203" t="s">
        <v>1220</v>
      </c>
      <c r="B1312" s="203">
        <v>197913</v>
      </c>
      <c r="C1312" s="203">
        <v>18.103598000000002</v>
      </c>
      <c r="D1312" s="203">
        <v>3</v>
      </c>
      <c r="E1312" s="203" t="s">
        <v>1034</v>
      </c>
      <c r="F1312" s="203" t="s">
        <v>1207</v>
      </c>
    </row>
    <row r="1313" spans="1:6" hidden="1" x14ac:dyDescent="0.25">
      <c r="A1313" s="203" t="s">
        <v>1220</v>
      </c>
      <c r="B1313" s="203">
        <v>198001</v>
      </c>
      <c r="C1313" s="203">
        <v>1.559852</v>
      </c>
      <c r="D1313" s="203">
        <v>3</v>
      </c>
      <c r="E1313" s="203" t="s">
        <v>1034</v>
      </c>
      <c r="F1313" s="203" t="s">
        <v>1207</v>
      </c>
    </row>
    <row r="1314" spans="1:6" hidden="1" x14ac:dyDescent="0.25">
      <c r="A1314" s="203" t="s">
        <v>1220</v>
      </c>
      <c r="B1314" s="203">
        <v>198002</v>
      </c>
      <c r="C1314" s="203">
        <v>1.4641</v>
      </c>
      <c r="D1314" s="203">
        <v>3</v>
      </c>
      <c r="E1314" s="203" t="s">
        <v>1034</v>
      </c>
      <c r="F1314" s="203" t="s">
        <v>1207</v>
      </c>
    </row>
    <row r="1315" spans="1:6" hidden="1" x14ac:dyDescent="0.25">
      <c r="A1315" s="203" t="s">
        <v>1220</v>
      </c>
      <c r="B1315" s="203">
        <v>198003</v>
      </c>
      <c r="C1315" s="203">
        <v>1.5639700000000001</v>
      </c>
      <c r="D1315" s="203">
        <v>3</v>
      </c>
      <c r="E1315" s="203" t="s">
        <v>1034</v>
      </c>
      <c r="F1315" s="203" t="s">
        <v>1207</v>
      </c>
    </row>
    <row r="1316" spans="1:6" hidden="1" x14ac:dyDescent="0.25">
      <c r="A1316" s="203" t="s">
        <v>1220</v>
      </c>
      <c r="B1316" s="203">
        <v>198004</v>
      </c>
      <c r="C1316" s="203">
        <v>1.5111380000000001</v>
      </c>
      <c r="D1316" s="203">
        <v>3</v>
      </c>
      <c r="E1316" s="203" t="s">
        <v>1034</v>
      </c>
      <c r="F1316" s="203" t="s">
        <v>1207</v>
      </c>
    </row>
    <row r="1317" spans="1:6" hidden="1" x14ac:dyDescent="0.25">
      <c r="A1317" s="203" t="s">
        <v>1220</v>
      </c>
      <c r="B1317" s="203">
        <v>198005</v>
      </c>
      <c r="C1317" s="203">
        <v>1.552567</v>
      </c>
      <c r="D1317" s="203">
        <v>3</v>
      </c>
      <c r="E1317" s="203" t="s">
        <v>1034</v>
      </c>
      <c r="F1317" s="203" t="s">
        <v>1207</v>
      </c>
    </row>
    <row r="1318" spans="1:6" hidden="1" x14ac:dyDescent="0.25">
      <c r="A1318" s="203" t="s">
        <v>1220</v>
      </c>
      <c r="B1318" s="203">
        <v>198006</v>
      </c>
      <c r="C1318" s="203">
        <v>1.4883900000000001</v>
      </c>
      <c r="D1318" s="203">
        <v>3</v>
      </c>
      <c r="E1318" s="203" t="s">
        <v>1034</v>
      </c>
      <c r="F1318" s="203" t="s">
        <v>1207</v>
      </c>
    </row>
    <row r="1319" spans="1:6" hidden="1" x14ac:dyDescent="0.25">
      <c r="A1319" s="203" t="s">
        <v>1220</v>
      </c>
      <c r="B1319" s="203">
        <v>198007</v>
      </c>
      <c r="C1319" s="203">
        <v>1.536791</v>
      </c>
      <c r="D1319" s="203">
        <v>3</v>
      </c>
      <c r="E1319" s="203" t="s">
        <v>1034</v>
      </c>
      <c r="F1319" s="203" t="s">
        <v>1207</v>
      </c>
    </row>
    <row r="1320" spans="1:6" hidden="1" x14ac:dyDescent="0.25">
      <c r="A1320" s="203" t="s">
        <v>1220</v>
      </c>
      <c r="B1320" s="203">
        <v>198008</v>
      </c>
      <c r="C1320" s="203">
        <v>1.5128779999999999</v>
      </c>
      <c r="D1320" s="203">
        <v>3</v>
      </c>
      <c r="E1320" s="203" t="s">
        <v>1034</v>
      </c>
      <c r="F1320" s="203" t="s">
        <v>1207</v>
      </c>
    </row>
    <row r="1321" spans="1:6" hidden="1" x14ac:dyDescent="0.25">
      <c r="A1321" s="203" t="s">
        <v>1220</v>
      </c>
      <c r="B1321" s="203">
        <v>198009</v>
      </c>
      <c r="C1321" s="203">
        <v>1.4997469999999999</v>
      </c>
      <c r="D1321" s="203">
        <v>3</v>
      </c>
      <c r="E1321" s="203" t="s">
        <v>1034</v>
      </c>
      <c r="F1321" s="203" t="s">
        <v>1207</v>
      </c>
    </row>
    <row r="1322" spans="1:6" hidden="1" x14ac:dyDescent="0.25">
      <c r="A1322" s="203" t="s">
        <v>1220</v>
      </c>
      <c r="B1322" s="203">
        <v>198010</v>
      </c>
      <c r="C1322" s="203">
        <v>1.534036</v>
      </c>
      <c r="D1322" s="203">
        <v>3</v>
      </c>
      <c r="E1322" s="203" t="s">
        <v>1034</v>
      </c>
      <c r="F1322" s="203" t="s">
        <v>1207</v>
      </c>
    </row>
    <row r="1323" spans="1:6" hidden="1" x14ac:dyDescent="0.25">
      <c r="A1323" s="203" t="s">
        <v>1220</v>
      </c>
      <c r="B1323" s="203">
        <v>198011</v>
      </c>
      <c r="C1323" s="203">
        <v>1.4781420000000001</v>
      </c>
      <c r="D1323" s="203">
        <v>3</v>
      </c>
      <c r="E1323" s="203" t="s">
        <v>1034</v>
      </c>
      <c r="F1323" s="203" t="s">
        <v>1207</v>
      </c>
    </row>
    <row r="1324" spans="1:6" hidden="1" x14ac:dyDescent="0.25">
      <c r="A1324" s="203" t="s">
        <v>1220</v>
      </c>
      <c r="B1324" s="203">
        <v>198012</v>
      </c>
      <c r="C1324" s="203">
        <v>1.547307</v>
      </c>
      <c r="D1324" s="203">
        <v>3</v>
      </c>
      <c r="E1324" s="203" t="s">
        <v>1034</v>
      </c>
      <c r="F1324" s="203" t="s">
        <v>1207</v>
      </c>
    </row>
    <row r="1325" spans="1:6" hidden="1" x14ac:dyDescent="0.25">
      <c r="A1325" s="203" t="s">
        <v>1220</v>
      </c>
      <c r="B1325" s="203">
        <v>198013</v>
      </c>
      <c r="C1325" s="203">
        <v>18.248916999999999</v>
      </c>
      <c r="D1325" s="203">
        <v>3</v>
      </c>
      <c r="E1325" s="203" t="s">
        <v>1034</v>
      </c>
      <c r="F1325" s="203" t="s">
        <v>1207</v>
      </c>
    </row>
    <row r="1326" spans="1:6" hidden="1" x14ac:dyDescent="0.25">
      <c r="A1326" s="203" t="s">
        <v>1220</v>
      </c>
      <c r="B1326" s="203">
        <v>198101</v>
      </c>
      <c r="C1326" s="203">
        <v>1.535469</v>
      </c>
      <c r="D1326" s="203">
        <v>3</v>
      </c>
      <c r="E1326" s="203" t="s">
        <v>1034</v>
      </c>
      <c r="F1326" s="203" t="s">
        <v>1207</v>
      </c>
    </row>
    <row r="1327" spans="1:6" hidden="1" x14ac:dyDescent="0.25">
      <c r="A1327" s="203" t="s">
        <v>1220</v>
      </c>
      <c r="B1327" s="203">
        <v>198102</v>
      </c>
      <c r="C1327" s="203">
        <v>1.3973009999999999</v>
      </c>
      <c r="D1327" s="203">
        <v>3</v>
      </c>
      <c r="E1327" s="203" t="s">
        <v>1034</v>
      </c>
      <c r="F1327" s="203" t="s">
        <v>1207</v>
      </c>
    </row>
    <row r="1328" spans="1:6" hidden="1" x14ac:dyDescent="0.25">
      <c r="A1328" s="203" t="s">
        <v>1220</v>
      </c>
      <c r="B1328" s="203">
        <v>198103</v>
      </c>
      <c r="C1328" s="203">
        <v>1.5486169999999999</v>
      </c>
      <c r="D1328" s="203">
        <v>3</v>
      </c>
      <c r="E1328" s="203" t="s">
        <v>1034</v>
      </c>
      <c r="F1328" s="203" t="s">
        <v>1207</v>
      </c>
    </row>
    <row r="1329" spans="1:6" hidden="1" x14ac:dyDescent="0.25">
      <c r="A1329" s="203" t="s">
        <v>1220</v>
      </c>
      <c r="B1329" s="203">
        <v>198104</v>
      </c>
      <c r="C1329" s="203">
        <v>1.4889060000000001</v>
      </c>
      <c r="D1329" s="203">
        <v>3</v>
      </c>
      <c r="E1329" s="203" t="s">
        <v>1034</v>
      </c>
      <c r="F1329" s="203" t="s">
        <v>1207</v>
      </c>
    </row>
    <row r="1330" spans="1:6" hidden="1" x14ac:dyDescent="0.25">
      <c r="A1330" s="203" t="s">
        <v>1220</v>
      </c>
      <c r="B1330" s="203">
        <v>198105</v>
      </c>
      <c r="C1330" s="203">
        <v>1.528538</v>
      </c>
      <c r="D1330" s="203">
        <v>3</v>
      </c>
      <c r="E1330" s="203" t="s">
        <v>1034</v>
      </c>
      <c r="F1330" s="203" t="s">
        <v>1207</v>
      </c>
    </row>
    <row r="1331" spans="1:6" hidden="1" x14ac:dyDescent="0.25">
      <c r="A1331" s="203" t="s">
        <v>1220</v>
      </c>
      <c r="B1331" s="203">
        <v>198106</v>
      </c>
      <c r="C1331" s="203">
        <v>1.501382</v>
      </c>
      <c r="D1331" s="203">
        <v>3</v>
      </c>
      <c r="E1331" s="203" t="s">
        <v>1034</v>
      </c>
      <c r="F1331" s="203" t="s">
        <v>1207</v>
      </c>
    </row>
    <row r="1332" spans="1:6" hidden="1" x14ac:dyDescent="0.25">
      <c r="A1332" s="203" t="s">
        <v>1220</v>
      </c>
      <c r="B1332" s="203">
        <v>198107</v>
      </c>
      <c r="C1332" s="203">
        <v>1.5282880000000001</v>
      </c>
      <c r="D1332" s="203">
        <v>3</v>
      </c>
      <c r="E1332" s="203" t="s">
        <v>1034</v>
      </c>
      <c r="F1332" s="203" t="s">
        <v>1207</v>
      </c>
    </row>
    <row r="1333" spans="1:6" hidden="1" x14ac:dyDescent="0.25">
      <c r="A1333" s="203" t="s">
        <v>1220</v>
      </c>
      <c r="B1333" s="203">
        <v>198108</v>
      </c>
      <c r="C1333" s="203">
        <v>1.5431999999999999</v>
      </c>
      <c r="D1333" s="203">
        <v>3</v>
      </c>
      <c r="E1333" s="203" t="s">
        <v>1034</v>
      </c>
      <c r="F1333" s="203" t="s">
        <v>1207</v>
      </c>
    </row>
    <row r="1334" spans="1:6" hidden="1" x14ac:dyDescent="0.25">
      <c r="A1334" s="203" t="s">
        <v>1220</v>
      </c>
      <c r="B1334" s="203">
        <v>198109</v>
      </c>
      <c r="C1334" s="203">
        <v>1.497096</v>
      </c>
      <c r="D1334" s="203">
        <v>3</v>
      </c>
      <c r="E1334" s="203" t="s">
        <v>1034</v>
      </c>
      <c r="F1334" s="203" t="s">
        <v>1207</v>
      </c>
    </row>
    <row r="1335" spans="1:6" hidden="1" x14ac:dyDescent="0.25">
      <c r="A1335" s="203" t="s">
        <v>1220</v>
      </c>
      <c r="B1335" s="203">
        <v>198110</v>
      </c>
      <c r="C1335" s="203">
        <v>1.5396099999999999</v>
      </c>
      <c r="D1335" s="203">
        <v>3</v>
      </c>
      <c r="E1335" s="203" t="s">
        <v>1034</v>
      </c>
      <c r="F1335" s="203" t="s">
        <v>1207</v>
      </c>
    </row>
    <row r="1336" spans="1:6" hidden="1" x14ac:dyDescent="0.25">
      <c r="A1336" s="203" t="s">
        <v>1220</v>
      </c>
      <c r="B1336" s="203">
        <v>198111</v>
      </c>
      <c r="C1336" s="203">
        <v>1.4939579999999999</v>
      </c>
      <c r="D1336" s="203">
        <v>3</v>
      </c>
      <c r="E1336" s="203" t="s">
        <v>1034</v>
      </c>
      <c r="F1336" s="203" t="s">
        <v>1207</v>
      </c>
    </row>
    <row r="1337" spans="1:6" hidden="1" x14ac:dyDescent="0.25">
      <c r="A1337" s="203" t="s">
        <v>1220</v>
      </c>
      <c r="B1337" s="203">
        <v>198112</v>
      </c>
      <c r="C1337" s="203">
        <v>1.5436529999999999</v>
      </c>
      <c r="D1337" s="203">
        <v>3</v>
      </c>
      <c r="E1337" s="203" t="s">
        <v>1034</v>
      </c>
      <c r="F1337" s="203" t="s">
        <v>1207</v>
      </c>
    </row>
    <row r="1338" spans="1:6" hidden="1" x14ac:dyDescent="0.25">
      <c r="A1338" s="203" t="s">
        <v>1220</v>
      </c>
      <c r="B1338" s="203">
        <v>198113</v>
      </c>
      <c r="C1338" s="203">
        <v>18.146018999999999</v>
      </c>
      <c r="D1338" s="203">
        <v>3</v>
      </c>
      <c r="E1338" s="203" t="s">
        <v>1034</v>
      </c>
      <c r="F1338" s="203" t="s">
        <v>1207</v>
      </c>
    </row>
    <row r="1339" spans="1:6" hidden="1" x14ac:dyDescent="0.25">
      <c r="A1339" s="203" t="s">
        <v>1220</v>
      </c>
      <c r="B1339" s="203">
        <v>198201</v>
      </c>
      <c r="C1339" s="203">
        <v>1.5299990000000001</v>
      </c>
      <c r="D1339" s="203">
        <v>3</v>
      </c>
      <c r="E1339" s="203" t="s">
        <v>1034</v>
      </c>
      <c r="F1339" s="203" t="s">
        <v>1207</v>
      </c>
    </row>
    <row r="1340" spans="1:6" hidden="1" x14ac:dyDescent="0.25">
      <c r="A1340" s="203" t="s">
        <v>1220</v>
      </c>
      <c r="B1340" s="203">
        <v>198202</v>
      </c>
      <c r="C1340" s="203">
        <v>1.4132340000000001</v>
      </c>
      <c r="D1340" s="203">
        <v>3</v>
      </c>
      <c r="E1340" s="203" t="s">
        <v>1034</v>
      </c>
      <c r="F1340" s="203" t="s">
        <v>1207</v>
      </c>
    </row>
    <row r="1341" spans="1:6" hidden="1" x14ac:dyDescent="0.25">
      <c r="A1341" s="203" t="s">
        <v>1220</v>
      </c>
      <c r="B1341" s="203">
        <v>198203</v>
      </c>
      <c r="C1341" s="203">
        <v>1.5583849999999999</v>
      </c>
      <c r="D1341" s="203">
        <v>3</v>
      </c>
      <c r="E1341" s="203" t="s">
        <v>1034</v>
      </c>
      <c r="F1341" s="203" t="s">
        <v>1207</v>
      </c>
    </row>
    <row r="1342" spans="1:6" hidden="1" x14ac:dyDescent="0.25">
      <c r="A1342" s="203" t="s">
        <v>1220</v>
      </c>
      <c r="B1342" s="203">
        <v>198204</v>
      </c>
      <c r="C1342" s="203">
        <v>1.49488</v>
      </c>
      <c r="D1342" s="203">
        <v>3</v>
      </c>
      <c r="E1342" s="203" t="s">
        <v>1034</v>
      </c>
      <c r="F1342" s="203" t="s">
        <v>1207</v>
      </c>
    </row>
    <row r="1343" spans="1:6" hidden="1" x14ac:dyDescent="0.25">
      <c r="A1343" s="203" t="s">
        <v>1220</v>
      </c>
      <c r="B1343" s="203">
        <v>198205</v>
      </c>
      <c r="C1343" s="203">
        <v>1.5612790000000001</v>
      </c>
      <c r="D1343" s="203">
        <v>3</v>
      </c>
      <c r="E1343" s="203" t="s">
        <v>1034</v>
      </c>
      <c r="F1343" s="203" t="s">
        <v>1207</v>
      </c>
    </row>
    <row r="1344" spans="1:6" hidden="1" x14ac:dyDescent="0.25">
      <c r="A1344" s="203" t="s">
        <v>1220</v>
      </c>
      <c r="B1344" s="203">
        <v>198206</v>
      </c>
      <c r="C1344" s="203">
        <v>1.504421</v>
      </c>
      <c r="D1344" s="203">
        <v>3</v>
      </c>
      <c r="E1344" s="203" t="s">
        <v>1034</v>
      </c>
      <c r="F1344" s="203" t="s">
        <v>1207</v>
      </c>
    </row>
    <row r="1345" spans="1:6" hidden="1" x14ac:dyDescent="0.25">
      <c r="A1345" s="203" t="s">
        <v>1220</v>
      </c>
      <c r="B1345" s="203">
        <v>198207</v>
      </c>
      <c r="C1345" s="203">
        <v>1.556708</v>
      </c>
      <c r="D1345" s="203">
        <v>3</v>
      </c>
      <c r="E1345" s="203" t="s">
        <v>1034</v>
      </c>
      <c r="F1345" s="203" t="s">
        <v>1207</v>
      </c>
    </row>
    <row r="1346" spans="1:6" hidden="1" x14ac:dyDescent="0.25">
      <c r="A1346" s="203" t="s">
        <v>1220</v>
      </c>
      <c r="B1346" s="203">
        <v>198208</v>
      </c>
      <c r="C1346" s="203">
        <v>1.5523290000000001</v>
      </c>
      <c r="D1346" s="203">
        <v>3</v>
      </c>
      <c r="E1346" s="203" t="s">
        <v>1034</v>
      </c>
      <c r="F1346" s="203" t="s">
        <v>1207</v>
      </c>
    </row>
    <row r="1347" spans="1:6" hidden="1" x14ac:dyDescent="0.25">
      <c r="A1347" s="203" t="s">
        <v>1220</v>
      </c>
      <c r="B1347" s="203">
        <v>198209</v>
      </c>
      <c r="C1347" s="203">
        <v>1.513962</v>
      </c>
      <c r="D1347" s="203">
        <v>3</v>
      </c>
      <c r="E1347" s="203" t="s">
        <v>1034</v>
      </c>
      <c r="F1347" s="203" t="s">
        <v>1207</v>
      </c>
    </row>
    <row r="1348" spans="1:6" hidden="1" x14ac:dyDescent="0.25">
      <c r="A1348" s="203" t="s">
        <v>1220</v>
      </c>
      <c r="B1348" s="203">
        <v>198210</v>
      </c>
      <c r="C1348" s="203">
        <v>1.5645210000000001</v>
      </c>
      <c r="D1348" s="203">
        <v>3</v>
      </c>
      <c r="E1348" s="203" t="s">
        <v>1034</v>
      </c>
      <c r="F1348" s="203" t="s">
        <v>1207</v>
      </c>
    </row>
    <row r="1349" spans="1:6" hidden="1" x14ac:dyDescent="0.25">
      <c r="A1349" s="203" t="s">
        <v>1220</v>
      </c>
      <c r="B1349" s="203">
        <v>198211</v>
      </c>
      <c r="C1349" s="203">
        <v>1.5133239999999999</v>
      </c>
      <c r="D1349" s="203">
        <v>3</v>
      </c>
      <c r="E1349" s="203" t="s">
        <v>1034</v>
      </c>
      <c r="F1349" s="203" t="s">
        <v>1207</v>
      </c>
    </row>
    <row r="1350" spans="1:6" hidden="1" x14ac:dyDescent="0.25">
      <c r="A1350" s="203" t="s">
        <v>1220</v>
      </c>
      <c r="B1350" s="203">
        <v>198212</v>
      </c>
      <c r="C1350" s="203">
        <v>1.545903</v>
      </c>
      <c r="D1350" s="203">
        <v>3</v>
      </c>
      <c r="E1350" s="203" t="s">
        <v>1034</v>
      </c>
      <c r="F1350" s="203" t="s">
        <v>1207</v>
      </c>
    </row>
    <row r="1351" spans="1:6" hidden="1" x14ac:dyDescent="0.25">
      <c r="A1351" s="203" t="s">
        <v>1220</v>
      </c>
      <c r="B1351" s="203">
        <v>198213</v>
      </c>
      <c r="C1351" s="203">
        <v>18.308947</v>
      </c>
      <c r="D1351" s="203">
        <v>3</v>
      </c>
      <c r="E1351" s="203" t="s">
        <v>1034</v>
      </c>
      <c r="F1351" s="203" t="s">
        <v>1207</v>
      </c>
    </row>
    <row r="1352" spans="1:6" hidden="1" x14ac:dyDescent="0.25">
      <c r="A1352" s="203" t="s">
        <v>1220</v>
      </c>
      <c r="B1352" s="203">
        <v>198301</v>
      </c>
      <c r="C1352" s="203">
        <v>1.5637030000000001</v>
      </c>
      <c r="D1352" s="203">
        <v>3</v>
      </c>
      <c r="E1352" s="203" t="s">
        <v>1034</v>
      </c>
      <c r="F1352" s="203" t="s">
        <v>1207</v>
      </c>
    </row>
    <row r="1353" spans="1:6" hidden="1" x14ac:dyDescent="0.25">
      <c r="A1353" s="203" t="s">
        <v>1220</v>
      </c>
      <c r="B1353" s="203">
        <v>198302</v>
      </c>
      <c r="C1353" s="203">
        <v>1.4223749999999999</v>
      </c>
      <c r="D1353" s="203">
        <v>3</v>
      </c>
      <c r="E1353" s="203" t="s">
        <v>1034</v>
      </c>
      <c r="F1353" s="203" t="s">
        <v>1207</v>
      </c>
    </row>
    <row r="1354" spans="1:6" hidden="1" x14ac:dyDescent="0.25">
      <c r="A1354" s="203" t="s">
        <v>1220</v>
      </c>
      <c r="B1354" s="203">
        <v>198303</v>
      </c>
      <c r="C1354" s="203">
        <v>1.564295</v>
      </c>
      <c r="D1354" s="203">
        <v>3</v>
      </c>
      <c r="E1354" s="203" t="s">
        <v>1034</v>
      </c>
      <c r="F1354" s="203" t="s">
        <v>1207</v>
      </c>
    </row>
    <row r="1355" spans="1:6" hidden="1" x14ac:dyDescent="0.25">
      <c r="A1355" s="203" t="s">
        <v>1220</v>
      </c>
      <c r="B1355" s="203">
        <v>198304</v>
      </c>
      <c r="C1355" s="203">
        <v>1.5269600000000001</v>
      </c>
      <c r="D1355" s="203">
        <v>3</v>
      </c>
      <c r="E1355" s="203" t="s">
        <v>1034</v>
      </c>
      <c r="F1355" s="203" t="s">
        <v>1207</v>
      </c>
    </row>
    <row r="1356" spans="1:6" hidden="1" x14ac:dyDescent="0.25">
      <c r="A1356" s="203" t="s">
        <v>1220</v>
      </c>
      <c r="B1356" s="203">
        <v>198305</v>
      </c>
      <c r="C1356" s="203">
        <v>1.5519350000000001</v>
      </c>
      <c r="D1356" s="203">
        <v>3</v>
      </c>
      <c r="E1356" s="203" t="s">
        <v>1034</v>
      </c>
      <c r="F1356" s="203" t="s">
        <v>1207</v>
      </c>
    </row>
    <row r="1357" spans="1:6" hidden="1" x14ac:dyDescent="0.25">
      <c r="A1357" s="203" t="s">
        <v>1220</v>
      </c>
      <c r="B1357" s="203">
        <v>198306</v>
      </c>
      <c r="C1357" s="203">
        <v>1.508081</v>
      </c>
      <c r="D1357" s="203">
        <v>3</v>
      </c>
      <c r="E1357" s="203" t="s">
        <v>1034</v>
      </c>
      <c r="F1357" s="203" t="s">
        <v>1207</v>
      </c>
    </row>
    <row r="1358" spans="1:6" hidden="1" x14ac:dyDescent="0.25">
      <c r="A1358" s="203" t="s">
        <v>1220</v>
      </c>
      <c r="B1358" s="203">
        <v>198307</v>
      </c>
      <c r="C1358" s="203">
        <v>1.552759</v>
      </c>
      <c r="D1358" s="203">
        <v>3</v>
      </c>
      <c r="E1358" s="203" t="s">
        <v>1034</v>
      </c>
      <c r="F1358" s="203" t="s">
        <v>1207</v>
      </c>
    </row>
    <row r="1359" spans="1:6" hidden="1" x14ac:dyDescent="0.25">
      <c r="A1359" s="203" t="s">
        <v>1220</v>
      </c>
      <c r="B1359" s="203">
        <v>198308</v>
      </c>
      <c r="C1359" s="203">
        <v>1.5605070000000001</v>
      </c>
      <c r="D1359" s="203">
        <v>3</v>
      </c>
      <c r="E1359" s="203" t="s">
        <v>1034</v>
      </c>
      <c r="F1359" s="203" t="s">
        <v>1207</v>
      </c>
    </row>
    <row r="1360" spans="1:6" hidden="1" x14ac:dyDescent="0.25">
      <c r="A1360" s="203" t="s">
        <v>1220</v>
      </c>
      <c r="B1360" s="203">
        <v>198309</v>
      </c>
      <c r="C1360" s="203">
        <v>1.5284740000000001</v>
      </c>
      <c r="D1360" s="203">
        <v>3</v>
      </c>
      <c r="E1360" s="203" t="s">
        <v>1034</v>
      </c>
      <c r="F1360" s="203" t="s">
        <v>1207</v>
      </c>
    </row>
    <row r="1361" spans="1:6" hidden="1" x14ac:dyDescent="0.25">
      <c r="A1361" s="203" t="s">
        <v>1220</v>
      </c>
      <c r="B1361" s="203">
        <v>198310</v>
      </c>
      <c r="C1361" s="203">
        <v>1.576962</v>
      </c>
      <c r="D1361" s="203">
        <v>3</v>
      </c>
      <c r="E1361" s="203" t="s">
        <v>1034</v>
      </c>
      <c r="F1361" s="203" t="s">
        <v>1207</v>
      </c>
    </row>
    <row r="1362" spans="1:6" hidden="1" x14ac:dyDescent="0.25">
      <c r="A1362" s="203" t="s">
        <v>1220</v>
      </c>
      <c r="B1362" s="203">
        <v>198311</v>
      </c>
      <c r="C1362" s="203">
        <v>1.526044</v>
      </c>
      <c r="D1362" s="203">
        <v>3</v>
      </c>
      <c r="E1362" s="203" t="s">
        <v>1034</v>
      </c>
      <c r="F1362" s="203" t="s">
        <v>1207</v>
      </c>
    </row>
    <row r="1363" spans="1:6" hidden="1" x14ac:dyDescent="0.25">
      <c r="A1363" s="203" t="s">
        <v>1220</v>
      </c>
      <c r="B1363" s="203">
        <v>198312</v>
      </c>
      <c r="C1363" s="203">
        <v>1.5096989999999999</v>
      </c>
      <c r="D1363" s="203">
        <v>3</v>
      </c>
      <c r="E1363" s="203" t="s">
        <v>1034</v>
      </c>
      <c r="F1363" s="203" t="s">
        <v>1207</v>
      </c>
    </row>
    <row r="1364" spans="1:6" hidden="1" x14ac:dyDescent="0.25">
      <c r="A1364" s="203" t="s">
        <v>1220</v>
      </c>
      <c r="B1364" s="203">
        <v>198313</v>
      </c>
      <c r="C1364" s="203">
        <v>18.391794000000001</v>
      </c>
      <c r="D1364" s="203">
        <v>3</v>
      </c>
      <c r="E1364" s="203" t="s">
        <v>1034</v>
      </c>
      <c r="F1364" s="203" t="s">
        <v>1207</v>
      </c>
    </row>
    <row r="1365" spans="1:6" hidden="1" x14ac:dyDescent="0.25">
      <c r="A1365" s="203" t="s">
        <v>1220</v>
      </c>
      <c r="B1365" s="203">
        <v>198401</v>
      </c>
      <c r="C1365" s="203">
        <v>1.5944320000000001</v>
      </c>
      <c r="D1365" s="203">
        <v>3</v>
      </c>
      <c r="E1365" s="203" t="s">
        <v>1034</v>
      </c>
      <c r="F1365" s="203" t="s">
        <v>1207</v>
      </c>
    </row>
    <row r="1366" spans="1:6" hidden="1" x14ac:dyDescent="0.25">
      <c r="A1366" s="203" t="s">
        <v>1220</v>
      </c>
      <c r="B1366" s="203">
        <v>198402</v>
      </c>
      <c r="C1366" s="203">
        <v>1.4926710000000001</v>
      </c>
      <c r="D1366" s="203">
        <v>3</v>
      </c>
      <c r="E1366" s="203" t="s">
        <v>1034</v>
      </c>
      <c r="F1366" s="203" t="s">
        <v>1207</v>
      </c>
    </row>
    <row r="1367" spans="1:6" hidden="1" x14ac:dyDescent="0.25">
      <c r="A1367" s="203" t="s">
        <v>1220</v>
      </c>
      <c r="B1367" s="203">
        <v>198403</v>
      </c>
      <c r="C1367" s="203">
        <v>1.5592079999999999</v>
      </c>
      <c r="D1367" s="203">
        <v>3</v>
      </c>
      <c r="E1367" s="203" t="s">
        <v>1034</v>
      </c>
      <c r="F1367" s="203" t="s">
        <v>1207</v>
      </c>
    </row>
    <row r="1368" spans="1:6" hidden="1" x14ac:dyDescent="0.25">
      <c r="A1368" s="203" t="s">
        <v>1220</v>
      </c>
      <c r="B1368" s="203">
        <v>198404</v>
      </c>
      <c r="C1368" s="203">
        <v>1.5420579999999999</v>
      </c>
      <c r="D1368" s="203">
        <v>3</v>
      </c>
      <c r="E1368" s="203" t="s">
        <v>1034</v>
      </c>
      <c r="F1368" s="203" t="s">
        <v>1207</v>
      </c>
    </row>
    <row r="1369" spans="1:6" hidden="1" x14ac:dyDescent="0.25">
      <c r="A1369" s="203" t="s">
        <v>1220</v>
      </c>
      <c r="B1369" s="203">
        <v>198405</v>
      </c>
      <c r="C1369" s="203">
        <v>1.6101730000000001</v>
      </c>
      <c r="D1369" s="203">
        <v>3</v>
      </c>
      <c r="E1369" s="203" t="s">
        <v>1034</v>
      </c>
      <c r="F1369" s="203" t="s">
        <v>1207</v>
      </c>
    </row>
    <row r="1370" spans="1:6" hidden="1" x14ac:dyDescent="0.25">
      <c r="A1370" s="203" t="s">
        <v>1220</v>
      </c>
      <c r="B1370" s="203">
        <v>198406</v>
      </c>
      <c r="C1370" s="203">
        <v>1.540306</v>
      </c>
      <c r="D1370" s="203">
        <v>3</v>
      </c>
      <c r="E1370" s="203" t="s">
        <v>1034</v>
      </c>
      <c r="F1370" s="203" t="s">
        <v>1207</v>
      </c>
    </row>
    <row r="1371" spans="1:6" hidden="1" x14ac:dyDescent="0.25">
      <c r="A1371" s="203" t="s">
        <v>1220</v>
      </c>
      <c r="B1371" s="203">
        <v>198407</v>
      </c>
      <c r="C1371" s="203">
        <v>1.5975060000000001</v>
      </c>
      <c r="D1371" s="203">
        <v>3</v>
      </c>
      <c r="E1371" s="203" t="s">
        <v>1034</v>
      </c>
      <c r="F1371" s="203" t="s">
        <v>1207</v>
      </c>
    </row>
    <row r="1372" spans="1:6" hidden="1" x14ac:dyDescent="0.25">
      <c r="A1372" s="203" t="s">
        <v>1220</v>
      </c>
      <c r="B1372" s="203">
        <v>198408</v>
      </c>
      <c r="C1372" s="203">
        <v>1.583928</v>
      </c>
      <c r="D1372" s="203">
        <v>3</v>
      </c>
      <c r="E1372" s="203" t="s">
        <v>1034</v>
      </c>
      <c r="F1372" s="203" t="s">
        <v>1207</v>
      </c>
    </row>
    <row r="1373" spans="1:6" hidden="1" x14ac:dyDescent="0.25">
      <c r="A1373" s="203" t="s">
        <v>1220</v>
      </c>
      <c r="B1373" s="203">
        <v>198409</v>
      </c>
      <c r="C1373" s="203">
        <v>1.5648280000000001</v>
      </c>
      <c r="D1373" s="203">
        <v>3</v>
      </c>
      <c r="E1373" s="203" t="s">
        <v>1034</v>
      </c>
      <c r="F1373" s="203" t="s">
        <v>1207</v>
      </c>
    </row>
    <row r="1374" spans="1:6" hidden="1" x14ac:dyDescent="0.25">
      <c r="A1374" s="203" t="s">
        <v>1220</v>
      </c>
      <c r="B1374" s="203">
        <v>198410</v>
      </c>
      <c r="C1374" s="203">
        <v>1.601235</v>
      </c>
      <c r="D1374" s="203">
        <v>3</v>
      </c>
      <c r="E1374" s="203" t="s">
        <v>1034</v>
      </c>
      <c r="F1374" s="203" t="s">
        <v>1207</v>
      </c>
    </row>
    <row r="1375" spans="1:6" hidden="1" x14ac:dyDescent="0.25">
      <c r="A1375" s="203" t="s">
        <v>1220</v>
      </c>
      <c r="B1375" s="203">
        <v>198411</v>
      </c>
      <c r="C1375" s="203">
        <v>1.562271</v>
      </c>
      <c r="D1375" s="203">
        <v>3</v>
      </c>
      <c r="E1375" s="203" t="s">
        <v>1034</v>
      </c>
      <c r="F1375" s="203" t="s">
        <v>1207</v>
      </c>
    </row>
    <row r="1376" spans="1:6" hidden="1" x14ac:dyDescent="0.25">
      <c r="A1376" s="203" t="s">
        <v>1220</v>
      </c>
      <c r="B1376" s="203">
        <v>198412</v>
      </c>
      <c r="C1376" s="203">
        <v>1.599623</v>
      </c>
      <c r="D1376" s="203">
        <v>3</v>
      </c>
      <c r="E1376" s="203" t="s">
        <v>1034</v>
      </c>
      <c r="F1376" s="203" t="s">
        <v>1207</v>
      </c>
    </row>
    <row r="1377" spans="1:6" hidden="1" x14ac:dyDescent="0.25">
      <c r="A1377" s="203" t="s">
        <v>1220</v>
      </c>
      <c r="B1377" s="203">
        <v>198413</v>
      </c>
      <c r="C1377" s="203">
        <v>18.848237000000001</v>
      </c>
      <c r="D1377" s="203">
        <v>3</v>
      </c>
      <c r="E1377" s="203" t="s">
        <v>1034</v>
      </c>
      <c r="F1377" s="203" t="s">
        <v>1207</v>
      </c>
    </row>
    <row r="1378" spans="1:6" hidden="1" x14ac:dyDescent="0.25">
      <c r="A1378" s="203" t="s">
        <v>1220</v>
      </c>
      <c r="B1378" s="203">
        <v>198501</v>
      </c>
      <c r="C1378" s="203">
        <v>1.5713710000000001</v>
      </c>
      <c r="D1378" s="203">
        <v>3</v>
      </c>
      <c r="E1378" s="203" t="s">
        <v>1034</v>
      </c>
      <c r="F1378" s="203" t="s">
        <v>1207</v>
      </c>
    </row>
    <row r="1379" spans="1:6" hidden="1" x14ac:dyDescent="0.25">
      <c r="A1379" s="203" t="s">
        <v>1220</v>
      </c>
      <c r="B1379" s="203">
        <v>198502</v>
      </c>
      <c r="C1379" s="203">
        <v>1.4656309999999999</v>
      </c>
      <c r="D1379" s="203">
        <v>3</v>
      </c>
      <c r="E1379" s="203" t="s">
        <v>1034</v>
      </c>
      <c r="F1379" s="203" t="s">
        <v>1207</v>
      </c>
    </row>
    <row r="1380" spans="1:6" hidden="1" x14ac:dyDescent="0.25">
      <c r="A1380" s="203" t="s">
        <v>1220</v>
      </c>
      <c r="B1380" s="203">
        <v>198503</v>
      </c>
      <c r="C1380" s="203">
        <v>1.6352690000000001</v>
      </c>
      <c r="D1380" s="203">
        <v>3</v>
      </c>
      <c r="E1380" s="203" t="s">
        <v>1034</v>
      </c>
      <c r="F1380" s="203" t="s">
        <v>1207</v>
      </c>
    </row>
    <row r="1381" spans="1:6" hidden="1" x14ac:dyDescent="0.25">
      <c r="A1381" s="203" t="s">
        <v>1220</v>
      </c>
      <c r="B1381" s="203">
        <v>198504</v>
      </c>
      <c r="C1381" s="203">
        <v>1.573534</v>
      </c>
      <c r="D1381" s="203">
        <v>3</v>
      </c>
      <c r="E1381" s="203" t="s">
        <v>1034</v>
      </c>
      <c r="F1381" s="203" t="s">
        <v>1207</v>
      </c>
    </row>
    <row r="1382" spans="1:6" hidden="1" x14ac:dyDescent="0.25">
      <c r="A1382" s="203" t="s">
        <v>1220</v>
      </c>
      <c r="B1382" s="203">
        <v>198505</v>
      </c>
      <c r="C1382" s="203">
        <v>1.641939</v>
      </c>
      <c r="D1382" s="203">
        <v>3</v>
      </c>
      <c r="E1382" s="203" t="s">
        <v>1034</v>
      </c>
      <c r="F1382" s="203" t="s">
        <v>1207</v>
      </c>
    </row>
    <row r="1383" spans="1:6" hidden="1" x14ac:dyDescent="0.25">
      <c r="A1383" s="203" t="s">
        <v>1220</v>
      </c>
      <c r="B1383" s="203">
        <v>198506</v>
      </c>
      <c r="C1383" s="203">
        <v>1.569787</v>
      </c>
      <c r="D1383" s="203">
        <v>3</v>
      </c>
      <c r="E1383" s="203" t="s">
        <v>1034</v>
      </c>
      <c r="F1383" s="203" t="s">
        <v>1207</v>
      </c>
    </row>
    <row r="1384" spans="1:6" hidden="1" x14ac:dyDescent="0.25">
      <c r="A1384" s="203" t="s">
        <v>1220</v>
      </c>
      <c r="B1384" s="203">
        <v>198507</v>
      </c>
      <c r="C1384" s="203">
        <v>1.608978</v>
      </c>
      <c r="D1384" s="203">
        <v>3</v>
      </c>
      <c r="E1384" s="203" t="s">
        <v>1034</v>
      </c>
      <c r="F1384" s="203" t="s">
        <v>1207</v>
      </c>
    </row>
    <row r="1385" spans="1:6" hidden="1" x14ac:dyDescent="0.25">
      <c r="A1385" s="203" t="s">
        <v>1220</v>
      </c>
      <c r="B1385" s="203">
        <v>198508</v>
      </c>
      <c r="C1385" s="203">
        <v>1.5827100000000001</v>
      </c>
      <c r="D1385" s="203">
        <v>3</v>
      </c>
      <c r="E1385" s="203" t="s">
        <v>1034</v>
      </c>
      <c r="F1385" s="203" t="s">
        <v>1207</v>
      </c>
    </row>
    <row r="1386" spans="1:6" hidden="1" x14ac:dyDescent="0.25">
      <c r="A1386" s="203" t="s">
        <v>1220</v>
      </c>
      <c r="B1386" s="203">
        <v>198509</v>
      </c>
      <c r="C1386" s="203">
        <v>1.557938</v>
      </c>
      <c r="D1386" s="203">
        <v>3</v>
      </c>
      <c r="E1386" s="203" t="s">
        <v>1034</v>
      </c>
      <c r="F1386" s="203" t="s">
        <v>1207</v>
      </c>
    </row>
    <row r="1387" spans="1:6" hidden="1" x14ac:dyDescent="0.25">
      <c r="A1387" s="203" t="s">
        <v>1220</v>
      </c>
      <c r="B1387" s="203">
        <v>198510</v>
      </c>
      <c r="C1387" s="203">
        <v>1.6127940000000001</v>
      </c>
      <c r="D1387" s="203">
        <v>3</v>
      </c>
      <c r="E1387" s="203" t="s">
        <v>1034</v>
      </c>
      <c r="F1387" s="203" t="s">
        <v>1207</v>
      </c>
    </row>
    <row r="1388" spans="1:6" hidden="1" x14ac:dyDescent="0.25">
      <c r="A1388" s="203" t="s">
        <v>1220</v>
      </c>
      <c r="B1388" s="203">
        <v>198511</v>
      </c>
      <c r="C1388" s="203">
        <v>1.548942</v>
      </c>
      <c r="D1388" s="203">
        <v>3</v>
      </c>
      <c r="E1388" s="203" t="s">
        <v>1034</v>
      </c>
      <c r="F1388" s="203" t="s">
        <v>1207</v>
      </c>
    </row>
    <row r="1389" spans="1:6" hidden="1" x14ac:dyDescent="0.25">
      <c r="A1389" s="203" t="s">
        <v>1220</v>
      </c>
      <c r="B1389" s="203">
        <v>198512</v>
      </c>
      <c r="C1389" s="203">
        <v>1.623513</v>
      </c>
      <c r="D1389" s="203">
        <v>3</v>
      </c>
      <c r="E1389" s="203" t="s">
        <v>1034</v>
      </c>
      <c r="F1389" s="203" t="s">
        <v>1207</v>
      </c>
    </row>
    <row r="1390" spans="1:6" hidden="1" x14ac:dyDescent="0.25">
      <c r="A1390" s="203" t="s">
        <v>1220</v>
      </c>
      <c r="B1390" s="203">
        <v>198513</v>
      </c>
      <c r="C1390" s="203">
        <v>18.992407</v>
      </c>
      <c r="D1390" s="203">
        <v>3</v>
      </c>
      <c r="E1390" s="203" t="s">
        <v>1034</v>
      </c>
      <c r="F1390" s="203" t="s">
        <v>1207</v>
      </c>
    </row>
    <row r="1391" spans="1:6" hidden="1" x14ac:dyDescent="0.25">
      <c r="A1391" s="203" t="s">
        <v>1220</v>
      </c>
      <c r="B1391" s="203">
        <v>198601</v>
      </c>
      <c r="C1391" s="203">
        <v>1.642838</v>
      </c>
      <c r="D1391" s="203">
        <v>3</v>
      </c>
      <c r="E1391" s="203" t="s">
        <v>1034</v>
      </c>
      <c r="F1391" s="203" t="s">
        <v>1207</v>
      </c>
    </row>
    <row r="1392" spans="1:6" hidden="1" x14ac:dyDescent="0.25">
      <c r="A1392" s="203" t="s">
        <v>1220</v>
      </c>
      <c r="B1392" s="203">
        <v>198602</v>
      </c>
      <c r="C1392" s="203">
        <v>1.4897590000000001</v>
      </c>
      <c r="D1392" s="203">
        <v>3</v>
      </c>
      <c r="E1392" s="203" t="s">
        <v>1034</v>
      </c>
      <c r="F1392" s="203" t="s">
        <v>1207</v>
      </c>
    </row>
    <row r="1393" spans="1:6" hidden="1" x14ac:dyDescent="0.25">
      <c r="A1393" s="203" t="s">
        <v>1220</v>
      </c>
      <c r="B1393" s="203">
        <v>198603</v>
      </c>
      <c r="C1393" s="203">
        <v>1.620595</v>
      </c>
      <c r="D1393" s="203">
        <v>3</v>
      </c>
      <c r="E1393" s="203" t="s">
        <v>1034</v>
      </c>
      <c r="F1393" s="203" t="s">
        <v>1207</v>
      </c>
    </row>
    <row r="1394" spans="1:6" hidden="1" x14ac:dyDescent="0.25">
      <c r="A1394" s="203" t="s">
        <v>1220</v>
      </c>
      <c r="B1394" s="203">
        <v>198604</v>
      </c>
      <c r="C1394" s="203">
        <v>1.542319</v>
      </c>
      <c r="D1394" s="203">
        <v>3</v>
      </c>
      <c r="E1394" s="203" t="s">
        <v>1034</v>
      </c>
      <c r="F1394" s="203" t="s">
        <v>1207</v>
      </c>
    </row>
    <row r="1395" spans="1:6" hidden="1" x14ac:dyDescent="0.25">
      <c r="A1395" s="203" t="s">
        <v>1220</v>
      </c>
      <c r="B1395" s="203">
        <v>198605</v>
      </c>
      <c r="C1395" s="203">
        <v>1.588991</v>
      </c>
      <c r="D1395" s="203">
        <v>3</v>
      </c>
      <c r="E1395" s="203" t="s">
        <v>1034</v>
      </c>
      <c r="F1395" s="203" t="s">
        <v>1207</v>
      </c>
    </row>
    <row r="1396" spans="1:6" hidden="1" x14ac:dyDescent="0.25">
      <c r="A1396" s="203" t="s">
        <v>1220</v>
      </c>
      <c r="B1396" s="203">
        <v>198606</v>
      </c>
      <c r="C1396" s="203">
        <v>1.5004599999999999</v>
      </c>
      <c r="D1396" s="203">
        <v>3</v>
      </c>
      <c r="E1396" s="203" t="s">
        <v>1034</v>
      </c>
      <c r="F1396" s="203" t="s">
        <v>1207</v>
      </c>
    </row>
    <row r="1397" spans="1:6" hidden="1" x14ac:dyDescent="0.25">
      <c r="A1397" s="203" t="s">
        <v>1220</v>
      </c>
      <c r="B1397" s="203">
        <v>198607</v>
      </c>
      <c r="C1397" s="203">
        <v>1.5569980000000001</v>
      </c>
      <c r="D1397" s="203">
        <v>3</v>
      </c>
      <c r="E1397" s="203" t="s">
        <v>1034</v>
      </c>
      <c r="F1397" s="203" t="s">
        <v>1207</v>
      </c>
    </row>
    <row r="1398" spans="1:6" hidden="1" x14ac:dyDescent="0.25">
      <c r="A1398" s="203" t="s">
        <v>1220</v>
      </c>
      <c r="B1398" s="203">
        <v>198608</v>
      </c>
      <c r="C1398" s="203">
        <v>1.5055639999999999</v>
      </c>
      <c r="D1398" s="203">
        <v>3</v>
      </c>
      <c r="E1398" s="203" t="s">
        <v>1034</v>
      </c>
      <c r="F1398" s="203" t="s">
        <v>1207</v>
      </c>
    </row>
    <row r="1399" spans="1:6" hidden="1" x14ac:dyDescent="0.25">
      <c r="A1399" s="203" t="s">
        <v>1220</v>
      </c>
      <c r="B1399" s="203">
        <v>198609</v>
      </c>
      <c r="C1399" s="203">
        <v>1.4490890000000001</v>
      </c>
      <c r="D1399" s="203">
        <v>3</v>
      </c>
      <c r="E1399" s="203" t="s">
        <v>1034</v>
      </c>
      <c r="F1399" s="203" t="s">
        <v>1207</v>
      </c>
    </row>
    <row r="1400" spans="1:6" hidden="1" x14ac:dyDescent="0.25">
      <c r="A1400" s="203" t="s">
        <v>1220</v>
      </c>
      <c r="B1400" s="203">
        <v>198610</v>
      </c>
      <c r="C1400" s="203">
        <v>1.5137069999999999</v>
      </c>
      <c r="D1400" s="203">
        <v>3</v>
      </c>
      <c r="E1400" s="203" t="s">
        <v>1034</v>
      </c>
      <c r="F1400" s="203" t="s">
        <v>1207</v>
      </c>
    </row>
    <row r="1401" spans="1:6" hidden="1" x14ac:dyDescent="0.25">
      <c r="A1401" s="203" t="s">
        <v>1220</v>
      </c>
      <c r="B1401" s="203">
        <v>198611</v>
      </c>
      <c r="C1401" s="203">
        <v>1.4637690000000001</v>
      </c>
      <c r="D1401" s="203">
        <v>3</v>
      </c>
      <c r="E1401" s="203" t="s">
        <v>1034</v>
      </c>
      <c r="F1401" s="203" t="s">
        <v>1207</v>
      </c>
    </row>
    <row r="1402" spans="1:6" hidden="1" x14ac:dyDescent="0.25">
      <c r="A1402" s="203" t="s">
        <v>1220</v>
      </c>
      <c r="B1402" s="203">
        <v>198612</v>
      </c>
      <c r="C1402" s="203">
        <v>1.501771</v>
      </c>
      <c r="D1402" s="203">
        <v>3</v>
      </c>
      <c r="E1402" s="203" t="s">
        <v>1034</v>
      </c>
      <c r="F1402" s="203" t="s">
        <v>1207</v>
      </c>
    </row>
    <row r="1403" spans="1:6" hidden="1" x14ac:dyDescent="0.25">
      <c r="A1403" s="203" t="s">
        <v>1220</v>
      </c>
      <c r="B1403" s="203">
        <v>198613</v>
      </c>
      <c r="C1403" s="203">
        <v>18.375862000000001</v>
      </c>
      <c r="D1403" s="203">
        <v>3</v>
      </c>
      <c r="E1403" s="203" t="s">
        <v>1034</v>
      </c>
      <c r="F1403" s="203" t="s">
        <v>1207</v>
      </c>
    </row>
    <row r="1404" spans="1:6" hidden="1" x14ac:dyDescent="0.25">
      <c r="A1404" s="203" t="s">
        <v>1220</v>
      </c>
      <c r="B1404" s="203">
        <v>198701</v>
      </c>
      <c r="C1404" s="203">
        <v>1.52475</v>
      </c>
      <c r="D1404" s="203">
        <v>3</v>
      </c>
      <c r="E1404" s="203" t="s">
        <v>1034</v>
      </c>
      <c r="F1404" s="203" t="s">
        <v>1207</v>
      </c>
    </row>
    <row r="1405" spans="1:6" hidden="1" x14ac:dyDescent="0.25">
      <c r="A1405" s="203" t="s">
        <v>1220</v>
      </c>
      <c r="B1405" s="203">
        <v>198702</v>
      </c>
      <c r="C1405" s="203">
        <v>1.362304</v>
      </c>
      <c r="D1405" s="203">
        <v>3</v>
      </c>
      <c r="E1405" s="203" t="s">
        <v>1034</v>
      </c>
      <c r="F1405" s="203" t="s">
        <v>1207</v>
      </c>
    </row>
    <row r="1406" spans="1:6" hidden="1" x14ac:dyDescent="0.25">
      <c r="A1406" s="203" t="s">
        <v>1220</v>
      </c>
      <c r="B1406" s="203">
        <v>198703</v>
      </c>
      <c r="C1406" s="203">
        <v>1.521908</v>
      </c>
      <c r="D1406" s="203">
        <v>3</v>
      </c>
      <c r="E1406" s="203" t="s">
        <v>1034</v>
      </c>
      <c r="F1406" s="203" t="s">
        <v>1207</v>
      </c>
    </row>
    <row r="1407" spans="1:6" hidden="1" x14ac:dyDescent="0.25">
      <c r="A1407" s="203" t="s">
        <v>1220</v>
      </c>
      <c r="B1407" s="203">
        <v>198704</v>
      </c>
      <c r="C1407" s="203">
        <v>1.4786809999999999</v>
      </c>
      <c r="D1407" s="203">
        <v>3</v>
      </c>
      <c r="E1407" s="203" t="s">
        <v>1034</v>
      </c>
      <c r="F1407" s="203" t="s">
        <v>1207</v>
      </c>
    </row>
    <row r="1408" spans="1:6" hidden="1" x14ac:dyDescent="0.25">
      <c r="A1408" s="203" t="s">
        <v>1220</v>
      </c>
      <c r="B1408" s="203">
        <v>198705</v>
      </c>
      <c r="C1408" s="203">
        <v>1.4988710000000001</v>
      </c>
      <c r="D1408" s="203">
        <v>3</v>
      </c>
      <c r="E1408" s="203" t="s">
        <v>1034</v>
      </c>
      <c r="F1408" s="203" t="s">
        <v>1207</v>
      </c>
    </row>
    <row r="1409" spans="1:6" hidden="1" x14ac:dyDescent="0.25">
      <c r="A1409" s="203" t="s">
        <v>1220</v>
      </c>
      <c r="B1409" s="203">
        <v>198706</v>
      </c>
      <c r="C1409" s="203">
        <v>1.4404650000000001</v>
      </c>
      <c r="D1409" s="203">
        <v>3</v>
      </c>
      <c r="E1409" s="203" t="s">
        <v>1034</v>
      </c>
      <c r="F1409" s="203" t="s">
        <v>1207</v>
      </c>
    </row>
    <row r="1410" spans="1:6" hidden="1" x14ac:dyDescent="0.25">
      <c r="A1410" s="203" t="s">
        <v>1220</v>
      </c>
      <c r="B1410" s="203">
        <v>198707</v>
      </c>
      <c r="C1410" s="203">
        <v>1.483536</v>
      </c>
      <c r="D1410" s="203">
        <v>3</v>
      </c>
      <c r="E1410" s="203" t="s">
        <v>1034</v>
      </c>
      <c r="F1410" s="203" t="s">
        <v>1207</v>
      </c>
    </row>
    <row r="1411" spans="1:6" hidden="1" x14ac:dyDescent="0.25">
      <c r="A1411" s="203" t="s">
        <v>1220</v>
      </c>
      <c r="B1411" s="203">
        <v>198708</v>
      </c>
      <c r="C1411" s="203">
        <v>1.476146</v>
      </c>
      <c r="D1411" s="203">
        <v>3</v>
      </c>
      <c r="E1411" s="203" t="s">
        <v>1034</v>
      </c>
      <c r="F1411" s="203" t="s">
        <v>1207</v>
      </c>
    </row>
    <row r="1412" spans="1:6" hidden="1" x14ac:dyDescent="0.25">
      <c r="A1412" s="203" t="s">
        <v>1220</v>
      </c>
      <c r="B1412" s="203">
        <v>198709</v>
      </c>
      <c r="C1412" s="203">
        <v>1.427745</v>
      </c>
      <c r="D1412" s="203">
        <v>3</v>
      </c>
      <c r="E1412" s="203" t="s">
        <v>1034</v>
      </c>
      <c r="F1412" s="203" t="s">
        <v>1207</v>
      </c>
    </row>
    <row r="1413" spans="1:6" hidden="1" x14ac:dyDescent="0.25">
      <c r="A1413" s="203" t="s">
        <v>1220</v>
      </c>
      <c r="B1413" s="203">
        <v>198710</v>
      </c>
      <c r="C1413" s="203">
        <v>1.5037780000000001</v>
      </c>
      <c r="D1413" s="203">
        <v>3</v>
      </c>
      <c r="E1413" s="203" t="s">
        <v>1034</v>
      </c>
      <c r="F1413" s="203" t="s">
        <v>1207</v>
      </c>
    </row>
    <row r="1414" spans="1:6" hidden="1" x14ac:dyDescent="0.25">
      <c r="A1414" s="203" t="s">
        <v>1220</v>
      </c>
      <c r="B1414" s="203">
        <v>198711</v>
      </c>
      <c r="C1414" s="203">
        <v>1.4611069999999999</v>
      </c>
      <c r="D1414" s="203">
        <v>3</v>
      </c>
      <c r="E1414" s="203" t="s">
        <v>1034</v>
      </c>
      <c r="F1414" s="203" t="s">
        <v>1207</v>
      </c>
    </row>
    <row r="1415" spans="1:6" hidden="1" x14ac:dyDescent="0.25">
      <c r="A1415" s="203" t="s">
        <v>1220</v>
      </c>
      <c r="B1415" s="203">
        <v>198712</v>
      </c>
      <c r="C1415" s="203">
        <v>1.495495</v>
      </c>
      <c r="D1415" s="203">
        <v>3</v>
      </c>
      <c r="E1415" s="203" t="s">
        <v>1034</v>
      </c>
      <c r="F1415" s="203" t="s">
        <v>1207</v>
      </c>
    </row>
    <row r="1416" spans="1:6" hidden="1" x14ac:dyDescent="0.25">
      <c r="A1416" s="203" t="s">
        <v>1220</v>
      </c>
      <c r="B1416" s="203">
        <v>198713</v>
      </c>
      <c r="C1416" s="203">
        <v>17.674786999999998</v>
      </c>
      <c r="D1416" s="203">
        <v>3</v>
      </c>
      <c r="E1416" s="203" t="s">
        <v>1034</v>
      </c>
      <c r="F1416" s="203" t="s">
        <v>1207</v>
      </c>
    </row>
    <row r="1417" spans="1:6" hidden="1" x14ac:dyDescent="0.25">
      <c r="A1417" s="203" t="s">
        <v>1220</v>
      </c>
      <c r="B1417" s="203">
        <v>198801</v>
      </c>
      <c r="C1417" s="203">
        <v>1.483309</v>
      </c>
      <c r="D1417" s="203">
        <v>3</v>
      </c>
      <c r="E1417" s="203" t="s">
        <v>1034</v>
      </c>
      <c r="F1417" s="203" t="s">
        <v>1207</v>
      </c>
    </row>
    <row r="1418" spans="1:6" hidden="1" x14ac:dyDescent="0.25">
      <c r="A1418" s="203" t="s">
        <v>1220</v>
      </c>
      <c r="B1418" s="203">
        <v>198802</v>
      </c>
      <c r="C1418" s="203">
        <v>1.4085179999999999</v>
      </c>
      <c r="D1418" s="203">
        <v>3</v>
      </c>
      <c r="E1418" s="203" t="s">
        <v>1034</v>
      </c>
      <c r="F1418" s="203" t="s">
        <v>1207</v>
      </c>
    </row>
    <row r="1419" spans="1:6" hidden="1" x14ac:dyDescent="0.25">
      <c r="A1419" s="203" t="s">
        <v>1220</v>
      </c>
      <c r="B1419" s="203">
        <v>198803</v>
      </c>
      <c r="C1419" s="203">
        <v>1.5056050000000001</v>
      </c>
      <c r="D1419" s="203">
        <v>3</v>
      </c>
      <c r="E1419" s="203" t="s">
        <v>1034</v>
      </c>
      <c r="F1419" s="203" t="s">
        <v>1207</v>
      </c>
    </row>
    <row r="1420" spans="1:6" hidden="1" x14ac:dyDescent="0.25">
      <c r="A1420" s="203" t="s">
        <v>1220</v>
      </c>
      <c r="B1420" s="203">
        <v>198804</v>
      </c>
      <c r="C1420" s="203">
        <v>1.442048</v>
      </c>
      <c r="D1420" s="203">
        <v>3</v>
      </c>
      <c r="E1420" s="203" t="s">
        <v>1034</v>
      </c>
      <c r="F1420" s="203" t="s">
        <v>1207</v>
      </c>
    </row>
    <row r="1421" spans="1:6" hidden="1" x14ac:dyDescent="0.25">
      <c r="A1421" s="203" t="s">
        <v>1220</v>
      </c>
      <c r="B1421" s="203">
        <v>198805</v>
      </c>
      <c r="C1421" s="203">
        <v>1.4795160000000001</v>
      </c>
      <c r="D1421" s="203">
        <v>3</v>
      </c>
      <c r="E1421" s="203" t="s">
        <v>1034</v>
      </c>
      <c r="F1421" s="203" t="s">
        <v>1207</v>
      </c>
    </row>
    <row r="1422" spans="1:6" hidden="1" x14ac:dyDescent="0.25">
      <c r="A1422" s="203" t="s">
        <v>1220</v>
      </c>
      <c r="B1422" s="203">
        <v>198806</v>
      </c>
      <c r="C1422" s="203">
        <v>1.421592</v>
      </c>
      <c r="D1422" s="203">
        <v>3</v>
      </c>
      <c r="E1422" s="203" t="s">
        <v>1034</v>
      </c>
      <c r="F1422" s="203" t="s">
        <v>1207</v>
      </c>
    </row>
    <row r="1423" spans="1:6" hidden="1" x14ac:dyDescent="0.25">
      <c r="A1423" s="203" t="s">
        <v>1220</v>
      </c>
      <c r="B1423" s="203">
        <v>198807</v>
      </c>
      <c r="C1423" s="203">
        <v>1.4455279999999999</v>
      </c>
      <c r="D1423" s="203">
        <v>3</v>
      </c>
      <c r="E1423" s="203" t="s">
        <v>1034</v>
      </c>
      <c r="F1423" s="203" t="s">
        <v>1207</v>
      </c>
    </row>
    <row r="1424" spans="1:6" hidden="1" x14ac:dyDescent="0.25">
      <c r="A1424" s="203" t="s">
        <v>1220</v>
      </c>
      <c r="B1424" s="203">
        <v>198808</v>
      </c>
      <c r="C1424" s="203">
        <v>1.4526619999999999</v>
      </c>
      <c r="D1424" s="203">
        <v>3</v>
      </c>
      <c r="E1424" s="203" t="s">
        <v>1034</v>
      </c>
      <c r="F1424" s="203" t="s">
        <v>1207</v>
      </c>
    </row>
    <row r="1425" spans="1:6" hidden="1" x14ac:dyDescent="0.25">
      <c r="A1425" s="203" t="s">
        <v>1220</v>
      </c>
      <c r="B1425" s="203">
        <v>198809</v>
      </c>
      <c r="C1425" s="203">
        <v>1.373713</v>
      </c>
      <c r="D1425" s="203">
        <v>3</v>
      </c>
      <c r="E1425" s="203" t="s">
        <v>1034</v>
      </c>
      <c r="F1425" s="203" t="s">
        <v>1207</v>
      </c>
    </row>
    <row r="1426" spans="1:6" hidden="1" x14ac:dyDescent="0.25">
      <c r="A1426" s="203" t="s">
        <v>1220</v>
      </c>
      <c r="B1426" s="203">
        <v>198810</v>
      </c>
      <c r="C1426" s="203">
        <v>1.442483</v>
      </c>
      <c r="D1426" s="203">
        <v>3</v>
      </c>
      <c r="E1426" s="203" t="s">
        <v>1034</v>
      </c>
      <c r="F1426" s="203" t="s">
        <v>1207</v>
      </c>
    </row>
    <row r="1427" spans="1:6" hidden="1" x14ac:dyDescent="0.25">
      <c r="A1427" s="203" t="s">
        <v>1220</v>
      </c>
      <c r="B1427" s="203">
        <v>198811</v>
      </c>
      <c r="C1427" s="203">
        <v>1.3960600000000001</v>
      </c>
      <c r="D1427" s="203">
        <v>3</v>
      </c>
      <c r="E1427" s="203" t="s">
        <v>1034</v>
      </c>
      <c r="F1427" s="203" t="s">
        <v>1207</v>
      </c>
    </row>
    <row r="1428" spans="1:6" hidden="1" x14ac:dyDescent="0.25">
      <c r="A1428" s="203" t="s">
        <v>1220</v>
      </c>
      <c r="B1428" s="203">
        <v>198812</v>
      </c>
      <c r="C1428" s="203">
        <v>1.4278960000000001</v>
      </c>
      <c r="D1428" s="203">
        <v>3</v>
      </c>
      <c r="E1428" s="203" t="s">
        <v>1034</v>
      </c>
      <c r="F1428" s="203" t="s">
        <v>1207</v>
      </c>
    </row>
    <row r="1429" spans="1:6" hidden="1" x14ac:dyDescent="0.25">
      <c r="A1429" s="203" t="s">
        <v>1220</v>
      </c>
      <c r="B1429" s="203">
        <v>198813</v>
      </c>
      <c r="C1429" s="203">
        <v>17.278931</v>
      </c>
      <c r="D1429" s="203">
        <v>3</v>
      </c>
      <c r="E1429" s="203" t="s">
        <v>1034</v>
      </c>
      <c r="F1429" s="203" t="s">
        <v>1207</v>
      </c>
    </row>
    <row r="1430" spans="1:6" hidden="1" x14ac:dyDescent="0.25">
      <c r="A1430" s="203" t="s">
        <v>1220</v>
      </c>
      <c r="B1430" s="203">
        <v>198901</v>
      </c>
      <c r="C1430" s="203">
        <v>1.4271240000000001</v>
      </c>
      <c r="D1430" s="203">
        <v>3</v>
      </c>
      <c r="E1430" s="203" t="s">
        <v>1034</v>
      </c>
      <c r="F1430" s="203" t="s">
        <v>1207</v>
      </c>
    </row>
    <row r="1431" spans="1:6" hidden="1" x14ac:dyDescent="0.25">
      <c r="A1431" s="203" t="s">
        <v>1220</v>
      </c>
      <c r="B1431" s="203">
        <v>198902</v>
      </c>
      <c r="C1431" s="203">
        <v>1.2648429999999999</v>
      </c>
      <c r="D1431" s="203">
        <v>3</v>
      </c>
      <c r="E1431" s="203" t="s">
        <v>1034</v>
      </c>
      <c r="F1431" s="203" t="s">
        <v>1207</v>
      </c>
    </row>
    <row r="1432" spans="1:6" hidden="1" x14ac:dyDescent="0.25">
      <c r="A1432" s="203" t="s">
        <v>1220</v>
      </c>
      <c r="B1432" s="203">
        <v>198903</v>
      </c>
      <c r="C1432" s="203">
        <v>1.3619669999999999</v>
      </c>
      <c r="D1432" s="203">
        <v>3</v>
      </c>
      <c r="E1432" s="203" t="s">
        <v>1034</v>
      </c>
      <c r="F1432" s="203" t="s">
        <v>1207</v>
      </c>
    </row>
    <row r="1433" spans="1:6" hidden="1" x14ac:dyDescent="0.25">
      <c r="A1433" s="203" t="s">
        <v>1220</v>
      </c>
      <c r="B1433" s="203">
        <v>198904</v>
      </c>
      <c r="C1433" s="203">
        <v>1.35225</v>
      </c>
      <c r="D1433" s="203">
        <v>3</v>
      </c>
      <c r="E1433" s="203" t="s">
        <v>1034</v>
      </c>
      <c r="F1433" s="203" t="s">
        <v>1207</v>
      </c>
    </row>
    <row r="1434" spans="1:6" hidden="1" x14ac:dyDescent="0.25">
      <c r="A1434" s="203" t="s">
        <v>1220</v>
      </c>
      <c r="B1434" s="203">
        <v>198905</v>
      </c>
      <c r="C1434" s="203">
        <v>1.4053549999999999</v>
      </c>
      <c r="D1434" s="203">
        <v>3</v>
      </c>
      <c r="E1434" s="203" t="s">
        <v>1034</v>
      </c>
      <c r="F1434" s="203" t="s">
        <v>1207</v>
      </c>
    </row>
    <row r="1435" spans="1:6" hidden="1" x14ac:dyDescent="0.25">
      <c r="A1435" s="203" t="s">
        <v>1220</v>
      </c>
      <c r="B1435" s="203">
        <v>198906</v>
      </c>
      <c r="C1435" s="203">
        <v>1.32664</v>
      </c>
      <c r="D1435" s="203">
        <v>3</v>
      </c>
      <c r="E1435" s="203" t="s">
        <v>1034</v>
      </c>
      <c r="F1435" s="203" t="s">
        <v>1207</v>
      </c>
    </row>
    <row r="1436" spans="1:6" hidden="1" x14ac:dyDescent="0.25">
      <c r="A1436" s="203" t="s">
        <v>1220</v>
      </c>
      <c r="B1436" s="203">
        <v>198907</v>
      </c>
      <c r="C1436" s="203">
        <v>1.338444</v>
      </c>
      <c r="D1436" s="203">
        <v>3</v>
      </c>
      <c r="E1436" s="203" t="s">
        <v>1034</v>
      </c>
      <c r="F1436" s="203" t="s">
        <v>1207</v>
      </c>
    </row>
    <row r="1437" spans="1:6" hidden="1" x14ac:dyDescent="0.25">
      <c r="A1437" s="203" t="s">
        <v>1220</v>
      </c>
      <c r="B1437" s="203">
        <v>198908</v>
      </c>
      <c r="C1437" s="203">
        <v>1.3564940000000001</v>
      </c>
      <c r="D1437" s="203">
        <v>3</v>
      </c>
      <c r="E1437" s="203" t="s">
        <v>1034</v>
      </c>
      <c r="F1437" s="203" t="s">
        <v>1207</v>
      </c>
    </row>
    <row r="1438" spans="1:6" hidden="1" x14ac:dyDescent="0.25">
      <c r="A1438" s="203" t="s">
        <v>1220</v>
      </c>
      <c r="B1438" s="203">
        <v>198909</v>
      </c>
      <c r="C1438" s="203">
        <v>1.3133300000000001</v>
      </c>
      <c r="D1438" s="203">
        <v>3</v>
      </c>
      <c r="E1438" s="203" t="s">
        <v>1034</v>
      </c>
      <c r="F1438" s="203" t="s">
        <v>1207</v>
      </c>
    </row>
    <row r="1439" spans="1:6" hidden="1" x14ac:dyDescent="0.25">
      <c r="A1439" s="203" t="s">
        <v>1220</v>
      </c>
      <c r="B1439" s="203">
        <v>198910</v>
      </c>
      <c r="C1439" s="203">
        <v>1.3400099999999999</v>
      </c>
      <c r="D1439" s="203">
        <v>3</v>
      </c>
      <c r="E1439" s="203" t="s">
        <v>1034</v>
      </c>
      <c r="F1439" s="203" t="s">
        <v>1207</v>
      </c>
    </row>
    <row r="1440" spans="1:6" hidden="1" x14ac:dyDescent="0.25">
      <c r="A1440" s="203" t="s">
        <v>1220</v>
      </c>
      <c r="B1440" s="203">
        <v>198911</v>
      </c>
      <c r="C1440" s="203">
        <v>1.3112779999999999</v>
      </c>
      <c r="D1440" s="203">
        <v>3</v>
      </c>
      <c r="E1440" s="203" t="s">
        <v>1034</v>
      </c>
      <c r="F1440" s="203" t="s">
        <v>1207</v>
      </c>
    </row>
    <row r="1441" spans="1:6" hidden="1" x14ac:dyDescent="0.25">
      <c r="A1441" s="203" t="s">
        <v>1220</v>
      </c>
      <c r="B1441" s="203">
        <v>198912</v>
      </c>
      <c r="C1441" s="203">
        <v>1.319148</v>
      </c>
      <c r="D1441" s="203">
        <v>3</v>
      </c>
      <c r="E1441" s="203" t="s">
        <v>1034</v>
      </c>
      <c r="F1441" s="203" t="s">
        <v>1207</v>
      </c>
    </row>
    <row r="1442" spans="1:6" hidden="1" x14ac:dyDescent="0.25">
      <c r="A1442" s="203" t="s">
        <v>1220</v>
      </c>
      <c r="B1442" s="203">
        <v>198913</v>
      </c>
      <c r="C1442" s="203">
        <v>16.116883000000001</v>
      </c>
      <c r="D1442" s="203">
        <v>3</v>
      </c>
      <c r="E1442" s="203" t="s">
        <v>1034</v>
      </c>
      <c r="F1442" s="203" t="s">
        <v>1207</v>
      </c>
    </row>
    <row r="1443" spans="1:6" hidden="1" x14ac:dyDescent="0.25">
      <c r="A1443" s="203" t="s">
        <v>1220</v>
      </c>
      <c r="B1443" s="203">
        <v>199001</v>
      </c>
      <c r="C1443" s="203">
        <v>1.3568020000000001</v>
      </c>
      <c r="D1443" s="203">
        <v>3</v>
      </c>
      <c r="E1443" s="203" t="s">
        <v>1034</v>
      </c>
      <c r="F1443" s="203" t="s">
        <v>1207</v>
      </c>
    </row>
    <row r="1444" spans="1:6" hidden="1" x14ac:dyDescent="0.25">
      <c r="A1444" s="203" t="s">
        <v>1220</v>
      </c>
      <c r="B1444" s="203">
        <v>199002</v>
      </c>
      <c r="C1444" s="203">
        <v>1.217552</v>
      </c>
      <c r="D1444" s="203">
        <v>3</v>
      </c>
      <c r="E1444" s="203" t="s">
        <v>1034</v>
      </c>
      <c r="F1444" s="203" t="s">
        <v>1207</v>
      </c>
    </row>
    <row r="1445" spans="1:6" hidden="1" x14ac:dyDescent="0.25">
      <c r="A1445" s="203" t="s">
        <v>1220</v>
      </c>
      <c r="B1445" s="203">
        <v>199003</v>
      </c>
      <c r="C1445" s="203">
        <v>1.3365149999999999</v>
      </c>
      <c r="D1445" s="203">
        <v>3</v>
      </c>
      <c r="E1445" s="203" t="s">
        <v>1034</v>
      </c>
      <c r="F1445" s="203" t="s">
        <v>1207</v>
      </c>
    </row>
    <row r="1446" spans="1:6" hidden="1" x14ac:dyDescent="0.25">
      <c r="A1446" s="203" t="s">
        <v>1220</v>
      </c>
      <c r="B1446" s="203">
        <v>199004</v>
      </c>
      <c r="C1446" s="203">
        <v>1.288848</v>
      </c>
      <c r="D1446" s="203">
        <v>3</v>
      </c>
      <c r="E1446" s="203" t="s">
        <v>1034</v>
      </c>
      <c r="F1446" s="203" t="s">
        <v>1207</v>
      </c>
    </row>
    <row r="1447" spans="1:6" hidden="1" x14ac:dyDescent="0.25">
      <c r="A1447" s="203" t="s">
        <v>1220</v>
      </c>
      <c r="B1447" s="203">
        <v>199005</v>
      </c>
      <c r="C1447" s="203">
        <v>1.317636</v>
      </c>
      <c r="D1447" s="203">
        <v>3</v>
      </c>
      <c r="E1447" s="203" t="s">
        <v>1034</v>
      </c>
      <c r="F1447" s="203" t="s">
        <v>1207</v>
      </c>
    </row>
    <row r="1448" spans="1:6" hidden="1" x14ac:dyDescent="0.25">
      <c r="A1448" s="203" t="s">
        <v>1220</v>
      </c>
      <c r="B1448" s="203">
        <v>199006</v>
      </c>
      <c r="C1448" s="203">
        <v>1.236416</v>
      </c>
      <c r="D1448" s="203">
        <v>3</v>
      </c>
      <c r="E1448" s="203" t="s">
        <v>1034</v>
      </c>
      <c r="F1448" s="203" t="s">
        <v>1207</v>
      </c>
    </row>
    <row r="1449" spans="1:6" hidden="1" x14ac:dyDescent="0.25">
      <c r="A1449" s="203" t="s">
        <v>1220</v>
      </c>
      <c r="B1449" s="203">
        <v>199007</v>
      </c>
      <c r="C1449" s="203">
        <v>1.2897529999999999</v>
      </c>
      <c r="D1449" s="203">
        <v>3</v>
      </c>
      <c r="E1449" s="203" t="s">
        <v>1034</v>
      </c>
      <c r="F1449" s="203" t="s">
        <v>1207</v>
      </c>
    </row>
    <row r="1450" spans="1:6" hidden="1" x14ac:dyDescent="0.25">
      <c r="A1450" s="203" t="s">
        <v>1220</v>
      </c>
      <c r="B1450" s="203">
        <v>199008</v>
      </c>
      <c r="C1450" s="203">
        <v>1.3101370000000001</v>
      </c>
      <c r="D1450" s="203">
        <v>3</v>
      </c>
      <c r="E1450" s="203" t="s">
        <v>1034</v>
      </c>
      <c r="F1450" s="203" t="s">
        <v>1207</v>
      </c>
    </row>
    <row r="1451" spans="1:6" hidden="1" x14ac:dyDescent="0.25">
      <c r="A1451" s="203" t="s">
        <v>1220</v>
      </c>
      <c r="B1451" s="203">
        <v>199009</v>
      </c>
      <c r="C1451" s="203">
        <v>1.256945</v>
      </c>
      <c r="D1451" s="203">
        <v>3</v>
      </c>
      <c r="E1451" s="203" t="s">
        <v>1034</v>
      </c>
      <c r="F1451" s="203" t="s">
        <v>1207</v>
      </c>
    </row>
    <row r="1452" spans="1:6" hidden="1" x14ac:dyDescent="0.25">
      <c r="A1452" s="203" t="s">
        <v>1220</v>
      </c>
      <c r="B1452" s="203">
        <v>199010</v>
      </c>
      <c r="C1452" s="203">
        <v>1.3560319999999999</v>
      </c>
      <c r="D1452" s="203">
        <v>3</v>
      </c>
      <c r="E1452" s="203" t="s">
        <v>1034</v>
      </c>
      <c r="F1452" s="203" t="s">
        <v>1207</v>
      </c>
    </row>
    <row r="1453" spans="1:6" hidden="1" x14ac:dyDescent="0.25">
      <c r="A1453" s="203" t="s">
        <v>1220</v>
      </c>
      <c r="B1453" s="203">
        <v>199011</v>
      </c>
      <c r="C1453" s="203">
        <v>1.285266</v>
      </c>
      <c r="D1453" s="203">
        <v>3</v>
      </c>
      <c r="E1453" s="203" t="s">
        <v>1034</v>
      </c>
      <c r="F1453" s="203" t="s">
        <v>1207</v>
      </c>
    </row>
    <row r="1454" spans="1:6" hidden="1" x14ac:dyDescent="0.25">
      <c r="A1454" s="203" t="s">
        <v>1220</v>
      </c>
      <c r="B1454" s="203">
        <v>199012</v>
      </c>
      <c r="C1454" s="203">
        <v>1.319286</v>
      </c>
      <c r="D1454" s="203">
        <v>3</v>
      </c>
      <c r="E1454" s="203" t="s">
        <v>1034</v>
      </c>
      <c r="F1454" s="203" t="s">
        <v>1207</v>
      </c>
    </row>
    <row r="1455" spans="1:6" hidden="1" x14ac:dyDescent="0.25">
      <c r="A1455" s="203" t="s">
        <v>1220</v>
      </c>
      <c r="B1455" s="203">
        <v>199013</v>
      </c>
      <c r="C1455" s="203">
        <v>15.571185</v>
      </c>
      <c r="D1455" s="203">
        <v>3</v>
      </c>
      <c r="E1455" s="203" t="s">
        <v>1034</v>
      </c>
      <c r="F1455" s="203" t="s">
        <v>1207</v>
      </c>
    </row>
    <row r="1456" spans="1:6" hidden="1" x14ac:dyDescent="0.25">
      <c r="A1456" s="203" t="s">
        <v>1220</v>
      </c>
      <c r="B1456" s="203">
        <v>199101</v>
      </c>
      <c r="C1456" s="203">
        <v>1.3484879999999999</v>
      </c>
      <c r="D1456" s="203">
        <v>3</v>
      </c>
      <c r="E1456" s="203" t="s">
        <v>1034</v>
      </c>
      <c r="F1456" s="203" t="s">
        <v>1207</v>
      </c>
    </row>
    <row r="1457" spans="1:6" hidden="1" x14ac:dyDescent="0.25">
      <c r="A1457" s="203" t="s">
        <v>1220</v>
      </c>
      <c r="B1457" s="203">
        <v>199102</v>
      </c>
      <c r="C1457" s="203">
        <v>1.240248</v>
      </c>
      <c r="D1457" s="203">
        <v>3</v>
      </c>
      <c r="E1457" s="203" t="s">
        <v>1034</v>
      </c>
      <c r="F1457" s="203" t="s">
        <v>1207</v>
      </c>
    </row>
    <row r="1458" spans="1:6" hidden="1" x14ac:dyDescent="0.25">
      <c r="A1458" s="203" t="s">
        <v>1220</v>
      </c>
      <c r="B1458" s="203">
        <v>199103</v>
      </c>
      <c r="C1458" s="203">
        <v>1.3567720000000001</v>
      </c>
      <c r="D1458" s="203">
        <v>3</v>
      </c>
      <c r="E1458" s="203" t="s">
        <v>1034</v>
      </c>
      <c r="F1458" s="203" t="s">
        <v>1207</v>
      </c>
    </row>
    <row r="1459" spans="1:6" hidden="1" x14ac:dyDescent="0.25">
      <c r="A1459" s="203" t="s">
        <v>1220</v>
      </c>
      <c r="B1459" s="203">
        <v>199104</v>
      </c>
      <c r="C1459" s="203">
        <v>1.3064830000000001</v>
      </c>
      <c r="D1459" s="203">
        <v>3</v>
      </c>
      <c r="E1459" s="203" t="s">
        <v>1034</v>
      </c>
      <c r="F1459" s="203" t="s">
        <v>1207</v>
      </c>
    </row>
    <row r="1460" spans="1:6" hidden="1" x14ac:dyDescent="0.25">
      <c r="A1460" s="203" t="s">
        <v>1220</v>
      </c>
      <c r="B1460" s="203">
        <v>199105</v>
      </c>
      <c r="C1460" s="203">
        <v>1.332085</v>
      </c>
      <c r="D1460" s="203">
        <v>3</v>
      </c>
      <c r="E1460" s="203" t="s">
        <v>1034</v>
      </c>
      <c r="F1460" s="203" t="s">
        <v>1207</v>
      </c>
    </row>
    <row r="1461" spans="1:6" hidden="1" x14ac:dyDescent="0.25">
      <c r="A1461" s="203" t="s">
        <v>1220</v>
      </c>
      <c r="B1461" s="203">
        <v>199106</v>
      </c>
      <c r="C1461" s="203">
        <v>1.2737369999999999</v>
      </c>
      <c r="D1461" s="203">
        <v>3</v>
      </c>
      <c r="E1461" s="203" t="s">
        <v>1034</v>
      </c>
      <c r="F1461" s="203" t="s">
        <v>1207</v>
      </c>
    </row>
    <row r="1462" spans="1:6" hidden="1" x14ac:dyDescent="0.25">
      <c r="A1462" s="203" t="s">
        <v>1220</v>
      </c>
      <c r="B1462" s="203">
        <v>199107</v>
      </c>
      <c r="C1462" s="203">
        <v>1.320983</v>
      </c>
      <c r="D1462" s="203">
        <v>3</v>
      </c>
      <c r="E1462" s="203" t="s">
        <v>1034</v>
      </c>
      <c r="F1462" s="203" t="s">
        <v>1207</v>
      </c>
    </row>
    <row r="1463" spans="1:6" hidden="1" x14ac:dyDescent="0.25">
      <c r="A1463" s="203" t="s">
        <v>1220</v>
      </c>
      <c r="B1463" s="203">
        <v>199108</v>
      </c>
      <c r="C1463" s="203">
        <v>1.3154459999999999</v>
      </c>
      <c r="D1463" s="203">
        <v>3</v>
      </c>
      <c r="E1463" s="203" t="s">
        <v>1034</v>
      </c>
      <c r="F1463" s="203" t="s">
        <v>1207</v>
      </c>
    </row>
    <row r="1464" spans="1:6" hidden="1" x14ac:dyDescent="0.25">
      <c r="A1464" s="203" t="s">
        <v>1220</v>
      </c>
      <c r="B1464" s="203">
        <v>199109</v>
      </c>
      <c r="C1464" s="203">
        <v>1.281968</v>
      </c>
      <c r="D1464" s="203">
        <v>3</v>
      </c>
      <c r="E1464" s="203" t="s">
        <v>1034</v>
      </c>
      <c r="F1464" s="203" t="s">
        <v>1207</v>
      </c>
    </row>
    <row r="1465" spans="1:6" hidden="1" x14ac:dyDescent="0.25">
      <c r="A1465" s="203" t="s">
        <v>1220</v>
      </c>
      <c r="B1465" s="203">
        <v>199110</v>
      </c>
      <c r="C1465" s="203">
        <v>1.3372329999999999</v>
      </c>
      <c r="D1465" s="203">
        <v>3</v>
      </c>
      <c r="E1465" s="203" t="s">
        <v>1034</v>
      </c>
      <c r="F1465" s="203" t="s">
        <v>1207</v>
      </c>
    </row>
    <row r="1466" spans="1:6" hidden="1" x14ac:dyDescent="0.25">
      <c r="A1466" s="203" t="s">
        <v>1220</v>
      </c>
      <c r="B1466" s="203">
        <v>199111</v>
      </c>
      <c r="C1466" s="203">
        <v>1.2750330000000001</v>
      </c>
      <c r="D1466" s="203">
        <v>3</v>
      </c>
      <c r="E1466" s="203" t="s">
        <v>1034</v>
      </c>
      <c r="F1466" s="203" t="s">
        <v>1207</v>
      </c>
    </row>
    <row r="1467" spans="1:6" hidden="1" x14ac:dyDescent="0.25">
      <c r="A1467" s="203" t="s">
        <v>1220</v>
      </c>
      <c r="B1467" s="203">
        <v>199112</v>
      </c>
      <c r="C1467" s="203">
        <v>1.312351</v>
      </c>
      <c r="D1467" s="203">
        <v>3</v>
      </c>
      <c r="E1467" s="203" t="s">
        <v>1034</v>
      </c>
      <c r="F1467" s="203" t="s">
        <v>1207</v>
      </c>
    </row>
    <row r="1468" spans="1:6" hidden="1" x14ac:dyDescent="0.25">
      <c r="A1468" s="203" t="s">
        <v>1220</v>
      </c>
      <c r="B1468" s="203">
        <v>199113</v>
      </c>
      <c r="C1468" s="203">
        <v>15.700825999999999</v>
      </c>
      <c r="D1468" s="203">
        <v>3</v>
      </c>
      <c r="E1468" s="203" t="s">
        <v>1034</v>
      </c>
      <c r="F1468" s="203" t="s">
        <v>1207</v>
      </c>
    </row>
    <row r="1469" spans="1:6" hidden="1" x14ac:dyDescent="0.25">
      <c r="A1469" s="203" t="s">
        <v>1220</v>
      </c>
      <c r="B1469" s="203">
        <v>199201</v>
      </c>
      <c r="C1469" s="203">
        <v>1.3234319999999999</v>
      </c>
      <c r="D1469" s="203">
        <v>3</v>
      </c>
      <c r="E1469" s="203" t="s">
        <v>1034</v>
      </c>
      <c r="F1469" s="203" t="s">
        <v>1207</v>
      </c>
    </row>
    <row r="1470" spans="1:6" hidden="1" x14ac:dyDescent="0.25">
      <c r="A1470" s="203" t="s">
        <v>1220</v>
      </c>
      <c r="B1470" s="203">
        <v>199202</v>
      </c>
      <c r="C1470" s="203">
        <v>1.2427619999999999</v>
      </c>
      <c r="D1470" s="203">
        <v>3</v>
      </c>
      <c r="E1470" s="203" t="s">
        <v>1034</v>
      </c>
      <c r="F1470" s="203" t="s">
        <v>1207</v>
      </c>
    </row>
    <row r="1471" spans="1:6" hidden="1" x14ac:dyDescent="0.25">
      <c r="A1471" s="203" t="s">
        <v>1220</v>
      </c>
      <c r="B1471" s="203">
        <v>199203</v>
      </c>
      <c r="C1471" s="203">
        <v>1.321231</v>
      </c>
      <c r="D1471" s="203">
        <v>3</v>
      </c>
      <c r="E1471" s="203" t="s">
        <v>1034</v>
      </c>
      <c r="F1471" s="203" t="s">
        <v>1207</v>
      </c>
    </row>
    <row r="1472" spans="1:6" hidden="1" x14ac:dyDescent="0.25">
      <c r="A1472" s="203" t="s">
        <v>1220</v>
      </c>
      <c r="B1472" s="203">
        <v>199204</v>
      </c>
      <c r="C1472" s="203">
        <v>1.268896</v>
      </c>
      <c r="D1472" s="203">
        <v>3</v>
      </c>
      <c r="E1472" s="203" t="s">
        <v>1034</v>
      </c>
      <c r="F1472" s="203" t="s">
        <v>1207</v>
      </c>
    </row>
    <row r="1473" spans="1:6" hidden="1" x14ac:dyDescent="0.25">
      <c r="A1473" s="203" t="s">
        <v>1220</v>
      </c>
      <c r="B1473" s="203">
        <v>199205</v>
      </c>
      <c r="C1473" s="203">
        <v>1.2889139999999999</v>
      </c>
      <c r="D1473" s="203">
        <v>3</v>
      </c>
      <c r="E1473" s="203" t="s">
        <v>1034</v>
      </c>
      <c r="F1473" s="203" t="s">
        <v>1207</v>
      </c>
    </row>
    <row r="1474" spans="1:6" hidden="1" x14ac:dyDescent="0.25">
      <c r="A1474" s="203" t="s">
        <v>1220</v>
      </c>
      <c r="B1474" s="203">
        <v>199206</v>
      </c>
      <c r="C1474" s="203">
        <v>1.247112</v>
      </c>
      <c r="D1474" s="203">
        <v>3</v>
      </c>
      <c r="E1474" s="203" t="s">
        <v>1034</v>
      </c>
      <c r="F1474" s="203" t="s">
        <v>1207</v>
      </c>
    </row>
    <row r="1475" spans="1:6" hidden="1" x14ac:dyDescent="0.25">
      <c r="A1475" s="203" t="s">
        <v>1220</v>
      </c>
      <c r="B1475" s="203">
        <v>199207</v>
      </c>
      <c r="C1475" s="203">
        <v>1.2821720000000001</v>
      </c>
      <c r="D1475" s="203">
        <v>3</v>
      </c>
      <c r="E1475" s="203" t="s">
        <v>1034</v>
      </c>
      <c r="F1475" s="203" t="s">
        <v>1207</v>
      </c>
    </row>
    <row r="1476" spans="1:6" hidden="1" x14ac:dyDescent="0.25">
      <c r="A1476" s="203" t="s">
        <v>1220</v>
      </c>
      <c r="B1476" s="203">
        <v>199208</v>
      </c>
      <c r="C1476" s="203">
        <v>1.2445379999999999</v>
      </c>
      <c r="D1476" s="203">
        <v>3</v>
      </c>
      <c r="E1476" s="203" t="s">
        <v>1034</v>
      </c>
      <c r="F1476" s="203" t="s">
        <v>1207</v>
      </c>
    </row>
    <row r="1477" spans="1:6" hidden="1" x14ac:dyDescent="0.25">
      <c r="A1477" s="203" t="s">
        <v>1220</v>
      </c>
      <c r="B1477" s="203">
        <v>199209</v>
      </c>
      <c r="C1477" s="203">
        <v>1.223241</v>
      </c>
      <c r="D1477" s="203">
        <v>3</v>
      </c>
      <c r="E1477" s="203" t="s">
        <v>1034</v>
      </c>
      <c r="F1477" s="203" t="s">
        <v>1207</v>
      </c>
    </row>
    <row r="1478" spans="1:6" hidden="1" x14ac:dyDescent="0.25">
      <c r="A1478" s="203" t="s">
        <v>1220</v>
      </c>
      <c r="B1478" s="203">
        <v>199210</v>
      </c>
      <c r="C1478" s="203">
        <v>1.28121</v>
      </c>
      <c r="D1478" s="203">
        <v>3</v>
      </c>
      <c r="E1478" s="203" t="s">
        <v>1034</v>
      </c>
      <c r="F1478" s="203" t="s">
        <v>1207</v>
      </c>
    </row>
    <row r="1479" spans="1:6" hidden="1" x14ac:dyDescent="0.25">
      <c r="A1479" s="203" t="s">
        <v>1220</v>
      </c>
      <c r="B1479" s="203">
        <v>199211</v>
      </c>
      <c r="C1479" s="203">
        <v>1.2221979999999999</v>
      </c>
      <c r="D1479" s="203">
        <v>3</v>
      </c>
      <c r="E1479" s="203" t="s">
        <v>1034</v>
      </c>
      <c r="F1479" s="203" t="s">
        <v>1207</v>
      </c>
    </row>
    <row r="1480" spans="1:6" hidden="1" x14ac:dyDescent="0.25">
      <c r="A1480" s="203" t="s">
        <v>1220</v>
      </c>
      <c r="B1480" s="203">
        <v>199212</v>
      </c>
      <c r="C1480" s="203">
        <v>1.277158</v>
      </c>
      <c r="D1480" s="203">
        <v>3</v>
      </c>
      <c r="E1480" s="203" t="s">
        <v>1034</v>
      </c>
      <c r="F1480" s="203" t="s">
        <v>1207</v>
      </c>
    </row>
    <row r="1481" spans="1:6" hidden="1" x14ac:dyDescent="0.25">
      <c r="A1481" s="203" t="s">
        <v>1220</v>
      </c>
      <c r="B1481" s="203">
        <v>199213</v>
      </c>
      <c r="C1481" s="203">
        <v>15.222863</v>
      </c>
      <c r="D1481" s="203">
        <v>3</v>
      </c>
      <c r="E1481" s="203" t="s">
        <v>1034</v>
      </c>
      <c r="F1481" s="203" t="s">
        <v>1207</v>
      </c>
    </row>
    <row r="1482" spans="1:6" hidden="1" x14ac:dyDescent="0.25">
      <c r="A1482" s="203" t="s">
        <v>1220</v>
      </c>
      <c r="B1482" s="203">
        <v>199301</v>
      </c>
      <c r="C1482" s="203">
        <v>1.2515890000000001</v>
      </c>
      <c r="D1482" s="203">
        <v>3</v>
      </c>
      <c r="E1482" s="203" t="s">
        <v>1034</v>
      </c>
      <c r="F1482" s="203" t="s">
        <v>1207</v>
      </c>
    </row>
    <row r="1483" spans="1:6" hidden="1" x14ac:dyDescent="0.25">
      <c r="A1483" s="203" t="s">
        <v>1220</v>
      </c>
      <c r="B1483" s="203">
        <v>199302</v>
      </c>
      <c r="C1483" s="203">
        <v>1.1274770000000001</v>
      </c>
      <c r="D1483" s="203">
        <v>3</v>
      </c>
      <c r="E1483" s="203" t="s">
        <v>1034</v>
      </c>
      <c r="F1483" s="203" t="s">
        <v>1207</v>
      </c>
    </row>
    <row r="1484" spans="1:6" hidden="1" x14ac:dyDescent="0.25">
      <c r="A1484" s="203" t="s">
        <v>1220</v>
      </c>
      <c r="B1484" s="203">
        <v>199303</v>
      </c>
      <c r="C1484" s="203">
        <v>1.2539480000000001</v>
      </c>
      <c r="D1484" s="203">
        <v>3</v>
      </c>
      <c r="E1484" s="203" t="s">
        <v>1034</v>
      </c>
      <c r="F1484" s="203" t="s">
        <v>1207</v>
      </c>
    </row>
    <row r="1485" spans="1:6" hidden="1" x14ac:dyDescent="0.25">
      <c r="A1485" s="203" t="s">
        <v>1220</v>
      </c>
      <c r="B1485" s="203">
        <v>199304</v>
      </c>
      <c r="C1485" s="203">
        <v>1.1973480000000001</v>
      </c>
      <c r="D1485" s="203">
        <v>3</v>
      </c>
      <c r="E1485" s="203" t="s">
        <v>1034</v>
      </c>
      <c r="F1485" s="203" t="s">
        <v>1207</v>
      </c>
    </row>
    <row r="1486" spans="1:6" hidden="1" x14ac:dyDescent="0.25">
      <c r="A1486" s="203" t="s">
        <v>1220</v>
      </c>
      <c r="B1486" s="203">
        <v>199305</v>
      </c>
      <c r="C1486" s="203">
        <v>1.2310760000000001</v>
      </c>
      <c r="D1486" s="203">
        <v>3</v>
      </c>
      <c r="E1486" s="203" t="s">
        <v>1034</v>
      </c>
      <c r="F1486" s="203" t="s">
        <v>1207</v>
      </c>
    </row>
    <row r="1487" spans="1:6" hidden="1" x14ac:dyDescent="0.25">
      <c r="A1487" s="203" t="s">
        <v>1220</v>
      </c>
      <c r="B1487" s="203">
        <v>199306</v>
      </c>
      <c r="C1487" s="203">
        <v>1.1822820000000001</v>
      </c>
      <c r="D1487" s="203">
        <v>3</v>
      </c>
      <c r="E1487" s="203" t="s">
        <v>1034</v>
      </c>
      <c r="F1487" s="203" t="s">
        <v>1207</v>
      </c>
    </row>
    <row r="1488" spans="1:6" hidden="1" x14ac:dyDescent="0.25">
      <c r="A1488" s="203" t="s">
        <v>1220</v>
      </c>
      <c r="B1488" s="203">
        <v>199307</v>
      </c>
      <c r="C1488" s="203">
        <v>1.2025680000000001</v>
      </c>
      <c r="D1488" s="203">
        <v>3</v>
      </c>
      <c r="E1488" s="203" t="s">
        <v>1034</v>
      </c>
      <c r="F1488" s="203" t="s">
        <v>1207</v>
      </c>
    </row>
    <row r="1489" spans="1:6" hidden="1" x14ac:dyDescent="0.25">
      <c r="A1489" s="203" t="s">
        <v>1220</v>
      </c>
      <c r="B1489" s="203">
        <v>199308</v>
      </c>
      <c r="C1489" s="203">
        <v>1.2150540000000001</v>
      </c>
      <c r="D1489" s="203">
        <v>3</v>
      </c>
      <c r="E1489" s="203" t="s">
        <v>1034</v>
      </c>
      <c r="F1489" s="203" t="s">
        <v>1207</v>
      </c>
    </row>
    <row r="1490" spans="1:6" hidden="1" x14ac:dyDescent="0.25">
      <c r="A1490" s="203" t="s">
        <v>1220</v>
      </c>
      <c r="B1490" s="203">
        <v>199309</v>
      </c>
      <c r="C1490" s="203">
        <v>1.1678120000000001</v>
      </c>
      <c r="D1490" s="203">
        <v>3</v>
      </c>
      <c r="E1490" s="203" t="s">
        <v>1034</v>
      </c>
      <c r="F1490" s="203" t="s">
        <v>1207</v>
      </c>
    </row>
    <row r="1491" spans="1:6" hidden="1" x14ac:dyDescent="0.25">
      <c r="A1491" s="203" t="s">
        <v>1220</v>
      </c>
      <c r="B1491" s="203">
        <v>199310</v>
      </c>
      <c r="C1491" s="203">
        <v>1.229617</v>
      </c>
      <c r="D1491" s="203">
        <v>3</v>
      </c>
      <c r="E1491" s="203" t="s">
        <v>1034</v>
      </c>
      <c r="F1491" s="203" t="s">
        <v>1207</v>
      </c>
    </row>
    <row r="1492" spans="1:6" hidden="1" x14ac:dyDescent="0.25">
      <c r="A1492" s="203" t="s">
        <v>1220</v>
      </c>
      <c r="B1492" s="203">
        <v>199311</v>
      </c>
      <c r="C1492" s="203">
        <v>1.2026239999999999</v>
      </c>
      <c r="D1492" s="203">
        <v>3</v>
      </c>
      <c r="E1492" s="203" t="s">
        <v>1034</v>
      </c>
      <c r="F1492" s="203" t="s">
        <v>1207</v>
      </c>
    </row>
    <row r="1493" spans="1:6" hidden="1" x14ac:dyDescent="0.25">
      <c r="A1493" s="203" t="s">
        <v>1220</v>
      </c>
      <c r="B1493" s="203">
        <v>199312</v>
      </c>
      <c r="C1493" s="203">
        <v>1.232993</v>
      </c>
      <c r="D1493" s="203">
        <v>3</v>
      </c>
      <c r="E1493" s="203" t="s">
        <v>1034</v>
      </c>
      <c r="F1493" s="203" t="s">
        <v>1207</v>
      </c>
    </row>
    <row r="1494" spans="1:6" hidden="1" x14ac:dyDescent="0.25">
      <c r="A1494" s="203" t="s">
        <v>1220</v>
      </c>
      <c r="B1494" s="203">
        <v>199313</v>
      </c>
      <c r="C1494" s="203">
        <v>14.494389999999999</v>
      </c>
      <c r="D1494" s="203">
        <v>3</v>
      </c>
      <c r="E1494" s="203" t="s">
        <v>1034</v>
      </c>
      <c r="F1494" s="203" t="s">
        <v>1207</v>
      </c>
    </row>
    <row r="1495" spans="1:6" hidden="1" x14ac:dyDescent="0.25">
      <c r="A1495" s="203" t="s">
        <v>1220</v>
      </c>
      <c r="B1495" s="203">
        <v>199401</v>
      </c>
      <c r="C1495" s="203">
        <v>1.225657</v>
      </c>
      <c r="D1495" s="203">
        <v>3</v>
      </c>
      <c r="E1495" s="203" t="s">
        <v>1034</v>
      </c>
      <c r="F1495" s="203" t="s">
        <v>1207</v>
      </c>
    </row>
    <row r="1496" spans="1:6" hidden="1" x14ac:dyDescent="0.25">
      <c r="A1496" s="203" t="s">
        <v>1220</v>
      </c>
      <c r="B1496" s="203">
        <v>199402</v>
      </c>
      <c r="C1496" s="203">
        <v>1.0995010000000001</v>
      </c>
      <c r="D1496" s="203">
        <v>3</v>
      </c>
      <c r="E1496" s="203" t="s">
        <v>1034</v>
      </c>
      <c r="F1496" s="203" t="s">
        <v>1207</v>
      </c>
    </row>
    <row r="1497" spans="1:6" hidden="1" x14ac:dyDescent="0.25">
      <c r="A1497" s="203" t="s">
        <v>1220</v>
      </c>
      <c r="B1497" s="203">
        <v>199403</v>
      </c>
      <c r="C1497" s="203">
        <v>1.212863</v>
      </c>
      <c r="D1497" s="203">
        <v>3</v>
      </c>
      <c r="E1497" s="203" t="s">
        <v>1034</v>
      </c>
      <c r="F1497" s="203" t="s">
        <v>1207</v>
      </c>
    </row>
    <row r="1498" spans="1:6" hidden="1" x14ac:dyDescent="0.25">
      <c r="A1498" s="203" t="s">
        <v>1220</v>
      </c>
      <c r="B1498" s="203">
        <v>199404</v>
      </c>
      <c r="C1498" s="203">
        <v>1.150506</v>
      </c>
      <c r="D1498" s="203">
        <v>3</v>
      </c>
      <c r="E1498" s="203" t="s">
        <v>1034</v>
      </c>
      <c r="F1498" s="203" t="s">
        <v>1207</v>
      </c>
    </row>
    <row r="1499" spans="1:6" hidden="1" x14ac:dyDescent="0.25">
      <c r="A1499" s="203" t="s">
        <v>1220</v>
      </c>
      <c r="B1499" s="203">
        <v>199405</v>
      </c>
      <c r="C1499" s="203">
        <v>1.202537</v>
      </c>
      <c r="D1499" s="203">
        <v>3</v>
      </c>
      <c r="E1499" s="203" t="s">
        <v>1034</v>
      </c>
      <c r="F1499" s="203" t="s">
        <v>1207</v>
      </c>
    </row>
    <row r="1500" spans="1:6" hidden="1" x14ac:dyDescent="0.25">
      <c r="A1500" s="203" t="s">
        <v>1220</v>
      </c>
      <c r="B1500" s="203">
        <v>199406</v>
      </c>
      <c r="C1500" s="203">
        <v>1.1502429999999999</v>
      </c>
      <c r="D1500" s="203">
        <v>3</v>
      </c>
      <c r="E1500" s="203" t="s">
        <v>1034</v>
      </c>
      <c r="F1500" s="203" t="s">
        <v>1207</v>
      </c>
    </row>
    <row r="1501" spans="1:6" hidden="1" x14ac:dyDescent="0.25">
      <c r="A1501" s="203" t="s">
        <v>1220</v>
      </c>
      <c r="B1501" s="203">
        <v>199407</v>
      </c>
      <c r="C1501" s="203">
        <v>1.168858</v>
      </c>
      <c r="D1501" s="203">
        <v>3</v>
      </c>
      <c r="E1501" s="203" t="s">
        <v>1034</v>
      </c>
      <c r="F1501" s="203" t="s">
        <v>1207</v>
      </c>
    </row>
    <row r="1502" spans="1:6" hidden="1" x14ac:dyDescent="0.25">
      <c r="A1502" s="203" t="s">
        <v>1220</v>
      </c>
      <c r="B1502" s="203">
        <v>199408</v>
      </c>
      <c r="C1502" s="203">
        <v>1.176639</v>
      </c>
      <c r="D1502" s="203">
        <v>3</v>
      </c>
      <c r="E1502" s="203" t="s">
        <v>1034</v>
      </c>
      <c r="F1502" s="203" t="s">
        <v>1207</v>
      </c>
    </row>
    <row r="1503" spans="1:6" hidden="1" x14ac:dyDescent="0.25">
      <c r="A1503" s="203" t="s">
        <v>1220</v>
      </c>
      <c r="B1503" s="203">
        <v>199409</v>
      </c>
      <c r="C1503" s="203">
        <v>1.149932</v>
      </c>
      <c r="D1503" s="203">
        <v>3</v>
      </c>
      <c r="E1503" s="203" t="s">
        <v>1034</v>
      </c>
      <c r="F1503" s="203" t="s">
        <v>1207</v>
      </c>
    </row>
    <row r="1504" spans="1:6" hidden="1" x14ac:dyDescent="0.25">
      <c r="A1504" s="203" t="s">
        <v>1220</v>
      </c>
      <c r="B1504" s="203">
        <v>199410</v>
      </c>
      <c r="C1504" s="203">
        <v>1.197106</v>
      </c>
      <c r="D1504" s="203">
        <v>3</v>
      </c>
      <c r="E1504" s="203" t="s">
        <v>1034</v>
      </c>
      <c r="F1504" s="203" t="s">
        <v>1207</v>
      </c>
    </row>
    <row r="1505" spans="1:6" hidden="1" x14ac:dyDescent="0.25">
      <c r="A1505" s="203" t="s">
        <v>1220</v>
      </c>
      <c r="B1505" s="203">
        <v>199411</v>
      </c>
      <c r="C1505" s="203">
        <v>1.15333</v>
      </c>
      <c r="D1505" s="203">
        <v>3</v>
      </c>
      <c r="E1505" s="203" t="s">
        <v>1034</v>
      </c>
      <c r="F1505" s="203" t="s">
        <v>1207</v>
      </c>
    </row>
    <row r="1506" spans="1:6" hidden="1" x14ac:dyDescent="0.25">
      <c r="A1506" s="203" t="s">
        <v>1220</v>
      </c>
      <c r="B1506" s="203">
        <v>199412</v>
      </c>
      <c r="C1506" s="203">
        <v>1.2153929999999999</v>
      </c>
      <c r="D1506" s="203">
        <v>3</v>
      </c>
      <c r="E1506" s="203" t="s">
        <v>1034</v>
      </c>
      <c r="F1506" s="203" t="s">
        <v>1207</v>
      </c>
    </row>
    <row r="1507" spans="1:6" hidden="1" x14ac:dyDescent="0.25">
      <c r="A1507" s="203" t="s">
        <v>1220</v>
      </c>
      <c r="B1507" s="203">
        <v>199413</v>
      </c>
      <c r="C1507" s="203">
        <v>14.102563</v>
      </c>
      <c r="D1507" s="203">
        <v>3</v>
      </c>
      <c r="E1507" s="203" t="s">
        <v>1034</v>
      </c>
      <c r="F1507" s="203" t="s">
        <v>1207</v>
      </c>
    </row>
    <row r="1508" spans="1:6" hidden="1" x14ac:dyDescent="0.25">
      <c r="A1508" s="203" t="s">
        <v>1220</v>
      </c>
      <c r="B1508" s="203">
        <v>199501</v>
      </c>
      <c r="C1508" s="203">
        <v>1.2014560000000001</v>
      </c>
      <c r="D1508" s="203">
        <v>3</v>
      </c>
      <c r="E1508" s="203" t="s">
        <v>1034</v>
      </c>
      <c r="F1508" s="203" t="s">
        <v>1207</v>
      </c>
    </row>
    <row r="1509" spans="1:6" hidden="1" x14ac:dyDescent="0.25">
      <c r="A1509" s="203" t="s">
        <v>1220</v>
      </c>
      <c r="B1509" s="203">
        <v>199502</v>
      </c>
      <c r="C1509" s="203">
        <v>1.1034189999999999</v>
      </c>
      <c r="D1509" s="203">
        <v>3</v>
      </c>
      <c r="E1509" s="203" t="s">
        <v>1034</v>
      </c>
      <c r="F1509" s="203" t="s">
        <v>1207</v>
      </c>
    </row>
    <row r="1510" spans="1:6" hidden="1" x14ac:dyDescent="0.25">
      <c r="A1510" s="203" t="s">
        <v>1220</v>
      </c>
      <c r="B1510" s="203">
        <v>199503</v>
      </c>
      <c r="C1510" s="203">
        <v>1.1867540000000001</v>
      </c>
      <c r="D1510" s="203">
        <v>3</v>
      </c>
      <c r="E1510" s="203" t="s">
        <v>1034</v>
      </c>
      <c r="F1510" s="203" t="s">
        <v>1207</v>
      </c>
    </row>
    <row r="1511" spans="1:6" hidden="1" x14ac:dyDescent="0.25">
      <c r="A1511" s="203" t="s">
        <v>1220</v>
      </c>
      <c r="B1511" s="203">
        <v>199504</v>
      </c>
      <c r="C1511" s="203">
        <v>1.1490469999999999</v>
      </c>
      <c r="D1511" s="203">
        <v>3</v>
      </c>
      <c r="E1511" s="203" t="s">
        <v>1034</v>
      </c>
      <c r="F1511" s="203" t="s">
        <v>1207</v>
      </c>
    </row>
    <row r="1512" spans="1:6" hidden="1" x14ac:dyDescent="0.25">
      <c r="A1512" s="203" t="s">
        <v>1220</v>
      </c>
      <c r="B1512" s="203">
        <v>199505</v>
      </c>
      <c r="C1512" s="203">
        <v>1.191951</v>
      </c>
      <c r="D1512" s="203">
        <v>3</v>
      </c>
      <c r="E1512" s="203" t="s">
        <v>1034</v>
      </c>
      <c r="F1512" s="203" t="s">
        <v>1207</v>
      </c>
    </row>
    <row r="1513" spans="1:6" hidden="1" x14ac:dyDescent="0.25">
      <c r="A1513" s="203" t="s">
        <v>1220</v>
      </c>
      <c r="B1513" s="203">
        <v>199506</v>
      </c>
      <c r="C1513" s="203">
        <v>1.1446810000000001</v>
      </c>
      <c r="D1513" s="203">
        <v>3</v>
      </c>
      <c r="E1513" s="203" t="s">
        <v>1034</v>
      </c>
      <c r="F1513" s="203" t="s">
        <v>1207</v>
      </c>
    </row>
    <row r="1514" spans="1:6" hidden="1" x14ac:dyDescent="0.25">
      <c r="A1514" s="203" t="s">
        <v>1220</v>
      </c>
      <c r="B1514" s="203">
        <v>199507</v>
      </c>
      <c r="C1514" s="203">
        <v>1.159489</v>
      </c>
      <c r="D1514" s="203">
        <v>3</v>
      </c>
      <c r="E1514" s="203" t="s">
        <v>1034</v>
      </c>
      <c r="F1514" s="203" t="s">
        <v>1207</v>
      </c>
    </row>
    <row r="1515" spans="1:6" hidden="1" x14ac:dyDescent="0.25">
      <c r="A1515" s="203" t="s">
        <v>1220</v>
      </c>
      <c r="B1515" s="203">
        <v>199508</v>
      </c>
      <c r="C1515" s="203">
        <v>1.159108</v>
      </c>
      <c r="D1515" s="203">
        <v>3</v>
      </c>
      <c r="E1515" s="203" t="s">
        <v>1034</v>
      </c>
      <c r="F1515" s="203" t="s">
        <v>1207</v>
      </c>
    </row>
    <row r="1516" spans="1:6" hidden="1" x14ac:dyDescent="0.25">
      <c r="A1516" s="203" t="s">
        <v>1220</v>
      </c>
      <c r="B1516" s="203">
        <v>199509</v>
      </c>
      <c r="C1516" s="203">
        <v>1.1164069999999999</v>
      </c>
      <c r="D1516" s="203">
        <v>3</v>
      </c>
      <c r="E1516" s="203" t="s">
        <v>1034</v>
      </c>
      <c r="F1516" s="203" t="s">
        <v>1207</v>
      </c>
    </row>
    <row r="1517" spans="1:6" hidden="1" x14ac:dyDescent="0.25">
      <c r="A1517" s="203" t="s">
        <v>1220</v>
      </c>
      <c r="B1517" s="203">
        <v>199510</v>
      </c>
      <c r="C1517" s="203">
        <v>1.1545179999999999</v>
      </c>
      <c r="D1517" s="203">
        <v>3</v>
      </c>
      <c r="E1517" s="203" t="s">
        <v>1034</v>
      </c>
      <c r="F1517" s="203" t="s">
        <v>1207</v>
      </c>
    </row>
    <row r="1518" spans="1:6" hidden="1" x14ac:dyDescent="0.25">
      <c r="A1518" s="203" t="s">
        <v>1220</v>
      </c>
      <c r="B1518" s="203">
        <v>199511</v>
      </c>
      <c r="C1518" s="203">
        <v>1.1458440000000001</v>
      </c>
      <c r="D1518" s="203">
        <v>3</v>
      </c>
      <c r="E1518" s="203" t="s">
        <v>1034</v>
      </c>
      <c r="F1518" s="203" t="s">
        <v>1207</v>
      </c>
    </row>
    <row r="1519" spans="1:6" hidden="1" x14ac:dyDescent="0.25">
      <c r="A1519" s="203" t="s">
        <v>1220</v>
      </c>
      <c r="B1519" s="203">
        <v>199512</v>
      </c>
      <c r="C1519" s="203">
        <v>1.1740820000000001</v>
      </c>
      <c r="D1519" s="203">
        <v>3</v>
      </c>
      <c r="E1519" s="203" t="s">
        <v>1034</v>
      </c>
      <c r="F1519" s="203" t="s">
        <v>1207</v>
      </c>
    </row>
    <row r="1520" spans="1:6" hidden="1" x14ac:dyDescent="0.25">
      <c r="A1520" s="203" t="s">
        <v>1220</v>
      </c>
      <c r="B1520" s="203">
        <v>199513</v>
      </c>
      <c r="C1520" s="203">
        <v>13.886756999999999</v>
      </c>
      <c r="D1520" s="203">
        <v>3</v>
      </c>
      <c r="E1520" s="203" t="s">
        <v>1034</v>
      </c>
      <c r="F1520" s="203" t="s">
        <v>1207</v>
      </c>
    </row>
    <row r="1521" spans="1:6" hidden="1" x14ac:dyDescent="0.25">
      <c r="A1521" s="203" t="s">
        <v>1220</v>
      </c>
      <c r="B1521" s="203">
        <v>199601</v>
      </c>
      <c r="C1521" s="203">
        <v>1.1678539999999999</v>
      </c>
      <c r="D1521" s="203">
        <v>3</v>
      </c>
      <c r="E1521" s="203" t="s">
        <v>1034</v>
      </c>
      <c r="F1521" s="203" t="s">
        <v>1207</v>
      </c>
    </row>
    <row r="1522" spans="1:6" hidden="1" x14ac:dyDescent="0.25">
      <c r="A1522" s="203" t="s">
        <v>1220</v>
      </c>
      <c r="B1522" s="203">
        <v>199602</v>
      </c>
      <c r="C1522" s="203">
        <v>1.106217</v>
      </c>
      <c r="D1522" s="203">
        <v>3</v>
      </c>
      <c r="E1522" s="203" t="s">
        <v>1034</v>
      </c>
      <c r="F1522" s="203" t="s">
        <v>1207</v>
      </c>
    </row>
    <row r="1523" spans="1:6" hidden="1" x14ac:dyDescent="0.25">
      <c r="A1523" s="203" t="s">
        <v>1220</v>
      </c>
      <c r="B1523" s="203">
        <v>199603</v>
      </c>
      <c r="C1523" s="203">
        <v>1.181548</v>
      </c>
      <c r="D1523" s="203">
        <v>3</v>
      </c>
      <c r="E1523" s="203" t="s">
        <v>1034</v>
      </c>
      <c r="F1523" s="203" t="s">
        <v>1207</v>
      </c>
    </row>
    <row r="1524" spans="1:6" hidden="1" x14ac:dyDescent="0.25">
      <c r="A1524" s="203" t="s">
        <v>1220</v>
      </c>
      <c r="B1524" s="203">
        <v>199604</v>
      </c>
      <c r="C1524" s="203">
        <v>1.12124</v>
      </c>
      <c r="D1524" s="203">
        <v>3</v>
      </c>
      <c r="E1524" s="203" t="s">
        <v>1034</v>
      </c>
      <c r="F1524" s="203" t="s">
        <v>1207</v>
      </c>
    </row>
    <row r="1525" spans="1:6" hidden="1" x14ac:dyDescent="0.25">
      <c r="A1525" s="203" t="s">
        <v>1220</v>
      </c>
      <c r="B1525" s="203">
        <v>199605</v>
      </c>
      <c r="C1525" s="203">
        <v>1.149605</v>
      </c>
      <c r="D1525" s="203">
        <v>3</v>
      </c>
      <c r="E1525" s="203" t="s">
        <v>1034</v>
      </c>
      <c r="F1525" s="203" t="s">
        <v>1207</v>
      </c>
    </row>
    <row r="1526" spans="1:6" hidden="1" x14ac:dyDescent="0.25">
      <c r="A1526" s="203" t="s">
        <v>1220</v>
      </c>
      <c r="B1526" s="203">
        <v>199606</v>
      </c>
      <c r="C1526" s="203">
        <v>1.1237280000000001</v>
      </c>
      <c r="D1526" s="203">
        <v>3</v>
      </c>
      <c r="E1526" s="203" t="s">
        <v>1034</v>
      </c>
      <c r="F1526" s="203" t="s">
        <v>1207</v>
      </c>
    </row>
    <row r="1527" spans="1:6" hidden="1" x14ac:dyDescent="0.25">
      <c r="A1527" s="203" t="s">
        <v>1220</v>
      </c>
      <c r="B1527" s="203">
        <v>199607</v>
      </c>
      <c r="C1527" s="203">
        <v>1.1395310000000001</v>
      </c>
      <c r="D1527" s="203">
        <v>3</v>
      </c>
      <c r="E1527" s="203" t="s">
        <v>1034</v>
      </c>
      <c r="F1527" s="203" t="s">
        <v>1207</v>
      </c>
    </row>
    <row r="1528" spans="1:6" hidden="1" x14ac:dyDescent="0.25">
      <c r="A1528" s="203" t="s">
        <v>1220</v>
      </c>
      <c r="B1528" s="203">
        <v>199608</v>
      </c>
      <c r="C1528" s="203">
        <v>1.1435409999999999</v>
      </c>
      <c r="D1528" s="203">
        <v>3</v>
      </c>
      <c r="E1528" s="203" t="s">
        <v>1034</v>
      </c>
      <c r="F1528" s="203" t="s">
        <v>1207</v>
      </c>
    </row>
    <row r="1529" spans="1:6" hidden="1" x14ac:dyDescent="0.25">
      <c r="A1529" s="203" t="s">
        <v>1220</v>
      </c>
      <c r="B1529" s="203">
        <v>199609</v>
      </c>
      <c r="C1529" s="203">
        <v>1.1278429999999999</v>
      </c>
      <c r="D1529" s="203">
        <v>3</v>
      </c>
      <c r="E1529" s="203" t="s">
        <v>1034</v>
      </c>
      <c r="F1529" s="203" t="s">
        <v>1207</v>
      </c>
    </row>
    <row r="1530" spans="1:6" hidden="1" x14ac:dyDescent="0.25">
      <c r="A1530" s="203" t="s">
        <v>1220</v>
      </c>
      <c r="B1530" s="203">
        <v>199610</v>
      </c>
      <c r="C1530" s="203">
        <v>1.1652610000000001</v>
      </c>
      <c r="D1530" s="203">
        <v>3</v>
      </c>
      <c r="E1530" s="203" t="s">
        <v>1034</v>
      </c>
      <c r="F1530" s="203" t="s">
        <v>1207</v>
      </c>
    </row>
    <row r="1531" spans="1:6" hidden="1" x14ac:dyDescent="0.25">
      <c r="A1531" s="203" t="s">
        <v>1220</v>
      </c>
      <c r="B1531" s="203">
        <v>199611</v>
      </c>
      <c r="C1531" s="203">
        <v>1.126755</v>
      </c>
      <c r="D1531" s="203">
        <v>3</v>
      </c>
      <c r="E1531" s="203" t="s">
        <v>1034</v>
      </c>
      <c r="F1531" s="203" t="s">
        <v>1207</v>
      </c>
    </row>
    <row r="1532" spans="1:6" hidden="1" x14ac:dyDescent="0.25">
      <c r="A1532" s="203" t="s">
        <v>1220</v>
      </c>
      <c r="B1532" s="203">
        <v>199612</v>
      </c>
      <c r="C1532" s="203">
        <v>1.169773</v>
      </c>
      <c r="D1532" s="203">
        <v>3</v>
      </c>
      <c r="E1532" s="203" t="s">
        <v>1034</v>
      </c>
      <c r="F1532" s="203" t="s">
        <v>1207</v>
      </c>
    </row>
    <row r="1533" spans="1:6" hidden="1" x14ac:dyDescent="0.25">
      <c r="A1533" s="203" t="s">
        <v>1220</v>
      </c>
      <c r="B1533" s="203">
        <v>199613</v>
      </c>
      <c r="C1533" s="203">
        <v>13.722899</v>
      </c>
      <c r="D1533" s="203">
        <v>3</v>
      </c>
      <c r="E1533" s="203" t="s">
        <v>1034</v>
      </c>
      <c r="F1533" s="203" t="s">
        <v>1207</v>
      </c>
    </row>
    <row r="1534" spans="1:6" hidden="1" x14ac:dyDescent="0.25">
      <c r="A1534" s="203" t="s">
        <v>1220</v>
      </c>
      <c r="B1534" s="203">
        <v>199701</v>
      </c>
      <c r="C1534" s="203">
        <v>1.1511009999999999</v>
      </c>
      <c r="D1534" s="203">
        <v>3</v>
      </c>
      <c r="E1534" s="203" t="s">
        <v>1034</v>
      </c>
      <c r="F1534" s="203" t="s">
        <v>1207</v>
      </c>
    </row>
    <row r="1535" spans="1:6" hidden="1" x14ac:dyDescent="0.25">
      <c r="A1535" s="203" t="s">
        <v>1220</v>
      </c>
      <c r="B1535" s="203">
        <v>199702</v>
      </c>
      <c r="C1535" s="203">
        <v>1.0579209999999999</v>
      </c>
      <c r="D1535" s="203">
        <v>3</v>
      </c>
      <c r="E1535" s="203" t="s">
        <v>1034</v>
      </c>
      <c r="F1535" s="203" t="s">
        <v>1207</v>
      </c>
    </row>
    <row r="1536" spans="1:6" hidden="1" x14ac:dyDescent="0.25">
      <c r="A1536" s="203" t="s">
        <v>1220</v>
      </c>
      <c r="B1536" s="203">
        <v>199703</v>
      </c>
      <c r="C1536" s="203">
        <v>1.1600779999999999</v>
      </c>
      <c r="D1536" s="203">
        <v>3</v>
      </c>
      <c r="E1536" s="203" t="s">
        <v>1034</v>
      </c>
      <c r="F1536" s="203" t="s">
        <v>1207</v>
      </c>
    </row>
    <row r="1537" spans="1:6" hidden="1" x14ac:dyDescent="0.25">
      <c r="A1537" s="203" t="s">
        <v>1220</v>
      </c>
      <c r="B1537" s="203">
        <v>199704</v>
      </c>
      <c r="C1537" s="203">
        <v>1.1207849999999999</v>
      </c>
      <c r="D1537" s="203">
        <v>3</v>
      </c>
      <c r="E1537" s="203" t="s">
        <v>1034</v>
      </c>
      <c r="F1537" s="203" t="s">
        <v>1207</v>
      </c>
    </row>
    <row r="1538" spans="1:6" hidden="1" x14ac:dyDescent="0.25">
      <c r="A1538" s="203" t="s">
        <v>1220</v>
      </c>
      <c r="B1538" s="203">
        <v>199705</v>
      </c>
      <c r="C1538" s="203">
        <v>1.164072</v>
      </c>
      <c r="D1538" s="203">
        <v>3</v>
      </c>
      <c r="E1538" s="203" t="s">
        <v>1034</v>
      </c>
      <c r="F1538" s="203" t="s">
        <v>1207</v>
      </c>
    </row>
    <row r="1539" spans="1:6" hidden="1" x14ac:dyDescent="0.25">
      <c r="A1539" s="203" t="s">
        <v>1220</v>
      </c>
      <c r="B1539" s="203">
        <v>199706</v>
      </c>
      <c r="C1539" s="203">
        <v>1.120859</v>
      </c>
      <c r="D1539" s="203">
        <v>3</v>
      </c>
      <c r="E1539" s="203" t="s">
        <v>1034</v>
      </c>
      <c r="F1539" s="203" t="s">
        <v>1207</v>
      </c>
    </row>
    <row r="1540" spans="1:6" hidden="1" x14ac:dyDescent="0.25">
      <c r="A1540" s="203" t="s">
        <v>1220</v>
      </c>
      <c r="B1540" s="203">
        <v>199707</v>
      </c>
      <c r="C1540" s="203">
        <v>1.152409</v>
      </c>
      <c r="D1540" s="203">
        <v>3</v>
      </c>
      <c r="E1540" s="203" t="s">
        <v>1034</v>
      </c>
      <c r="F1540" s="203" t="s">
        <v>1207</v>
      </c>
    </row>
    <row r="1541" spans="1:6" hidden="1" x14ac:dyDescent="0.25">
      <c r="A1541" s="203" t="s">
        <v>1220</v>
      </c>
      <c r="B1541" s="203">
        <v>199708</v>
      </c>
      <c r="C1541" s="203">
        <v>1.1412599999999999</v>
      </c>
      <c r="D1541" s="203">
        <v>3</v>
      </c>
      <c r="E1541" s="203" t="s">
        <v>1034</v>
      </c>
      <c r="F1541" s="203" t="s">
        <v>1207</v>
      </c>
    </row>
    <row r="1542" spans="1:6" hidden="1" x14ac:dyDescent="0.25">
      <c r="A1542" s="203" t="s">
        <v>1220</v>
      </c>
      <c r="B1542" s="203">
        <v>199709</v>
      </c>
      <c r="C1542" s="203">
        <v>1.128533</v>
      </c>
      <c r="D1542" s="203">
        <v>3</v>
      </c>
      <c r="E1542" s="203" t="s">
        <v>1034</v>
      </c>
      <c r="F1542" s="203" t="s">
        <v>1207</v>
      </c>
    </row>
    <row r="1543" spans="1:6" hidden="1" x14ac:dyDescent="0.25">
      <c r="A1543" s="203" t="s">
        <v>1220</v>
      </c>
      <c r="B1543" s="203">
        <v>199710</v>
      </c>
      <c r="C1543" s="203">
        <v>1.1627940000000001</v>
      </c>
      <c r="D1543" s="203">
        <v>3</v>
      </c>
      <c r="E1543" s="203" t="s">
        <v>1034</v>
      </c>
      <c r="F1543" s="203" t="s">
        <v>1207</v>
      </c>
    </row>
    <row r="1544" spans="1:6" hidden="1" x14ac:dyDescent="0.25">
      <c r="A1544" s="203" t="s">
        <v>1220</v>
      </c>
      <c r="B1544" s="203">
        <v>199711</v>
      </c>
      <c r="C1544" s="203">
        <v>1.123915</v>
      </c>
      <c r="D1544" s="203">
        <v>3</v>
      </c>
      <c r="E1544" s="203" t="s">
        <v>1034</v>
      </c>
      <c r="F1544" s="203" t="s">
        <v>1207</v>
      </c>
    </row>
    <row r="1545" spans="1:6" hidden="1" x14ac:dyDescent="0.25">
      <c r="A1545" s="203" t="s">
        <v>1220</v>
      </c>
      <c r="B1545" s="203">
        <v>199712</v>
      </c>
      <c r="C1545" s="203">
        <v>1.174293</v>
      </c>
      <c r="D1545" s="203">
        <v>3</v>
      </c>
      <c r="E1545" s="203" t="s">
        <v>1034</v>
      </c>
      <c r="F1545" s="203" t="s">
        <v>1207</v>
      </c>
    </row>
    <row r="1546" spans="1:6" hidden="1" x14ac:dyDescent="0.25">
      <c r="A1546" s="203" t="s">
        <v>1220</v>
      </c>
      <c r="B1546" s="203">
        <v>199713</v>
      </c>
      <c r="C1546" s="203">
        <v>13.65802</v>
      </c>
      <c r="D1546" s="203">
        <v>3</v>
      </c>
      <c r="E1546" s="203" t="s">
        <v>1034</v>
      </c>
      <c r="F1546" s="203" t="s">
        <v>1207</v>
      </c>
    </row>
    <row r="1547" spans="1:6" hidden="1" x14ac:dyDescent="0.25">
      <c r="A1547" s="203" t="s">
        <v>1220</v>
      </c>
      <c r="B1547" s="203">
        <v>199801</v>
      </c>
      <c r="C1547" s="203">
        <v>1.1759869999999999</v>
      </c>
      <c r="D1547" s="203">
        <v>3</v>
      </c>
      <c r="E1547" s="203" t="s">
        <v>1034</v>
      </c>
      <c r="F1547" s="203" t="s">
        <v>1207</v>
      </c>
    </row>
    <row r="1548" spans="1:6" hidden="1" x14ac:dyDescent="0.25">
      <c r="A1548" s="203" t="s">
        <v>1220</v>
      </c>
      <c r="B1548" s="203">
        <v>199802</v>
      </c>
      <c r="C1548" s="203">
        <v>1.051663</v>
      </c>
      <c r="D1548" s="203">
        <v>3</v>
      </c>
      <c r="E1548" s="203" t="s">
        <v>1034</v>
      </c>
      <c r="F1548" s="203" t="s">
        <v>1207</v>
      </c>
    </row>
    <row r="1549" spans="1:6" hidden="1" x14ac:dyDescent="0.25">
      <c r="A1549" s="203" t="s">
        <v>1220</v>
      </c>
      <c r="B1549" s="203">
        <v>199803</v>
      </c>
      <c r="C1549" s="203">
        <v>1.1521060000000001</v>
      </c>
      <c r="D1549" s="203">
        <v>3</v>
      </c>
      <c r="E1549" s="203" t="s">
        <v>1034</v>
      </c>
      <c r="F1549" s="203" t="s">
        <v>1207</v>
      </c>
    </row>
    <row r="1550" spans="1:6" hidden="1" x14ac:dyDescent="0.25">
      <c r="A1550" s="203" t="s">
        <v>1220</v>
      </c>
      <c r="B1550" s="203">
        <v>199804</v>
      </c>
      <c r="C1550" s="203">
        <v>1.127999</v>
      </c>
      <c r="D1550" s="203">
        <v>3</v>
      </c>
      <c r="E1550" s="203" t="s">
        <v>1034</v>
      </c>
      <c r="F1550" s="203" t="s">
        <v>1207</v>
      </c>
    </row>
    <row r="1551" spans="1:6" hidden="1" x14ac:dyDescent="0.25">
      <c r="A1551" s="203" t="s">
        <v>1220</v>
      </c>
      <c r="B1551" s="203">
        <v>199805</v>
      </c>
      <c r="C1551" s="203">
        <v>1.1411739999999999</v>
      </c>
      <c r="D1551" s="203">
        <v>3</v>
      </c>
      <c r="E1551" s="203" t="s">
        <v>1034</v>
      </c>
      <c r="F1551" s="203" t="s">
        <v>1207</v>
      </c>
    </row>
    <row r="1552" spans="1:6" hidden="1" x14ac:dyDescent="0.25">
      <c r="A1552" s="203" t="s">
        <v>1220</v>
      </c>
      <c r="B1552" s="203">
        <v>199806</v>
      </c>
      <c r="C1552" s="203">
        <v>1.0905039999999999</v>
      </c>
      <c r="D1552" s="203">
        <v>3</v>
      </c>
      <c r="E1552" s="203" t="s">
        <v>1034</v>
      </c>
      <c r="F1552" s="203" t="s">
        <v>1207</v>
      </c>
    </row>
    <row r="1553" spans="1:6" hidden="1" x14ac:dyDescent="0.25">
      <c r="A1553" s="203" t="s">
        <v>1220</v>
      </c>
      <c r="B1553" s="203">
        <v>199807</v>
      </c>
      <c r="C1553" s="203">
        <v>1.11375</v>
      </c>
      <c r="D1553" s="203">
        <v>3</v>
      </c>
      <c r="E1553" s="203" t="s">
        <v>1034</v>
      </c>
      <c r="F1553" s="203" t="s">
        <v>1207</v>
      </c>
    </row>
    <row r="1554" spans="1:6" hidden="1" x14ac:dyDescent="0.25">
      <c r="A1554" s="203" t="s">
        <v>1220</v>
      </c>
      <c r="B1554" s="203">
        <v>199808</v>
      </c>
      <c r="C1554" s="203">
        <v>1.115235</v>
      </c>
      <c r="D1554" s="203">
        <v>3</v>
      </c>
      <c r="E1554" s="203" t="s">
        <v>1034</v>
      </c>
      <c r="F1554" s="203" t="s">
        <v>1207</v>
      </c>
    </row>
    <row r="1555" spans="1:6" hidden="1" x14ac:dyDescent="0.25">
      <c r="A1555" s="203" t="s">
        <v>1220</v>
      </c>
      <c r="B1555" s="203">
        <v>199809</v>
      </c>
      <c r="C1555" s="203">
        <v>1.007323</v>
      </c>
      <c r="D1555" s="203">
        <v>3</v>
      </c>
      <c r="E1555" s="203" t="s">
        <v>1034</v>
      </c>
      <c r="F1555" s="203" t="s">
        <v>1207</v>
      </c>
    </row>
    <row r="1556" spans="1:6" hidden="1" x14ac:dyDescent="0.25">
      <c r="A1556" s="203" t="s">
        <v>1220</v>
      </c>
      <c r="B1556" s="203">
        <v>199810</v>
      </c>
      <c r="C1556" s="203">
        <v>1.104433</v>
      </c>
      <c r="D1556" s="203">
        <v>3</v>
      </c>
      <c r="E1556" s="203" t="s">
        <v>1034</v>
      </c>
      <c r="F1556" s="203" t="s">
        <v>1207</v>
      </c>
    </row>
    <row r="1557" spans="1:6" hidden="1" x14ac:dyDescent="0.25">
      <c r="A1557" s="203" t="s">
        <v>1220</v>
      </c>
      <c r="B1557" s="203">
        <v>199811</v>
      </c>
      <c r="C1557" s="203">
        <v>1.0683480000000001</v>
      </c>
      <c r="D1557" s="203">
        <v>3</v>
      </c>
      <c r="E1557" s="203" t="s">
        <v>1034</v>
      </c>
      <c r="F1557" s="203" t="s">
        <v>1207</v>
      </c>
    </row>
    <row r="1558" spans="1:6" hidden="1" x14ac:dyDescent="0.25">
      <c r="A1558" s="203" t="s">
        <v>1220</v>
      </c>
      <c r="B1558" s="203">
        <v>199812</v>
      </c>
      <c r="C1558" s="203">
        <v>1.0866119999999999</v>
      </c>
      <c r="D1558" s="203">
        <v>3</v>
      </c>
      <c r="E1558" s="203" t="s">
        <v>1034</v>
      </c>
      <c r="F1558" s="203" t="s">
        <v>1207</v>
      </c>
    </row>
    <row r="1559" spans="1:6" hidden="1" x14ac:dyDescent="0.25">
      <c r="A1559" s="203" t="s">
        <v>1220</v>
      </c>
      <c r="B1559" s="203">
        <v>199813</v>
      </c>
      <c r="C1559" s="203">
        <v>13.23513</v>
      </c>
      <c r="D1559" s="203">
        <v>3</v>
      </c>
      <c r="E1559" s="203" t="s">
        <v>1034</v>
      </c>
      <c r="F1559" s="203" t="s">
        <v>1207</v>
      </c>
    </row>
    <row r="1560" spans="1:6" hidden="1" x14ac:dyDescent="0.25">
      <c r="A1560" s="203" t="s">
        <v>1220</v>
      </c>
      <c r="B1560" s="203">
        <v>199901</v>
      </c>
      <c r="C1560" s="203">
        <v>1.072211</v>
      </c>
      <c r="D1560" s="203">
        <v>3</v>
      </c>
      <c r="E1560" s="203" t="s">
        <v>1034</v>
      </c>
      <c r="F1560" s="203" t="s">
        <v>1207</v>
      </c>
    </row>
    <row r="1561" spans="1:6" hidden="1" x14ac:dyDescent="0.25">
      <c r="A1561" s="203" t="s">
        <v>1220</v>
      </c>
      <c r="B1561" s="203">
        <v>199902</v>
      </c>
      <c r="C1561" s="203">
        <v>0.96879999999999999</v>
      </c>
      <c r="D1561" s="203">
        <v>3</v>
      </c>
      <c r="E1561" s="203" t="s">
        <v>1034</v>
      </c>
      <c r="F1561" s="203" t="s">
        <v>1207</v>
      </c>
    </row>
    <row r="1562" spans="1:6" hidden="1" x14ac:dyDescent="0.25">
      <c r="A1562" s="203" t="s">
        <v>1220</v>
      </c>
      <c r="B1562" s="203">
        <v>199903</v>
      </c>
      <c r="C1562" s="203">
        <v>1.0576970000000001</v>
      </c>
      <c r="D1562" s="203">
        <v>3</v>
      </c>
      <c r="E1562" s="203" t="s">
        <v>1034</v>
      </c>
      <c r="F1562" s="203" t="s">
        <v>1207</v>
      </c>
    </row>
    <row r="1563" spans="1:6" hidden="1" x14ac:dyDescent="0.25">
      <c r="A1563" s="203" t="s">
        <v>1220</v>
      </c>
      <c r="B1563" s="203">
        <v>199904</v>
      </c>
      <c r="C1563" s="203">
        <v>1.024373</v>
      </c>
      <c r="D1563" s="203">
        <v>3</v>
      </c>
      <c r="E1563" s="203" t="s">
        <v>1034</v>
      </c>
      <c r="F1563" s="203" t="s">
        <v>1207</v>
      </c>
    </row>
    <row r="1564" spans="1:6" hidden="1" x14ac:dyDescent="0.25">
      <c r="A1564" s="203" t="s">
        <v>1220</v>
      </c>
      <c r="B1564" s="203">
        <v>199905</v>
      </c>
      <c r="C1564" s="203">
        <v>1.0563089999999999</v>
      </c>
      <c r="D1564" s="203">
        <v>3</v>
      </c>
      <c r="E1564" s="203" t="s">
        <v>1034</v>
      </c>
      <c r="F1564" s="203" t="s">
        <v>1207</v>
      </c>
    </row>
    <row r="1565" spans="1:6" hidden="1" x14ac:dyDescent="0.25">
      <c r="A1565" s="203" t="s">
        <v>1220</v>
      </c>
      <c r="B1565" s="203">
        <v>199906</v>
      </c>
      <c r="C1565" s="203">
        <v>1.002286</v>
      </c>
      <c r="D1565" s="203">
        <v>3</v>
      </c>
      <c r="E1565" s="203" t="s">
        <v>1034</v>
      </c>
      <c r="F1565" s="203" t="s">
        <v>1207</v>
      </c>
    </row>
    <row r="1566" spans="1:6" hidden="1" x14ac:dyDescent="0.25">
      <c r="A1566" s="203" t="s">
        <v>1220</v>
      </c>
      <c r="B1566" s="203">
        <v>199907</v>
      </c>
      <c r="C1566" s="203">
        <v>1.0424800000000001</v>
      </c>
      <c r="D1566" s="203">
        <v>3</v>
      </c>
      <c r="E1566" s="203" t="s">
        <v>1034</v>
      </c>
      <c r="F1566" s="203" t="s">
        <v>1207</v>
      </c>
    </row>
    <row r="1567" spans="1:6" hidden="1" x14ac:dyDescent="0.25">
      <c r="A1567" s="203" t="s">
        <v>1220</v>
      </c>
      <c r="B1567" s="203">
        <v>199908</v>
      </c>
      <c r="C1567" s="203">
        <v>1.0392859999999999</v>
      </c>
      <c r="D1567" s="203">
        <v>3</v>
      </c>
      <c r="E1567" s="203" t="s">
        <v>1034</v>
      </c>
      <c r="F1567" s="203" t="s">
        <v>1207</v>
      </c>
    </row>
    <row r="1568" spans="1:6" hidden="1" x14ac:dyDescent="0.25">
      <c r="A1568" s="203" t="s">
        <v>1220</v>
      </c>
      <c r="B1568" s="203">
        <v>199909</v>
      </c>
      <c r="C1568" s="203">
        <v>1.0098560000000001</v>
      </c>
      <c r="D1568" s="203">
        <v>3</v>
      </c>
      <c r="E1568" s="203" t="s">
        <v>1034</v>
      </c>
      <c r="F1568" s="203" t="s">
        <v>1207</v>
      </c>
    </row>
    <row r="1569" spans="1:6" hidden="1" x14ac:dyDescent="0.25">
      <c r="A1569" s="203" t="s">
        <v>1220</v>
      </c>
      <c r="B1569" s="203">
        <v>199910</v>
      </c>
      <c r="C1569" s="203">
        <v>1.069291</v>
      </c>
      <c r="D1569" s="203">
        <v>3</v>
      </c>
      <c r="E1569" s="203" t="s">
        <v>1034</v>
      </c>
      <c r="F1569" s="203" t="s">
        <v>1207</v>
      </c>
    </row>
    <row r="1570" spans="1:6" hidden="1" x14ac:dyDescent="0.25">
      <c r="A1570" s="203" t="s">
        <v>1220</v>
      </c>
      <c r="B1570" s="203">
        <v>199911</v>
      </c>
      <c r="C1570" s="203">
        <v>1.037102</v>
      </c>
      <c r="D1570" s="203">
        <v>3</v>
      </c>
      <c r="E1570" s="203" t="s">
        <v>1034</v>
      </c>
      <c r="F1570" s="203" t="s">
        <v>1207</v>
      </c>
    </row>
    <row r="1571" spans="1:6" hidden="1" x14ac:dyDescent="0.25">
      <c r="A1571" s="203" t="s">
        <v>1220</v>
      </c>
      <c r="B1571" s="203">
        <v>199912</v>
      </c>
      <c r="C1571" s="203">
        <v>1.0713509999999999</v>
      </c>
      <c r="D1571" s="203">
        <v>3</v>
      </c>
      <c r="E1571" s="203" t="s">
        <v>1034</v>
      </c>
      <c r="F1571" s="203" t="s">
        <v>1207</v>
      </c>
    </row>
    <row r="1572" spans="1:6" hidden="1" x14ac:dyDescent="0.25">
      <c r="A1572" s="203" t="s">
        <v>1220</v>
      </c>
      <c r="B1572" s="203">
        <v>199913</v>
      </c>
      <c r="C1572" s="203">
        <v>12.451046</v>
      </c>
      <c r="D1572" s="203">
        <v>3</v>
      </c>
      <c r="E1572" s="203" t="s">
        <v>1034</v>
      </c>
      <c r="F1572" s="203" t="s">
        <v>1207</v>
      </c>
    </row>
    <row r="1573" spans="1:6" hidden="1" x14ac:dyDescent="0.25">
      <c r="A1573" s="203" t="s">
        <v>1220</v>
      </c>
      <c r="B1573" s="203">
        <v>200001</v>
      </c>
      <c r="C1573" s="203">
        <v>1.0400309999999999</v>
      </c>
      <c r="D1573" s="203">
        <v>3</v>
      </c>
      <c r="E1573" s="203" t="s">
        <v>1034</v>
      </c>
      <c r="F1573" s="203" t="s">
        <v>1207</v>
      </c>
    </row>
    <row r="1574" spans="1:6" hidden="1" x14ac:dyDescent="0.25">
      <c r="A1574" s="203" t="s">
        <v>1220</v>
      </c>
      <c r="B1574" s="203">
        <v>200002</v>
      </c>
      <c r="C1574" s="203">
        <v>0.98427900000000002</v>
      </c>
      <c r="D1574" s="203">
        <v>3</v>
      </c>
      <c r="E1574" s="203" t="s">
        <v>1034</v>
      </c>
      <c r="F1574" s="203" t="s">
        <v>1207</v>
      </c>
    </row>
    <row r="1575" spans="1:6" hidden="1" x14ac:dyDescent="0.25">
      <c r="A1575" s="203" t="s">
        <v>1220</v>
      </c>
      <c r="B1575" s="203">
        <v>200003</v>
      </c>
      <c r="C1575" s="203">
        <v>1.0640940000000001</v>
      </c>
      <c r="D1575" s="203">
        <v>3</v>
      </c>
      <c r="E1575" s="203" t="s">
        <v>1034</v>
      </c>
      <c r="F1575" s="203" t="s">
        <v>1207</v>
      </c>
    </row>
    <row r="1576" spans="1:6" hidden="1" x14ac:dyDescent="0.25">
      <c r="A1576" s="203" t="s">
        <v>1220</v>
      </c>
      <c r="B1576" s="203">
        <v>200004</v>
      </c>
      <c r="C1576" s="203">
        <v>1.0186249999999999</v>
      </c>
      <c r="D1576" s="203">
        <v>3</v>
      </c>
      <c r="E1576" s="203" t="s">
        <v>1034</v>
      </c>
      <c r="F1576" s="203" t="s">
        <v>1207</v>
      </c>
    </row>
    <row r="1577" spans="1:6" hidden="1" x14ac:dyDescent="0.25">
      <c r="A1577" s="203" t="s">
        <v>1220</v>
      </c>
      <c r="B1577" s="203">
        <v>200005</v>
      </c>
      <c r="C1577" s="203">
        <v>1.051202</v>
      </c>
      <c r="D1577" s="203">
        <v>3</v>
      </c>
      <c r="E1577" s="203" t="s">
        <v>1034</v>
      </c>
      <c r="F1577" s="203" t="s">
        <v>1207</v>
      </c>
    </row>
    <row r="1578" spans="1:6" hidden="1" x14ac:dyDescent="0.25">
      <c r="A1578" s="203" t="s">
        <v>1220</v>
      </c>
      <c r="B1578" s="203">
        <v>200006</v>
      </c>
      <c r="C1578" s="203">
        <v>1.0131810000000001</v>
      </c>
      <c r="D1578" s="203">
        <v>3</v>
      </c>
      <c r="E1578" s="203" t="s">
        <v>1034</v>
      </c>
      <c r="F1578" s="203" t="s">
        <v>1207</v>
      </c>
    </row>
    <row r="1579" spans="1:6" hidden="1" x14ac:dyDescent="0.25">
      <c r="A1579" s="203" t="s">
        <v>1220</v>
      </c>
      <c r="B1579" s="203">
        <v>200007</v>
      </c>
      <c r="C1579" s="203">
        <v>1.0319370000000001</v>
      </c>
      <c r="D1579" s="203">
        <v>3</v>
      </c>
      <c r="E1579" s="203" t="s">
        <v>1034</v>
      </c>
      <c r="F1579" s="203" t="s">
        <v>1207</v>
      </c>
    </row>
    <row r="1580" spans="1:6" hidden="1" x14ac:dyDescent="0.25">
      <c r="A1580" s="203" t="s">
        <v>1220</v>
      </c>
      <c r="B1580" s="203">
        <v>200008</v>
      </c>
      <c r="C1580" s="203">
        <v>1.0408139999999999</v>
      </c>
      <c r="D1580" s="203">
        <v>3</v>
      </c>
      <c r="E1580" s="203" t="s">
        <v>1034</v>
      </c>
      <c r="F1580" s="203" t="s">
        <v>1207</v>
      </c>
    </row>
    <row r="1581" spans="1:6" hidden="1" x14ac:dyDescent="0.25">
      <c r="A1581" s="203" t="s">
        <v>1220</v>
      </c>
      <c r="B1581" s="203">
        <v>200009</v>
      </c>
      <c r="C1581" s="203">
        <v>1.0018389999999999</v>
      </c>
      <c r="D1581" s="203">
        <v>3</v>
      </c>
      <c r="E1581" s="203" t="s">
        <v>1034</v>
      </c>
      <c r="F1581" s="203" t="s">
        <v>1207</v>
      </c>
    </row>
    <row r="1582" spans="1:6" hidden="1" x14ac:dyDescent="0.25">
      <c r="A1582" s="203" t="s">
        <v>1220</v>
      </c>
      <c r="B1582" s="203">
        <v>200010</v>
      </c>
      <c r="C1582" s="203">
        <v>1.0444640000000001</v>
      </c>
      <c r="D1582" s="203">
        <v>3</v>
      </c>
      <c r="E1582" s="203" t="s">
        <v>1034</v>
      </c>
      <c r="F1582" s="203" t="s">
        <v>1207</v>
      </c>
    </row>
    <row r="1583" spans="1:6" hidden="1" x14ac:dyDescent="0.25">
      <c r="A1583" s="203" t="s">
        <v>1220</v>
      </c>
      <c r="B1583" s="203">
        <v>200011</v>
      </c>
      <c r="C1583" s="203">
        <v>1.0148839999999999</v>
      </c>
      <c r="D1583" s="203">
        <v>3</v>
      </c>
      <c r="E1583" s="203" t="s">
        <v>1034</v>
      </c>
      <c r="F1583" s="203" t="s">
        <v>1207</v>
      </c>
    </row>
    <row r="1584" spans="1:6" hidden="1" x14ac:dyDescent="0.25">
      <c r="A1584" s="203" t="s">
        <v>1220</v>
      </c>
      <c r="B1584" s="203">
        <v>200012</v>
      </c>
      <c r="C1584" s="203">
        <v>1.052748</v>
      </c>
      <c r="D1584" s="203">
        <v>3</v>
      </c>
      <c r="E1584" s="203" t="s">
        <v>1034</v>
      </c>
      <c r="F1584" s="203" t="s">
        <v>1207</v>
      </c>
    </row>
    <row r="1585" spans="1:6" hidden="1" x14ac:dyDescent="0.25">
      <c r="A1585" s="203" t="s">
        <v>1220</v>
      </c>
      <c r="B1585" s="203">
        <v>200013</v>
      </c>
      <c r="C1585" s="203">
        <v>12.358101</v>
      </c>
      <c r="D1585" s="203">
        <v>3</v>
      </c>
      <c r="E1585" s="203" t="s">
        <v>1034</v>
      </c>
      <c r="F1585" s="203" t="s">
        <v>1207</v>
      </c>
    </row>
    <row r="1586" spans="1:6" hidden="1" x14ac:dyDescent="0.25">
      <c r="A1586" s="203" t="s">
        <v>1220</v>
      </c>
      <c r="B1586" s="203">
        <v>200101</v>
      </c>
      <c r="C1586" s="203">
        <v>1.0426470000000001</v>
      </c>
      <c r="D1586" s="203">
        <v>3</v>
      </c>
      <c r="E1586" s="203" t="s">
        <v>1034</v>
      </c>
      <c r="F1586" s="203" t="s">
        <v>1207</v>
      </c>
    </row>
    <row r="1587" spans="1:6" hidden="1" x14ac:dyDescent="0.25">
      <c r="A1587" s="203" t="s">
        <v>1220</v>
      </c>
      <c r="B1587" s="203">
        <v>200102</v>
      </c>
      <c r="C1587" s="203">
        <v>0.93868799999999997</v>
      </c>
      <c r="D1587" s="203">
        <v>3</v>
      </c>
      <c r="E1587" s="203" t="s">
        <v>1034</v>
      </c>
      <c r="F1587" s="203" t="s">
        <v>1207</v>
      </c>
    </row>
    <row r="1588" spans="1:6" hidden="1" x14ac:dyDescent="0.25">
      <c r="A1588" s="203" t="s">
        <v>1220</v>
      </c>
      <c r="B1588" s="203">
        <v>200103</v>
      </c>
      <c r="C1588" s="203">
        <v>1.05728</v>
      </c>
      <c r="D1588" s="203">
        <v>3</v>
      </c>
      <c r="E1588" s="203" t="s">
        <v>1034</v>
      </c>
      <c r="F1588" s="203" t="s">
        <v>1207</v>
      </c>
    </row>
    <row r="1589" spans="1:6" hidden="1" x14ac:dyDescent="0.25">
      <c r="A1589" s="203" t="s">
        <v>1220</v>
      </c>
      <c r="B1589" s="203">
        <v>200104</v>
      </c>
      <c r="C1589" s="203">
        <v>1.0200979999999999</v>
      </c>
      <c r="D1589" s="203">
        <v>3</v>
      </c>
      <c r="E1589" s="203" t="s">
        <v>1034</v>
      </c>
      <c r="F1589" s="203" t="s">
        <v>1207</v>
      </c>
    </row>
    <row r="1590" spans="1:6" hidden="1" x14ac:dyDescent="0.25">
      <c r="A1590" s="203" t="s">
        <v>1220</v>
      </c>
      <c r="B1590" s="203">
        <v>200105</v>
      </c>
      <c r="C1590" s="203">
        <v>1.0481309999999999</v>
      </c>
      <c r="D1590" s="203">
        <v>3</v>
      </c>
      <c r="E1590" s="203" t="s">
        <v>1034</v>
      </c>
      <c r="F1590" s="203" t="s">
        <v>1207</v>
      </c>
    </row>
    <row r="1591" spans="1:6" hidden="1" x14ac:dyDescent="0.25">
      <c r="A1591" s="203" t="s">
        <v>1220</v>
      </c>
      <c r="B1591" s="203">
        <v>200106</v>
      </c>
      <c r="C1591" s="203">
        <v>1.0032479999999999</v>
      </c>
      <c r="D1591" s="203">
        <v>3</v>
      </c>
      <c r="E1591" s="203" t="s">
        <v>1034</v>
      </c>
      <c r="F1591" s="203" t="s">
        <v>1207</v>
      </c>
    </row>
    <row r="1592" spans="1:6" hidden="1" x14ac:dyDescent="0.25">
      <c r="A1592" s="203" t="s">
        <v>1220</v>
      </c>
      <c r="B1592" s="203">
        <v>200107</v>
      </c>
      <c r="C1592" s="203">
        <v>1.033604</v>
      </c>
      <c r="D1592" s="203">
        <v>3</v>
      </c>
      <c r="E1592" s="203" t="s">
        <v>1034</v>
      </c>
      <c r="F1592" s="203" t="s">
        <v>1207</v>
      </c>
    </row>
    <row r="1593" spans="1:6" hidden="1" x14ac:dyDescent="0.25">
      <c r="A1593" s="203" t="s">
        <v>1220</v>
      </c>
      <c r="B1593" s="203">
        <v>200108</v>
      </c>
      <c r="C1593" s="203">
        <v>1.0294300000000001</v>
      </c>
      <c r="D1593" s="203">
        <v>3</v>
      </c>
      <c r="E1593" s="203" t="s">
        <v>1034</v>
      </c>
      <c r="F1593" s="203" t="s">
        <v>1207</v>
      </c>
    </row>
    <row r="1594" spans="1:6" hidden="1" x14ac:dyDescent="0.25">
      <c r="A1594" s="203" t="s">
        <v>1220</v>
      </c>
      <c r="B1594" s="203">
        <v>200109</v>
      </c>
      <c r="C1594" s="203">
        <v>0.99336400000000002</v>
      </c>
      <c r="D1594" s="203">
        <v>3</v>
      </c>
      <c r="E1594" s="203" t="s">
        <v>1034</v>
      </c>
      <c r="F1594" s="203" t="s">
        <v>1207</v>
      </c>
    </row>
    <row r="1595" spans="1:6" hidden="1" x14ac:dyDescent="0.25">
      <c r="A1595" s="203" t="s">
        <v>1220</v>
      </c>
      <c r="B1595" s="203">
        <v>200110</v>
      </c>
      <c r="C1595" s="203">
        <v>1.0331509999999999</v>
      </c>
      <c r="D1595" s="203">
        <v>3</v>
      </c>
      <c r="E1595" s="203" t="s">
        <v>1034</v>
      </c>
      <c r="F1595" s="203" t="s">
        <v>1207</v>
      </c>
    </row>
    <row r="1596" spans="1:6" hidden="1" x14ac:dyDescent="0.25">
      <c r="A1596" s="203" t="s">
        <v>1220</v>
      </c>
      <c r="B1596" s="203">
        <v>200111</v>
      </c>
      <c r="C1596" s="203">
        <v>1.0233589999999999</v>
      </c>
      <c r="D1596" s="203">
        <v>3</v>
      </c>
      <c r="E1596" s="203" t="s">
        <v>1034</v>
      </c>
      <c r="F1596" s="203" t="s">
        <v>1207</v>
      </c>
    </row>
    <row r="1597" spans="1:6" hidden="1" x14ac:dyDescent="0.25">
      <c r="A1597" s="203" t="s">
        <v>1220</v>
      </c>
      <c r="B1597" s="203">
        <v>200112</v>
      </c>
      <c r="C1597" s="203">
        <v>1.058565</v>
      </c>
      <c r="D1597" s="203">
        <v>3</v>
      </c>
      <c r="E1597" s="203" t="s">
        <v>1034</v>
      </c>
      <c r="F1597" s="203" t="s">
        <v>1207</v>
      </c>
    </row>
    <row r="1598" spans="1:6" hidden="1" x14ac:dyDescent="0.25">
      <c r="A1598" s="203" t="s">
        <v>1220</v>
      </c>
      <c r="B1598" s="203">
        <v>200113</v>
      </c>
      <c r="C1598" s="203">
        <v>12.281566</v>
      </c>
      <c r="D1598" s="203">
        <v>3</v>
      </c>
      <c r="E1598" s="203" t="s">
        <v>1034</v>
      </c>
      <c r="F1598" s="203" t="s">
        <v>1207</v>
      </c>
    </row>
    <row r="1599" spans="1:6" hidden="1" x14ac:dyDescent="0.25">
      <c r="A1599" s="203" t="s">
        <v>1220</v>
      </c>
      <c r="B1599" s="203">
        <v>200201</v>
      </c>
      <c r="C1599" s="203">
        <v>1.0560430000000001</v>
      </c>
      <c r="D1599" s="203">
        <v>3</v>
      </c>
      <c r="E1599" s="203" t="s">
        <v>1034</v>
      </c>
      <c r="F1599" s="203" t="s">
        <v>1207</v>
      </c>
    </row>
    <row r="1600" spans="1:6" hidden="1" x14ac:dyDescent="0.25">
      <c r="A1600" s="203" t="s">
        <v>1220</v>
      </c>
      <c r="B1600" s="203">
        <v>200202</v>
      </c>
      <c r="C1600" s="203">
        <v>0.95506000000000002</v>
      </c>
      <c r="D1600" s="203">
        <v>3</v>
      </c>
      <c r="E1600" s="203" t="s">
        <v>1034</v>
      </c>
      <c r="F1600" s="203" t="s">
        <v>1207</v>
      </c>
    </row>
    <row r="1601" spans="1:6" hidden="1" x14ac:dyDescent="0.25">
      <c r="A1601" s="203" t="s">
        <v>1220</v>
      </c>
      <c r="B1601" s="203">
        <v>200203</v>
      </c>
      <c r="C1601" s="203">
        <v>1.058271</v>
      </c>
      <c r="D1601" s="203">
        <v>3</v>
      </c>
      <c r="E1601" s="203" t="s">
        <v>1034</v>
      </c>
      <c r="F1601" s="203" t="s">
        <v>1207</v>
      </c>
    </row>
    <row r="1602" spans="1:6" hidden="1" x14ac:dyDescent="0.25">
      <c r="A1602" s="203" t="s">
        <v>1220</v>
      </c>
      <c r="B1602" s="203">
        <v>200204</v>
      </c>
      <c r="C1602" s="203">
        <v>1.0169319999999999</v>
      </c>
      <c r="D1602" s="203">
        <v>3</v>
      </c>
      <c r="E1602" s="203" t="s">
        <v>1034</v>
      </c>
      <c r="F1602" s="203" t="s">
        <v>1207</v>
      </c>
    </row>
    <row r="1603" spans="1:6" hidden="1" x14ac:dyDescent="0.25">
      <c r="A1603" s="203" t="s">
        <v>1220</v>
      </c>
      <c r="B1603" s="203">
        <v>200205</v>
      </c>
      <c r="C1603" s="203">
        <v>1.0617289999999999</v>
      </c>
      <c r="D1603" s="203">
        <v>3</v>
      </c>
      <c r="E1603" s="203" t="s">
        <v>1034</v>
      </c>
      <c r="F1603" s="203" t="s">
        <v>1207</v>
      </c>
    </row>
    <row r="1604" spans="1:6" hidden="1" x14ac:dyDescent="0.25">
      <c r="A1604" s="203" t="s">
        <v>1220</v>
      </c>
      <c r="B1604" s="203">
        <v>200206</v>
      </c>
      <c r="C1604" s="203">
        <v>1.023884</v>
      </c>
      <c r="D1604" s="203">
        <v>3</v>
      </c>
      <c r="E1604" s="203" t="s">
        <v>1034</v>
      </c>
      <c r="F1604" s="203" t="s">
        <v>1207</v>
      </c>
    </row>
    <row r="1605" spans="1:6" hidden="1" x14ac:dyDescent="0.25">
      <c r="A1605" s="203" t="s">
        <v>1220</v>
      </c>
      <c r="B1605" s="203">
        <v>200207</v>
      </c>
      <c r="C1605" s="203">
        <v>1.0339970000000001</v>
      </c>
      <c r="D1605" s="203">
        <v>3</v>
      </c>
      <c r="E1605" s="203" t="s">
        <v>1034</v>
      </c>
      <c r="F1605" s="203" t="s">
        <v>1207</v>
      </c>
    </row>
    <row r="1606" spans="1:6" hidden="1" x14ac:dyDescent="0.25">
      <c r="A1606" s="203" t="s">
        <v>1220</v>
      </c>
      <c r="B1606" s="203">
        <v>200208</v>
      </c>
      <c r="C1606" s="203">
        <v>1.0420849999999999</v>
      </c>
      <c r="D1606" s="203">
        <v>3</v>
      </c>
      <c r="E1606" s="203" t="s">
        <v>1034</v>
      </c>
      <c r="F1606" s="203" t="s">
        <v>1207</v>
      </c>
    </row>
    <row r="1607" spans="1:6" hidden="1" x14ac:dyDescent="0.25">
      <c r="A1607" s="203" t="s">
        <v>1220</v>
      </c>
      <c r="B1607" s="203">
        <v>200209</v>
      </c>
      <c r="C1607" s="203">
        <v>0.94155100000000003</v>
      </c>
      <c r="D1607" s="203">
        <v>3</v>
      </c>
      <c r="E1607" s="203" t="s">
        <v>1034</v>
      </c>
      <c r="F1607" s="203" t="s">
        <v>1207</v>
      </c>
    </row>
    <row r="1608" spans="1:6" hidden="1" x14ac:dyDescent="0.25">
      <c r="A1608" s="203" t="s">
        <v>1220</v>
      </c>
      <c r="B1608" s="203">
        <v>200210</v>
      </c>
      <c r="C1608" s="203">
        <v>0.96340700000000001</v>
      </c>
      <c r="D1608" s="203">
        <v>3</v>
      </c>
      <c r="E1608" s="203" t="s">
        <v>1034</v>
      </c>
      <c r="F1608" s="203" t="s">
        <v>1207</v>
      </c>
    </row>
    <row r="1609" spans="1:6" hidden="1" x14ac:dyDescent="0.25">
      <c r="A1609" s="203" t="s">
        <v>1220</v>
      </c>
      <c r="B1609" s="203">
        <v>200211</v>
      </c>
      <c r="C1609" s="203">
        <v>0.97849399999999997</v>
      </c>
      <c r="D1609" s="203">
        <v>3</v>
      </c>
      <c r="E1609" s="203" t="s">
        <v>1034</v>
      </c>
      <c r="F1609" s="203" t="s">
        <v>1207</v>
      </c>
    </row>
    <row r="1610" spans="1:6" hidden="1" x14ac:dyDescent="0.25">
      <c r="A1610" s="203" t="s">
        <v>1220</v>
      </c>
      <c r="B1610" s="203">
        <v>200212</v>
      </c>
      <c r="C1610" s="203">
        <v>1.028759</v>
      </c>
      <c r="D1610" s="203">
        <v>3</v>
      </c>
      <c r="E1610" s="203" t="s">
        <v>1034</v>
      </c>
      <c r="F1610" s="203" t="s">
        <v>1207</v>
      </c>
    </row>
    <row r="1611" spans="1:6" hidden="1" x14ac:dyDescent="0.25">
      <c r="A1611" s="203" t="s">
        <v>1220</v>
      </c>
      <c r="B1611" s="203">
        <v>200213</v>
      </c>
      <c r="C1611" s="203">
        <v>12.160213000000001</v>
      </c>
      <c r="D1611" s="203">
        <v>3</v>
      </c>
      <c r="E1611" s="203" t="s">
        <v>1034</v>
      </c>
      <c r="F1611" s="203" t="s">
        <v>1207</v>
      </c>
    </row>
    <row r="1612" spans="1:6" hidden="1" x14ac:dyDescent="0.25">
      <c r="A1612" s="203" t="s">
        <v>1220</v>
      </c>
      <c r="B1612" s="203">
        <v>200301</v>
      </c>
      <c r="C1612" s="203">
        <v>1.0347900000000001</v>
      </c>
      <c r="D1612" s="203">
        <v>3</v>
      </c>
      <c r="E1612" s="203" t="s">
        <v>1034</v>
      </c>
      <c r="F1612" s="203" t="s">
        <v>1207</v>
      </c>
    </row>
    <row r="1613" spans="1:6" hidden="1" x14ac:dyDescent="0.25">
      <c r="A1613" s="203" t="s">
        <v>1220</v>
      </c>
      <c r="B1613" s="203">
        <v>200302</v>
      </c>
      <c r="C1613" s="203">
        <v>0.939137</v>
      </c>
      <c r="D1613" s="203">
        <v>3</v>
      </c>
      <c r="E1613" s="203" t="s">
        <v>1034</v>
      </c>
      <c r="F1613" s="203" t="s">
        <v>1207</v>
      </c>
    </row>
    <row r="1614" spans="1:6" hidden="1" x14ac:dyDescent="0.25">
      <c r="A1614" s="203" t="s">
        <v>1220</v>
      </c>
      <c r="B1614" s="203">
        <v>200303</v>
      </c>
      <c r="C1614" s="203">
        <v>1.0434619999999999</v>
      </c>
      <c r="D1614" s="203">
        <v>3</v>
      </c>
      <c r="E1614" s="203" t="s">
        <v>1034</v>
      </c>
      <c r="F1614" s="203" t="s">
        <v>1207</v>
      </c>
    </row>
    <row r="1615" spans="1:6" hidden="1" x14ac:dyDescent="0.25">
      <c r="A1615" s="203" t="s">
        <v>1220</v>
      </c>
      <c r="B1615" s="203">
        <v>200304</v>
      </c>
      <c r="C1615" s="203">
        <v>0.99629199999999996</v>
      </c>
      <c r="D1615" s="203">
        <v>3</v>
      </c>
      <c r="E1615" s="203" t="s">
        <v>1034</v>
      </c>
      <c r="F1615" s="203" t="s">
        <v>1207</v>
      </c>
    </row>
    <row r="1616" spans="1:6" hidden="1" x14ac:dyDescent="0.25">
      <c r="A1616" s="203" t="s">
        <v>1220</v>
      </c>
      <c r="B1616" s="203">
        <v>200305</v>
      </c>
      <c r="C1616" s="203">
        <v>1.0182929999999999</v>
      </c>
      <c r="D1616" s="203">
        <v>3</v>
      </c>
      <c r="E1616" s="203" t="s">
        <v>1034</v>
      </c>
      <c r="F1616" s="203" t="s">
        <v>1207</v>
      </c>
    </row>
    <row r="1617" spans="1:6" hidden="1" x14ac:dyDescent="0.25">
      <c r="A1617" s="203" t="s">
        <v>1220</v>
      </c>
      <c r="B1617" s="203">
        <v>200306</v>
      </c>
      <c r="C1617" s="203">
        <v>0.98468</v>
      </c>
      <c r="D1617" s="203">
        <v>3</v>
      </c>
      <c r="E1617" s="203" t="s">
        <v>1034</v>
      </c>
      <c r="F1617" s="203" t="s">
        <v>1207</v>
      </c>
    </row>
    <row r="1618" spans="1:6" hidden="1" x14ac:dyDescent="0.25">
      <c r="A1618" s="203" t="s">
        <v>1220</v>
      </c>
      <c r="B1618" s="203">
        <v>200307</v>
      </c>
      <c r="C1618" s="203">
        <v>0.98862000000000005</v>
      </c>
      <c r="D1618" s="203">
        <v>3</v>
      </c>
      <c r="E1618" s="203" t="s">
        <v>1034</v>
      </c>
      <c r="F1618" s="203" t="s">
        <v>1207</v>
      </c>
    </row>
    <row r="1619" spans="1:6" hidden="1" x14ac:dyDescent="0.25">
      <c r="A1619" s="203" t="s">
        <v>1220</v>
      </c>
      <c r="B1619" s="203">
        <v>200308</v>
      </c>
      <c r="C1619" s="203">
        <v>1.0021640000000001</v>
      </c>
      <c r="D1619" s="203">
        <v>3</v>
      </c>
      <c r="E1619" s="203" t="s">
        <v>1034</v>
      </c>
      <c r="F1619" s="203" t="s">
        <v>1207</v>
      </c>
    </row>
    <row r="1620" spans="1:6" hidden="1" x14ac:dyDescent="0.25">
      <c r="A1620" s="203" t="s">
        <v>1220</v>
      </c>
      <c r="B1620" s="203">
        <v>200309</v>
      </c>
      <c r="C1620" s="203">
        <v>0.97596799999999995</v>
      </c>
      <c r="D1620" s="203">
        <v>3</v>
      </c>
      <c r="E1620" s="203" t="s">
        <v>1034</v>
      </c>
      <c r="F1620" s="203" t="s">
        <v>1207</v>
      </c>
    </row>
    <row r="1621" spans="1:6" hidden="1" x14ac:dyDescent="0.25">
      <c r="A1621" s="203" t="s">
        <v>1220</v>
      </c>
      <c r="B1621" s="203">
        <v>200310</v>
      </c>
      <c r="C1621" s="203">
        <v>1.009315</v>
      </c>
      <c r="D1621" s="203">
        <v>3</v>
      </c>
      <c r="E1621" s="203" t="s">
        <v>1034</v>
      </c>
      <c r="F1621" s="203" t="s">
        <v>1207</v>
      </c>
    </row>
    <row r="1622" spans="1:6" hidden="1" x14ac:dyDescent="0.25">
      <c r="A1622" s="203" t="s">
        <v>1220</v>
      </c>
      <c r="B1622" s="203">
        <v>200311</v>
      </c>
      <c r="C1622" s="203">
        <v>0.96510099999999999</v>
      </c>
      <c r="D1622" s="203">
        <v>3</v>
      </c>
      <c r="E1622" s="203" t="s">
        <v>1034</v>
      </c>
      <c r="F1622" s="203" t="s">
        <v>1207</v>
      </c>
    </row>
    <row r="1623" spans="1:6" hidden="1" x14ac:dyDescent="0.25">
      <c r="A1623" s="203" t="s">
        <v>1220</v>
      </c>
      <c r="B1623" s="203">
        <v>200312</v>
      </c>
      <c r="C1623" s="203">
        <v>1.0017469999999999</v>
      </c>
      <c r="D1623" s="203">
        <v>3</v>
      </c>
      <c r="E1623" s="203" t="s">
        <v>1034</v>
      </c>
      <c r="F1623" s="203" t="s">
        <v>1207</v>
      </c>
    </row>
    <row r="1624" spans="1:6" hidden="1" x14ac:dyDescent="0.25">
      <c r="A1624" s="203" t="s">
        <v>1220</v>
      </c>
      <c r="B1624" s="203">
        <v>200313</v>
      </c>
      <c r="C1624" s="203">
        <v>11.959568000000001</v>
      </c>
      <c r="D1624" s="203">
        <v>3</v>
      </c>
      <c r="E1624" s="203" t="s">
        <v>1034</v>
      </c>
      <c r="F1624" s="203" t="s">
        <v>1207</v>
      </c>
    </row>
    <row r="1625" spans="1:6" hidden="1" x14ac:dyDescent="0.25">
      <c r="A1625" s="203" t="s">
        <v>1220</v>
      </c>
      <c r="B1625" s="203">
        <v>200401</v>
      </c>
      <c r="C1625" s="203">
        <v>1.0041679999999999</v>
      </c>
      <c r="D1625" s="203">
        <v>3</v>
      </c>
      <c r="E1625" s="203" t="s">
        <v>1034</v>
      </c>
      <c r="F1625" s="203" t="s">
        <v>1207</v>
      </c>
    </row>
    <row r="1626" spans="1:6" hidden="1" x14ac:dyDescent="0.25">
      <c r="A1626" s="203" t="s">
        <v>1220</v>
      </c>
      <c r="B1626" s="203">
        <v>200402</v>
      </c>
      <c r="C1626" s="203">
        <v>0.93717899999999998</v>
      </c>
      <c r="D1626" s="203">
        <v>3</v>
      </c>
      <c r="E1626" s="203" t="s">
        <v>1034</v>
      </c>
      <c r="F1626" s="203" t="s">
        <v>1207</v>
      </c>
    </row>
    <row r="1627" spans="1:6" hidden="1" x14ac:dyDescent="0.25">
      <c r="A1627" s="203" t="s">
        <v>1220</v>
      </c>
      <c r="B1627" s="203">
        <v>200403</v>
      </c>
      <c r="C1627" s="203">
        <v>1.009868</v>
      </c>
      <c r="D1627" s="203">
        <v>3</v>
      </c>
      <c r="E1627" s="203" t="s">
        <v>1034</v>
      </c>
      <c r="F1627" s="203" t="s">
        <v>1207</v>
      </c>
    </row>
    <row r="1628" spans="1:6" hidden="1" x14ac:dyDescent="0.25">
      <c r="A1628" s="203" t="s">
        <v>1220</v>
      </c>
      <c r="B1628" s="203">
        <v>200404</v>
      </c>
      <c r="C1628" s="203">
        <v>0.96749799999999997</v>
      </c>
      <c r="D1628" s="203">
        <v>3</v>
      </c>
      <c r="E1628" s="203" t="s">
        <v>1034</v>
      </c>
      <c r="F1628" s="203" t="s">
        <v>1207</v>
      </c>
    </row>
    <row r="1629" spans="1:6" hidden="1" x14ac:dyDescent="0.25">
      <c r="A1629" s="203" t="s">
        <v>1220</v>
      </c>
      <c r="B1629" s="203">
        <v>200405</v>
      </c>
      <c r="C1629" s="203">
        <v>0.99896099999999999</v>
      </c>
      <c r="D1629" s="203">
        <v>3</v>
      </c>
      <c r="E1629" s="203" t="s">
        <v>1034</v>
      </c>
      <c r="F1629" s="203" t="s">
        <v>1207</v>
      </c>
    </row>
    <row r="1630" spans="1:6" hidden="1" x14ac:dyDescent="0.25">
      <c r="A1630" s="203" t="s">
        <v>1220</v>
      </c>
      <c r="B1630" s="203">
        <v>200406</v>
      </c>
      <c r="C1630" s="203">
        <v>0.94080699999999995</v>
      </c>
      <c r="D1630" s="203">
        <v>3</v>
      </c>
      <c r="E1630" s="203" t="s">
        <v>1034</v>
      </c>
      <c r="F1630" s="203" t="s">
        <v>1207</v>
      </c>
    </row>
    <row r="1631" spans="1:6" hidden="1" x14ac:dyDescent="0.25">
      <c r="A1631" s="203" t="s">
        <v>1220</v>
      </c>
      <c r="B1631" s="203">
        <v>200407</v>
      </c>
      <c r="C1631" s="203">
        <v>0.98606499999999997</v>
      </c>
      <c r="D1631" s="203">
        <v>3</v>
      </c>
      <c r="E1631" s="203" t="s">
        <v>1034</v>
      </c>
      <c r="F1631" s="203" t="s">
        <v>1207</v>
      </c>
    </row>
    <row r="1632" spans="1:6" hidden="1" x14ac:dyDescent="0.25">
      <c r="A1632" s="203" t="s">
        <v>1220</v>
      </c>
      <c r="B1632" s="203">
        <v>200408</v>
      </c>
      <c r="C1632" s="203">
        <v>0.95741500000000002</v>
      </c>
      <c r="D1632" s="203">
        <v>3</v>
      </c>
      <c r="E1632" s="203" t="s">
        <v>1034</v>
      </c>
      <c r="F1632" s="203" t="s">
        <v>1207</v>
      </c>
    </row>
    <row r="1633" spans="1:6" hidden="1" x14ac:dyDescent="0.25">
      <c r="A1633" s="203" t="s">
        <v>1220</v>
      </c>
      <c r="B1633" s="203">
        <v>200409</v>
      </c>
      <c r="C1633" s="203">
        <v>0.88417699999999999</v>
      </c>
      <c r="D1633" s="203">
        <v>3</v>
      </c>
      <c r="E1633" s="203" t="s">
        <v>1034</v>
      </c>
      <c r="F1633" s="203" t="s">
        <v>1207</v>
      </c>
    </row>
    <row r="1634" spans="1:6" hidden="1" x14ac:dyDescent="0.25">
      <c r="A1634" s="203" t="s">
        <v>1220</v>
      </c>
      <c r="B1634" s="203">
        <v>200410</v>
      </c>
      <c r="C1634" s="203">
        <v>0.929566</v>
      </c>
      <c r="D1634" s="203">
        <v>3</v>
      </c>
      <c r="E1634" s="203" t="s">
        <v>1034</v>
      </c>
      <c r="F1634" s="203" t="s">
        <v>1207</v>
      </c>
    </row>
    <row r="1635" spans="1:6" hidden="1" x14ac:dyDescent="0.25">
      <c r="A1635" s="203" t="s">
        <v>1220</v>
      </c>
      <c r="B1635" s="203">
        <v>200411</v>
      </c>
      <c r="C1635" s="203">
        <v>0.94365600000000005</v>
      </c>
      <c r="D1635" s="203">
        <v>3</v>
      </c>
      <c r="E1635" s="203" t="s">
        <v>1034</v>
      </c>
      <c r="F1635" s="203" t="s">
        <v>1207</v>
      </c>
    </row>
    <row r="1636" spans="1:6" hidden="1" x14ac:dyDescent="0.25">
      <c r="A1636" s="203" t="s">
        <v>1220</v>
      </c>
      <c r="B1636" s="203">
        <v>200412</v>
      </c>
      <c r="C1636" s="203">
        <v>0.990726</v>
      </c>
      <c r="D1636" s="203">
        <v>3</v>
      </c>
      <c r="E1636" s="203" t="s">
        <v>1034</v>
      </c>
      <c r="F1636" s="203" t="s">
        <v>1207</v>
      </c>
    </row>
    <row r="1637" spans="1:6" hidden="1" x14ac:dyDescent="0.25">
      <c r="A1637" s="203" t="s">
        <v>1220</v>
      </c>
      <c r="B1637" s="203">
        <v>200413</v>
      </c>
      <c r="C1637" s="203">
        <v>11.550086</v>
      </c>
      <c r="D1637" s="203">
        <v>3</v>
      </c>
      <c r="E1637" s="203" t="s">
        <v>1034</v>
      </c>
      <c r="F1637" s="203" t="s">
        <v>1207</v>
      </c>
    </row>
    <row r="1638" spans="1:6" hidden="1" x14ac:dyDescent="0.25">
      <c r="A1638" s="203" t="s">
        <v>1220</v>
      </c>
      <c r="B1638" s="203">
        <v>200501</v>
      </c>
      <c r="C1638" s="203">
        <v>0.97921999999999998</v>
      </c>
      <c r="D1638" s="203">
        <v>3</v>
      </c>
      <c r="E1638" s="203" t="s">
        <v>1034</v>
      </c>
      <c r="F1638" s="203" t="s">
        <v>1207</v>
      </c>
    </row>
    <row r="1639" spans="1:6" hidden="1" x14ac:dyDescent="0.25">
      <c r="A1639" s="203" t="s">
        <v>1220</v>
      </c>
      <c r="B1639" s="203">
        <v>200502</v>
      </c>
      <c r="C1639" s="203">
        <v>0.89342100000000002</v>
      </c>
      <c r="D1639" s="203">
        <v>3</v>
      </c>
      <c r="E1639" s="203" t="s">
        <v>1034</v>
      </c>
      <c r="F1639" s="203" t="s">
        <v>1207</v>
      </c>
    </row>
    <row r="1640" spans="1:6" hidden="1" x14ac:dyDescent="0.25">
      <c r="A1640" s="203" t="s">
        <v>1220</v>
      </c>
      <c r="B1640" s="203">
        <v>200503</v>
      </c>
      <c r="C1640" s="203">
        <v>1.0070300000000001</v>
      </c>
      <c r="D1640" s="203">
        <v>3</v>
      </c>
      <c r="E1640" s="203" t="s">
        <v>1034</v>
      </c>
      <c r="F1640" s="203" t="s">
        <v>1207</v>
      </c>
    </row>
    <row r="1641" spans="1:6" hidden="1" x14ac:dyDescent="0.25">
      <c r="A1641" s="203" t="s">
        <v>1220</v>
      </c>
      <c r="B1641" s="203">
        <v>200504</v>
      </c>
      <c r="C1641" s="203">
        <v>0.96793200000000001</v>
      </c>
      <c r="D1641" s="203">
        <v>3</v>
      </c>
      <c r="E1641" s="203" t="s">
        <v>1034</v>
      </c>
      <c r="F1641" s="203" t="s">
        <v>1207</v>
      </c>
    </row>
    <row r="1642" spans="1:6" hidden="1" x14ac:dyDescent="0.25">
      <c r="A1642" s="203" t="s">
        <v>1220</v>
      </c>
      <c r="B1642" s="203">
        <v>200505</v>
      </c>
      <c r="C1642" s="203">
        <v>1.0062469999999999</v>
      </c>
      <c r="D1642" s="203">
        <v>3</v>
      </c>
      <c r="E1642" s="203" t="s">
        <v>1034</v>
      </c>
      <c r="F1642" s="203" t="s">
        <v>1207</v>
      </c>
    </row>
    <row r="1643" spans="1:6" hidden="1" x14ac:dyDescent="0.25">
      <c r="A1643" s="203" t="s">
        <v>1220</v>
      </c>
      <c r="B1643" s="203">
        <v>200506</v>
      </c>
      <c r="C1643" s="203">
        <v>0.94692500000000002</v>
      </c>
      <c r="D1643" s="203">
        <v>3</v>
      </c>
      <c r="E1643" s="203" t="s">
        <v>1034</v>
      </c>
      <c r="F1643" s="203" t="s">
        <v>1207</v>
      </c>
    </row>
    <row r="1644" spans="1:6" hidden="1" x14ac:dyDescent="0.25">
      <c r="A1644" s="203" t="s">
        <v>1220</v>
      </c>
      <c r="B1644" s="203">
        <v>200507</v>
      </c>
      <c r="C1644" s="203">
        <v>0.94455100000000003</v>
      </c>
      <c r="D1644" s="203">
        <v>3</v>
      </c>
      <c r="E1644" s="203" t="s">
        <v>1034</v>
      </c>
      <c r="F1644" s="203" t="s">
        <v>1207</v>
      </c>
    </row>
    <row r="1645" spans="1:6" hidden="1" x14ac:dyDescent="0.25">
      <c r="A1645" s="203" t="s">
        <v>1220</v>
      </c>
      <c r="B1645" s="203">
        <v>200508</v>
      </c>
      <c r="C1645" s="203">
        <v>0.93468499999999999</v>
      </c>
      <c r="D1645" s="203">
        <v>3</v>
      </c>
      <c r="E1645" s="203" t="s">
        <v>1034</v>
      </c>
      <c r="F1645" s="203" t="s">
        <v>1207</v>
      </c>
    </row>
    <row r="1646" spans="1:6" hidden="1" x14ac:dyDescent="0.25">
      <c r="A1646" s="203" t="s">
        <v>1220</v>
      </c>
      <c r="B1646" s="203">
        <v>200509</v>
      </c>
      <c r="C1646" s="203">
        <v>0.73321800000000004</v>
      </c>
      <c r="D1646" s="203">
        <v>3</v>
      </c>
      <c r="E1646" s="203" t="s">
        <v>1034</v>
      </c>
      <c r="F1646" s="203" t="s">
        <v>1207</v>
      </c>
    </row>
    <row r="1647" spans="1:6" hidden="1" x14ac:dyDescent="0.25">
      <c r="A1647" s="203" t="s">
        <v>1220</v>
      </c>
      <c r="B1647" s="203">
        <v>200510</v>
      </c>
      <c r="C1647" s="203">
        <v>0.81895700000000005</v>
      </c>
      <c r="D1647" s="203">
        <v>3</v>
      </c>
      <c r="E1647" s="203" t="s">
        <v>1034</v>
      </c>
      <c r="F1647" s="203" t="s">
        <v>1207</v>
      </c>
    </row>
    <row r="1648" spans="1:6" hidden="1" x14ac:dyDescent="0.25">
      <c r="A1648" s="203" t="s">
        <v>1220</v>
      </c>
      <c r="B1648" s="203">
        <v>200511</v>
      </c>
      <c r="C1648" s="203">
        <v>0.845109</v>
      </c>
      <c r="D1648" s="203">
        <v>3</v>
      </c>
      <c r="E1648" s="203" t="s">
        <v>1034</v>
      </c>
      <c r="F1648" s="203" t="s">
        <v>1207</v>
      </c>
    </row>
    <row r="1649" spans="1:6" hidden="1" x14ac:dyDescent="0.25">
      <c r="A1649" s="203" t="s">
        <v>1220</v>
      </c>
      <c r="B1649" s="203">
        <v>200512</v>
      </c>
      <c r="C1649" s="203">
        <v>0.89685700000000002</v>
      </c>
      <c r="D1649" s="203">
        <v>3</v>
      </c>
      <c r="E1649" s="203" t="s">
        <v>1034</v>
      </c>
      <c r="F1649" s="203" t="s">
        <v>1207</v>
      </c>
    </row>
    <row r="1650" spans="1:6" hidden="1" x14ac:dyDescent="0.25">
      <c r="A1650" s="203" t="s">
        <v>1220</v>
      </c>
      <c r="B1650" s="203">
        <v>200513</v>
      </c>
      <c r="C1650" s="203">
        <v>10.974152</v>
      </c>
      <c r="D1650" s="203">
        <v>3</v>
      </c>
      <c r="E1650" s="203" t="s">
        <v>1034</v>
      </c>
      <c r="F1650" s="203" t="s">
        <v>1207</v>
      </c>
    </row>
    <row r="1651" spans="1:6" hidden="1" x14ac:dyDescent="0.25">
      <c r="A1651" s="203" t="s">
        <v>1220</v>
      </c>
      <c r="B1651" s="203">
        <v>200601</v>
      </c>
      <c r="C1651" s="203">
        <v>0.907582</v>
      </c>
      <c r="D1651" s="203">
        <v>3</v>
      </c>
      <c r="E1651" s="203" t="s">
        <v>1034</v>
      </c>
      <c r="F1651" s="203" t="s">
        <v>1207</v>
      </c>
    </row>
    <row r="1652" spans="1:6" hidden="1" x14ac:dyDescent="0.25">
      <c r="A1652" s="203" t="s">
        <v>1220</v>
      </c>
      <c r="B1652" s="203">
        <v>200602</v>
      </c>
      <c r="C1652" s="203">
        <v>0.81718599999999997</v>
      </c>
      <c r="D1652" s="203">
        <v>3</v>
      </c>
      <c r="E1652" s="203" t="s">
        <v>1034</v>
      </c>
      <c r="F1652" s="203" t="s">
        <v>1207</v>
      </c>
    </row>
    <row r="1653" spans="1:6" hidden="1" x14ac:dyDescent="0.25">
      <c r="A1653" s="203" t="s">
        <v>1220</v>
      </c>
      <c r="B1653" s="203">
        <v>200603</v>
      </c>
      <c r="C1653" s="203">
        <v>0.90388500000000005</v>
      </c>
      <c r="D1653" s="203">
        <v>3</v>
      </c>
      <c r="E1653" s="203" t="s">
        <v>1034</v>
      </c>
      <c r="F1653" s="203" t="s">
        <v>1207</v>
      </c>
    </row>
    <row r="1654" spans="1:6" hidden="1" x14ac:dyDescent="0.25">
      <c r="A1654" s="203" t="s">
        <v>1220</v>
      </c>
      <c r="B1654" s="203">
        <v>200604</v>
      </c>
      <c r="C1654" s="203">
        <v>0.88420799999999999</v>
      </c>
      <c r="D1654" s="203">
        <v>3</v>
      </c>
      <c r="E1654" s="203" t="s">
        <v>1034</v>
      </c>
      <c r="F1654" s="203" t="s">
        <v>1207</v>
      </c>
    </row>
    <row r="1655" spans="1:6" hidden="1" x14ac:dyDescent="0.25">
      <c r="A1655" s="203" t="s">
        <v>1220</v>
      </c>
      <c r="B1655" s="203">
        <v>200605</v>
      </c>
      <c r="C1655" s="203">
        <v>0.92607099999999998</v>
      </c>
      <c r="D1655" s="203">
        <v>3</v>
      </c>
      <c r="E1655" s="203" t="s">
        <v>1034</v>
      </c>
      <c r="F1655" s="203" t="s">
        <v>1207</v>
      </c>
    </row>
    <row r="1656" spans="1:6" hidden="1" x14ac:dyDescent="0.25">
      <c r="A1656" s="203" t="s">
        <v>1220</v>
      </c>
      <c r="B1656" s="203">
        <v>200606</v>
      </c>
      <c r="C1656" s="203">
        <v>0.89832699999999999</v>
      </c>
      <c r="D1656" s="203">
        <v>3</v>
      </c>
      <c r="E1656" s="203" t="s">
        <v>1034</v>
      </c>
      <c r="F1656" s="203" t="s">
        <v>1207</v>
      </c>
    </row>
    <row r="1657" spans="1:6" hidden="1" x14ac:dyDescent="0.25">
      <c r="A1657" s="203" t="s">
        <v>1220</v>
      </c>
      <c r="B1657" s="203">
        <v>200607</v>
      </c>
      <c r="C1657" s="203">
        <v>0.91593199999999997</v>
      </c>
      <c r="D1657" s="203">
        <v>3</v>
      </c>
      <c r="E1657" s="203" t="s">
        <v>1034</v>
      </c>
      <c r="F1657" s="203" t="s">
        <v>1207</v>
      </c>
    </row>
    <row r="1658" spans="1:6" hidden="1" x14ac:dyDescent="0.25">
      <c r="A1658" s="203" t="s">
        <v>1220</v>
      </c>
      <c r="B1658" s="203">
        <v>200608</v>
      </c>
      <c r="C1658" s="203">
        <v>0.90614300000000003</v>
      </c>
      <c r="D1658" s="203">
        <v>3</v>
      </c>
      <c r="E1658" s="203" t="s">
        <v>1034</v>
      </c>
      <c r="F1658" s="203" t="s">
        <v>1207</v>
      </c>
    </row>
    <row r="1659" spans="1:6" hidden="1" x14ac:dyDescent="0.25">
      <c r="A1659" s="203" t="s">
        <v>1220</v>
      </c>
      <c r="B1659" s="203">
        <v>200609</v>
      </c>
      <c r="C1659" s="203">
        <v>0.87536800000000003</v>
      </c>
      <c r="D1659" s="203">
        <v>3</v>
      </c>
      <c r="E1659" s="203" t="s">
        <v>1034</v>
      </c>
      <c r="F1659" s="203" t="s">
        <v>1207</v>
      </c>
    </row>
    <row r="1660" spans="1:6" hidden="1" x14ac:dyDescent="0.25">
      <c r="A1660" s="203" t="s">
        <v>1220</v>
      </c>
      <c r="B1660" s="203">
        <v>200610</v>
      </c>
      <c r="C1660" s="203">
        <v>0.91844700000000001</v>
      </c>
      <c r="D1660" s="203">
        <v>3</v>
      </c>
      <c r="E1660" s="203" t="s">
        <v>1034</v>
      </c>
      <c r="F1660" s="203" t="s">
        <v>1207</v>
      </c>
    </row>
    <row r="1661" spans="1:6" hidden="1" x14ac:dyDescent="0.25">
      <c r="A1661" s="203" t="s">
        <v>1220</v>
      </c>
      <c r="B1661" s="203">
        <v>200611</v>
      </c>
      <c r="C1661" s="203">
        <v>0.88117199999999996</v>
      </c>
      <c r="D1661" s="203">
        <v>3</v>
      </c>
      <c r="E1661" s="203" t="s">
        <v>1034</v>
      </c>
      <c r="F1661" s="203" t="s">
        <v>1207</v>
      </c>
    </row>
    <row r="1662" spans="1:6" hidden="1" x14ac:dyDescent="0.25">
      <c r="A1662" s="203" t="s">
        <v>1220</v>
      </c>
      <c r="B1662" s="203">
        <v>200612</v>
      </c>
      <c r="C1662" s="203">
        <v>0.93245500000000003</v>
      </c>
      <c r="D1662" s="203">
        <v>3</v>
      </c>
      <c r="E1662" s="203" t="s">
        <v>1034</v>
      </c>
      <c r="F1662" s="203" t="s">
        <v>1207</v>
      </c>
    </row>
    <row r="1663" spans="1:6" hidden="1" x14ac:dyDescent="0.25">
      <c r="A1663" s="203" t="s">
        <v>1220</v>
      </c>
      <c r="B1663" s="203">
        <v>200613</v>
      </c>
      <c r="C1663" s="203">
        <v>10.766775000000001</v>
      </c>
      <c r="D1663" s="203">
        <v>3</v>
      </c>
      <c r="E1663" s="203" t="s">
        <v>1034</v>
      </c>
      <c r="F1663" s="203" t="s">
        <v>1207</v>
      </c>
    </row>
    <row r="1664" spans="1:6" hidden="1" x14ac:dyDescent="0.25">
      <c r="A1664" s="203" t="s">
        <v>1220</v>
      </c>
      <c r="B1664" s="203">
        <v>200701</v>
      </c>
      <c r="C1664" s="203">
        <v>0.91771800000000003</v>
      </c>
      <c r="D1664" s="203">
        <v>3</v>
      </c>
      <c r="E1664" s="203" t="s">
        <v>1034</v>
      </c>
      <c r="F1664" s="203" t="s">
        <v>1207</v>
      </c>
    </row>
    <row r="1665" spans="1:6" hidden="1" x14ac:dyDescent="0.25">
      <c r="A1665" s="203" t="s">
        <v>1220</v>
      </c>
      <c r="B1665" s="203">
        <v>200702</v>
      </c>
      <c r="C1665" s="203">
        <v>0.83110499999999998</v>
      </c>
      <c r="D1665" s="203">
        <v>3</v>
      </c>
      <c r="E1665" s="203" t="s">
        <v>1034</v>
      </c>
      <c r="F1665" s="203" t="s">
        <v>1207</v>
      </c>
    </row>
    <row r="1666" spans="1:6" hidden="1" x14ac:dyDescent="0.25">
      <c r="A1666" s="203" t="s">
        <v>1220</v>
      </c>
      <c r="B1666" s="203">
        <v>200703</v>
      </c>
      <c r="C1666" s="203">
        <v>0.92044700000000002</v>
      </c>
      <c r="D1666" s="203">
        <v>3</v>
      </c>
      <c r="E1666" s="203" t="s">
        <v>1034</v>
      </c>
      <c r="F1666" s="203" t="s">
        <v>1207</v>
      </c>
    </row>
    <row r="1667" spans="1:6" hidden="1" x14ac:dyDescent="0.25">
      <c r="A1667" s="203" t="s">
        <v>1220</v>
      </c>
      <c r="B1667" s="203">
        <v>200704</v>
      </c>
      <c r="C1667" s="203">
        <v>0.90190300000000001</v>
      </c>
      <c r="D1667" s="203">
        <v>3</v>
      </c>
      <c r="E1667" s="203" t="s">
        <v>1034</v>
      </c>
      <c r="F1667" s="203" t="s">
        <v>1207</v>
      </c>
    </row>
    <row r="1668" spans="1:6" hidden="1" x14ac:dyDescent="0.25">
      <c r="A1668" s="203" t="s">
        <v>1220</v>
      </c>
      <c r="B1668" s="203">
        <v>200705</v>
      </c>
      <c r="C1668" s="203">
        <v>0.93575699999999995</v>
      </c>
      <c r="D1668" s="203">
        <v>3</v>
      </c>
      <c r="E1668" s="203" t="s">
        <v>1034</v>
      </c>
      <c r="F1668" s="203" t="s">
        <v>1207</v>
      </c>
    </row>
    <row r="1669" spans="1:6" hidden="1" x14ac:dyDescent="0.25">
      <c r="A1669" s="203" t="s">
        <v>1220</v>
      </c>
      <c r="B1669" s="203">
        <v>200706</v>
      </c>
      <c r="C1669" s="203">
        <v>0.88243099999999997</v>
      </c>
      <c r="D1669" s="203">
        <v>3</v>
      </c>
      <c r="E1669" s="203" t="s">
        <v>1034</v>
      </c>
      <c r="F1669" s="203" t="s">
        <v>1207</v>
      </c>
    </row>
    <row r="1670" spans="1:6" hidden="1" x14ac:dyDescent="0.25">
      <c r="A1670" s="203" t="s">
        <v>1220</v>
      </c>
      <c r="B1670" s="203">
        <v>200707</v>
      </c>
      <c r="C1670" s="203">
        <v>0.90560499999999999</v>
      </c>
      <c r="D1670" s="203">
        <v>3</v>
      </c>
      <c r="E1670" s="203" t="s">
        <v>1034</v>
      </c>
      <c r="F1670" s="203" t="s">
        <v>1207</v>
      </c>
    </row>
    <row r="1671" spans="1:6" hidden="1" x14ac:dyDescent="0.25">
      <c r="A1671" s="203" t="s">
        <v>1220</v>
      </c>
      <c r="B1671" s="203">
        <v>200708</v>
      </c>
      <c r="C1671" s="203">
        <v>0.89614499999999997</v>
      </c>
      <c r="D1671" s="203">
        <v>3</v>
      </c>
      <c r="E1671" s="203" t="s">
        <v>1034</v>
      </c>
      <c r="F1671" s="203" t="s">
        <v>1207</v>
      </c>
    </row>
    <row r="1672" spans="1:6" hidden="1" x14ac:dyDescent="0.25">
      <c r="A1672" s="203" t="s">
        <v>1220</v>
      </c>
      <c r="B1672" s="203">
        <v>200709</v>
      </c>
      <c r="C1672" s="203">
        <v>0.85289000000000004</v>
      </c>
      <c r="D1672" s="203">
        <v>3</v>
      </c>
      <c r="E1672" s="203" t="s">
        <v>1034</v>
      </c>
      <c r="F1672" s="203" t="s">
        <v>1207</v>
      </c>
    </row>
    <row r="1673" spans="1:6" hidden="1" x14ac:dyDescent="0.25">
      <c r="A1673" s="203" t="s">
        <v>1220</v>
      </c>
      <c r="B1673" s="203">
        <v>200710</v>
      </c>
      <c r="C1673" s="203">
        <v>0.90870899999999999</v>
      </c>
      <c r="D1673" s="203">
        <v>3</v>
      </c>
      <c r="E1673" s="203" t="s">
        <v>1034</v>
      </c>
      <c r="F1673" s="203" t="s">
        <v>1207</v>
      </c>
    </row>
    <row r="1674" spans="1:6" hidden="1" x14ac:dyDescent="0.25">
      <c r="A1674" s="203" t="s">
        <v>1220</v>
      </c>
      <c r="B1674" s="203">
        <v>200711</v>
      </c>
      <c r="C1674" s="203">
        <v>0.87610200000000005</v>
      </c>
      <c r="D1674" s="203">
        <v>3</v>
      </c>
      <c r="E1674" s="203" t="s">
        <v>1034</v>
      </c>
      <c r="F1674" s="203" t="s">
        <v>1207</v>
      </c>
    </row>
    <row r="1675" spans="1:6" hidden="1" x14ac:dyDescent="0.25">
      <c r="A1675" s="203" t="s">
        <v>1220</v>
      </c>
      <c r="B1675" s="203">
        <v>200712</v>
      </c>
      <c r="C1675" s="203">
        <v>0.91853200000000002</v>
      </c>
      <c r="D1675" s="203">
        <v>3</v>
      </c>
      <c r="E1675" s="203" t="s">
        <v>1034</v>
      </c>
      <c r="F1675" s="203" t="s">
        <v>1207</v>
      </c>
    </row>
    <row r="1676" spans="1:6" hidden="1" x14ac:dyDescent="0.25">
      <c r="A1676" s="203" t="s">
        <v>1220</v>
      </c>
      <c r="B1676" s="203">
        <v>200713</v>
      </c>
      <c r="C1676" s="203">
        <v>10.747344</v>
      </c>
      <c r="D1676" s="203">
        <v>3</v>
      </c>
      <c r="E1676" s="203" t="s">
        <v>1034</v>
      </c>
      <c r="F1676" s="203" t="s">
        <v>1207</v>
      </c>
    </row>
    <row r="1677" spans="1:6" hidden="1" x14ac:dyDescent="0.25">
      <c r="A1677" s="203" t="s">
        <v>1220</v>
      </c>
      <c r="B1677" s="203">
        <v>200801</v>
      </c>
      <c r="C1677" s="203">
        <v>0.91931700000000005</v>
      </c>
      <c r="D1677" s="203">
        <v>3</v>
      </c>
      <c r="E1677" s="203" t="s">
        <v>1034</v>
      </c>
      <c r="F1677" s="203" t="s">
        <v>1207</v>
      </c>
    </row>
    <row r="1678" spans="1:6" hidden="1" x14ac:dyDescent="0.25">
      <c r="A1678" s="203" t="s">
        <v>1220</v>
      </c>
      <c r="B1678" s="203">
        <v>200802</v>
      </c>
      <c r="C1678" s="203">
        <v>0.86570199999999997</v>
      </c>
      <c r="D1678" s="203">
        <v>3</v>
      </c>
      <c r="E1678" s="203" t="s">
        <v>1034</v>
      </c>
      <c r="F1678" s="203" t="s">
        <v>1207</v>
      </c>
    </row>
    <row r="1679" spans="1:6" hidden="1" x14ac:dyDescent="0.25">
      <c r="A1679" s="203" t="s">
        <v>1220</v>
      </c>
      <c r="B1679" s="203">
        <v>200803</v>
      </c>
      <c r="C1679" s="203">
        <v>0.93357199999999996</v>
      </c>
      <c r="D1679" s="203">
        <v>3</v>
      </c>
      <c r="E1679" s="203" t="s">
        <v>1034</v>
      </c>
      <c r="F1679" s="203" t="s">
        <v>1207</v>
      </c>
    </row>
    <row r="1680" spans="1:6" hidden="1" x14ac:dyDescent="0.25">
      <c r="A1680" s="203" t="s">
        <v>1220</v>
      </c>
      <c r="B1680" s="203">
        <v>200804</v>
      </c>
      <c r="C1680" s="203">
        <v>0.89707999999999999</v>
      </c>
      <c r="D1680" s="203">
        <v>3</v>
      </c>
      <c r="E1680" s="203" t="s">
        <v>1034</v>
      </c>
      <c r="F1680" s="203" t="s">
        <v>1207</v>
      </c>
    </row>
    <row r="1681" spans="1:6" hidden="1" x14ac:dyDescent="0.25">
      <c r="A1681" s="203" t="s">
        <v>1220</v>
      </c>
      <c r="B1681" s="203">
        <v>200805</v>
      </c>
      <c r="C1681" s="203">
        <v>0.92483000000000004</v>
      </c>
      <c r="D1681" s="203">
        <v>3</v>
      </c>
      <c r="E1681" s="203" t="s">
        <v>1034</v>
      </c>
      <c r="F1681" s="203" t="s">
        <v>1207</v>
      </c>
    </row>
    <row r="1682" spans="1:6" hidden="1" x14ac:dyDescent="0.25">
      <c r="A1682" s="203" t="s">
        <v>1220</v>
      </c>
      <c r="B1682" s="203">
        <v>200806</v>
      </c>
      <c r="C1682" s="203">
        <v>0.89394899999999999</v>
      </c>
      <c r="D1682" s="203">
        <v>3</v>
      </c>
      <c r="E1682" s="203" t="s">
        <v>1034</v>
      </c>
      <c r="F1682" s="203" t="s">
        <v>1207</v>
      </c>
    </row>
    <row r="1683" spans="1:6" hidden="1" x14ac:dyDescent="0.25">
      <c r="A1683" s="203" t="s">
        <v>1220</v>
      </c>
      <c r="B1683" s="203">
        <v>200807</v>
      </c>
      <c r="C1683" s="203">
        <v>0.93096999999999996</v>
      </c>
      <c r="D1683" s="203">
        <v>3</v>
      </c>
      <c r="E1683" s="203" t="s">
        <v>1034</v>
      </c>
      <c r="F1683" s="203" t="s">
        <v>1207</v>
      </c>
    </row>
    <row r="1684" spans="1:6" hidden="1" x14ac:dyDescent="0.25">
      <c r="A1684" s="203" t="s">
        <v>1220</v>
      </c>
      <c r="B1684" s="203">
        <v>200808</v>
      </c>
      <c r="C1684" s="203">
        <v>0.90006699999999995</v>
      </c>
      <c r="D1684" s="203">
        <v>3</v>
      </c>
      <c r="E1684" s="203" t="s">
        <v>1034</v>
      </c>
      <c r="F1684" s="203" t="s">
        <v>1207</v>
      </c>
    </row>
    <row r="1685" spans="1:6" hidden="1" x14ac:dyDescent="0.25">
      <c r="A1685" s="203" t="s">
        <v>1220</v>
      </c>
      <c r="B1685" s="203">
        <v>200809</v>
      </c>
      <c r="C1685" s="203">
        <v>0.69236500000000001</v>
      </c>
      <c r="D1685" s="203">
        <v>3</v>
      </c>
      <c r="E1685" s="203" t="s">
        <v>1034</v>
      </c>
      <c r="F1685" s="203" t="s">
        <v>1207</v>
      </c>
    </row>
    <row r="1686" spans="1:6" hidden="1" x14ac:dyDescent="0.25">
      <c r="A1686" s="203" t="s">
        <v>1220</v>
      </c>
      <c r="B1686" s="203">
        <v>200810</v>
      </c>
      <c r="C1686" s="203">
        <v>0.85198099999999999</v>
      </c>
      <c r="D1686" s="203">
        <v>3</v>
      </c>
      <c r="E1686" s="203" t="s">
        <v>1034</v>
      </c>
      <c r="F1686" s="203" t="s">
        <v>1207</v>
      </c>
    </row>
    <row r="1687" spans="1:6" hidden="1" x14ac:dyDescent="0.25">
      <c r="A1687" s="203" t="s">
        <v>1220</v>
      </c>
      <c r="B1687" s="203">
        <v>200811</v>
      </c>
      <c r="C1687" s="203">
        <v>0.88490400000000002</v>
      </c>
      <c r="D1687" s="203">
        <v>3</v>
      </c>
      <c r="E1687" s="203" t="s">
        <v>1034</v>
      </c>
      <c r="F1687" s="203" t="s">
        <v>1207</v>
      </c>
    </row>
    <row r="1688" spans="1:6" hidden="1" x14ac:dyDescent="0.25">
      <c r="A1688" s="203" t="s">
        <v>1220</v>
      </c>
      <c r="B1688" s="203">
        <v>200812</v>
      </c>
      <c r="C1688" s="203">
        <v>0.91917300000000002</v>
      </c>
      <c r="D1688" s="203">
        <v>3</v>
      </c>
      <c r="E1688" s="203" t="s">
        <v>1034</v>
      </c>
      <c r="F1688" s="203" t="s">
        <v>1207</v>
      </c>
    </row>
    <row r="1689" spans="1:6" hidden="1" x14ac:dyDescent="0.25">
      <c r="A1689" s="203" t="s">
        <v>1220</v>
      </c>
      <c r="B1689" s="203">
        <v>200813</v>
      </c>
      <c r="C1689" s="203">
        <v>10.613910000000001</v>
      </c>
      <c r="D1689" s="203">
        <v>3</v>
      </c>
      <c r="E1689" s="203" t="s">
        <v>1034</v>
      </c>
      <c r="F1689" s="203" t="s">
        <v>1207</v>
      </c>
    </row>
    <row r="1690" spans="1:6" hidden="1" x14ac:dyDescent="0.25">
      <c r="A1690" s="203" t="s">
        <v>1220</v>
      </c>
      <c r="B1690" s="203">
        <v>200901</v>
      </c>
      <c r="C1690" s="203">
        <v>0.92457699999999998</v>
      </c>
      <c r="D1690" s="203">
        <v>3</v>
      </c>
      <c r="E1690" s="203" t="s">
        <v>1034</v>
      </c>
      <c r="F1690" s="203" t="s">
        <v>1207</v>
      </c>
    </row>
    <row r="1691" spans="1:6" hidden="1" x14ac:dyDescent="0.25">
      <c r="A1691" s="203" t="s">
        <v>1220</v>
      </c>
      <c r="B1691" s="203">
        <v>200902</v>
      </c>
      <c r="C1691" s="203">
        <v>0.85148800000000002</v>
      </c>
      <c r="D1691" s="203">
        <v>3</v>
      </c>
      <c r="E1691" s="203" t="s">
        <v>1034</v>
      </c>
      <c r="F1691" s="203" t="s">
        <v>1207</v>
      </c>
    </row>
    <row r="1692" spans="1:6" hidden="1" x14ac:dyDescent="0.25">
      <c r="A1692" s="203" t="s">
        <v>1220</v>
      </c>
      <c r="B1692" s="203">
        <v>200903</v>
      </c>
      <c r="C1692" s="203">
        <v>0.93784000000000001</v>
      </c>
      <c r="D1692" s="203">
        <v>3</v>
      </c>
      <c r="E1692" s="203" t="s">
        <v>1034</v>
      </c>
      <c r="F1692" s="203" t="s">
        <v>1207</v>
      </c>
    </row>
    <row r="1693" spans="1:6" hidden="1" x14ac:dyDescent="0.25">
      <c r="A1693" s="203" t="s">
        <v>1220</v>
      </c>
      <c r="B1693" s="203">
        <v>200904</v>
      </c>
      <c r="C1693" s="203">
        <v>0.91962500000000003</v>
      </c>
      <c r="D1693" s="203">
        <v>3</v>
      </c>
      <c r="E1693" s="203" t="s">
        <v>1034</v>
      </c>
      <c r="F1693" s="203" t="s">
        <v>1207</v>
      </c>
    </row>
    <row r="1694" spans="1:6" hidden="1" x14ac:dyDescent="0.25">
      <c r="A1694" s="203" t="s">
        <v>1220</v>
      </c>
      <c r="B1694" s="203">
        <v>200905</v>
      </c>
      <c r="C1694" s="203">
        <v>0.96775299999999997</v>
      </c>
      <c r="D1694" s="203">
        <v>3</v>
      </c>
      <c r="E1694" s="203" t="s">
        <v>1034</v>
      </c>
      <c r="F1694" s="203" t="s">
        <v>1207</v>
      </c>
    </row>
    <row r="1695" spans="1:6" hidden="1" x14ac:dyDescent="0.25">
      <c r="A1695" s="203" t="s">
        <v>1220</v>
      </c>
      <c r="B1695" s="203">
        <v>200906</v>
      </c>
      <c r="C1695" s="203">
        <v>0.91752199999999995</v>
      </c>
      <c r="D1695" s="203">
        <v>3</v>
      </c>
      <c r="E1695" s="203" t="s">
        <v>1034</v>
      </c>
      <c r="F1695" s="203" t="s">
        <v>1207</v>
      </c>
    </row>
    <row r="1696" spans="1:6" hidden="1" x14ac:dyDescent="0.25">
      <c r="A1696" s="203" t="s">
        <v>1220</v>
      </c>
      <c r="B1696" s="203">
        <v>200907</v>
      </c>
      <c r="C1696" s="203">
        <v>0.97068600000000005</v>
      </c>
      <c r="D1696" s="203">
        <v>3</v>
      </c>
      <c r="E1696" s="203" t="s">
        <v>1034</v>
      </c>
      <c r="F1696" s="203" t="s">
        <v>1207</v>
      </c>
    </row>
    <row r="1697" spans="1:6" hidden="1" x14ac:dyDescent="0.25">
      <c r="A1697" s="203" t="s">
        <v>1220</v>
      </c>
      <c r="B1697" s="203">
        <v>200908</v>
      </c>
      <c r="C1697" s="203">
        <v>0.96597200000000005</v>
      </c>
      <c r="D1697" s="203">
        <v>3</v>
      </c>
      <c r="E1697" s="203" t="s">
        <v>1034</v>
      </c>
      <c r="F1697" s="203" t="s">
        <v>1207</v>
      </c>
    </row>
    <row r="1698" spans="1:6" hidden="1" x14ac:dyDescent="0.25">
      <c r="A1698" s="203" t="s">
        <v>1220</v>
      </c>
      <c r="B1698" s="203">
        <v>200909</v>
      </c>
      <c r="C1698" s="203">
        <v>0.96757199999999999</v>
      </c>
      <c r="D1698" s="203">
        <v>3</v>
      </c>
      <c r="E1698" s="203" t="s">
        <v>1034</v>
      </c>
      <c r="F1698" s="203" t="s">
        <v>1207</v>
      </c>
    </row>
    <row r="1699" spans="1:6" hidden="1" x14ac:dyDescent="0.25">
      <c r="A1699" s="203" t="s">
        <v>1220</v>
      </c>
      <c r="B1699" s="203">
        <v>200910</v>
      </c>
      <c r="C1699" s="203">
        <v>0.99204300000000001</v>
      </c>
      <c r="D1699" s="203">
        <v>3</v>
      </c>
      <c r="E1699" s="203" t="s">
        <v>1034</v>
      </c>
      <c r="F1699" s="203" t="s">
        <v>1207</v>
      </c>
    </row>
    <row r="1700" spans="1:6" hidden="1" x14ac:dyDescent="0.25">
      <c r="A1700" s="203" t="s">
        <v>1220</v>
      </c>
      <c r="B1700" s="203">
        <v>200911</v>
      </c>
      <c r="C1700" s="203">
        <v>0.937191</v>
      </c>
      <c r="D1700" s="203">
        <v>3</v>
      </c>
      <c r="E1700" s="203" t="s">
        <v>1034</v>
      </c>
      <c r="F1700" s="203" t="s">
        <v>1207</v>
      </c>
    </row>
    <row r="1701" spans="1:6" hidden="1" x14ac:dyDescent="0.25">
      <c r="A1701" s="203" t="s">
        <v>1220</v>
      </c>
      <c r="B1701" s="203">
        <v>200912</v>
      </c>
      <c r="C1701" s="203">
        <v>0.98010699999999995</v>
      </c>
      <c r="D1701" s="203">
        <v>3</v>
      </c>
      <c r="E1701" s="203" t="s">
        <v>1034</v>
      </c>
      <c r="F1701" s="203" t="s">
        <v>1207</v>
      </c>
    </row>
    <row r="1702" spans="1:6" hidden="1" x14ac:dyDescent="0.25">
      <c r="A1702" s="203" t="s">
        <v>1220</v>
      </c>
      <c r="B1702" s="203">
        <v>200913</v>
      </c>
      <c r="C1702" s="203">
        <v>11.332374</v>
      </c>
      <c r="D1702" s="203">
        <v>3</v>
      </c>
      <c r="E1702" s="203" t="s">
        <v>1034</v>
      </c>
      <c r="F1702" s="203" t="s">
        <v>1207</v>
      </c>
    </row>
    <row r="1703" spans="1:6" hidden="1" x14ac:dyDescent="0.25">
      <c r="A1703" s="203" t="s">
        <v>1220</v>
      </c>
      <c r="B1703" s="203">
        <v>201001</v>
      </c>
      <c r="C1703" s="203">
        <v>0.969051</v>
      </c>
      <c r="D1703" s="203">
        <v>3</v>
      </c>
      <c r="E1703" s="203" t="s">
        <v>1034</v>
      </c>
      <c r="F1703" s="203" t="s">
        <v>1207</v>
      </c>
    </row>
    <row r="1704" spans="1:6" hidden="1" x14ac:dyDescent="0.25">
      <c r="A1704" s="203" t="s">
        <v>1220</v>
      </c>
      <c r="B1704" s="203">
        <v>201002</v>
      </c>
      <c r="C1704" s="203">
        <v>0.90045299999999995</v>
      </c>
      <c r="D1704" s="203">
        <v>3</v>
      </c>
      <c r="E1704" s="203" t="s">
        <v>1034</v>
      </c>
      <c r="F1704" s="203" t="s">
        <v>1207</v>
      </c>
    </row>
    <row r="1705" spans="1:6" hidden="1" x14ac:dyDescent="0.25">
      <c r="A1705" s="203" t="s">
        <v>1220</v>
      </c>
      <c r="B1705" s="203">
        <v>201003</v>
      </c>
      <c r="C1705" s="203">
        <v>0.98928899999999997</v>
      </c>
      <c r="D1705" s="203">
        <v>3</v>
      </c>
      <c r="E1705" s="203" t="s">
        <v>1034</v>
      </c>
      <c r="F1705" s="203" t="s">
        <v>1207</v>
      </c>
    </row>
    <row r="1706" spans="1:6" hidden="1" x14ac:dyDescent="0.25">
      <c r="A1706" s="203" t="s">
        <v>1220</v>
      </c>
      <c r="B1706" s="203">
        <v>201004</v>
      </c>
      <c r="C1706" s="203">
        <v>0.93629399999999996</v>
      </c>
      <c r="D1706" s="203">
        <v>3</v>
      </c>
      <c r="E1706" s="203" t="s">
        <v>1034</v>
      </c>
      <c r="F1706" s="203" t="s">
        <v>1207</v>
      </c>
    </row>
    <row r="1707" spans="1:6" hidden="1" x14ac:dyDescent="0.25">
      <c r="A1707" s="203" t="s">
        <v>1220</v>
      </c>
      <c r="B1707" s="203">
        <v>201005</v>
      </c>
      <c r="C1707" s="203">
        <v>0.96874099999999996</v>
      </c>
      <c r="D1707" s="203">
        <v>3</v>
      </c>
      <c r="E1707" s="203" t="s">
        <v>1034</v>
      </c>
      <c r="F1707" s="203" t="s">
        <v>1207</v>
      </c>
    </row>
    <row r="1708" spans="1:6" hidden="1" x14ac:dyDescent="0.25">
      <c r="A1708" s="203" t="s">
        <v>1220</v>
      </c>
      <c r="B1708" s="203">
        <v>201006</v>
      </c>
      <c r="C1708" s="203">
        <v>0.93568399999999996</v>
      </c>
      <c r="D1708" s="203">
        <v>3</v>
      </c>
      <c r="E1708" s="203" t="s">
        <v>1034</v>
      </c>
      <c r="F1708" s="203" t="s">
        <v>1207</v>
      </c>
    </row>
    <row r="1709" spans="1:6" hidden="1" x14ac:dyDescent="0.25">
      <c r="A1709" s="203" t="s">
        <v>1220</v>
      </c>
      <c r="B1709" s="203">
        <v>201007</v>
      </c>
      <c r="C1709" s="203">
        <v>0.95233500000000004</v>
      </c>
      <c r="D1709" s="203">
        <v>3</v>
      </c>
      <c r="E1709" s="203" t="s">
        <v>1034</v>
      </c>
      <c r="F1709" s="203" t="s">
        <v>1207</v>
      </c>
    </row>
    <row r="1710" spans="1:6" hidden="1" x14ac:dyDescent="0.25">
      <c r="A1710" s="203" t="s">
        <v>1220</v>
      </c>
      <c r="B1710" s="203">
        <v>201008</v>
      </c>
      <c r="C1710" s="203">
        <v>0.97791799999999995</v>
      </c>
      <c r="D1710" s="203">
        <v>3</v>
      </c>
      <c r="E1710" s="203" t="s">
        <v>1034</v>
      </c>
      <c r="F1710" s="203" t="s">
        <v>1207</v>
      </c>
    </row>
    <row r="1711" spans="1:6" hidden="1" x14ac:dyDescent="0.25">
      <c r="A1711" s="203" t="s">
        <v>1220</v>
      </c>
      <c r="B1711" s="203">
        <v>201009</v>
      </c>
      <c r="C1711" s="203">
        <v>0.97575299999999998</v>
      </c>
      <c r="D1711" s="203">
        <v>3</v>
      </c>
      <c r="E1711" s="203" t="s">
        <v>1034</v>
      </c>
      <c r="F1711" s="203" t="s">
        <v>1207</v>
      </c>
    </row>
    <row r="1712" spans="1:6" hidden="1" x14ac:dyDescent="0.25">
      <c r="A1712" s="203" t="s">
        <v>1220</v>
      </c>
      <c r="B1712" s="203">
        <v>201010</v>
      </c>
      <c r="C1712" s="203">
        <v>1.010256</v>
      </c>
      <c r="D1712" s="203">
        <v>3</v>
      </c>
      <c r="E1712" s="203" t="s">
        <v>1034</v>
      </c>
      <c r="F1712" s="203" t="s">
        <v>1207</v>
      </c>
    </row>
    <row r="1713" spans="1:6" hidden="1" x14ac:dyDescent="0.25">
      <c r="A1713" s="203" t="s">
        <v>1220</v>
      </c>
      <c r="B1713" s="203">
        <v>201011</v>
      </c>
      <c r="C1713" s="203">
        <v>0.96848900000000004</v>
      </c>
      <c r="D1713" s="203">
        <v>3</v>
      </c>
      <c r="E1713" s="203" t="s">
        <v>1034</v>
      </c>
      <c r="F1713" s="203" t="s">
        <v>1207</v>
      </c>
    </row>
    <row r="1714" spans="1:6" hidden="1" x14ac:dyDescent="0.25">
      <c r="A1714" s="203" t="s">
        <v>1220</v>
      </c>
      <c r="B1714" s="203">
        <v>201012</v>
      </c>
      <c r="C1714" s="203">
        <v>1.006759</v>
      </c>
      <c r="D1714" s="203">
        <v>3</v>
      </c>
      <c r="E1714" s="203" t="s">
        <v>1034</v>
      </c>
      <c r="F1714" s="203" t="s">
        <v>1207</v>
      </c>
    </row>
    <row r="1715" spans="1:6" hidden="1" x14ac:dyDescent="0.25">
      <c r="A1715" s="203" t="s">
        <v>1220</v>
      </c>
      <c r="B1715" s="203">
        <v>201013</v>
      </c>
      <c r="C1715" s="203">
        <v>11.591022000000001</v>
      </c>
      <c r="D1715" s="203">
        <v>3</v>
      </c>
      <c r="E1715" s="203" t="s">
        <v>1034</v>
      </c>
      <c r="F1715" s="203" t="s">
        <v>1207</v>
      </c>
    </row>
    <row r="1716" spans="1:6" hidden="1" x14ac:dyDescent="0.25">
      <c r="A1716" s="203" t="s">
        <v>1220</v>
      </c>
      <c r="B1716" s="203">
        <v>201101</v>
      </c>
      <c r="C1716" s="203">
        <v>0.98666500000000001</v>
      </c>
      <c r="D1716" s="203">
        <v>3</v>
      </c>
      <c r="E1716" s="203" t="s">
        <v>1034</v>
      </c>
      <c r="F1716" s="203" t="s">
        <v>1207</v>
      </c>
    </row>
    <row r="1717" spans="1:6" hidden="1" x14ac:dyDescent="0.25">
      <c r="A1717" s="203" t="s">
        <v>1220</v>
      </c>
      <c r="B1717" s="203">
        <v>201102</v>
      </c>
      <c r="C1717" s="203">
        <v>0.87581799999999999</v>
      </c>
      <c r="D1717" s="203">
        <v>3</v>
      </c>
      <c r="E1717" s="203" t="s">
        <v>1034</v>
      </c>
      <c r="F1717" s="203" t="s">
        <v>1207</v>
      </c>
    </row>
    <row r="1718" spans="1:6" hidden="1" x14ac:dyDescent="0.25">
      <c r="A1718" s="203" t="s">
        <v>1220</v>
      </c>
      <c r="B1718" s="203">
        <v>201103</v>
      </c>
      <c r="C1718" s="203">
        <v>1.0078240000000001</v>
      </c>
      <c r="D1718" s="203">
        <v>3</v>
      </c>
      <c r="E1718" s="203" t="s">
        <v>1034</v>
      </c>
      <c r="F1718" s="203" t="s">
        <v>1207</v>
      </c>
    </row>
    <row r="1719" spans="1:6" hidden="1" x14ac:dyDescent="0.25">
      <c r="A1719" s="203" t="s">
        <v>1220</v>
      </c>
      <c r="B1719" s="203">
        <v>201104</v>
      </c>
      <c r="C1719" s="203">
        <v>0.96535300000000002</v>
      </c>
      <c r="D1719" s="203">
        <v>3</v>
      </c>
      <c r="E1719" s="203" t="s">
        <v>1034</v>
      </c>
      <c r="F1719" s="203" t="s">
        <v>1207</v>
      </c>
    </row>
    <row r="1720" spans="1:6" hidden="1" x14ac:dyDescent="0.25">
      <c r="A1720" s="203" t="s">
        <v>1220</v>
      </c>
      <c r="B1720" s="203">
        <v>201105</v>
      </c>
      <c r="C1720" s="203">
        <v>1.0085059999999999</v>
      </c>
      <c r="D1720" s="203">
        <v>3</v>
      </c>
      <c r="E1720" s="203" t="s">
        <v>1034</v>
      </c>
      <c r="F1720" s="203" t="s">
        <v>1207</v>
      </c>
    </row>
    <row r="1721" spans="1:6" hidden="1" x14ac:dyDescent="0.25">
      <c r="A1721" s="203" t="s">
        <v>1220</v>
      </c>
      <c r="B1721" s="203">
        <v>201106</v>
      </c>
      <c r="C1721" s="203">
        <v>0.97013000000000005</v>
      </c>
      <c r="D1721" s="203">
        <v>3</v>
      </c>
      <c r="E1721" s="203" t="s">
        <v>1034</v>
      </c>
      <c r="F1721" s="203" t="s">
        <v>1207</v>
      </c>
    </row>
    <row r="1722" spans="1:6" hidden="1" x14ac:dyDescent="0.25">
      <c r="A1722" s="203" t="s">
        <v>1220</v>
      </c>
      <c r="B1722" s="203">
        <v>201107</v>
      </c>
      <c r="C1722" s="203">
        <v>0.97571099999999999</v>
      </c>
      <c r="D1722" s="203">
        <v>3</v>
      </c>
      <c r="E1722" s="203" t="s">
        <v>1034</v>
      </c>
      <c r="F1722" s="203" t="s">
        <v>1207</v>
      </c>
    </row>
    <row r="1723" spans="1:6" hidden="1" x14ac:dyDescent="0.25">
      <c r="A1723" s="203" t="s">
        <v>1220</v>
      </c>
      <c r="B1723" s="203">
        <v>201108</v>
      </c>
      <c r="C1723" s="203">
        <v>1.014324</v>
      </c>
      <c r="D1723" s="203">
        <v>3</v>
      </c>
      <c r="E1723" s="203" t="s">
        <v>1034</v>
      </c>
      <c r="F1723" s="203" t="s">
        <v>1207</v>
      </c>
    </row>
    <row r="1724" spans="1:6" hidden="1" x14ac:dyDescent="0.25">
      <c r="A1724" s="203" t="s">
        <v>1220</v>
      </c>
      <c r="B1724" s="203">
        <v>201109</v>
      </c>
      <c r="C1724" s="203">
        <v>0.96893399999999996</v>
      </c>
      <c r="D1724" s="203">
        <v>3</v>
      </c>
      <c r="E1724" s="203" t="s">
        <v>1034</v>
      </c>
      <c r="F1724" s="203" t="s">
        <v>1207</v>
      </c>
    </row>
    <row r="1725" spans="1:6" hidden="1" x14ac:dyDescent="0.25">
      <c r="A1725" s="203" t="s">
        <v>1220</v>
      </c>
      <c r="B1725" s="203">
        <v>201110</v>
      </c>
      <c r="C1725" s="203">
        <v>1.0539190000000001</v>
      </c>
      <c r="D1725" s="203">
        <v>3</v>
      </c>
      <c r="E1725" s="203" t="s">
        <v>1034</v>
      </c>
      <c r="F1725" s="203" t="s">
        <v>1207</v>
      </c>
    </row>
    <row r="1726" spans="1:6" hidden="1" x14ac:dyDescent="0.25">
      <c r="A1726" s="203" t="s">
        <v>1220</v>
      </c>
      <c r="B1726" s="203">
        <v>201111</v>
      </c>
      <c r="C1726" s="203">
        <v>1.0396300000000001</v>
      </c>
      <c r="D1726" s="203">
        <v>3</v>
      </c>
      <c r="E1726" s="203" t="s">
        <v>1034</v>
      </c>
      <c r="F1726" s="203" t="s">
        <v>1207</v>
      </c>
    </row>
    <row r="1727" spans="1:6" hidden="1" x14ac:dyDescent="0.25">
      <c r="A1727" s="203" t="s">
        <v>1220</v>
      </c>
      <c r="B1727" s="203">
        <v>201112</v>
      </c>
      <c r="C1727" s="203">
        <v>1.0854999999999999</v>
      </c>
      <c r="D1727" s="203">
        <v>3</v>
      </c>
      <c r="E1727" s="203" t="s">
        <v>1034</v>
      </c>
      <c r="F1727" s="203" t="s">
        <v>1207</v>
      </c>
    </row>
    <row r="1728" spans="1:6" hidden="1" x14ac:dyDescent="0.25">
      <c r="A1728" s="203" t="s">
        <v>1220</v>
      </c>
      <c r="B1728" s="203">
        <v>201113</v>
      </c>
      <c r="C1728" s="203">
        <v>11.952313999999999</v>
      </c>
      <c r="D1728" s="203">
        <v>3</v>
      </c>
      <c r="E1728" s="203" t="s">
        <v>1034</v>
      </c>
      <c r="F1728" s="203" t="s">
        <v>1207</v>
      </c>
    </row>
    <row r="1729" spans="1:6" hidden="1" x14ac:dyDescent="0.25">
      <c r="A1729" s="203" t="s">
        <v>1220</v>
      </c>
      <c r="B1729" s="203">
        <v>201201</v>
      </c>
      <c r="C1729" s="203">
        <v>1.104679</v>
      </c>
      <c r="D1729" s="203">
        <v>3</v>
      </c>
      <c r="E1729" s="203" t="s">
        <v>1034</v>
      </c>
      <c r="F1729" s="203" t="s">
        <v>1207</v>
      </c>
    </row>
    <row r="1730" spans="1:6" hidden="1" x14ac:dyDescent="0.25">
      <c r="A1730" s="203" t="s">
        <v>1220</v>
      </c>
      <c r="B1730" s="203">
        <v>201202</v>
      </c>
      <c r="C1730" s="203">
        <v>1.0495410000000001</v>
      </c>
      <c r="D1730" s="203">
        <v>3</v>
      </c>
      <c r="E1730" s="203" t="s">
        <v>1034</v>
      </c>
      <c r="F1730" s="203" t="s">
        <v>1207</v>
      </c>
    </row>
    <row r="1731" spans="1:6" hidden="1" x14ac:dyDescent="0.25">
      <c r="A1731" s="203" t="s">
        <v>1220</v>
      </c>
      <c r="B1731" s="203">
        <v>201203</v>
      </c>
      <c r="C1731" s="203">
        <v>1.12429</v>
      </c>
      <c r="D1731" s="203">
        <v>3</v>
      </c>
      <c r="E1731" s="203" t="s">
        <v>1034</v>
      </c>
      <c r="F1731" s="203" t="s">
        <v>1207</v>
      </c>
    </row>
    <row r="1732" spans="1:6" hidden="1" x14ac:dyDescent="0.25">
      <c r="A1732" s="203" t="s">
        <v>1220</v>
      </c>
      <c r="B1732" s="203">
        <v>201204</v>
      </c>
      <c r="C1732" s="203">
        <v>1.0868310000000001</v>
      </c>
      <c r="D1732" s="203">
        <v>3</v>
      </c>
      <c r="E1732" s="203" t="s">
        <v>1034</v>
      </c>
      <c r="F1732" s="203" t="s">
        <v>1207</v>
      </c>
    </row>
    <row r="1733" spans="1:6" hidden="1" x14ac:dyDescent="0.25">
      <c r="A1733" s="203" t="s">
        <v>1220</v>
      </c>
      <c r="B1733" s="203">
        <v>201205</v>
      </c>
      <c r="C1733" s="203">
        <v>1.1334070000000001</v>
      </c>
      <c r="D1733" s="203">
        <v>3</v>
      </c>
      <c r="E1733" s="203" t="s">
        <v>1034</v>
      </c>
      <c r="F1733" s="203" t="s">
        <v>1207</v>
      </c>
    </row>
    <row r="1734" spans="1:6" hidden="1" x14ac:dyDescent="0.25">
      <c r="A1734" s="203" t="s">
        <v>1220</v>
      </c>
      <c r="B1734" s="203">
        <v>201206</v>
      </c>
      <c r="C1734" s="203">
        <v>1.090103</v>
      </c>
      <c r="D1734" s="203">
        <v>3</v>
      </c>
      <c r="E1734" s="203" t="s">
        <v>1034</v>
      </c>
      <c r="F1734" s="203" t="s">
        <v>1207</v>
      </c>
    </row>
    <row r="1735" spans="1:6" hidden="1" x14ac:dyDescent="0.25">
      <c r="A1735" s="203" t="s">
        <v>1220</v>
      </c>
      <c r="B1735" s="203">
        <v>201207</v>
      </c>
      <c r="C1735" s="203">
        <v>1.154388</v>
      </c>
      <c r="D1735" s="203">
        <v>3</v>
      </c>
      <c r="E1735" s="203" t="s">
        <v>1034</v>
      </c>
      <c r="F1735" s="203" t="s">
        <v>1207</v>
      </c>
    </row>
    <row r="1736" spans="1:6" hidden="1" x14ac:dyDescent="0.25">
      <c r="A1736" s="203" t="s">
        <v>1220</v>
      </c>
      <c r="B1736" s="203">
        <v>201208</v>
      </c>
      <c r="C1736" s="203">
        <v>1.1439950000000001</v>
      </c>
      <c r="D1736" s="203">
        <v>3</v>
      </c>
      <c r="E1736" s="203" t="s">
        <v>1034</v>
      </c>
      <c r="F1736" s="203" t="s">
        <v>1207</v>
      </c>
    </row>
    <row r="1737" spans="1:6" hidden="1" x14ac:dyDescent="0.25">
      <c r="A1737" s="203" t="s">
        <v>1220</v>
      </c>
      <c r="B1737" s="203">
        <v>201209</v>
      </c>
      <c r="C1737" s="203">
        <v>1.1407020000000001</v>
      </c>
      <c r="D1737" s="203">
        <v>3</v>
      </c>
      <c r="E1737" s="203" t="s">
        <v>1034</v>
      </c>
      <c r="F1737" s="203" t="s">
        <v>1207</v>
      </c>
    </row>
    <row r="1738" spans="1:6" hidden="1" x14ac:dyDescent="0.25">
      <c r="A1738" s="203" t="s">
        <v>1220</v>
      </c>
      <c r="B1738" s="203">
        <v>201210</v>
      </c>
      <c r="C1738" s="203">
        <v>1.2470889999999999</v>
      </c>
      <c r="D1738" s="203">
        <v>3</v>
      </c>
      <c r="E1738" s="203" t="s">
        <v>1034</v>
      </c>
      <c r="F1738" s="203" t="s">
        <v>1207</v>
      </c>
    </row>
    <row r="1739" spans="1:6" hidden="1" x14ac:dyDescent="0.25">
      <c r="A1739" s="203" t="s">
        <v>1220</v>
      </c>
      <c r="B1739" s="203">
        <v>201211</v>
      </c>
      <c r="C1739" s="203">
        <v>1.2221439999999999</v>
      </c>
      <c r="D1739" s="203">
        <v>3</v>
      </c>
      <c r="E1739" s="203" t="s">
        <v>1034</v>
      </c>
      <c r="F1739" s="203" t="s">
        <v>1207</v>
      </c>
    </row>
    <row r="1740" spans="1:6" hidden="1" x14ac:dyDescent="0.25">
      <c r="A1740" s="203" t="s">
        <v>1220</v>
      </c>
      <c r="B1740" s="203">
        <v>201212</v>
      </c>
      <c r="C1740" s="203">
        <v>1.2728219999999999</v>
      </c>
      <c r="D1740" s="203">
        <v>3</v>
      </c>
      <c r="E1740" s="203" t="s">
        <v>1034</v>
      </c>
      <c r="F1740" s="203" t="s">
        <v>1207</v>
      </c>
    </row>
    <row r="1741" spans="1:6" hidden="1" x14ac:dyDescent="0.25">
      <c r="A1741" s="203" t="s">
        <v>1220</v>
      </c>
      <c r="B1741" s="203">
        <v>201213</v>
      </c>
      <c r="C1741" s="203">
        <v>13.769990999999999</v>
      </c>
      <c r="D1741" s="203">
        <v>3</v>
      </c>
      <c r="E1741" s="203" t="s">
        <v>1034</v>
      </c>
      <c r="F1741" s="203" t="s">
        <v>1207</v>
      </c>
    </row>
    <row r="1742" spans="1:6" hidden="1" x14ac:dyDescent="0.25">
      <c r="A1742" s="203" t="s">
        <v>1220</v>
      </c>
      <c r="B1742" s="203">
        <v>201301</v>
      </c>
      <c r="C1742" s="203">
        <v>1.2712140000000001</v>
      </c>
      <c r="D1742" s="203">
        <v>3</v>
      </c>
      <c r="E1742" s="203" t="s">
        <v>1034</v>
      </c>
      <c r="F1742" s="203" t="s">
        <v>1207</v>
      </c>
    </row>
    <row r="1743" spans="1:6" hidden="1" x14ac:dyDescent="0.25">
      <c r="A1743" s="203" t="s">
        <v>1220</v>
      </c>
      <c r="B1743" s="203">
        <v>201302</v>
      </c>
      <c r="C1743" s="203">
        <v>1.157635</v>
      </c>
      <c r="D1743" s="203">
        <v>3</v>
      </c>
      <c r="E1743" s="203" t="s">
        <v>1034</v>
      </c>
      <c r="F1743" s="203" t="s">
        <v>1207</v>
      </c>
    </row>
    <row r="1744" spans="1:6" hidden="1" x14ac:dyDescent="0.25">
      <c r="A1744" s="203" t="s">
        <v>1220</v>
      </c>
      <c r="B1744" s="203">
        <v>201303</v>
      </c>
      <c r="C1744" s="203">
        <v>1.29403</v>
      </c>
      <c r="D1744" s="203">
        <v>3</v>
      </c>
      <c r="E1744" s="203" t="s">
        <v>1034</v>
      </c>
      <c r="F1744" s="203" t="s">
        <v>1207</v>
      </c>
    </row>
    <row r="1745" spans="1:6" hidden="1" x14ac:dyDescent="0.25">
      <c r="A1745" s="203" t="s">
        <v>1220</v>
      </c>
      <c r="B1745" s="203">
        <v>201304</v>
      </c>
      <c r="C1745" s="203">
        <v>1.2837989999999999</v>
      </c>
      <c r="D1745" s="203">
        <v>3</v>
      </c>
      <c r="E1745" s="203" t="s">
        <v>1034</v>
      </c>
      <c r="F1745" s="203" t="s">
        <v>1207</v>
      </c>
    </row>
    <row r="1746" spans="1:6" hidden="1" x14ac:dyDescent="0.25">
      <c r="A1746" s="203" t="s">
        <v>1220</v>
      </c>
      <c r="B1746" s="203">
        <v>201305</v>
      </c>
      <c r="C1746" s="203">
        <v>1.3123419999999999</v>
      </c>
      <c r="D1746" s="203">
        <v>3</v>
      </c>
      <c r="E1746" s="203" t="s">
        <v>1034</v>
      </c>
      <c r="F1746" s="203" t="s">
        <v>1207</v>
      </c>
    </row>
    <row r="1747" spans="1:6" hidden="1" x14ac:dyDescent="0.25">
      <c r="A1747" s="203" t="s">
        <v>1220</v>
      </c>
      <c r="B1747" s="203">
        <v>201306</v>
      </c>
      <c r="C1747" s="203">
        <v>1.2639089999999999</v>
      </c>
      <c r="D1747" s="203">
        <v>3</v>
      </c>
      <c r="E1747" s="203" t="s">
        <v>1034</v>
      </c>
      <c r="F1747" s="203" t="s">
        <v>1207</v>
      </c>
    </row>
    <row r="1748" spans="1:6" hidden="1" x14ac:dyDescent="0.25">
      <c r="A1748" s="203" t="s">
        <v>1220</v>
      </c>
      <c r="B1748" s="203">
        <v>201307</v>
      </c>
      <c r="C1748" s="203">
        <v>1.342522</v>
      </c>
      <c r="D1748" s="203">
        <v>3</v>
      </c>
      <c r="E1748" s="203" t="s">
        <v>1034</v>
      </c>
      <c r="F1748" s="203" t="s">
        <v>1207</v>
      </c>
    </row>
    <row r="1749" spans="1:6" hidden="1" x14ac:dyDescent="0.25">
      <c r="A1749" s="203" t="s">
        <v>1220</v>
      </c>
      <c r="B1749" s="203">
        <v>201308</v>
      </c>
      <c r="C1749" s="203">
        <v>1.352204</v>
      </c>
      <c r="D1749" s="203">
        <v>3</v>
      </c>
      <c r="E1749" s="203" t="s">
        <v>1034</v>
      </c>
      <c r="F1749" s="203" t="s">
        <v>1207</v>
      </c>
    </row>
    <row r="1750" spans="1:6" hidden="1" x14ac:dyDescent="0.25">
      <c r="A1750" s="203" t="s">
        <v>1220</v>
      </c>
      <c r="B1750" s="203">
        <v>201309</v>
      </c>
      <c r="C1750" s="203">
        <v>1.3476140000000001</v>
      </c>
      <c r="D1750" s="203">
        <v>3</v>
      </c>
      <c r="E1750" s="203" t="s">
        <v>1034</v>
      </c>
      <c r="F1750" s="203" t="s">
        <v>1207</v>
      </c>
    </row>
    <row r="1751" spans="1:6" hidden="1" x14ac:dyDescent="0.25">
      <c r="A1751" s="203" t="s">
        <v>1220</v>
      </c>
      <c r="B1751" s="203">
        <v>201310</v>
      </c>
      <c r="C1751" s="203">
        <v>1.386201</v>
      </c>
      <c r="D1751" s="203">
        <v>3</v>
      </c>
      <c r="E1751" s="203" t="s">
        <v>1034</v>
      </c>
      <c r="F1751" s="203" t="s">
        <v>1207</v>
      </c>
    </row>
    <row r="1752" spans="1:6" hidden="1" x14ac:dyDescent="0.25">
      <c r="A1752" s="203" t="s">
        <v>1220</v>
      </c>
      <c r="B1752" s="203">
        <v>201311</v>
      </c>
      <c r="C1752" s="203">
        <v>1.371961</v>
      </c>
      <c r="D1752" s="203">
        <v>3</v>
      </c>
      <c r="E1752" s="203" t="s">
        <v>1034</v>
      </c>
      <c r="F1752" s="203" t="s">
        <v>1207</v>
      </c>
    </row>
    <row r="1753" spans="1:6" hidden="1" x14ac:dyDescent="0.25">
      <c r="A1753" s="203" t="s">
        <v>1220</v>
      </c>
      <c r="B1753" s="203">
        <v>201312</v>
      </c>
      <c r="C1753" s="203">
        <v>1.4254279999999999</v>
      </c>
      <c r="D1753" s="203">
        <v>3</v>
      </c>
      <c r="E1753" s="203" t="s">
        <v>1034</v>
      </c>
      <c r="F1753" s="203" t="s">
        <v>1207</v>
      </c>
    </row>
    <row r="1754" spans="1:6" hidden="1" x14ac:dyDescent="0.25">
      <c r="A1754" s="203" t="s">
        <v>1220</v>
      </c>
      <c r="B1754" s="203">
        <v>201313</v>
      </c>
      <c r="C1754" s="203">
        <v>15.808859999999999</v>
      </c>
      <c r="D1754" s="203">
        <v>3</v>
      </c>
      <c r="E1754" s="203" t="s">
        <v>1034</v>
      </c>
      <c r="F1754" s="203" t="s">
        <v>1207</v>
      </c>
    </row>
    <row r="1755" spans="1:6" hidden="1" x14ac:dyDescent="0.25">
      <c r="A1755" s="203" t="s">
        <v>1220</v>
      </c>
      <c r="B1755" s="203">
        <v>201401</v>
      </c>
      <c r="C1755" s="203">
        <v>1.444251</v>
      </c>
      <c r="D1755" s="203">
        <v>3</v>
      </c>
      <c r="E1755" s="203" t="s">
        <v>1034</v>
      </c>
      <c r="F1755" s="203" t="s">
        <v>1207</v>
      </c>
    </row>
    <row r="1756" spans="1:6" hidden="1" x14ac:dyDescent="0.25">
      <c r="A1756" s="203" t="s">
        <v>1220</v>
      </c>
      <c r="B1756" s="203">
        <v>201402</v>
      </c>
      <c r="C1756" s="203">
        <v>1.3197650000000001</v>
      </c>
      <c r="D1756" s="203">
        <v>3</v>
      </c>
      <c r="E1756" s="203" t="s">
        <v>1034</v>
      </c>
      <c r="F1756" s="203" t="s">
        <v>1207</v>
      </c>
    </row>
    <row r="1757" spans="1:6" hidden="1" x14ac:dyDescent="0.25">
      <c r="A1757" s="203" t="s">
        <v>1220</v>
      </c>
      <c r="B1757" s="203">
        <v>201403</v>
      </c>
      <c r="C1757" s="203">
        <v>1.485433</v>
      </c>
      <c r="D1757" s="203">
        <v>3</v>
      </c>
      <c r="E1757" s="203" t="s">
        <v>1034</v>
      </c>
      <c r="F1757" s="203" t="s">
        <v>1207</v>
      </c>
    </row>
    <row r="1758" spans="1:6" hidden="1" x14ac:dyDescent="0.25">
      <c r="A1758" s="203" t="s">
        <v>1220</v>
      </c>
      <c r="B1758" s="203">
        <v>201404</v>
      </c>
      <c r="C1758" s="203">
        <v>1.4972570000000001</v>
      </c>
      <c r="D1758" s="203">
        <v>3</v>
      </c>
      <c r="E1758" s="203" t="s">
        <v>1034</v>
      </c>
      <c r="F1758" s="203" t="s">
        <v>1207</v>
      </c>
    </row>
    <row r="1759" spans="1:6" hidden="1" x14ac:dyDescent="0.25">
      <c r="A1759" s="203" t="s">
        <v>1220</v>
      </c>
      <c r="B1759" s="203">
        <v>201405</v>
      </c>
      <c r="C1759" s="203">
        <v>1.547085</v>
      </c>
      <c r="D1759" s="203">
        <v>3</v>
      </c>
      <c r="E1759" s="203" t="s">
        <v>1034</v>
      </c>
      <c r="F1759" s="203" t="s">
        <v>1207</v>
      </c>
    </row>
    <row r="1760" spans="1:6" hidden="1" x14ac:dyDescent="0.25">
      <c r="A1760" s="203" t="s">
        <v>1220</v>
      </c>
      <c r="B1760" s="203">
        <v>201406</v>
      </c>
      <c r="C1760" s="203">
        <v>1.516964</v>
      </c>
      <c r="D1760" s="203">
        <v>3</v>
      </c>
      <c r="E1760" s="203" t="s">
        <v>1034</v>
      </c>
      <c r="F1760" s="203" t="s">
        <v>1207</v>
      </c>
    </row>
    <row r="1761" spans="1:6" hidden="1" x14ac:dyDescent="0.25">
      <c r="A1761" s="203" t="s">
        <v>1220</v>
      </c>
      <c r="B1761" s="203">
        <v>201407</v>
      </c>
      <c r="C1761" s="203">
        <v>1.584865</v>
      </c>
      <c r="D1761" s="203">
        <v>3</v>
      </c>
      <c r="E1761" s="203" t="s">
        <v>1034</v>
      </c>
      <c r="F1761" s="203" t="s">
        <v>1207</v>
      </c>
    </row>
    <row r="1762" spans="1:6" hidden="1" x14ac:dyDescent="0.25">
      <c r="A1762" s="203" t="s">
        <v>1220</v>
      </c>
      <c r="B1762" s="203">
        <v>201408</v>
      </c>
      <c r="C1762" s="203">
        <v>1.5958410000000001</v>
      </c>
      <c r="D1762" s="203">
        <v>3</v>
      </c>
      <c r="E1762" s="203" t="s">
        <v>1034</v>
      </c>
      <c r="F1762" s="203" t="s">
        <v>1207</v>
      </c>
    </row>
    <row r="1763" spans="1:6" hidden="1" x14ac:dyDescent="0.25">
      <c r="A1763" s="203" t="s">
        <v>1220</v>
      </c>
      <c r="B1763" s="203">
        <v>201409</v>
      </c>
      <c r="C1763" s="203">
        <v>1.5741419999999999</v>
      </c>
      <c r="D1763" s="203">
        <v>3</v>
      </c>
      <c r="E1763" s="203" t="s">
        <v>1034</v>
      </c>
      <c r="F1763" s="203" t="s">
        <v>1207</v>
      </c>
    </row>
    <row r="1764" spans="1:6" hidden="1" x14ac:dyDescent="0.25">
      <c r="A1764" s="203" t="s">
        <v>1220</v>
      </c>
      <c r="B1764" s="203">
        <v>201410</v>
      </c>
      <c r="C1764" s="203">
        <v>1.6601399999999999</v>
      </c>
      <c r="D1764" s="203">
        <v>3</v>
      </c>
      <c r="E1764" s="203" t="s">
        <v>1034</v>
      </c>
      <c r="F1764" s="203" t="s">
        <v>1207</v>
      </c>
    </row>
    <row r="1765" spans="1:6" hidden="1" x14ac:dyDescent="0.25">
      <c r="A1765" s="203" t="s">
        <v>1220</v>
      </c>
      <c r="B1765" s="203">
        <v>201411</v>
      </c>
      <c r="C1765" s="203">
        <v>1.6193660000000001</v>
      </c>
      <c r="D1765" s="203">
        <v>3</v>
      </c>
      <c r="E1765" s="203" t="s">
        <v>1034</v>
      </c>
      <c r="F1765" s="203" t="s">
        <v>1207</v>
      </c>
    </row>
    <row r="1766" spans="1:6" hidden="1" x14ac:dyDescent="0.25">
      <c r="A1766" s="203" t="s">
        <v>1220</v>
      </c>
      <c r="B1766" s="203">
        <v>201412</v>
      </c>
      <c r="C1766" s="203">
        <v>1.7073160000000001</v>
      </c>
      <c r="D1766" s="203">
        <v>3</v>
      </c>
      <c r="E1766" s="203" t="s">
        <v>1034</v>
      </c>
      <c r="F1766" s="203" t="s">
        <v>1207</v>
      </c>
    </row>
    <row r="1767" spans="1:6" x14ac:dyDescent="0.25">
      <c r="A1767" s="203" t="s">
        <v>1220</v>
      </c>
      <c r="B1767" s="203">
        <v>201413</v>
      </c>
      <c r="C1767" s="203">
        <v>18.552424999999999</v>
      </c>
      <c r="D1767" s="203">
        <v>3</v>
      </c>
      <c r="E1767" s="203" t="s">
        <v>1034</v>
      </c>
      <c r="F1767" s="203" t="s">
        <v>1207</v>
      </c>
    </row>
    <row r="1768" spans="1:6" hidden="1" x14ac:dyDescent="0.25">
      <c r="A1768" s="203" t="s">
        <v>1220</v>
      </c>
      <c r="B1768" s="203">
        <v>201501</v>
      </c>
      <c r="C1768" s="203">
        <v>1.6621950000000001</v>
      </c>
      <c r="D1768" s="203">
        <v>3</v>
      </c>
      <c r="E1768" s="203" t="s">
        <v>1034</v>
      </c>
      <c r="F1768" s="203" t="s">
        <v>1207</v>
      </c>
    </row>
    <row r="1769" spans="1:6" hidden="1" x14ac:dyDescent="0.25">
      <c r="A1769" s="203" t="s">
        <v>1220</v>
      </c>
      <c r="B1769" s="203">
        <v>201502</v>
      </c>
      <c r="C1769" s="203">
        <v>1.5233829999999999</v>
      </c>
      <c r="D1769" s="203">
        <v>3</v>
      </c>
      <c r="E1769" s="203" t="s">
        <v>1034</v>
      </c>
      <c r="F1769" s="203" t="s">
        <v>1207</v>
      </c>
    </row>
    <row r="1770" spans="1:6" hidden="1" x14ac:dyDescent="0.25">
      <c r="A1770" s="203" t="s">
        <v>1220</v>
      </c>
      <c r="B1770" s="203">
        <v>201503</v>
      </c>
      <c r="C1770" s="203">
        <v>1.695268</v>
      </c>
      <c r="D1770" s="203">
        <v>3</v>
      </c>
      <c r="E1770" s="203" t="s">
        <v>1034</v>
      </c>
      <c r="F1770" s="203" t="s">
        <v>1207</v>
      </c>
    </row>
    <row r="1771" spans="1:6" hidden="1" x14ac:dyDescent="0.25">
      <c r="A1771" s="203" t="s">
        <v>1220</v>
      </c>
      <c r="B1771" s="203">
        <v>201504</v>
      </c>
      <c r="C1771" s="203">
        <v>1.6510769999999999</v>
      </c>
      <c r="D1771" s="203">
        <v>3</v>
      </c>
      <c r="E1771" s="203" t="s">
        <v>1034</v>
      </c>
      <c r="F1771" s="203" t="s">
        <v>1207</v>
      </c>
    </row>
    <row r="1772" spans="1:6" hidden="1" x14ac:dyDescent="0.25">
      <c r="A1772" s="203" t="s">
        <v>1220</v>
      </c>
      <c r="B1772" s="203">
        <v>201505</v>
      </c>
      <c r="C1772" s="203">
        <v>1.6786099999999999</v>
      </c>
      <c r="D1772" s="203">
        <v>3</v>
      </c>
      <c r="E1772" s="203" t="s">
        <v>1034</v>
      </c>
      <c r="F1772" s="203" t="s">
        <v>1207</v>
      </c>
    </row>
    <row r="1773" spans="1:6" hidden="1" x14ac:dyDescent="0.25">
      <c r="A1773" s="203" t="s">
        <v>1220</v>
      </c>
      <c r="B1773" s="203">
        <v>201506</v>
      </c>
      <c r="C1773" s="203">
        <v>1.5984069999999999</v>
      </c>
      <c r="D1773" s="203">
        <v>3</v>
      </c>
      <c r="E1773" s="203" t="s">
        <v>1034</v>
      </c>
      <c r="F1773" s="203" t="s">
        <v>1207</v>
      </c>
    </row>
    <row r="1774" spans="1:6" hidden="1" x14ac:dyDescent="0.25">
      <c r="A1774" s="203" t="s">
        <v>1220</v>
      </c>
      <c r="B1774" s="203">
        <v>201507</v>
      </c>
      <c r="C1774" s="203">
        <v>1.669157</v>
      </c>
      <c r="D1774" s="203">
        <v>3</v>
      </c>
      <c r="E1774" s="203" t="s">
        <v>1034</v>
      </c>
      <c r="F1774" s="203" t="s">
        <v>1207</v>
      </c>
    </row>
    <row r="1775" spans="1:6" hidden="1" x14ac:dyDescent="0.25">
      <c r="A1775" s="203" t="s">
        <v>1220</v>
      </c>
      <c r="B1775" s="203">
        <v>201508</v>
      </c>
      <c r="C1775" s="203">
        <v>1.6631689999999999</v>
      </c>
      <c r="D1775" s="203">
        <v>3</v>
      </c>
      <c r="E1775" s="203" t="s">
        <v>1034</v>
      </c>
      <c r="F1775" s="203" t="s">
        <v>1207</v>
      </c>
    </row>
    <row r="1776" spans="1:6" hidden="1" x14ac:dyDescent="0.25">
      <c r="A1776" s="203" t="s">
        <v>1220</v>
      </c>
      <c r="B1776" s="203">
        <v>201509</v>
      </c>
      <c r="C1776" s="203">
        <v>1.6160559999999999</v>
      </c>
      <c r="D1776" s="203">
        <v>3</v>
      </c>
      <c r="E1776" s="203" t="s">
        <v>1034</v>
      </c>
      <c r="F1776" s="203" t="s">
        <v>1207</v>
      </c>
    </row>
    <row r="1777" spans="1:6" hidden="1" x14ac:dyDescent="0.25">
      <c r="A1777" s="203" t="s">
        <v>1220</v>
      </c>
      <c r="B1777" s="203">
        <v>201510</v>
      </c>
      <c r="C1777" s="203">
        <v>1.658487</v>
      </c>
      <c r="D1777" s="203">
        <v>3</v>
      </c>
      <c r="E1777" s="203" t="s">
        <v>1034</v>
      </c>
      <c r="F1777" s="203" t="s">
        <v>1207</v>
      </c>
    </row>
    <row r="1778" spans="1:6" hidden="1" x14ac:dyDescent="0.25">
      <c r="A1778" s="203" t="s">
        <v>1220</v>
      </c>
      <c r="B1778" s="203">
        <v>201511</v>
      </c>
      <c r="C1778" s="203">
        <v>1.595799</v>
      </c>
      <c r="D1778" s="203">
        <v>3</v>
      </c>
      <c r="E1778" s="203" t="s">
        <v>1034</v>
      </c>
      <c r="F1778" s="203" t="s">
        <v>1207</v>
      </c>
    </row>
    <row r="1779" spans="1:6" hidden="1" x14ac:dyDescent="0.25">
      <c r="A1779" s="203" t="s">
        <v>1220</v>
      </c>
      <c r="B1779" s="203">
        <v>201512</v>
      </c>
      <c r="C1779" s="203">
        <v>1.634949</v>
      </c>
      <c r="D1779" s="203">
        <v>3</v>
      </c>
      <c r="E1779" s="203" t="s">
        <v>1034</v>
      </c>
      <c r="F1779" s="203" t="s">
        <v>1207</v>
      </c>
    </row>
    <row r="1780" spans="1:6" hidden="1" x14ac:dyDescent="0.25">
      <c r="A1780" s="203" t="s">
        <v>1220</v>
      </c>
      <c r="B1780" s="203">
        <v>201513</v>
      </c>
      <c r="C1780" s="203">
        <v>19.646556</v>
      </c>
      <c r="D1780" s="203">
        <v>3</v>
      </c>
      <c r="E1780" s="203" t="s">
        <v>1034</v>
      </c>
      <c r="F1780" s="203" t="s">
        <v>1207</v>
      </c>
    </row>
    <row r="1781" spans="1:6" hidden="1" x14ac:dyDescent="0.25">
      <c r="A1781" s="203" t="s">
        <v>1220</v>
      </c>
      <c r="B1781" s="203">
        <v>201601</v>
      </c>
      <c r="C1781" s="203">
        <v>1.6307830000000001</v>
      </c>
      <c r="D1781" s="203">
        <v>3</v>
      </c>
      <c r="E1781" s="203" t="s">
        <v>1034</v>
      </c>
      <c r="F1781" s="203" t="s">
        <v>1207</v>
      </c>
    </row>
    <row r="1782" spans="1:6" hidden="1" x14ac:dyDescent="0.25">
      <c r="A1782" s="203" t="s">
        <v>1220</v>
      </c>
      <c r="B1782" s="203">
        <v>201602</v>
      </c>
      <c r="C1782" s="203">
        <v>1.5177780000000001</v>
      </c>
      <c r="D1782" s="203">
        <v>3</v>
      </c>
      <c r="E1782" s="203" t="s">
        <v>1034</v>
      </c>
      <c r="F1782" s="203" t="s">
        <v>1207</v>
      </c>
    </row>
    <row r="1783" spans="1:6" hidden="1" x14ac:dyDescent="0.25">
      <c r="A1783" s="203" t="s">
        <v>1220</v>
      </c>
      <c r="B1783" s="203">
        <v>201603</v>
      </c>
      <c r="C1783" s="203">
        <v>1.6273519999999999</v>
      </c>
      <c r="D1783" s="203">
        <v>3</v>
      </c>
      <c r="E1783" s="203" t="s">
        <v>1034</v>
      </c>
      <c r="F1783" s="203" t="s">
        <v>1207</v>
      </c>
    </row>
    <row r="1784" spans="1:6" hidden="1" x14ac:dyDescent="0.25">
      <c r="A1784" s="203" t="s">
        <v>1220</v>
      </c>
      <c r="B1784" s="203">
        <v>201604</v>
      </c>
      <c r="C1784" s="203">
        <v>1.53586</v>
      </c>
      <c r="D1784" s="203">
        <v>3</v>
      </c>
      <c r="E1784" s="203" t="s">
        <v>1034</v>
      </c>
      <c r="F1784" s="203" t="s">
        <v>1207</v>
      </c>
    </row>
    <row r="1785" spans="1:6" hidden="1" x14ac:dyDescent="0.25">
      <c r="A1785" s="203" t="s">
        <v>1220</v>
      </c>
      <c r="B1785" s="203">
        <v>201605</v>
      </c>
      <c r="C1785" s="203">
        <v>1.575574</v>
      </c>
      <c r="D1785" s="203">
        <v>3</v>
      </c>
      <c r="E1785" s="203" t="s">
        <v>1034</v>
      </c>
      <c r="F1785" s="203" t="s">
        <v>1207</v>
      </c>
    </row>
    <row r="1786" spans="1:6" hidden="1" x14ac:dyDescent="0.25">
      <c r="A1786" s="203" t="s">
        <v>1220</v>
      </c>
      <c r="B1786" s="203">
        <v>201606</v>
      </c>
      <c r="C1786" s="203">
        <v>1.4953449999999999</v>
      </c>
      <c r="D1786" s="203">
        <v>3</v>
      </c>
      <c r="E1786" s="203" t="s">
        <v>1034</v>
      </c>
      <c r="F1786" s="203" t="s">
        <v>1207</v>
      </c>
    </row>
    <row r="1787" spans="1:6" hidden="1" x14ac:dyDescent="0.25">
      <c r="A1787" s="203" t="s">
        <v>1220</v>
      </c>
      <c r="B1787" s="203">
        <v>201607</v>
      </c>
      <c r="C1787" s="203">
        <v>1.541617</v>
      </c>
      <c r="D1787" s="203">
        <v>3</v>
      </c>
      <c r="E1787" s="203" t="s">
        <v>1034</v>
      </c>
      <c r="F1787" s="203" t="s">
        <v>1207</v>
      </c>
    </row>
    <row r="1788" spans="1:6" hidden="1" x14ac:dyDescent="0.25">
      <c r="A1788" s="203" t="s">
        <v>1220</v>
      </c>
      <c r="B1788" s="203">
        <v>201608</v>
      </c>
      <c r="C1788" s="203">
        <v>1.553661</v>
      </c>
      <c r="D1788" s="203">
        <v>3</v>
      </c>
      <c r="E1788" s="203" t="s">
        <v>1034</v>
      </c>
      <c r="F1788" s="203" t="s">
        <v>1207</v>
      </c>
    </row>
    <row r="1789" spans="1:6" hidden="1" x14ac:dyDescent="0.25">
      <c r="A1789" s="203" t="s">
        <v>1220</v>
      </c>
      <c r="B1789" s="203">
        <v>201609</v>
      </c>
      <c r="C1789" s="203">
        <v>1.4705809999999999</v>
      </c>
      <c r="D1789" s="203">
        <v>3</v>
      </c>
      <c r="E1789" s="203" t="s">
        <v>1034</v>
      </c>
      <c r="F1789" s="203" t="s">
        <v>1207</v>
      </c>
    </row>
    <row r="1790" spans="1:6" hidden="1" x14ac:dyDescent="0.25">
      <c r="A1790" s="203" t="s">
        <v>1220</v>
      </c>
      <c r="B1790" s="203">
        <v>201610</v>
      </c>
      <c r="C1790" s="203">
        <v>1.558325</v>
      </c>
      <c r="D1790" s="203">
        <v>3</v>
      </c>
      <c r="E1790" s="203" t="s">
        <v>1034</v>
      </c>
      <c r="F1790" s="203" t="s">
        <v>1207</v>
      </c>
    </row>
    <row r="1791" spans="1:6" hidden="1" x14ac:dyDescent="0.25">
      <c r="A1791" s="203" t="s">
        <v>1220</v>
      </c>
      <c r="B1791" s="203">
        <v>201611</v>
      </c>
      <c r="C1791" s="203">
        <v>1.5214000000000001</v>
      </c>
      <c r="D1791" s="203">
        <v>3</v>
      </c>
      <c r="E1791" s="203" t="s">
        <v>1034</v>
      </c>
      <c r="F1791" s="203" t="s">
        <v>1207</v>
      </c>
    </row>
    <row r="1792" spans="1:6" hidden="1" x14ac:dyDescent="0.25">
      <c r="A1792" s="203" t="s">
        <v>1220</v>
      </c>
      <c r="B1792" s="203">
        <v>201612</v>
      </c>
      <c r="C1792" s="203">
        <v>1.5574479999999999</v>
      </c>
      <c r="D1792" s="203">
        <v>3</v>
      </c>
      <c r="E1792" s="203" t="s">
        <v>1034</v>
      </c>
      <c r="F1792" s="203" t="s">
        <v>1207</v>
      </c>
    </row>
    <row r="1793" spans="1:6" hidden="1" x14ac:dyDescent="0.25">
      <c r="A1793" s="203" t="s">
        <v>1220</v>
      </c>
      <c r="B1793" s="203">
        <v>201613</v>
      </c>
      <c r="C1793" s="203">
        <v>18.585723999999999</v>
      </c>
      <c r="D1793" s="203">
        <v>3</v>
      </c>
      <c r="E1793" s="203" t="s">
        <v>1034</v>
      </c>
      <c r="F1793" s="203" t="s">
        <v>1207</v>
      </c>
    </row>
    <row r="1794" spans="1:6" hidden="1" x14ac:dyDescent="0.25">
      <c r="A1794" s="203" t="s">
        <v>1220</v>
      </c>
      <c r="B1794" s="203">
        <v>201701</v>
      </c>
      <c r="C1794" s="203">
        <v>1.567626</v>
      </c>
      <c r="D1794" s="203">
        <v>3</v>
      </c>
      <c r="E1794" s="203" t="s">
        <v>1034</v>
      </c>
      <c r="F1794" s="203" t="s">
        <v>1207</v>
      </c>
    </row>
    <row r="1795" spans="1:6" hidden="1" x14ac:dyDescent="0.25">
      <c r="A1795" s="203" t="s">
        <v>1220</v>
      </c>
      <c r="B1795" s="203">
        <v>201702</v>
      </c>
      <c r="C1795" s="203">
        <v>1.4469259999999999</v>
      </c>
      <c r="D1795" s="203">
        <v>3</v>
      </c>
      <c r="E1795" s="203" t="s">
        <v>1034</v>
      </c>
      <c r="F1795" s="203" t="s">
        <v>1207</v>
      </c>
    </row>
    <row r="1796" spans="1:6" hidden="1" x14ac:dyDescent="0.25">
      <c r="A1796" s="203" t="s">
        <v>1219</v>
      </c>
      <c r="B1796" s="203">
        <v>194913</v>
      </c>
      <c r="C1796" s="203">
        <v>0.71379899999999996</v>
      </c>
      <c r="D1796" s="203">
        <v>4</v>
      </c>
      <c r="E1796" s="203" t="s">
        <v>1035</v>
      </c>
      <c r="F1796" s="203" t="s">
        <v>1207</v>
      </c>
    </row>
    <row r="1797" spans="1:6" hidden="1" x14ac:dyDescent="0.25">
      <c r="A1797" s="203" t="s">
        <v>1219</v>
      </c>
      <c r="B1797" s="203">
        <v>195013</v>
      </c>
      <c r="C1797" s="203">
        <v>0.822828</v>
      </c>
      <c r="D1797" s="203">
        <v>4</v>
      </c>
      <c r="E1797" s="203" t="s">
        <v>1035</v>
      </c>
      <c r="F1797" s="203" t="s">
        <v>1207</v>
      </c>
    </row>
    <row r="1798" spans="1:6" hidden="1" x14ac:dyDescent="0.25">
      <c r="A1798" s="203" t="s">
        <v>1219</v>
      </c>
      <c r="B1798" s="203">
        <v>195113</v>
      </c>
      <c r="C1798" s="203">
        <v>0.92036899999999999</v>
      </c>
      <c r="D1798" s="203">
        <v>4</v>
      </c>
      <c r="E1798" s="203" t="s">
        <v>1035</v>
      </c>
      <c r="F1798" s="203" t="s">
        <v>1207</v>
      </c>
    </row>
    <row r="1799" spans="1:6" hidden="1" x14ac:dyDescent="0.25">
      <c r="A1799" s="203" t="s">
        <v>1219</v>
      </c>
      <c r="B1799" s="203">
        <v>195213</v>
      </c>
      <c r="C1799" s="203">
        <v>0.99777099999999996</v>
      </c>
      <c r="D1799" s="203">
        <v>4</v>
      </c>
      <c r="E1799" s="203" t="s">
        <v>1035</v>
      </c>
      <c r="F1799" s="203" t="s">
        <v>1207</v>
      </c>
    </row>
    <row r="1800" spans="1:6" hidden="1" x14ac:dyDescent="0.25">
      <c r="A1800" s="203" t="s">
        <v>1219</v>
      </c>
      <c r="B1800" s="203">
        <v>195313</v>
      </c>
      <c r="C1800" s="203">
        <v>1.061677</v>
      </c>
      <c r="D1800" s="203">
        <v>4</v>
      </c>
      <c r="E1800" s="203" t="s">
        <v>1035</v>
      </c>
      <c r="F1800" s="203" t="s">
        <v>1207</v>
      </c>
    </row>
    <row r="1801" spans="1:6" hidden="1" x14ac:dyDescent="0.25">
      <c r="A1801" s="203" t="s">
        <v>1219</v>
      </c>
      <c r="B1801" s="203">
        <v>195413</v>
      </c>
      <c r="C1801" s="203">
        <v>1.113167</v>
      </c>
      <c r="D1801" s="203">
        <v>4</v>
      </c>
      <c r="E1801" s="203" t="s">
        <v>1035</v>
      </c>
      <c r="F1801" s="203" t="s">
        <v>1207</v>
      </c>
    </row>
    <row r="1802" spans="1:6" hidden="1" x14ac:dyDescent="0.25">
      <c r="A1802" s="203" t="s">
        <v>1219</v>
      </c>
      <c r="B1802" s="203">
        <v>195513</v>
      </c>
      <c r="C1802" s="203">
        <v>1.2397210000000001</v>
      </c>
      <c r="D1802" s="203">
        <v>4</v>
      </c>
      <c r="E1802" s="203" t="s">
        <v>1035</v>
      </c>
      <c r="F1802" s="203" t="s">
        <v>1207</v>
      </c>
    </row>
    <row r="1803" spans="1:6" hidden="1" x14ac:dyDescent="0.25">
      <c r="A1803" s="203" t="s">
        <v>1219</v>
      </c>
      <c r="B1803" s="203">
        <v>195613</v>
      </c>
      <c r="C1803" s="203">
        <v>1.2827299999999999</v>
      </c>
      <c r="D1803" s="203">
        <v>4</v>
      </c>
      <c r="E1803" s="203" t="s">
        <v>1035</v>
      </c>
      <c r="F1803" s="203" t="s">
        <v>1207</v>
      </c>
    </row>
    <row r="1804" spans="1:6" hidden="1" x14ac:dyDescent="0.25">
      <c r="A1804" s="203" t="s">
        <v>1219</v>
      </c>
      <c r="B1804" s="203">
        <v>195713</v>
      </c>
      <c r="C1804" s="203">
        <v>1.2888109999999999</v>
      </c>
      <c r="D1804" s="203">
        <v>4</v>
      </c>
      <c r="E1804" s="203" t="s">
        <v>1035</v>
      </c>
      <c r="F1804" s="203" t="s">
        <v>1207</v>
      </c>
    </row>
    <row r="1805" spans="1:6" hidden="1" x14ac:dyDescent="0.25">
      <c r="A1805" s="203" t="s">
        <v>1219</v>
      </c>
      <c r="B1805" s="203">
        <v>195813</v>
      </c>
      <c r="C1805" s="203">
        <v>1.2868740000000001</v>
      </c>
      <c r="D1805" s="203">
        <v>4</v>
      </c>
      <c r="E1805" s="203" t="s">
        <v>1035</v>
      </c>
      <c r="F1805" s="203" t="s">
        <v>1207</v>
      </c>
    </row>
    <row r="1806" spans="1:6" hidden="1" x14ac:dyDescent="0.25">
      <c r="A1806" s="203" t="s">
        <v>1219</v>
      </c>
      <c r="B1806" s="203">
        <v>195913</v>
      </c>
      <c r="C1806" s="203">
        <v>1.3827830000000001</v>
      </c>
      <c r="D1806" s="203">
        <v>4</v>
      </c>
      <c r="E1806" s="203" t="s">
        <v>1035</v>
      </c>
      <c r="F1806" s="203" t="s">
        <v>1207</v>
      </c>
    </row>
    <row r="1807" spans="1:6" hidden="1" x14ac:dyDescent="0.25">
      <c r="A1807" s="203" t="s">
        <v>1219</v>
      </c>
      <c r="B1807" s="203">
        <v>196013</v>
      </c>
      <c r="C1807" s="203">
        <v>1.460974</v>
      </c>
      <c r="D1807" s="203">
        <v>4</v>
      </c>
      <c r="E1807" s="203" t="s">
        <v>1035</v>
      </c>
      <c r="F1807" s="203" t="s">
        <v>1207</v>
      </c>
    </row>
    <row r="1808" spans="1:6" hidden="1" x14ac:dyDescent="0.25">
      <c r="A1808" s="203" t="s">
        <v>1219</v>
      </c>
      <c r="B1808" s="203">
        <v>196113</v>
      </c>
      <c r="C1808" s="203">
        <v>1.5491140000000001</v>
      </c>
      <c r="D1808" s="203">
        <v>4</v>
      </c>
      <c r="E1808" s="203" t="s">
        <v>1035</v>
      </c>
      <c r="F1808" s="203" t="s">
        <v>1207</v>
      </c>
    </row>
    <row r="1809" spans="1:6" hidden="1" x14ac:dyDescent="0.25">
      <c r="A1809" s="203" t="s">
        <v>1219</v>
      </c>
      <c r="B1809" s="203">
        <v>196213</v>
      </c>
      <c r="C1809" s="203">
        <v>1.592568</v>
      </c>
      <c r="D1809" s="203">
        <v>4</v>
      </c>
      <c r="E1809" s="203" t="s">
        <v>1035</v>
      </c>
      <c r="F1809" s="203" t="s">
        <v>1207</v>
      </c>
    </row>
    <row r="1810" spans="1:6" hidden="1" x14ac:dyDescent="0.25">
      <c r="A1810" s="203" t="s">
        <v>1219</v>
      </c>
      <c r="B1810" s="203">
        <v>196313</v>
      </c>
      <c r="C1810" s="203">
        <v>1.7093780000000001</v>
      </c>
      <c r="D1810" s="203">
        <v>4</v>
      </c>
      <c r="E1810" s="203" t="s">
        <v>1035</v>
      </c>
      <c r="F1810" s="203" t="s">
        <v>1207</v>
      </c>
    </row>
    <row r="1811" spans="1:6" hidden="1" x14ac:dyDescent="0.25">
      <c r="A1811" s="203" t="s">
        <v>1219</v>
      </c>
      <c r="B1811" s="203">
        <v>196413</v>
      </c>
      <c r="C1811" s="203">
        <v>1.8031060000000001</v>
      </c>
      <c r="D1811" s="203">
        <v>4</v>
      </c>
      <c r="E1811" s="203" t="s">
        <v>1035</v>
      </c>
      <c r="F1811" s="203" t="s">
        <v>1207</v>
      </c>
    </row>
    <row r="1812" spans="1:6" hidden="1" x14ac:dyDescent="0.25">
      <c r="A1812" s="203" t="s">
        <v>1219</v>
      </c>
      <c r="B1812" s="203">
        <v>196513</v>
      </c>
      <c r="C1812" s="203">
        <v>1.882795</v>
      </c>
      <c r="D1812" s="203">
        <v>4</v>
      </c>
      <c r="E1812" s="203" t="s">
        <v>1035</v>
      </c>
      <c r="F1812" s="203" t="s">
        <v>1207</v>
      </c>
    </row>
    <row r="1813" spans="1:6" hidden="1" x14ac:dyDescent="0.25">
      <c r="A1813" s="203" t="s">
        <v>1219</v>
      </c>
      <c r="B1813" s="203">
        <v>196613</v>
      </c>
      <c r="C1813" s="203">
        <v>1.9959210000000001</v>
      </c>
      <c r="D1813" s="203">
        <v>4</v>
      </c>
      <c r="E1813" s="203" t="s">
        <v>1035</v>
      </c>
      <c r="F1813" s="203" t="s">
        <v>1207</v>
      </c>
    </row>
    <row r="1814" spans="1:6" hidden="1" x14ac:dyDescent="0.25">
      <c r="A1814" s="203" t="s">
        <v>1219</v>
      </c>
      <c r="B1814" s="203">
        <v>196713</v>
      </c>
      <c r="C1814" s="203">
        <v>2.1771739999999999</v>
      </c>
      <c r="D1814" s="203">
        <v>4</v>
      </c>
      <c r="E1814" s="203" t="s">
        <v>1035</v>
      </c>
      <c r="F1814" s="203" t="s">
        <v>1207</v>
      </c>
    </row>
    <row r="1815" spans="1:6" hidden="1" x14ac:dyDescent="0.25">
      <c r="A1815" s="203" t="s">
        <v>1219</v>
      </c>
      <c r="B1815" s="203">
        <v>196813</v>
      </c>
      <c r="C1815" s="203">
        <v>2.3212120000000001</v>
      </c>
      <c r="D1815" s="203">
        <v>4</v>
      </c>
      <c r="E1815" s="203" t="s">
        <v>1035</v>
      </c>
      <c r="F1815" s="203" t="s">
        <v>1207</v>
      </c>
    </row>
    <row r="1816" spans="1:6" hidden="1" x14ac:dyDescent="0.25">
      <c r="A1816" s="203" t="s">
        <v>1219</v>
      </c>
      <c r="B1816" s="203">
        <v>196913</v>
      </c>
      <c r="C1816" s="203">
        <v>2.4196049999999998</v>
      </c>
      <c r="D1816" s="203">
        <v>4</v>
      </c>
      <c r="E1816" s="203" t="s">
        <v>1035</v>
      </c>
      <c r="F1816" s="203" t="s">
        <v>1207</v>
      </c>
    </row>
    <row r="1817" spans="1:6" hidden="1" x14ac:dyDescent="0.25">
      <c r="A1817" s="203" t="s">
        <v>1219</v>
      </c>
      <c r="B1817" s="203">
        <v>197013</v>
      </c>
      <c r="C1817" s="203">
        <v>2.5121280000000001</v>
      </c>
      <c r="D1817" s="203">
        <v>4</v>
      </c>
      <c r="E1817" s="203" t="s">
        <v>1035</v>
      </c>
      <c r="F1817" s="203" t="s">
        <v>1207</v>
      </c>
    </row>
    <row r="1818" spans="1:6" hidden="1" x14ac:dyDescent="0.25">
      <c r="A1818" s="203" t="s">
        <v>1219</v>
      </c>
      <c r="B1818" s="203">
        <v>197113</v>
      </c>
      <c r="C1818" s="203">
        <v>2.5435439999999998</v>
      </c>
      <c r="D1818" s="203">
        <v>4</v>
      </c>
      <c r="E1818" s="203" t="s">
        <v>1035</v>
      </c>
      <c r="F1818" s="203" t="s">
        <v>1207</v>
      </c>
    </row>
    <row r="1819" spans="1:6" hidden="1" x14ac:dyDescent="0.25">
      <c r="A1819" s="203" t="s">
        <v>1219</v>
      </c>
      <c r="B1819" s="203">
        <v>197213</v>
      </c>
      <c r="C1819" s="203">
        <v>2.5975389999999998</v>
      </c>
      <c r="D1819" s="203">
        <v>4</v>
      </c>
      <c r="E1819" s="203" t="s">
        <v>1035</v>
      </c>
      <c r="F1819" s="203" t="s">
        <v>1207</v>
      </c>
    </row>
    <row r="1820" spans="1:6" hidden="1" x14ac:dyDescent="0.25">
      <c r="A1820" s="203" t="s">
        <v>1219</v>
      </c>
      <c r="B1820" s="203">
        <v>197301</v>
      </c>
      <c r="C1820" s="203">
        <v>0.21087600000000001</v>
      </c>
      <c r="D1820" s="203">
        <v>4</v>
      </c>
      <c r="E1820" s="203" t="s">
        <v>1035</v>
      </c>
      <c r="F1820" s="203" t="s">
        <v>1207</v>
      </c>
    </row>
    <row r="1821" spans="1:6" hidden="1" x14ac:dyDescent="0.25">
      <c r="A1821" s="203" t="s">
        <v>1219</v>
      </c>
      <c r="B1821" s="203">
        <v>197302</v>
      </c>
      <c r="C1821" s="203">
        <v>0.197822</v>
      </c>
      <c r="D1821" s="203">
        <v>4</v>
      </c>
      <c r="E1821" s="203" t="s">
        <v>1035</v>
      </c>
      <c r="F1821" s="203" t="s">
        <v>1207</v>
      </c>
    </row>
    <row r="1822" spans="1:6" hidden="1" x14ac:dyDescent="0.25">
      <c r="A1822" s="203" t="s">
        <v>1219</v>
      </c>
      <c r="B1822" s="203">
        <v>197303</v>
      </c>
      <c r="C1822" s="203">
        <v>0.21771099999999999</v>
      </c>
      <c r="D1822" s="203">
        <v>4</v>
      </c>
      <c r="E1822" s="203" t="s">
        <v>1035</v>
      </c>
      <c r="F1822" s="203" t="s">
        <v>1207</v>
      </c>
    </row>
    <row r="1823" spans="1:6" hidden="1" x14ac:dyDescent="0.25">
      <c r="A1823" s="203" t="s">
        <v>1219</v>
      </c>
      <c r="B1823" s="203">
        <v>197304</v>
      </c>
      <c r="C1823" s="203">
        <v>0.21252399999999999</v>
      </c>
      <c r="D1823" s="203">
        <v>4</v>
      </c>
      <c r="E1823" s="203" t="s">
        <v>1035</v>
      </c>
      <c r="F1823" s="203" t="s">
        <v>1207</v>
      </c>
    </row>
    <row r="1824" spans="1:6" hidden="1" x14ac:dyDescent="0.25">
      <c r="A1824" s="203" t="s">
        <v>1219</v>
      </c>
      <c r="B1824" s="203">
        <v>197305</v>
      </c>
      <c r="C1824" s="203">
        <v>0.21831</v>
      </c>
      <c r="D1824" s="203">
        <v>4</v>
      </c>
      <c r="E1824" s="203" t="s">
        <v>1035</v>
      </c>
      <c r="F1824" s="203" t="s">
        <v>1207</v>
      </c>
    </row>
    <row r="1825" spans="1:6" hidden="1" x14ac:dyDescent="0.25">
      <c r="A1825" s="203" t="s">
        <v>1219</v>
      </c>
      <c r="B1825" s="203">
        <v>197306</v>
      </c>
      <c r="C1825" s="203">
        <v>0.20974200000000001</v>
      </c>
      <c r="D1825" s="203">
        <v>4</v>
      </c>
      <c r="E1825" s="203" t="s">
        <v>1035</v>
      </c>
      <c r="F1825" s="203" t="s">
        <v>1207</v>
      </c>
    </row>
    <row r="1826" spans="1:6" hidden="1" x14ac:dyDescent="0.25">
      <c r="A1826" s="203" t="s">
        <v>1219</v>
      </c>
      <c r="B1826" s="203">
        <v>197307</v>
      </c>
      <c r="C1826" s="203">
        <v>0.21802199999999999</v>
      </c>
      <c r="D1826" s="203">
        <v>4</v>
      </c>
      <c r="E1826" s="203" t="s">
        <v>1035</v>
      </c>
      <c r="F1826" s="203" t="s">
        <v>1207</v>
      </c>
    </row>
    <row r="1827" spans="1:6" hidden="1" x14ac:dyDescent="0.25">
      <c r="A1827" s="203" t="s">
        <v>1219</v>
      </c>
      <c r="B1827" s="203">
        <v>197308</v>
      </c>
      <c r="C1827" s="203">
        <v>0.219387</v>
      </c>
      <c r="D1827" s="203">
        <v>4</v>
      </c>
      <c r="E1827" s="203" t="s">
        <v>1035</v>
      </c>
      <c r="F1827" s="203" t="s">
        <v>1207</v>
      </c>
    </row>
    <row r="1828" spans="1:6" hidden="1" x14ac:dyDescent="0.25">
      <c r="A1828" s="203" t="s">
        <v>1219</v>
      </c>
      <c r="B1828" s="203">
        <v>197309</v>
      </c>
      <c r="C1828" s="203">
        <v>0.21149100000000001</v>
      </c>
      <c r="D1828" s="203">
        <v>4</v>
      </c>
      <c r="E1828" s="203" t="s">
        <v>1035</v>
      </c>
      <c r="F1828" s="203" t="s">
        <v>1207</v>
      </c>
    </row>
    <row r="1829" spans="1:6" hidden="1" x14ac:dyDescent="0.25">
      <c r="A1829" s="203" t="s">
        <v>1219</v>
      </c>
      <c r="B1829" s="203">
        <v>197310</v>
      </c>
      <c r="C1829" s="203">
        <v>0.220444</v>
      </c>
      <c r="D1829" s="203">
        <v>4</v>
      </c>
      <c r="E1829" s="203" t="s">
        <v>1035</v>
      </c>
      <c r="F1829" s="203" t="s">
        <v>1207</v>
      </c>
    </row>
    <row r="1830" spans="1:6" hidden="1" x14ac:dyDescent="0.25">
      <c r="A1830" s="203" t="s">
        <v>1219</v>
      </c>
      <c r="B1830" s="203">
        <v>197311</v>
      </c>
      <c r="C1830" s="203">
        <v>0.21548400000000001</v>
      </c>
      <c r="D1830" s="203">
        <v>4</v>
      </c>
      <c r="E1830" s="203" t="s">
        <v>1035</v>
      </c>
      <c r="F1830" s="203" t="s">
        <v>1207</v>
      </c>
    </row>
    <row r="1831" spans="1:6" hidden="1" x14ac:dyDescent="0.25">
      <c r="A1831" s="203" t="s">
        <v>1219</v>
      </c>
      <c r="B1831" s="203">
        <v>197312</v>
      </c>
      <c r="C1831" s="203">
        <v>0.21696599999999999</v>
      </c>
      <c r="D1831" s="203">
        <v>4</v>
      </c>
      <c r="E1831" s="203" t="s">
        <v>1035</v>
      </c>
      <c r="F1831" s="203" t="s">
        <v>1207</v>
      </c>
    </row>
    <row r="1832" spans="1:6" hidden="1" x14ac:dyDescent="0.25">
      <c r="A1832" s="203" t="s">
        <v>1219</v>
      </c>
      <c r="B1832" s="203">
        <v>197313</v>
      </c>
      <c r="C1832" s="203">
        <v>2.5687790000000001</v>
      </c>
      <c r="D1832" s="203">
        <v>4</v>
      </c>
      <c r="E1832" s="203" t="s">
        <v>1035</v>
      </c>
      <c r="F1832" s="203" t="s">
        <v>1207</v>
      </c>
    </row>
    <row r="1833" spans="1:6" hidden="1" x14ac:dyDescent="0.25">
      <c r="A1833" s="203" t="s">
        <v>1219</v>
      </c>
      <c r="B1833" s="203">
        <v>197401</v>
      </c>
      <c r="C1833" s="203">
        <v>0.21126700000000001</v>
      </c>
      <c r="D1833" s="203">
        <v>4</v>
      </c>
      <c r="E1833" s="203" t="s">
        <v>1035</v>
      </c>
      <c r="F1833" s="203" t="s">
        <v>1207</v>
      </c>
    </row>
    <row r="1834" spans="1:6" hidden="1" x14ac:dyDescent="0.25">
      <c r="A1834" s="203" t="s">
        <v>1219</v>
      </c>
      <c r="B1834" s="203">
        <v>197402</v>
      </c>
      <c r="C1834" s="203">
        <v>0.19409999999999999</v>
      </c>
      <c r="D1834" s="203">
        <v>4</v>
      </c>
      <c r="E1834" s="203" t="s">
        <v>1035</v>
      </c>
      <c r="F1834" s="203" t="s">
        <v>1207</v>
      </c>
    </row>
    <row r="1835" spans="1:6" hidden="1" x14ac:dyDescent="0.25">
      <c r="A1835" s="203" t="s">
        <v>1219</v>
      </c>
      <c r="B1835" s="203">
        <v>197403</v>
      </c>
      <c r="C1835" s="203">
        <v>0.216526</v>
      </c>
      <c r="D1835" s="203">
        <v>4</v>
      </c>
      <c r="E1835" s="203" t="s">
        <v>1035</v>
      </c>
      <c r="F1835" s="203" t="s">
        <v>1207</v>
      </c>
    </row>
    <row r="1836" spans="1:6" hidden="1" x14ac:dyDescent="0.25">
      <c r="A1836" s="203" t="s">
        <v>1219</v>
      </c>
      <c r="B1836" s="203">
        <v>197404</v>
      </c>
      <c r="C1836" s="203">
        <v>0.20404800000000001</v>
      </c>
      <c r="D1836" s="203">
        <v>4</v>
      </c>
      <c r="E1836" s="203" t="s">
        <v>1035</v>
      </c>
      <c r="F1836" s="203" t="s">
        <v>1207</v>
      </c>
    </row>
    <row r="1837" spans="1:6" hidden="1" x14ac:dyDescent="0.25">
      <c r="A1837" s="203" t="s">
        <v>1219</v>
      </c>
      <c r="B1837" s="203">
        <v>197405</v>
      </c>
      <c r="C1837" s="203">
        <v>0.210092</v>
      </c>
      <c r="D1837" s="203">
        <v>4</v>
      </c>
      <c r="E1837" s="203" t="s">
        <v>1035</v>
      </c>
      <c r="F1837" s="203" t="s">
        <v>1207</v>
      </c>
    </row>
    <row r="1838" spans="1:6" hidden="1" x14ac:dyDescent="0.25">
      <c r="A1838" s="203" t="s">
        <v>1219</v>
      </c>
      <c r="B1838" s="203">
        <v>197406</v>
      </c>
      <c r="C1838" s="203">
        <v>0.20261199999999999</v>
      </c>
      <c r="D1838" s="203">
        <v>4</v>
      </c>
      <c r="E1838" s="203" t="s">
        <v>1035</v>
      </c>
      <c r="F1838" s="203" t="s">
        <v>1207</v>
      </c>
    </row>
    <row r="1839" spans="1:6" hidden="1" x14ac:dyDescent="0.25">
      <c r="A1839" s="203" t="s">
        <v>1219</v>
      </c>
      <c r="B1839" s="203">
        <v>197407</v>
      </c>
      <c r="C1839" s="203">
        <v>0.205981</v>
      </c>
      <c r="D1839" s="203">
        <v>4</v>
      </c>
      <c r="E1839" s="203" t="s">
        <v>1035</v>
      </c>
      <c r="F1839" s="203" t="s">
        <v>1207</v>
      </c>
    </row>
    <row r="1840" spans="1:6" hidden="1" x14ac:dyDescent="0.25">
      <c r="A1840" s="203" t="s">
        <v>1219</v>
      </c>
      <c r="B1840" s="203">
        <v>197408</v>
      </c>
      <c r="C1840" s="203">
        <v>0.208339</v>
      </c>
      <c r="D1840" s="203">
        <v>4</v>
      </c>
      <c r="E1840" s="203" t="s">
        <v>1035</v>
      </c>
      <c r="F1840" s="203" t="s">
        <v>1207</v>
      </c>
    </row>
    <row r="1841" spans="1:6" hidden="1" x14ac:dyDescent="0.25">
      <c r="A1841" s="203" t="s">
        <v>1219</v>
      </c>
      <c r="B1841" s="203">
        <v>197409</v>
      </c>
      <c r="C1841" s="203">
        <v>0.19711699999999999</v>
      </c>
      <c r="D1841" s="203">
        <v>4</v>
      </c>
      <c r="E1841" s="203" t="s">
        <v>1035</v>
      </c>
      <c r="F1841" s="203" t="s">
        <v>1207</v>
      </c>
    </row>
    <row r="1842" spans="1:6" hidden="1" x14ac:dyDescent="0.25">
      <c r="A1842" s="203" t="s">
        <v>1219</v>
      </c>
      <c r="B1842" s="203">
        <v>197410</v>
      </c>
      <c r="C1842" s="203">
        <v>0.209647</v>
      </c>
      <c r="D1842" s="203">
        <v>4</v>
      </c>
      <c r="E1842" s="203" t="s">
        <v>1035</v>
      </c>
      <c r="F1842" s="203" t="s">
        <v>1207</v>
      </c>
    </row>
    <row r="1843" spans="1:6" hidden="1" x14ac:dyDescent="0.25">
      <c r="A1843" s="203" t="s">
        <v>1219</v>
      </c>
      <c r="B1843" s="203">
        <v>197411</v>
      </c>
      <c r="C1843" s="203">
        <v>0.20382700000000001</v>
      </c>
      <c r="D1843" s="203">
        <v>4</v>
      </c>
      <c r="E1843" s="203" t="s">
        <v>1035</v>
      </c>
      <c r="F1843" s="203" t="s">
        <v>1207</v>
      </c>
    </row>
    <row r="1844" spans="1:6" hidden="1" x14ac:dyDescent="0.25">
      <c r="A1844" s="203" t="s">
        <v>1219</v>
      </c>
      <c r="B1844" s="203">
        <v>197412</v>
      </c>
      <c r="C1844" s="203">
        <v>0.20761299999999999</v>
      </c>
      <c r="D1844" s="203">
        <v>4</v>
      </c>
      <c r="E1844" s="203" t="s">
        <v>1035</v>
      </c>
      <c r="F1844" s="203" t="s">
        <v>1207</v>
      </c>
    </row>
    <row r="1845" spans="1:6" hidden="1" x14ac:dyDescent="0.25">
      <c r="A1845" s="203" t="s">
        <v>1219</v>
      </c>
      <c r="B1845" s="203">
        <v>197413</v>
      </c>
      <c r="C1845" s="203">
        <v>2.4711690000000002</v>
      </c>
      <c r="D1845" s="203">
        <v>4</v>
      </c>
      <c r="E1845" s="203" t="s">
        <v>1035</v>
      </c>
      <c r="F1845" s="203" t="s">
        <v>1207</v>
      </c>
    </row>
    <row r="1846" spans="1:6" hidden="1" x14ac:dyDescent="0.25">
      <c r="A1846" s="203" t="s">
        <v>1219</v>
      </c>
      <c r="B1846" s="203">
        <v>197501</v>
      </c>
      <c r="C1846" s="203">
        <v>0.20125199999999999</v>
      </c>
      <c r="D1846" s="203">
        <v>4</v>
      </c>
      <c r="E1846" s="203" t="s">
        <v>1035</v>
      </c>
      <c r="F1846" s="203" t="s">
        <v>1207</v>
      </c>
    </row>
    <row r="1847" spans="1:6" hidden="1" x14ac:dyDescent="0.25">
      <c r="A1847" s="203" t="s">
        <v>1219</v>
      </c>
      <c r="B1847" s="203">
        <v>197502</v>
      </c>
      <c r="C1847" s="203">
        <v>0.18360699999999999</v>
      </c>
      <c r="D1847" s="203">
        <v>4</v>
      </c>
      <c r="E1847" s="203" t="s">
        <v>1035</v>
      </c>
      <c r="F1847" s="203" t="s">
        <v>1207</v>
      </c>
    </row>
    <row r="1848" spans="1:6" hidden="1" x14ac:dyDescent="0.25">
      <c r="A1848" s="203" t="s">
        <v>1219</v>
      </c>
      <c r="B1848" s="203">
        <v>197503</v>
      </c>
      <c r="C1848" s="203">
        <v>0.204762</v>
      </c>
      <c r="D1848" s="203">
        <v>4</v>
      </c>
      <c r="E1848" s="203" t="s">
        <v>1035</v>
      </c>
      <c r="F1848" s="203" t="s">
        <v>1207</v>
      </c>
    </row>
    <row r="1849" spans="1:6" hidden="1" x14ac:dyDescent="0.25">
      <c r="A1849" s="203" t="s">
        <v>1219</v>
      </c>
      <c r="B1849" s="203">
        <v>197504</v>
      </c>
      <c r="C1849" s="203">
        <v>0.195439</v>
      </c>
      <c r="D1849" s="203">
        <v>4</v>
      </c>
      <c r="E1849" s="203" t="s">
        <v>1035</v>
      </c>
      <c r="F1849" s="203" t="s">
        <v>1207</v>
      </c>
    </row>
    <row r="1850" spans="1:6" hidden="1" x14ac:dyDescent="0.25">
      <c r="A1850" s="203" t="s">
        <v>1219</v>
      </c>
      <c r="B1850" s="203">
        <v>197505</v>
      </c>
      <c r="C1850" s="203">
        <v>0.19847500000000001</v>
      </c>
      <c r="D1850" s="203">
        <v>4</v>
      </c>
      <c r="E1850" s="203" t="s">
        <v>1035</v>
      </c>
      <c r="F1850" s="203" t="s">
        <v>1207</v>
      </c>
    </row>
    <row r="1851" spans="1:6" hidden="1" x14ac:dyDescent="0.25">
      <c r="A1851" s="203" t="s">
        <v>1219</v>
      </c>
      <c r="B1851" s="203">
        <v>197506</v>
      </c>
      <c r="C1851" s="203">
        <v>0.19677</v>
      </c>
      <c r="D1851" s="203">
        <v>4</v>
      </c>
      <c r="E1851" s="203" t="s">
        <v>1035</v>
      </c>
      <c r="F1851" s="203" t="s">
        <v>1207</v>
      </c>
    </row>
    <row r="1852" spans="1:6" hidden="1" x14ac:dyDescent="0.25">
      <c r="A1852" s="203" t="s">
        <v>1219</v>
      </c>
      <c r="B1852" s="203">
        <v>197507</v>
      </c>
      <c r="C1852" s="203">
        <v>0.200236</v>
      </c>
      <c r="D1852" s="203">
        <v>4</v>
      </c>
      <c r="E1852" s="203" t="s">
        <v>1035</v>
      </c>
      <c r="F1852" s="203" t="s">
        <v>1207</v>
      </c>
    </row>
    <row r="1853" spans="1:6" hidden="1" x14ac:dyDescent="0.25">
      <c r="A1853" s="203" t="s">
        <v>1219</v>
      </c>
      <c r="B1853" s="203">
        <v>197508</v>
      </c>
      <c r="C1853" s="203">
        <v>0.20375399999999999</v>
      </c>
      <c r="D1853" s="203">
        <v>4</v>
      </c>
      <c r="E1853" s="203" t="s">
        <v>1035</v>
      </c>
      <c r="F1853" s="203" t="s">
        <v>1207</v>
      </c>
    </row>
    <row r="1854" spans="1:6" hidden="1" x14ac:dyDescent="0.25">
      <c r="A1854" s="203" t="s">
        <v>1219</v>
      </c>
      <c r="B1854" s="203">
        <v>197509</v>
      </c>
      <c r="C1854" s="203">
        <v>0.18845100000000001</v>
      </c>
      <c r="D1854" s="203">
        <v>4</v>
      </c>
      <c r="E1854" s="203" t="s">
        <v>1035</v>
      </c>
      <c r="F1854" s="203" t="s">
        <v>1207</v>
      </c>
    </row>
    <row r="1855" spans="1:6" hidden="1" x14ac:dyDescent="0.25">
      <c r="A1855" s="203" t="s">
        <v>1219</v>
      </c>
      <c r="B1855" s="203">
        <v>197510</v>
      </c>
      <c r="C1855" s="203">
        <v>0.202873</v>
      </c>
      <c r="D1855" s="203">
        <v>4</v>
      </c>
      <c r="E1855" s="203" t="s">
        <v>1035</v>
      </c>
      <c r="F1855" s="203" t="s">
        <v>1207</v>
      </c>
    </row>
    <row r="1856" spans="1:6" hidden="1" x14ac:dyDescent="0.25">
      <c r="A1856" s="203" t="s">
        <v>1219</v>
      </c>
      <c r="B1856" s="203">
        <v>197511</v>
      </c>
      <c r="C1856" s="203">
        <v>0.195407</v>
      </c>
      <c r="D1856" s="203">
        <v>4</v>
      </c>
      <c r="E1856" s="203" t="s">
        <v>1035</v>
      </c>
      <c r="F1856" s="203" t="s">
        <v>1207</v>
      </c>
    </row>
    <row r="1857" spans="1:6" hidden="1" x14ac:dyDescent="0.25">
      <c r="A1857" s="203" t="s">
        <v>1219</v>
      </c>
      <c r="B1857" s="203">
        <v>197512</v>
      </c>
      <c r="C1857" s="203">
        <v>0.20327200000000001</v>
      </c>
      <c r="D1857" s="203">
        <v>4</v>
      </c>
      <c r="E1857" s="203" t="s">
        <v>1035</v>
      </c>
      <c r="F1857" s="203" t="s">
        <v>1207</v>
      </c>
    </row>
    <row r="1858" spans="1:6" hidden="1" x14ac:dyDescent="0.25">
      <c r="A1858" s="203" t="s">
        <v>1219</v>
      </c>
      <c r="B1858" s="203">
        <v>197513</v>
      </c>
      <c r="C1858" s="203">
        <v>2.3742969999999999</v>
      </c>
      <c r="D1858" s="203">
        <v>4</v>
      </c>
      <c r="E1858" s="203" t="s">
        <v>1035</v>
      </c>
      <c r="F1858" s="203" t="s">
        <v>1207</v>
      </c>
    </row>
    <row r="1859" spans="1:6" hidden="1" x14ac:dyDescent="0.25">
      <c r="A1859" s="203" t="s">
        <v>1219</v>
      </c>
      <c r="B1859" s="203">
        <v>197601</v>
      </c>
      <c r="C1859" s="203">
        <v>0.19477900000000001</v>
      </c>
      <c r="D1859" s="203">
        <v>4</v>
      </c>
      <c r="E1859" s="203" t="s">
        <v>1035</v>
      </c>
      <c r="F1859" s="203" t="s">
        <v>1207</v>
      </c>
    </row>
    <row r="1860" spans="1:6" hidden="1" x14ac:dyDescent="0.25">
      <c r="A1860" s="203" t="s">
        <v>1219</v>
      </c>
      <c r="B1860" s="203">
        <v>197602</v>
      </c>
      <c r="C1860" s="203">
        <v>0.188579</v>
      </c>
      <c r="D1860" s="203">
        <v>4</v>
      </c>
      <c r="E1860" s="203" t="s">
        <v>1035</v>
      </c>
      <c r="F1860" s="203" t="s">
        <v>1207</v>
      </c>
    </row>
    <row r="1861" spans="1:6" hidden="1" x14ac:dyDescent="0.25">
      <c r="A1861" s="203" t="s">
        <v>1219</v>
      </c>
      <c r="B1861" s="203">
        <v>197603</v>
      </c>
      <c r="C1861" s="203">
        <v>0.19848499999999999</v>
      </c>
      <c r="D1861" s="203">
        <v>4</v>
      </c>
      <c r="E1861" s="203" t="s">
        <v>1035</v>
      </c>
      <c r="F1861" s="203" t="s">
        <v>1207</v>
      </c>
    </row>
    <row r="1862" spans="1:6" hidden="1" x14ac:dyDescent="0.25">
      <c r="A1862" s="203" t="s">
        <v>1219</v>
      </c>
      <c r="B1862" s="203">
        <v>197604</v>
      </c>
      <c r="C1862" s="203">
        <v>0.19217899999999999</v>
      </c>
      <c r="D1862" s="203">
        <v>4</v>
      </c>
      <c r="E1862" s="203" t="s">
        <v>1035</v>
      </c>
      <c r="F1862" s="203" t="s">
        <v>1207</v>
      </c>
    </row>
    <row r="1863" spans="1:6" hidden="1" x14ac:dyDescent="0.25">
      <c r="A1863" s="203" t="s">
        <v>1219</v>
      </c>
      <c r="B1863" s="203">
        <v>197605</v>
      </c>
      <c r="C1863" s="203">
        <v>0.1951</v>
      </c>
      <c r="D1863" s="203">
        <v>4</v>
      </c>
      <c r="E1863" s="203" t="s">
        <v>1035</v>
      </c>
      <c r="F1863" s="203" t="s">
        <v>1207</v>
      </c>
    </row>
    <row r="1864" spans="1:6" hidden="1" x14ac:dyDescent="0.25">
      <c r="A1864" s="203" t="s">
        <v>1219</v>
      </c>
      <c r="B1864" s="203">
        <v>197606</v>
      </c>
      <c r="C1864" s="203">
        <v>0.19092999999999999</v>
      </c>
      <c r="D1864" s="203">
        <v>4</v>
      </c>
      <c r="E1864" s="203" t="s">
        <v>1035</v>
      </c>
      <c r="F1864" s="203" t="s">
        <v>1207</v>
      </c>
    </row>
    <row r="1865" spans="1:6" hidden="1" x14ac:dyDescent="0.25">
      <c r="A1865" s="203" t="s">
        <v>1219</v>
      </c>
      <c r="B1865" s="203">
        <v>197607</v>
      </c>
      <c r="C1865" s="203">
        <v>0.19558400000000001</v>
      </c>
      <c r="D1865" s="203">
        <v>4</v>
      </c>
      <c r="E1865" s="203" t="s">
        <v>1035</v>
      </c>
      <c r="F1865" s="203" t="s">
        <v>1207</v>
      </c>
    </row>
    <row r="1866" spans="1:6" hidden="1" x14ac:dyDescent="0.25">
      <c r="A1866" s="203" t="s">
        <v>1219</v>
      </c>
      <c r="B1866" s="203">
        <v>197608</v>
      </c>
      <c r="C1866" s="203">
        <v>0.19614699999999999</v>
      </c>
      <c r="D1866" s="203">
        <v>4</v>
      </c>
      <c r="E1866" s="203" t="s">
        <v>1035</v>
      </c>
      <c r="F1866" s="203" t="s">
        <v>1207</v>
      </c>
    </row>
    <row r="1867" spans="1:6" hidden="1" x14ac:dyDescent="0.25">
      <c r="A1867" s="203" t="s">
        <v>1219</v>
      </c>
      <c r="B1867" s="203">
        <v>197609</v>
      </c>
      <c r="C1867" s="203">
        <v>0.190553</v>
      </c>
      <c r="D1867" s="203">
        <v>4</v>
      </c>
      <c r="E1867" s="203" t="s">
        <v>1035</v>
      </c>
      <c r="F1867" s="203" t="s">
        <v>1207</v>
      </c>
    </row>
    <row r="1868" spans="1:6" hidden="1" x14ac:dyDescent="0.25">
      <c r="A1868" s="203" t="s">
        <v>1219</v>
      </c>
      <c r="B1868" s="203">
        <v>197610</v>
      </c>
      <c r="C1868" s="203">
        <v>0.19669800000000001</v>
      </c>
      <c r="D1868" s="203">
        <v>4</v>
      </c>
      <c r="E1868" s="203" t="s">
        <v>1035</v>
      </c>
      <c r="F1868" s="203" t="s">
        <v>1207</v>
      </c>
    </row>
    <row r="1869" spans="1:6" hidden="1" x14ac:dyDescent="0.25">
      <c r="A1869" s="203" t="s">
        <v>1219</v>
      </c>
      <c r="B1869" s="203">
        <v>197611</v>
      </c>
      <c r="C1869" s="203">
        <v>0.192722</v>
      </c>
      <c r="D1869" s="203">
        <v>4</v>
      </c>
      <c r="E1869" s="203" t="s">
        <v>1035</v>
      </c>
      <c r="F1869" s="203" t="s">
        <v>1207</v>
      </c>
    </row>
    <row r="1870" spans="1:6" hidden="1" x14ac:dyDescent="0.25">
      <c r="A1870" s="203" t="s">
        <v>1219</v>
      </c>
      <c r="B1870" s="203">
        <v>197612</v>
      </c>
      <c r="C1870" s="203">
        <v>0.19528999999999999</v>
      </c>
      <c r="D1870" s="203">
        <v>4</v>
      </c>
      <c r="E1870" s="203" t="s">
        <v>1035</v>
      </c>
      <c r="F1870" s="203" t="s">
        <v>1207</v>
      </c>
    </row>
    <row r="1871" spans="1:6" hidden="1" x14ac:dyDescent="0.25">
      <c r="A1871" s="203" t="s">
        <v>1219</v>
      </c>
      <c r="B1871" s="203">
        <v>197613</v>
      </c>
      <c r="C1871" s="203">
        <v>2.3270460000000002</v>
      </c>
      <c r="D1871" s="203">
        <v>4</v>
      </c>
      <c r="E1871" s="203" t="s">
        <v>1035</v>
      </c>
      <c r="F1871" s="203" t="s">
        <v>1207</v>
      </c>
    </row>
    <row r="1872" spans="1:6" hidden="1" x14ac:dyDescent="0.25">
      <c r="A1872" s="203" t="s">
        <v>1219</v>
      </c>
      <c r="B1872" s="203">
        <v>197701</v>
      </c>
      <c r="C1872" s="203">
        <v>0.18928600000000001</v>
      </c>
      <c r="D1872" s="203">
        <v>4</v>
      </c>
      <c r="E1872" s="203" t="s">
        <v>1035</v>
      </c>
      <c r="F1872" s="203" t="s">
        <v>1207</v>
      </c>
    </row>
    <row r="1873" spans="1:6" hidden="1" x14ac:dyDescent="0.25">
      <c r="A1873" s="203" t="s">
        <v>1219</v>
      </c>
      <c r="B1873" s="203">
        <v>197702</v>
      </c>
      <c r="C1873" s="203">
        <v>0.17536299999999999</v>
      </c>
      <c r="D1873" s="203">
        <v>4</v>
      </c>
      <c r="E1873" s="203" t="s">
        <v>1035</v>
      </c>
      <c r="F1873" s="203" t="s">
        <v>1207</v>
      </c>
    </row>
    <row r="1874" spans="1:6" hidden="1" x14ac:dyDescent="0.25">
      <c r="A1874" s="203" t="s">
        <v>1219</v>
      </c>
      <c r="B1874" s="203">
        <v>197703</v>
      </c>
      <c r="C1874" s="203">
        <v>0.206154</v>
      </c>
      <c r="D1874" s="203">
        <v>4</v>
      </c>
      <c r="E1874" s="203" t="s">
        <v>1035</v>
      </c>
      <c r="F1874" s="203" t="s">
        <v>1207</v>
      </c>
    </row>
    <row r="1875" spans="1:6" hidden="1" x14ac:dyDescent="0.25">
      <c r="A1875" s="203" t="s">
        <v>1219</v>
      </c>
      <c r="B1875" s="203">
        <v>197704</v>
      </c>
      <c r="C1875" s="203">
        <v>0.196719</v>
      </c>
      <c r="D1875" s="203">
        <v>4</v>
      </c>
      <c r="E1875" s="203" t="s">
        <v>1035</v>
      </c>
      <c r="F1875" s="203" t="s">
        <v>1207</v>
      </c>
    </row>
    <row r="1876" spans="1:6" hidden="1" x14ac:dyDescent="0.25">
      <c r="A1876" s="203" t="s">
        <v>1219</v>
      </c>
      <c r="B1876" s="203">
        <v>197705</v>
      </c>
      <c r="C1876" s="203">
        <v>0.19795199999999999</v>
      </c>
      <c r="D1876" s="203">
        <v>4</v>
      </c>
      <c r="E1876" s="203" t="s">
        <v>1035</v>
      </c>
      <c r="F1876" s="203" t="s">
        <v>1207</v>
      </c>
    </row>
    <row r="1877" spans="1:6" hidden="1" x14ac:dyDescent="0.25">
      <c r="A1877" s="203" t="s">
        <v>1219</v>
      </c>
      <c r="B1877" s="203">
        <v>197706</v>
      </c>
      <c r="C1877" s="203">
        <v>0.191103</v>
      </c>
      <c r="D1877" s="203">
        <v>4</v>
      </c>
      <c r="E1877" s="203" t="s">
        <v>1035</v>
      </c>
      <c r="F1877" s="203" t="s">
        <v>1207</v>
      </c>
    </row>
    <row r="1878" spans="1:6" hidden="1" x14ac:dyDescent="0.25">
      <c r="A1878" s="203" t="s">
        <v>1219</v>
      </c>
      <c r="B1878" s="203">
        <v>197707</v>
      </c>
      <c r="C1878" s="203">
        <v>0.19659699999999999</v>
      </c>
      <c r="D1878" s="203">
        <v>4</v>
      </c>
      <c r="E1878" s="203" t="s">
        <v>1035</v>
      </c>
      <c r="F1878" s="203" t="s">
        <v>1207</v>
      </c>
    </row>
    <row r="1879" spans="1:6" hidden="1" x14ac:dyDescent="0.25">
      <c r="A1879" s="203" t="s">
        <v>1219</v>
      </c>
      <c r="B1879" s="203">
        <v>197708</v>
      </c>
      <c r="C1879" s="203">
        <v>0.194575</v>
      </c>
      <c r="D1879" s="203">
        <v>4</v>
      </c>
      <c r="E1879" s="203" t="s">
        <v>1035</v>
      </c>
      <c r="F1879" s="203" t="s">
        <v>1207</v>
      </c>
    </row>
    <row r="1880" spans="1:6" hidden="1" x14ac:dyDescent="0.25">
      <c r="A1880" s="203" t="s">
        <v>1219</v>
      </c>
      <c r="B1880" s="203">
        <v>197709</v>
      </c>
      <c r="C1880" s="203">
        <v>0.18745000000000001</v>
      </c>
      <c r="D1880" s="203">
        <v>4</v>
      </c>
      <c r="E1880" s="203" t="s">
        <v>1035</v>
      </c>
      <c r="F1880" s="203" t="s">
        <v>1207</v>
      </c>
    </row>
    <row r="1881" spans="1:6" hidden="1" x14ac:dyDescent="0.25">
      <c r="A1881" s="203" t="s">
        <v>1219</v>
      </c>
      <c r="B1881" s="203">
        <v>197710</v>
      </c>
      <c r="C1881" s="203">
        <v>0.19944600000000001</v>
      </c>
      <c r="D1881" s="203">
        <v>4</v>
      </c>
      <c r="E1881" s="203" t="s">
        <v>1035</v>
      </c>
      <c r="F1881" s="203" t="s">
        <v>1207</v>
      </c>
    </row>
    <row r="1882" spans="1:6" hidden="1" x14ac:dyDescent="0.25">
      <c r="A1882" s="203" t="s">
        <v>1219</v>
      </c>
      <c r="B1882" s="203">
        <v>197711</v>
      </c>
      <c r="C1882" s="203">
        <v>0.19240399999999999</v>
      </c>
      <c r="D1882" s="203">
        <v>4</v>
      </c>
      <c r="E1882" s="203" t="s">
        <v>1035</v>
      </c>
      <c r="F1882" s="203" t="s">
        <v>1207</v>
      </c>
    </row>
    <row r="1883" spans="1:6" hidden="1" x14ac:dyDescent="0.25">
      <c r="A1883" s="203" t="s">
        <v>1219</v>
      </c>
      <c r="B1883" s="203">
        <v>197712</v>
      </c>
      <c r="C1883" s="203">
        <v>0.199935</v>
      </c>
      <c r="D1883" s="203">
        <v>4</v>
      </c>
      <c r="E1883" s="203" t="s">
        <v>1035</v>
      </c>
      <c r="F1883" s="203" t="s">
        <v>1207</v>
      </c>
    </row>
    <row r="1884" spans="1:6" hidden="1" x14ac:dyDescent="0.25">
      <c r="A1884" s="203" t="s">
        <v>1219</v>
      </c>
      <c r="B1884" s="203">
        <v>197713</v>
      </c>
      <c r="C1884" s="203">
        <v>2.3269829999999998</v>
      </c>
      <c r="D1884" s="203">
        <v>4</v>
      </c>
      <c r="E1884" s="203" t="s">
        <v>1035</v>
      </c>
      <c r="F1884" s="203" t="s">
        <v>1207</v>
      </c>
    </row>
    <row r="1885" spans="1:6" hidden="1" x14ac:dyDescent="0.25">
      <c r="A1885" s="203" t="s">
        <v>1219</v>
      </c>
      <c r="B1885" s="203">
        <v>197801</v>
      </c>
      <c r="C1885" s="203">
        <v>0.189389</v>
      </c>
      <c r="D1885" s="203">
        <v>4</v>
      </c>
      <c r="E1885" s="203" t="s">
        <v>1035</v>
      </c>
      <c r="F1885" s="203" t="s">
        <v>1207</v>
      </c>
    </row>
    <row r="1886" spans="1:6" hidden="1" x14ac:dyDescent="0.25">
      <c r="A1886" s="203" t="s">
        <v>1219</v>
      </c>
      <c r="B1886" s="203">
        <v>197802</v>
      </c>
      <c r="C1886" s="203">
        <v>0.171676</v>
      </c>
      <c r="D1886" s="203">
        <v>4</v>
      </c>
      <c r="E1886" s="203" t="s">
        <v>1035</v>
      </c>
      <c r="F1886" s="203" t="s">
        <v>1207</v>
      </c>
    </row>
    <row r="1887" spans="1:6" hidden="1" x14ac:dyDescent="0.25">
      <c r="A1887" s="203" t="s">
        <v>1219</v>
      </c>
      <c r="B1887" s="203">
        <v>197803</v>
      </c>
      <c r="C1887" s="203">
        <v>0.19350999999999999</v>
      </c>
      <c r="D1887" s="203">
        <v>4</v>
      </c>
      <c r="E1887" s="203" t="s">
        <v>1035</v>
      </c>
      <c r="F1887" s="203" t="s">
        <v>1207</v>
      </c>
    </row>
    <row r="1888" spans="1:6" hidden="1" x14ac:dyDescent="0.25">
      <c r="A1888" s="203" t="s">
        <v>1219</v>
      </c>
      <c r="B1888" s="203">
        <v>197804</v>
      </c>
      <c r="C1888" s="203">
        <v>0.190578</v>
      </c>
      <c r="D1888" s="203">
        <v>4</v>
      </c>
      <c r="E1888" s="203" t="s">
        <v>1035</v>
      </c>
      <c r="F1888" s="203" t="s">
        <v>1207</v>
      </c>
    </row>
    <row r="1889" spans="1:6" hidden="1" x14ac:dyDescent="0.25">
      <c r="A1889" s="203" t="s">
        <v>1219</v>
      </c>
      <c r="B1889" s="203">
        <v>197805</v>
      </c>
      <c r="C1889" s="203">
        <v>0.18618599999999999</v>
      </c>
      <c r="D1889" s="203">
        <v>4</v>
      </c>
      <c r="E1889" s="203" t="s">
        <v>1035</v>
      </c>
      <c r="F1889" s="203" t="s">
        <v>1207</v>
      </c>
    </row>
    <row r="1890" spans="1:6" hidden="1" x14ac:dyDescent="0.25">
      <c r="A1890" s="203" t="s">
        <v>1219</v>
      </c>
      <c r="B1890" s="203">
        <v>197806</v>
      </c>
      <c r="C1890" s="203">
        <v>0.186449</v>
      </c>
      <c r="D1890" s="203">
        <v>4</v>
      </c>
      <c r="E1890" s="203" t="s">
        <v>1035</v>
      </c>
      <c r="F1890" s="203" t="s">
        <v>1207</v>
      </c>
    </row>
    <row r="1891" spans="1:6" hidden="1" x14ac:dyDescent="0.25">
      <c r="A1891" s="203" t="s">
        <v>1219</v>
      </c>
      <c r="B1891" s="203">
        <v>197807</v>
      </c>
      <c r="C1891" s="203">
        <v>0.18958900000000001</v>
      </c>
      <c r="D1891" s="203">
        <v>4</v>
      </c>
      <c r="E1891" s="203" t="s">
        <v>1035</v>
      </c>
      <c r="F1891" s="203" t="s">
        <v>1207</v>
      </c>
    </row>
    <row r="1892" spans="1:6" hidden="1" x14ac:dyDescent="0.25">
      <c r="A1892" s="203" t="s">
        <v>1219</v>
      </c>
      <c r="B1892" s="203">
        <v>197808</v>
      </c>
      <c r="C1892" s="203">
        <v>0.18937300000000001</v>
      </c>
      <c r="D1892" s="203">
        <v>4</v>
      </c>
      <c r="E1892" s="203" t="s">
        <v>1035</v>
      </c>
      <c r="F1892" s="203" t="s">
        <v>1207</v>
      </c>
    </row>
    <row r="1893" spans="1:6" hidden="1" x14ac:dyDescent="0.25">
      <c r="A1893" s="203" t="s">
        <v>1219</v>
      </c>
      <c r="B1893" s="203">
        <v>197809</v>
      </c>
      <c r="C1893" s="203">
        <v>0.18205299999999999</v>
      </c>
      <c r="D1893" s="203">
        <v>4</v>
      </c>
      <c r="E1893" s="203" t="s">
        <v>1035</v>
      </c>
      <c r="F1893" s="203" t="s">
        <v>1207</v>
      </c>
    </row>
    <row r="1894" spans="1:6" hidden="1" x14ac:dyDescent="0.25">
      <c r="A1894" s="203" t="s">
        <v>1219</v>
      </c>
      <c r="B1894" s="203">
        <v>197810</v>
      </c>
      <c r="C1894" s="203">
        <v>0.18741099999999999</v>
      </c>
      <c r="D1894" s="203">
        <v>4</v>
      </c>
      <c r="E1894" s="203" t="s">
        <v>1035</v>
      </c>
      <c r="F1894" s="203" t="s">
        <v>1207</v>
      </c>
    </row>
    <row r="1895" spans="1:6" hidden="1" x14ac:dyDescent="0.25">
      <c r="A1895" s="203" t="s">
        <v>1219</v>
      </c>
      <c r="B1895" s="203">
        <v>197811</v>
      </c>
      <c r="C1895" s="203">
        <v>0.18862000000000001</v>
      </c>
      <c r="D1895" s="203">
        <v>4</v>
      </c>
      <c r="E1895" s="203" t="s">
        <v>1035</v>
      </c>
      <c r="F1895" s="203" t="s">
        <v>1207</v>
      </c>
    </row>
    <row r="1896" spans="1:6" hidden="1" x14ac:dyDescent="0.25">
      <c r="A1896" s="203" t="s">
        <v>1219</v>
      </c>
      <c r="B1896" s="203">
        <v>197812</v>
      </c>
      <c r="C1896" s="203">
        <v>0.19060199999999999</v>
      </c>
      <c r="D1896" s="203">
        <v>4</v>
      </c>
      <c r="E1896" s="203" t="s">
        <v>1035</v>
      </c>
      <c r="F1896" s="203" t="s">
        <v>1207</v>
      </c>
    </row>
    <row r="1897" spans="1:6" hidden="1" x14ac:dyDescent="0.25">
      <c r="A1897" s="203" t="s">
        <v>1219</v>
      </c>
      <c r="B1897" s="203">
        <v>197813</v>
      </c>
      <c r="C1897" s="203">
        <v>2.245438</v>
      </c>
      <c r="D1897" s="203">
        <v>4</v>
      </c>
      <c r="E1897" s="203" t="s">
        <v>1035</v>
      </c>
      <c r="F1897" s="203" t="s">
        <v>1207</v>
      </c>
    </row>
    <row r="1898" spans="1:6" hidden="1" x14ac:dyDescent="0.25">
      <c r="A1898" s="203" t="s">
        <v>1219</v>
      </c>
      <c r="B1898" s="203">
        <v>197901</v>
      </c>
      <c r="C1898" s="203">
        <v>0.187637</v>
      </c>
      <c r="D1898" s="203">
        <v>4</v>
      </c>
      <c r="E1898" s="203" t="s">
        <v>1035</v>
      </c>
      <c r="F1898" s="203" t="s">
        <v>1207</v>
      </c>
    </row>
    <row r="1899" spans="1:6" hidden="1" x14ac:dyDescent="0.25">
      <c r="A1899" s="203" t="s">
        <v>1219</v>
      </c>
      <c r="B1899" s="203">
        <v>197902</v>
      </c>
      <c r="C1899" s="203">
        <v>0.172877</v>
      </c>
      <c r="D1899" s="203">
        <v>4</v>
      </c>
      <c r="E1899" s="203" t="s">
        <v>1035</v>
      </c>
      <c r="F1899" s="203" t="s">
        <v>1207</v>
      </c>
    </row>
    <row r="1900" spans="1:6" hidden="1" x14ac:dyDescent="0.25">
      <c r="A1900" s="203" t="s">
        <v>1219</v>
      </c>
      <c r="B1900" s="203">
        <v>197903</v>
      </c>
      <c r="C1900" s="203">
        <v>0.189753</v>
      </c>
      <c r="D1900" s="203">
        <v>4</v>
      </c>
      <c r="E1900" s="203" t="s">
        <v>1035</v>
      </c>
      <c r="F1900" s="203" t="s">
        <v>1207</v>
      </c>
    </row>
    <row r="1901" spans="1:6" hidden="1" x14ac:dyDescent="0.25">
      <c r="A1901" s="203" t="s">
        <v>1219</v>
      </c>
      <c r="B1901" s="203">
        <v>197904</v>
      </c>
      <c r="C1901" s="203">
        <v>0.19112899999999999</v>
      </c>
      <c r="D1901" s="203">
        <v>4</v>
      </c>
      <c r="E1901" s="203" t="s">
        <v>1035</v>
      </c>
      <c r="F1901" s="203" t="s">
        <v>1207</v>
      </c>
    </row>
    <row r="1902" spans="1:6" hidden="1" x14ac:dyDescent="0.25">
      <c r="A1902" s="203" t="s">
        <v>1219</v>
      </c>
      <c r="B1902" s="203">
        <v>197905</v>
      </c>
      <c r="C1902" s="203">
        <v>0.192442</v>
      </c>
      <c r="D1902" s="203">
        <v>4</v>
      </c>
      <c r="E1902" s="203" t="s">
        <v>1035</v>
      </c>
      <c r="F1902" s="203" t="s">
        <v>1207</v>
      </c>
    </row>
    <row r="1903" spans="1:6" hidden="1" x14ac:dyDescent="0.25">
      <c r="A1903" s="203" t="s">
        <v>1219</v>
      </c>
      <c r="B1903" s="203">
        <v>197906</v>
      </c>
      <c r="C1903" s="203">
        <v>0.18645100000000001</v>
      </c>
      <c r="D1903" s="203">
        <v>4</v>
      </c>
      <c r="E1903" s="203" t="s">
        <v>1035</v>
      </c>
      <c r="F1903" s="203" t="s">
        <v>1207</v>
      </c>
    </row>
    <row r="1904" spans="1:6" hidden="1" x14ac:dyDescent="0.25">
      <c r="A1904" s="203" t="s">
        <v>1219</v>
      </c>
      <c r="B1904" s="203">
        <v>197907</v>
      </c>
      <c r="C1904" s="203">
        <v>0.191806</v>
      </c>
      <c r="D1904" s="203">
        <v>4</v>
      </c>
      <c r="E1904" s="203" t="s">
        <v>1035</v>
      </c>
      <c r="F1904" s="203" t="s">
        <v>1207</v>
      </c>
    </row>
    <row r="1905" spans="1:6" hidden="1" x14ac:dyDescent="0.25">
      <c r="A1905" s="203" t="s">
        <v>1219</v>
      </c>
      <c r="B1905" s="203">
        <v>197908</v>
      </c>
      <c r="C1905" s="203">
        <v>0.19315399999999999</v>
      </c>
      <c r="D1905" s="203">
        <v>4</v>
      </c>
      <c r="E1905" s="203" t="s">
        <v>1035</v>
      </c>
      <c r="F1905" s="203" t="s">
        <v>1207</v>
      </c>
    </row>
    <row r="1906" spans="1:6" hidden="1" x14ac:dyDescent="0.25">
      <c r="A1906" s="203" t="s">
        <v>1219</v>
      </c>
      <c r="B1906" s="203">
        <v>197909</v>
      </c>
      <c r="C1906" s="203">
        <v>0.185644</v>
      </c>
      <c r="D1906" s="203">
        <v>4</v>
      </c>
      <c r="E1906" s="203" t="s">
        <v>1035</v>
      </c>
      <c r="F1906" s="203" t="s">
        <v>1207</v>
      </c>
    </row>
    <row r="1907" spans="1:6" hidden="1" x14ac:dyDescent="0.25">
      <c r="A1907" s="203" t="s">
        <v>1219</v>
      </c>
      <c r="B1907" s="203">
        <v>197910</v>
      </c>
      <c r="C1907" s="203">
        <v>0.19703000000000001</v>
      </c>
      <c r="D1907" s="203">
        <v>4</v>
      </c>
      <c r="E1907" s="203" t="s">
        <v>1035</v>
      </c>
      <c r="F1907" s="203" t="s">
        <v>1207</v>
      </c>
    </row>
    <row r="1908" spans="1:6" hidden="1" x14ac:dyDescent="0.25">
      <c r="A1908" s="203" t="s">
        <v>1219</v>
      </c>
      <c r="B1908" s="203">
        <v>197911</v>
      </c>
      <c r="C1908" s="203">
        <v>0.19884199999999999</v>
      </c>
      <c r="D1908" s="203">
        <v>4</v>
      </c>
      <c r="E1908" s="203" t="s">
        <v>1035</v>
      </c>
      <c r="F1908" s="203" t="s">
        <v>1207</v>
      </c>
    </row>
    <row r="1909" spans="1:6" hidden="1" x14ac:dyDescent="0.25">
      <c r="A1909" s="203" t="s">
        <v>1219</v>
      </c>
      <c r="B1909" s="203">
        <v>197912</v>
      </c>
      <c r="C1909" s="203">
        <v>0.19931599999999999</v>
      </c>
      <c r="D1909" s="203">
        <v>4</v>
      </c>
      <c r="E1909" s="203" t="s">
        <v>1035</v>
      </c>
      <c r="F1909" s="203" t="s">
        <v>1207</v>
      </c>
    </row>
    <row r="1910" spans="1:6" hidden="1" x14ac:dyDescent="0.25">
      <c r="A1910" s="203" t="s">
        <v>1219</v>
      </c>
      <c r="B1910" s="203">
        <v>197913</v>
      </c>
      <c r="C1910" s="203">
        <v>2.2860809999999998</v>
      </c>
      <c r="D1910" s="203">
        <v>4</v>
      </c>
      <c r="E1910" s="203" t="s">
        <v>1035</v>
      </c>
      <c r="F1910" s="203" t="s">
        <v>1207</v>
      </c>
    </row>
    <row r="1911" spans="1:6" hidden="1" x14ac:dyDescent="0.25">
      <c r="A1911" s="203" t="s">
        <v>1219</v>
      </c>
      <c r="B1911" s="203">
        <v>198001</v>
      </c>
      <c r="C1911" s="203">
        <v>0.19999800000000001</v>
      </c>
      <c r="D1911" s="203">
        <v>4</v>
      </c>
      <c r="E1911" s="203" t="s">
        <v>1035</v>
      </c>
      <c r="F1911" s="203" t="s">
        <v>1207</v>
      </c>
    </row>
    <row r="1912" spans="1:6" hidden="1" x14ac:dyDescent="0.25">
      <c r="A1912" s="203" t="s">
        <v>1219</v>
      </c>
      <c r="B1912" s="203">
        <v>198002</v>
      </c>
      <c r="C1912" s="203">
        <v>0.18795799999999999</v>
      </c>
      <c r="D1912" s="203">
        <v>4</v>
      </c>
      <c r="E1912" s="203" t="s">
        <v>1035</v>
      </c>
      <c r="F1912" s="203" t="s">
        <v>1207</v>
      </c>
    </row>
    <row r="1913" spans="1:6" hidden="1" x14ac:dyDescent="0.25">
      <c r="A1913" s="203" t="s">
        <v>1219</v>
      </c>
      <c r="B1913" s="203">
        <v>198003</v>
      </c>
      <c r="C1913" s="203">
        <v>0.19022800000000001</v>
      </c>
      <c r="D1913" s="203">
        <v>4</v>
      </c>
      <c r="E1913" s="203" t="s">
        <v>1035</v>
      </c>
      <c r="F1913" s="203" t="s">
        <v>1207</v>
      </c>
    </row>
    <row r="1914" spans="1:6" hidden="1" x14ac:dyDescent="0.25">
      <c r="A1914" s="203" t="s">
        <v>1219</v>
      </c>
      <c r="B1914" s="203">
        <v>198004</v>
      </c>
      <c r="C1914" s="203">
        <v>0.19141</v>
      </c>
      <c r="D1914" s="203">
        <v>4</v>
      </c>
      <c r="E1914" s="203" t="s">
        <v>1035</v>
      </c>
      <c r="F1914" s="203" t="s">
        <v>1207</v>
      </c>
    </row>
    <row r="1915" spans="1:6" hidden="1" x14ac:dyDescent="0.25">
      <c r="A1915" s="203" t="s">
        <v>1219</v>
      </c>
      <c r="B1915" s="203">
        <v>198005</v>
      </c>
      <c r="C1915" s="203">
        <v>0.19599</v>
      </c>
      <c r="D1915" s="203">
        <v>4</v>
      </c>
      <c r="E1915" s="203" t="s">
        <v>1035</v>
      </c>
      <c r="F1915" s="203" t="s">
        <v>1207</v>
      </c>
    </row>
    <row r="1916" spans="1:6" hidden="1" x14ac:dyDescent="0.25">
      <c r="A1916" s="203" t="s">
        <v>1219</v>
      </c>
      <c r="B1916" s="203">
        <v>198006</v>
      </c>
      <c r="C1916" s="203">
        <v>0.183336</v>
      </c>
      <c r="D1916" s="203">
        <v>4</v>
      </c>
      <c r="E1916" s="203" t="s">
        <v>1035</v>
      </c>
      <c r="F1916" s="203" t="s">
        <v>1207</v>
      </c>
    </row>
    <row r="1917" spans="1:6" hidden="1" x14ac:dyDescent="0.25">
      <c r="A1917" s="203" t="s">
        <v>1219</v>
      </c>
      <c r="B1917" s="203">
        <v>198007</v>
      </c>
      <c r="C1917" s="203">
        <v>0.18485399999999999</v>
      </c>
      <c r="D1917" s="203">
        <v>4</v>
      </c>
      <c r="E1917" s="203" t="s">
        <v>1035</v>
      </c>
      <c r="F1917" s="203" t="s">
        <v>1207</v>
      </c>
    </row>
    <row r="1918" spans="1:6" hidden="1" x14ac:dyDescent="0.25">
      <c r="A1918" s="203" t="s">
        <v>1219</v>
      </c>
      <c r="B1918" s="203">
        <v>198008</v>
      </c>
      <c r="C1918" s="203">
        <v>0.18435699999999999</v>
      </c>
      <c r="D1918" s="203">
        <v>4</v>
      </c>
      <c r="E1918" s="203" t="s">
        <v>1035</v>
      </c>
      <c r="F1918" s="203" t="s">
        <v>1207</v>
      </c>
    </row>
    <row r="1919" spans="1:6" hidden="1" x14ac:dyDescent="0.25">
      <c r="A1919" s="203" t="s">
        <v>1219</v>
      </c>
      <c r="B1919" s="203">
        <v>198009</v>
      </c>
      <c r="C1919" s="203">
        <v>0.17794599999999999</v>
      </c>
      <c r="D1919" s="203">
        <v>4</v>
      </c>
      <c r="E1919" s="203" t="s">
        <v>1035</v>
      </c>
      <c r="F1919" s="203" t="s">
        <v>1207</v>
      </c>
    </row>
    <row r="1920" spans="1:6" hidden="1" x14ac:dyDescent="0.25">
      <c r="A1920" s="203" t="s">
        <v>1219</v>
      </c>
      <c r="B1920" s="203">
        <v>198010</v>
      </c>
      <c r="C1920" s="203">
        <v>0.18390699999999999</v>
      </c>
      <c r="D1920" s="203">
        <v>4</v>
      </c>
      <c r="E1920" s="203" t="s">
        <v>1035</v>
      </c>
      <c r="F1920" s="203" t="s">
        <v>1207</v>
      </c>
    </row>
    <row r="1921" spans="1:6" hidden="1" x14ac:dyDescent="0.25">
      <c r="A1921" s="203" t="s">
        <v>1219</v>
      </c>
      <c r="B1921" s="203">
        <v>198011</v>
      </c>
      <c r="C1921" s="203">
        <v>0.18440799999999999</v>
      </c>
      <c r="D1921" s="203">
        <v>4</v>
      </c>
      <c r="E1921" s="203" t="s">
        <v>1035</v>
      </c>
      <c r="F1921" s="203" t="s">
        <v>1207</v>
      </c>
    </row>
    <row r="1922" spans="1:6" hidden="1" x14ac:dyDescent="0.25">
      <c r="A1922" s="203" t="s">
        <v>1219</v>
      </c>
      <c r="B1922" s="203">
        <v>198012</v>
      </c>
      <c r="C1922" s="203">
        <v>0.18923799999999999</v>
      </c>
      <c r="D1922" s="203">
        <v>4</v>
      </c>
      <c r="E1922" s="203" t="s">
        <v>1035</v>
      </c>
      <c r="F1922" s="203" t="s">
        <v>1207</v>
      </c>
    </row>
    <row r="1923" spans="1:6" hidden="1" x14ac:dyDescent="0.25">
      <c r="A1923" s="203" t="s">
        <v>1219</v>
      </c>
      <c r="B1923" s="203">
        <v>198013</v>
      </c>
      <c r="C1923" s="203">
        <v>2.2536299999999998</v>
      </c>
      <c r="D1923" s="203">
        <v>4</v>
      </c>
      <c r="E1923" s="203" t="s">
        <v>1035</v>
      </c>
      <c r="F1923" s="203" t="s">
        <v>1207</v>
      </c>
    </row>
    <row r="1924" spans="1:6" hidden="1" x14ac:dyDescent="0.25">
      <c r="A1924" s="203" t="s">
        <v>1219</v>
      </c>
      <c r="B1924" s="203">
        <v>198101</v>
      </c>
      <c r="C1924" s="203">
        <v>0.201234</v>
      </c>
      <c r="D1924" s="203">
        <v>4</v>
      </c>
      <c r="E1924" s="203" t="s">
        <v>1035</v>
      </c>
      <c r="F1924" s="203" t="s">
        <v>1207</v>
      </c>
    </row>
    <row r="1925" spans="1:6" hidden="1" x14ac:dyDescent="0.25">
      <c r="A1925" s="203" t="s">
        <v>1219</v>
      </c>
      <c r="B1925" s="203">
        <v>198102</v>
      </c>
      <c r="C1925" s="203">
        <v>0.181949</v>
      </c>
      <c r="D1925" s="203">
        <v>4</v>
      </c>
      <c r="E1925" s="203" t="s">
        <v>1035</v>
      </c>
      <c r="F1925" s="203" t="s">
        <v>1207</v>
      </c>
    </row>
    <row r="1926" spans="1:6" hidden="1" x14ac:dyDescent="0.25">
      <c r="A1926" s="203" t="s">
        <v>1219</v>
      </c>
      <c r="B1926" s="203">
        <v>198103</v>
      </c>
      <c r="C1926" s="203">
        <v>0.19781499999999999</v>
      </c>
      <c r="D1926" s="203">
        <v>4</v>
      </c>
      <c r="E1926" s="203" t="s">
        <v>1035</v>
      </c>
      <c r="F1926" s="203" t="s">
        <v>1207</v>
      </c>
    </row>
    <row r="1927" spans="1:6" hidden="1" x14ac:dyDescent="0.25">
      <c r="A1927" s="203" t="s">
        <v>1219</v>
      </c>
      <c r="B1927" s="203">
        <v>198104</v>
      </c>
      <c r="C1927" s="203">
        <v>0.188475</v>
      </c>
      <c r="D1927" s="203">
        <v>4</v>
      </c>
      <c r="E1927" s="203" t="s">
        <v>1035</v>
      </c>
      <c r="F1927" s="203" t="s">
        <v>1207</v>
      </c>
    </row>
    <row r="1928" spans="1:6" hidden="1" x14ac:dyDescent="0.25">
      <c r="A1928" s="203" t="s">
        <v>1219</v>
      </c>
      <c r="B1928" s="203">
        <v>198105</v>
      </c>
      <c r="C1928" s="203">
        <v>0.194133</v>
      </c>
      <c r="D1928" s="203">
        <v>4</v>
      </c>
      <c r="E1928" s="203" t="s">
        <v>1035</v>
      </c>
      <c r="F1928" s="203" t="s">
        <v>1207</v>
      </c>
    </row>
    <row r="1929" spans="1:6" hidden="1" x14ac:dyDescent="0.25">
      <c r="A1929" s="203" t="s">
        <v>1219</v>
      </c>
      <c r="B1929" s="203">
        <v>198106</v>
      </c>
      <c r="C1929" s="203">
        <v>0.187893</v>
      </c>
      <c r="D1929" s="203">
        <v>4</v>
      </c>
      <c r="E1929" s="203" t="s">
        <v>1035</v>
      </c>
      <c r="F1929" s="203" t="s">
        <v>1207</v>
      </c>
    </row>
    <row r="1930" spans="1:6" hidden="1" x14ac:dyDescent="0.25">
      <c r="A1930" s="203" t="s">
        <v>1219</v>
      </c>
      <c r="B1930" s="203">
        <v>198107</v>
      </c>
      <c r="C1930" s="203">
        <v>0.18853700000000001</v>
      </c>
      <c r="D1930" s="203">
        <v>4</v>
      </c>
      <c r="E1930" s="203" t="s">
        <v>1035</v>
      </c>
      <c r="F1930" s="203" t="s">
        <v>1207</v>
      </c>
    </row>
    <row r="1931" spans="1:6" hidden="1" x14ac:dyDescent="0.25">
      <c r="A1931" s="203" t="s">
        <v>1219</v>
      </c>
      <c r="B1931" s="203">
        <v>198108</v>
      </c>
      <c r="C1931" s="203">
        <v>0.196689</v>
      </c>
      <c r="D1931" s="203">
        <v>4</v>
      </c>
      <c r="E1931" s="203" t="s">
        <v>1035</v>
      </c>
      <c r="F1931" s="203" t="s">
        <v>1207</v>
      </c>
    </row>
    <row r="1932" spans="1:6" hidden="1" x14ac:dyDescent="0.25">
      <c r="A1932" s="203" t="s">
        <v>1219</v>
      </c>
      <c r="B1932" s="203">
        <v>198109</v>
      </c>
      <c r="C1932" s="203">
        <v>0.19006799999999999</v>
      </c>
      <c r="D1932" s="203">
        <v>4</v>
      </c>
      <c r="E1932" s="203" t="s">
        <v>1035</v>
      </c>
      <c r="F1932" s="203" t="s">
        <v>1207</v>
      </c>
    </row>
    <row r="1933" spans="1:6" hidden="1" x14ac:dyDescent="0.25">
      <c r="A1933" s="203" t="s">
        <v>1219</v>
      </c>
      <c r="B1933" s="203">
        <v>198110</v>
      </c>
      <c r="C1933" s="203">
        <v>0.19473599999999999</v>
      </c>
      <c r="D1933" s="203">
        <v>4</v>
      </c>
      <c r="E1933" s="203" t="s">
        <v>1035</v>
      </c>
      <c r="F1933" s="203" t="s">
        <v>1207</v>
      </c>
    </row>
    <row r="1934" spans="1:6" hidden="1" x14ac:dyDescent="0.25">
      <c r="A1934" s="203" t="s">
        <v>1219</v>
      </c>
      <c r="B1934" s="203">
        <v>198111</v>
      </c>
      <c r="C1934" s="203">
        <v>0.19215499999999999</v>
      </c>
      <c r="D1934" s="203">
        <v>4</v>
      </c>
      <c r="E1934" s="203" t="s">
        <v>1035</v>
      </c>
      <c r="F1934" s="203" t="s">
        <v>1207</v>
      </c>
    </row>
    <row r="1935" spans="1:6" hidden="1" x14ac:dyDescent="0.25">
      <c r="A1935" s="203" t="s">
        <v>1219</v>
      </c>
      <c r="B1935" s="203">
        <v>198112</v>
      </c>
      <c r="C1935" s="203">
        <v>0.19369700000000001</v>
      </c>
      <c r="D1935" s="203">
        <v>4</v>
      </c>
      <c r="E1935" s="203" t="s">
        <v>1035</v>
      </c>
      <c r="F1935" s="203" t="s">
        <v>1207</v>
      </c>
    </row>
    <row r="1936" spans="1:6" hidden="1" x14ac:dyDescent="0.25">
      <c r="A1936" s="203" t="s">
        <v>1219</v>
      </c>
      <c r="B1936" s="203">
        <v>198113</v>
      </c>
      <c r="C1936" s="203">
        <v>2.307382</v>
      </c>
      <c r="D1936" s="203">
        <v>4</v>
      </c>
      <c r="E1936" s="203" t="s">
        <v>1035</v>
      </c>
      <c r="F1936" s="203" t="s">
        <v>1207</v>
      </c>
    </row>
    <row r="1937" spans="1:6" hidden="1" x14ac:dyDescent="0.25">
      <c r="A1937" s="203" t="s">
        <v>1219</v>
      </c>
      <c r="B1937" s="203">
        <v>198201</v>
      </c>
      <c r="C1937" s="203">
        <v>0.18936700000000001</v>
      </c>
      <c r="D1937" s="203">
        <v>4</v>
      </c>
      <c r="E1937" s="203" t="s">
        <v>1035</v>
      </c>
      <c r="F1937" s="203" t="s">
        <v>1207</v>
      </c>
    </row>
    <row r="1938" spans="1:6" hidden="1" x14ac:dyDescent="0.25">
      <c r="A1938" s="203" t="s">
        <v>1219</v>
      </c>
      <c r="B1938" s="203">
        <v>198202</v>
      </c>
      <c r="C1938" s="203">
        <v>0.16942099999999999</v>
      </c>
      <c r="D1938" s="203">
        <v>4</v>
      </c>
      <c r="E1938" s="203" t="s">
        <v>1035</v>
      </c>
      <c r="F1938" s="203" t="s">
        <v>1207</v>
      </c>
    </row>
    <row r="1939" spans="1:6" hidden="1" x14ac:dyDescent="0.25">
      <c r="A1939" s="203" t="s">
        <v>1219</v>
      </c>
      <c r="B1939" s="203">
        <v>198203</v>
      </c>
      <c r="C1939" s="203">
        <v>0.188639</v>
      </c>
      <c r="D1939" s="203">
        <v>4</v>
      </c>
      <c r="E1939" s="203" t="s">
        <v>1035</v>
      </c>
      <c r="F1939" s="203" t="s">
        <v>1207</v>
      </c>
    </row>
    <row r="1940" spans="1:6" hidden="1" x14ac:dyDescent="0.25">
      <c r="A1940" s="203" t="s">
        <v>1219</v>
      </c>
      <c r="B1940" s="203">
        <v>198204</v>
      </c>
      <c r="C1940" s="203">
        <v>0.179063</v>
      </c>
      <c r="D1940" s="203">
        <v>4</v>
      </c>
      <c r="E1940" s="203" t="s">
        <v>1035</v>
      </c>
      <c r="F1940" s="203" t="s">
        <v>1207</v>
      </c>
    </row>
    <row r="1941" spans="1:6" hidden="1" x14ac:dyDescent="0.25">
      <c r="A1941" s="203" t="s">
        <v>1219</v>
      </c>
      <c r="B1941" s="203">
        <v>198205</v>
      </c>
      <c r="C1941" s="203">
        <v>0.182224</v>
      </c>
      <c r="D1941" s="203">
        <v>4</v>
      </c>
      <c r="E1941" s="203" t="s">
        <v>1035</v>
      </c>
      <c r="F1941" s="203" t="s">
        <v>1207</v>
      </c>
    </row>
    <row r="1942" spans="1:6" hidden="1" x14ac:dyDescent="0.25">
      <c r="A1942" s="203" t="s">
        <v>1219</v>
      </c>
      <c r="B1942" s="203">
        <v>198206</v>
      </c>
      <c r="C1942" s="203">
        <v>0.17546200000000001</v>
      </c>
      <c r="D1942" s="203">
        <v>4</v>
      </c>
      <c r="E1942" s="203" t="s">
        <v>1035</v>
      </c>
      <c r="F1942" s="203" t="s">
        <v>1207</v>
      </c>
    </row>
    <row r="1943" spans="1:6" hidden="1" x14ac:dyDescent="0.25">
      <c r="A1943" s="203" t="s">
        <v>1219</v>
      </c>
      <c r="B1943" s="203">
        <v>198207</v>
      </c>
      <c r="C1943" s="203">
        <v>0.18156600000000001</v>
      </c>
      <c r="D1943" s="203">
        <v>4</v>
      </c>
      <c r="E1943" s="203" t="s">
        <v>1035</v>
      </c>
      <c r="F1943" s="203" t="s">
        <v>1207</v>
      </c>
    </row>
    <row r="1944" spans="1:6" hidden="1" x14ac:dyDescent="0.25">
      <c r="A1944" s="203" t="s">
        <v>1219</v>
      </c>
      <c r="B1944" s="203">
        <v>198208</v>
      </c>
      <c r="C1944" s="203">
        <v>0.182981</v>
      </c>
      <c r="D1944" s="203">
        <v>4</v>
      </c>
      <c r="E1944" s="203" t="s">
        <v>1035</v>
      </c>
      <c r="F1944" s="203" t="s">
        <v>1207</v>
      </c>
    </row>
    <row r="1945" spans="1:6" hidden="1" x14ac:dyDescent="0.25">
      <c r="A1945" s="203" t="s">
        <v>1219</v>
      </c>
      <c r="B1945" s="203">
        <v>198209</v>
      </c>
      <c r="C1945" s="203">
        <v>0.17635600000000001</v>
      </c>
      <c r="D1945" s="203">
        <v>4</v>
      </c>
      <c r="E1945" s="203" t="s">
        <v>1035</v>
      </c>
      <c r="F1945" s="203" t="s">
        <v>1207</v>
      </c>
    </row>
    <row r="1946" spans="1:6" hidden="1" x14ac:dyDescent="0.25">
      <c r="A1946" s="203" t="s">
        <v>1219</v>
      </c>
      <c r="B1946" s="203">
        <v>198210</v>
      </c>
      <c r="C1946" s="203">
        <v>0.183675</v>
      </c>
      <c r="D1946" s="203">
        <v>4</v>
      </c>
      <c r="E1946" s="203" t="s">
        <v>1035</v>
      </c>
      <c r="F1946" s="203" t="s">
        <v>1207</v>
      </c>
    </row>
    <row r="1947" spans="1:6" hidden="1" x14ac:dyDescent="0.25">
      <c r="A1947" s="203" t="s">
        <v>1219</v>
      </c>
      <c r="B1947" s="203">
        <v>198211</v>
      </c>
      <c r="C1947" s="203">
        <v>0.18685199999999999</v>
      </c>
      <c r="D1947" s="203">
        <v>4</v>
      </c>
      <c r="E1947" s="203" t="s">
        <v>1035</v>
      </c>
      <c r="F1947" s="203" t="s">
        <v>1207</v>
      </c>
    </row>
    <row r="1948" spans="1:6" hidden="1" x14ac:dyDescent="0.25">
      <c r="A1948" s="203" t="s">
        <v>1219</v>
      </c>
      <c r="B1948" s="203">
        <v>198212</v>
      </c>
      <c r="C1948" s="203">
        <v>0.19547100000000001</v>
      </c>
      <c r="D1948" s="203">
        <v>4</v>
      </c>
      <c r="E1948" s="203" t="s">
        <v>1035</v>
      </c>
      <c r="F1948" s="203" t="s">
        <v>1207</v>
      </c>
    </row>
    <row r="1949" spans="1:6" hidden="1" x14ac:dyDescent="0.25">
      <c r="A1949" s="203" t="s">
        <v>1219</v>
      </c>
      <c r="B1949" s="203">
        <v>198213</v>
      </c>
      <c r="C1949" s="203">
        <v>2.1910769999999999</v>
      </c>
      <c r="D1949" s="203">
        <v>4</v>
      </c>
      <c r="E1949" s="203" t="s">
        <v>1035</v>
      </c>
      <c r="F1949" s="203" t="s">
        <v>1207</v>
      </c>
    </row>
    <row r="1950" spans="1:6" hidden="1" x14ac:dyDescent="0.25">
      <c r="A1950" s="203" t="s">
        <v>1219</v>
      </c>
      <c r="B1950" s="203">
        <v>198301</v>
      </c>
      <c r="C1950" s="203">
        <v>0.18797700000000001</v>
      </c>
      <c r="D1950" s="203">
        <v>4</v>
      </c>
      <c r="E1950" s="203" t="s">
        <v>1035</v>
      </c>
      <c r="F1950" s="203" t="s">
        <v>1207</v>
      </c>
    </row>
    <row r="1951" spans="1:6" hidden="1" x14ac:dyDescent="0.25">
      <c r="A1951" s="203" t="s">
        <v>1219</v>
      </c>
      <c r="B1951" s="203">
        <v>198302</v>
      </c>
      <c r="C1951" s="203">
        <v>0.16933799999999999</v>
      </c>
      <c r="D1951" s="203">
        <v>4</v>
      </c>
      <c r="E1951" s="203" t="s">
        <v>1035</v>
      </c>
      <c r="F1951" s="203" t="s">
        <v>1207</v>
      </c>
    </row>
    <row r="1952" spans="1:6" hidden="1" x14ac:dyDescent="0.25">
      <c r="A1952" s="203" t="s">
        <v>1219</v>
      </c>
      <c r="B1952" s="203">
        <v>198303</v>
      </c>
      <c r="C1952" s="203">
        <v>0.183335</v>
      </c>
      <c r="D1952" s="203">
        <v>4</v>
      </c>
      <c r="E1952" s="203" t="s">
        <v>1035</v>
      </c>
      <c r="F1952" s="203" t="s">
        <v>1207</v>
      </c>
    </row>
    <row r="1953" spans="1:6" hidden="1" x14ac:dyDescent="0.25">
      <c r="A1953" s="203" t="s">
        <v>1219</v>
      </c>
      <c r="B1953" s="203">
        <v>198304</v>
      </c>
      <c r="C1953" s="203">
        <v>0.17339199999999999</v>
      </c>
      <c r="D1953" s="203">
        <v>4</v>
      </c>
      <c r="E1953" s="203" t="s">
        <v>1035</v>
      </c>
      <c r="F1953" s="203" t="s">
        <v>1207</v>
      </c>
    </row>
    <row r="1954" spans="1:6" hidden="1" x14ac:dyDescent="0.25">
      <c r="A1954" s="203" t="s">
        <v>1219</v>
      </c>
      <c r="B1954" s="203">
        <v>198305</v>
      </c>
      <c r="C1954" s="203">
        <v>0.17769599999999999</v>
      </c>
      <c r="D1954" s="203">
        <v>4</v>
      </c>
      <c r="E1954" s="203" t="s">
        <v>1035</v>
      </c>
      <c r="F1954" s="203" t="s">
        <v>1207</v>
      </c>
    </row>
    <row r="1955" spans="1:6" hidden="1" x14ac:dyDescent="0.25">
      <c r="A1955" s="203" t="s">
        <v>1219</v>
      </c>
      <c r="B1955" s="203">
        <v>198306</v>
      </c>
      <c r="C1955" s="203">
        <v>0.17535000000000001</v>
      </c>
      <c r="D1955" s="203">
        <v>4</v>
      </c>
      <c r="E1955" s="203" t="s">
        <v>1035</v>
      </c>
      <c r="F1955" s="203" t="s">
        <v>1207</v>
      </c>
    </row>
    <row r="1956" spans="1:6" hidden="1" x14ac:dyDescent="0.25">
      <c r="A1956" s="203" t="s">
        <v>1219</v>
      </c>
      <c r="B1956" s="203">
        <v>198307</v>
      </c>
      <c r="C1956" s="203">
        <v>0.18312</v>
      </c>
      <c r="D1956" s="203">
        <v>4</v>
      </c>
      <c r="E1956" s="203" t="s">
        <v>1035</v>
      </c>
      <c r="F1956" s="203" t="s">
        <v>1207</v>
      </c>
    </row>
    <row r="1957" spans="1:6" hidden="1" x14ac:dyDescent="0.25">
      <c r="A1957" s="203" t="s">
        <v>1219</v>
      </c>
      <c r="B1957" s="203">
        <v>198308</v>
      </c>
      <c r="C1957" s="203">
        <v>0.18584600000000001</v>
      </c>
      <c r="D1957" s="203">
        <v>4</v>
      </c>
      <c r="E1957" s="203" t="s">
        <v>1035</v>
      </c>
      <c r="F1957" s="203" t="s">
        <v>1207</v>
      </c>
    </row>
    <row r="1958" spans="1:6" hidden="1" x14ac:dyDescent="0.25">
      <c r="A1958" s="203" t="s">
        <v>1219</v>
      </c>
      <c r="B1958" s="203">
        <v>198309</v>
      </c>
      <c r="C1958" s="203">
        <v>0.18449499999999999</v>
      </c>
      <c r="D1958" s="203">
        <v>4</v>
      </c>
      <c r="E1958" s="203" t="s">
        <v>1035</v>
      </c>
      <c r="F1958" s="203" t="s">
        <v>1207</v>
      </c>
    </row>
    <row r="1959" spans="1:6" hidden="1" x14ac:dyDescent="0.25">
      <c r="A1959" s="203" t="s">
        <v>1219</v>
      </c>
      <c r="B1959" s="203">
        <v>198310</v>
      </c>
      <c r="C1959" s="203">
        <v>0.19084100000000001</v>
      </c>
      <c r="D1959" s="203">
        <v>4</v>
      </c>
      <c r="E1959" s="203" t="s">
        <v>1035</v>
      </c>
      <c r="F1959" s="203" t="s">
        <v>1207</v>
      </c>
    </row>
    <row r="1960" spans="1:6" hidden="1" x14ac:dyDescent="0.25">
      <c r="A1960" s="203" t="s">
        <v>1219</v>
      </c>
      <c r="B1960" s="203">
        <v>198311</v>
      </c>
      <c r="C1960" s="203">
        <v>0.18893599999999999</v>
      </c>
      <c r="D1960" s="203">
        <v>4</v>
      </c>
      <c r="E1960" s="203" t="s">
        <v>1035</v>
      </c>
      <c r="F1960" s="203" t="s">
        <v>1207</v>
      </c>
    </row>
    <row r="1961" spans="1:6" hidden="1" x14ac:dyDescent="0.25">
      <c r="A1961" s="203" t="s">
        <v>1219</v>
      </c>
      <c r="B1961" s="203">
        <v>198312</v>
      </c>
      <c r="C1961" s="203">
        <v>0.183781</v>
      </c>
      <c r="D1961" s="203">
        <v>4</v>
      </c>
      <c r="E1961" s="203" t="s">
        <v>1035</v>
      </c>
      <c r="F1961" s="203" t="s">
        <v>1207</v>
      </c>
    </row>
    <row r="1962" spans="1:6" hidden="1" x14ac:dyDescent="0.25">
      <c r="A1962" s="203" t="s">
        <v>1219</v>
      </c>
      <c r="B1962" s="203">
        <v>198313</v>
      </c>
      <c r="C1962" s="203">
        <v>2.184107</v>
      </c>
      <c r="D1962" s="203">
        <v>4</v>
      </c>
      <c r="E1962" s="203" t="s">
        <v>1035</v>
      </c>
      <c r="F1962" s="203" t="s">
        <v>1207</v>
      </c>
    </row>
    <row r="1963" spans="1:6" hidden="1" x14ac:dyDescent="0.25">
      <c r="A1963" s="203" t="s">
        <v>1219</v>
      </c>
      <c r="B1963" s="203">
        <v>198401</v>
      </c>
      <c r="C1963" s="203">
        <v>0.18570900000000001</v>
      </c>
      <c r="D1963" s="203">
        <v>4</v>
      </c>
      <c r="E1963" s="203" t="s">
        <v>1035</v>
      </c>
      <c r="F1963" s="203" t="s">
        <v>1207</v>
      </c>
    </row>
    <row r="1964" spans="1:6" hidden="1" x14ac:dyDescent="0.25">
      <c r="A1964" s="203" t="s">
        <v>1219</v>
      </c>
      <c r="B1964" s="203">
        <v>198402</v>
      </c>
      <c r="C1964" s="203">
        <v>0.18078</v>
      </c>
      <c r="D1964" s="203">
        <v>4</v>
      </c>
      <c r="E1964" s="203" t="s">
        <v>1035</v>
      </c>
      <c r="F1964" s="203" t="s">
        <v>1207</v>
      </c>
    </row>
    <row r="1965" spans="1:6" hidden="1" x14ac:dyDescent="0.25">
      <c r="A1965" s="203" t="s">
        <v>1219</v>
      </c>
      <c r="B1965" s="203">
        <v>198403</v>
      </c>
      <c r="C1965" s="203">
        <v>0.18901000000000001</v>
      </c>
      <c r="D1965" s="203">
        <v>4</v>
      </c>
      <c r="E1965" s="203" t="s">
        <v>1035</v>
      </c>
      <c r="F1965" s="203" t="s">
        <v>1207</v>
      </c>
    </row>
    <row r="1966" spans="1:6" hidden="1" x14ac:dyDescent="0.25">
      <c r="A1966" s="203" t="s">
        <v>1219</v>
      </c>
      <c r="B1966" s="203">
        <v>198404</v>
      </c>
      <c r="C1966" s="203">
        <v>0.18520200000000001</v>
      </c>
      <c r="D1966" s="203">
        <v>4</v>
      </c>
      <c r="E1966" s="203" t="s">
        <v>1035</v>
      </c>
      <c r="F1966" s="203" t="s">
        <v>1207</v>
      </c>
    </row>
    <row r="1967" spans="1:6" hidden="1" x14ac:dyDescent="0.25">
      <c r="A1967" s="203" t="s">
        <v>1219</v>
      </c>
      <c r="B1967" s="203">
        <v>198405</v>
      </c>
      <c r="C1967" s="203">
        <v>0.19075600000000001</v>
      </c>
      <c r="D1967" s="203">
        <v>4</v>
      </c>
      <c r="E1967" s="203" t="s">
        <v>1035</v>
      </c>
      <c r="F1967" s="203" t="s">
        <v>1207</v>
      </c>
    </row>
    <row r="1968" spans="1:6" hidden="1" x14ac:dyDescent="0.25">
      <c r="A1968" s="203" t="s">
        <v>1219</v>
      </c>
      <c r="B1968" s="203">
        <v>198406</v>
      </c>
      <c r="C1968" s="203">
        <v>0.18445900000000001</v>
      </c>
      <c r="D1968" s="203">
        <v>4</v>
      </c>
      <c r="E1968" s="203" t="s">
        <v>1035</v>
      </c>
      <c r="F1968" s="203" t="s">
        <v>1207</v>
      </c>
    </row>
    <row r="1969" spans="1:6" hidden="1" x14ac:dyDescent="0.25">
      <c r="A1969" s="203" t="s">
        <v>1219</v>
      </c>
      <c r="B1969" s="203">
        <v>198407</v>
      </c>
      <c r="C1969" s="203">
        <v>0.19303999999999999</v>
      </c>
      <c r="D1969" s="203">
        <v>4</v>
      </c>
      <c r="E1969" s="203" t="s">
        <v>1035</v>
      </c>
      <c r="F1969" s="203" t="s">
        <v>1207</v>
      </c>
    </row>
    <row r="1970" spans="1:6" hidden="1" x14ac:dyDescent="0.25">
      <c r="A1970" s="203" t="s">
        <v>1219</v>
      </c>
      <c r="B1970" s="203">
        <v>198408</v>
      </c>
      <c r="C1970" s="203">
        <v>0.19340199999999999</v>
      </c>
      <c r="D1970" s="203">
        <v>4</v>
      </c>
      <c r="E1970" s="203" t="s">
        <v>1035</v>
      </c>
      <c r="F1970" s="203" t="s">
        <v>1207</v>
      </c>
    </row>
    <row r="1971" spans="1:6" hidden="1" x14ac:dyDescent="0.25">
      <c r="A1971" s="203" t="s">
        <v>1219</v>
      </c>
      <c r="B1971" s="203">
        <v>198409</v>
      </c>
      <c r="C1971" s="203">
        <v>0.18981100000000001</v>
      </c>
      <c r="D1971" s="203">
        <v>4</v>
      </c>
      <c r="E1971" s="203" t="s">
        <v>1035</v>
      </c>
      <c r="F1971" s="203" t="s">
        <v>1207</v>
      </c>
    </row>
    <row r="1972" spans="1:6" hidden="1" x14ac:dyDescent="0.25">
      <c r="A1972" s="203" t="s">
        <v>1219</v>
      </c>
      <c r="B1972" s="203">
        <v>198410</v>
      </c>
      <c r="C1972" s="203">
        <v>0.19485</v>
      </c>
      <c r="D1972" s="203">
        <v>4</v>
      </c>
      <c r="E1972" s="203" t="s">
        <v>1035</v>
      </c>
      <c r="F1972" s="203" t="s">
        <v>1207</v>
      </c>
    </row>
    <row r="1973" spans="1:6" hidden="1" x14ac:dyDescent="0.25">
      <c r="A1973" s="203" t="s">
        <v>1219</v>
      </c>
      <c r="B1973" s="203">
        <v>198411</v>
      </c>
      <c r="C1973" s="203">
        <v>0.191858</v>
      </c>
      <c r="D1973" s="203">
        <v>4</v>
      </c>
      <c r="E1973" s="203" t="s">
        <v>1035</v>
      </c>
      <c r="F1973" s="203" t="s">
        <v>1207</v>
      </c>
    </row>
    <row r="1974" spans="1:6" hidden="1" x14ac:dyDescent="0.25">
      <c r="A1974" s="203" t="s">
        <v>1219</v>
      </c>
      <c r="B1974" s="203">
        <v>198412</v>
      </c>
      <c r="C1974" s="203">
        <v>0.19489200000000001</v>
      </c>
      <c r="D1974" s="203">
        <v>4</v>
      </c>
      <c r="E1974" s="203" t="s">
        <v>1035</v>
      </c>
      <c r="F1974" s="203" t="s">
        <v>1207</v>
      </c>
    </row>
    <row r="1975" spans="1:6" hidden="1" x14ac:dyDescent="0.25">
      <c r="A1975" s="203" t="s">
        <v>1219</v>
      </c>
      <c r="B1975" s="203">
        <v>198413</v>
      </c>
      <c r="C1975" s="203">
        <v>2.2737699999999998</v>
      </c>
      <c r="D1975" s="203">
        <v>4</v>
      </c>
      <c r="E1975" s="203" t="s">
        <v>1035</v>
      </c>
      <c r="F1975" s="203" t="s">
        <v>1207</v>
      </c>
    </row>
    <row r="1976" spans="1:6" hidden="1" x14ac:dyDescent="0.25">
      <c r="A1976" s="203" t="s">
        <v>1219</v>
      </c>
      <c r="B1976" s="203">
        <v>198501</v>
      </c>
      <c r="C1976" s="203">
        <v>0.19248199999999999</v>
      </c>
      <c r="D1976" s="203">
        <v>4</v>
      </c>
      <c r="E1976" s="203" t="s">
        <v>1035</v>
      </c>
      <c r="F1976" s="203" t="s">
        <v>1207</v>
      </c>
    </row>
    <row r="1977" spans="1:6" hidden="1" x14ac:dyDescent="0.25">
      <c r="A1977" s="203" t="s">
        <v>1219</v>
      </c>
      <c r="B1977" s="203">
        <v>198502</v>
      </c>
      <c r="C1977" s="203">
        <v>0.173376</v>
      </c>
      <c r="D1977" s="203">
        <v>4</v>
      </c>
      <c r="E1977" s="203" t="s">
        <v>1035</v>
      </c>
      <c r="F1977" s="203" t="s">
        <v>1207</v>
      </c>
    </row>
    <row r="1978" spans="1:6" hidden="1" x14ac:dyDescent="0.25">
      <c r="A1978" s="203" t="s">
        <v>1219</v>
      </c>
      <c r="B1978" s="203">
        <v>198503</v>
      </c>
      <c r="C1978" s="203">
        <v>0.18923200000000001</v>
      </c>
      <c r="D1978" s="203">
        <v>4</v>
      </c>
      <c r="E1978" s="203" t="s">
        <v>1035</v>
      </c>
      <c r="F1978" s="203" t="s">
        <v>1207</v>
      </c>
    </row>
    <row r="1979" spans="1:6" hidden="1" x14ac:dyDescent="0.25">
      <c r="A1979" s="203" t="s">
        <v>1219</v>
      </c>
      <c r="B1979" s="203">
        <v>198504</v>
      </c>
      <c r="C1979" s="203">
        <v>0.18104799999999999</v>
      </c>
      <c r="D1979" s="203">
        <v>4</v>
      </c>
      <c r="E1979" s="203" t="s">
        <v>1035</v>
      </c>
      <c r="F1979" s="203" t="s">
        <v>1207</v>
      </c>
    </row>
    <row r="1980" spans="1:6" hidden="1" x14ac:dyDescent="0.25">
      <c r="A1980" s="203" t="s">
        <v>1219</v>
      </c>
      <c r="B1980" s="203">
        <v>198505</v>
      </c>
      <c r="C1980" s="203">
        <v>0.18849199999999999</v>
      </c>
      <c r="D1980" s="203">
        <v>4</v>
      </c>
      <c r="E1980" s="203" t="s">
        <v>1035</v>
      </c>
      <c r="F1980" s="203" t="s">
        <v>1207</v>
      </c>
    </row>
    <row r="1981" spans="1:6" hidden="1" x14ac:dyDescent="0.25">
      <c r="A1981" s="203" t="s">
        <v>1219</v>
      </c>
      <c r="B1981" s="203">
        <v>198506</v>
      </c>
      <c r="C1981" s="203">
        <v>0.18277299999999999</v>
      </c>
      <c r="D1981" s="203">
        <v>4</v>
      </c>
      <c r="E1981" s="203" t="s">
        <v>1035</v>
      </c>
      <c r="F1981" s="203" t="s">
        <v>1207</v>
      </c>
    </row>
    <row r="1982" spans="1:6" hidden="1" x14ac:dyDescent="0.25">
      <c r="A1982" s="203" t="s">
        <v>1219</v>
      </c>
      <c r="B1982" s="203">
        <v>198507</v>
      </c>
      <c r="C1982" s="203">
        <v>0.18543200000000001</v>
      </c>
      <c r="D1982" s="203">
        <v>4</v>
      </c>
      <c r="E1982" s="203" t="s">
        <v>1035</v>
      </c>
      <c r="F1982" s="203" t="s">
        <v>1207</v>
      </c>
    </row>
    <row r="1983" spans="1:6" hidden="1" x14ac:dyDescent="0.25">
      <c r="A1983" s="203" t="s">
        <v>1219</v>
      </c>
      <c r="B1983" s="203">
        <v>198508</v>
      </c>
      <c r="C1983" s="203">
        <v>0.18854899999999999</v>
      </c>
      <c r="D1983" s="203">
        <v>4</v>
      </c>
      <c r="E1983" s="203" t="s">
        <v>1035</v>
      </c>
      <c r="F1983" s="203" t="s">
        <v>1207</v>
      </c>
    </row>
    <row r="1984" spans="1:6" hidden="1" x14ac:dyDescent="0.25">
      <c r="A1984" s="203" t="s">
        <v>1219</v>
      </c>
      <c r="B1984" s="203">
        <v>198509</v>
      </c>
      <c r="C1984" s="203">
        <v>0.18026600000000001</v>
      </c>
      <c r="D1984" s="203">
        <v>4</v>
      </c>
      <c r="E1984" s="203" t="s">
        <v>1035</v>
      </c>
      <c r="F1984" s="203" t="s">
        <v>1207</v>
      </c>
    </row>
    <row r="1985" spans="1:6" hidden="1" x14ac:dyDescent="0.25">
      <c r="A1985" s="203" t="s">
        <v>1219</v>
      </c>
      <c r="B1985" s="203">
        <v>198510</v>
      </c>
      <c r="C1985" s="203">
        <v>0.19042200000000001</v>
      </c>
      <c r="D1985" s="203">
        <v>4</v>
      </c>
      <c r="E1985" s="203" t="s">
        <v>1035</v>
      </c>
      <c r="F1985" s="203" t="s">
        <v>1207</v>
      </c>
    </row>
    <row r="1986" spans="1:6" hidden="1" x14ac:dyDescent="0.25">
      <c r="A1986" s="203" t="s">
        <v>1219</v>
      </c>
      <c r="B1986" s="203">
        <v>198511</v>
      </c>
      <c r="C1986" s="203">
        <v>0.19001799999999999</v>
      </c>
      <c r="D1986" s="203">
        <v>4</v>
      </c>
      <c r="E1986" s="203" t="s">
        <v>1035</v>
      </c>
      <c r="F1986" s="203" t="s">
        <v>1207</v>
      </c>
    </row>
    <row r="1987" spans="1:6" hidden="1" x14ac:dyDescent="0.25">
      <c r="A1987" s="203" t="s">
        <v>1219</v>
      </c>
      <c r="B1987" s="203">
        <v>198512</v>
      </c>
      <c r="C1987" s="203">
        <v>0.198681</v>
      </c>
      <c r="D1987" s="203">
        <v>4</v>
      </c>
      <c r="E1987" s="203" t="s">
        <v>1035</v>
      </c>
      <c r="F1987" s="203" t="s">
        <v>1207</v>
      </c>
    </row>
    <row r="1988" spans="1:6" hidden="1" x14ac:dyDescent="0.25">
      <c r="A1988" s="203" t="s">
        <v>1219</v>
      </c>
      <c r="B1988" s="203">
        <v>198513</v>
      </c>
      <c r="C1988" s="203">
        <v>2.2407710000000001</v>
      </c>
      <c r="D1988" s="203">
        <v>4</v>
      </c>
      <c r="E1988" s="203" t="s">
        <v>1035</v>
      </c>
      <c r="F1988" s="203" t="s">
        <v>1207</v>
      </c>
    </row>
    <row r="1989" spans="1:6" hidden="1" x14ac:dyDescent="0.25">
      <c r="A1989" s="203" t="s">
        <v>1219</v>
      </c>
      <c r="B1989" s="203">
        <v>198601</v>
      </c>
      <c r="C1989" s="203">
        <v>0.20135900000000001</v>
      </c>
      <c r="D1989" s="203">
        <v>4</v>
      </c>
      <c r="E1989" s="203" t="s">
        <v>1035</v>
      </c>
      <c r="F1989" s="203" t="s">
        <v>1207</v>
      </c>
    </row>
    <row r="1990" spans="1:6" hidden="1" x14ac:dyDescent="0.25">
      <c r="A1990" s="203" t="s">
        <v>1219</v>
      </c>
      <c r="B1990" s="203">
        <v>198602</v>
      </c>
      <c r="C1990" s="203">
        <v>0.180339</v>
      </c>
      <c r="D1990" s="203">
        <v>4</v>
      </c>
      <c r="E1990" s="203" t="s">
        <v>1035</v>
      </c>
      <c r="F1990" s="203" t="s">
        <v>1207</v>
      </c>
    </row>
    <row r="1991" spans="1:6" hidden="1" x14ac:dyDescent="0.25">
      <c r="A1991" s="203" t="s">
        <v>1219</v>
      </c>
      <c r="B1991" s="203">
        <v>198603</v>
      </c>
      <c r="C1991" s="203">
        <v>0.18884000000000001</v>
      </c>
      <c r="D1991" s="203">
        <v>4</v>
      </c>
      <c r="E1991" s="203" t="s">
        <v>1035</v>
      </c>
      <c r="F1991" s="203" t="s">
        <v>1207</v>
      </c>
    </row>
    <row r="1992" spans="1:6" hidden="1" x14ac:dyDescent="0.25">
      <c r="A1992" s="203" t="s">
        <v>1219</v>
      </c>
      <c r="B1992" s="203">
        <v>198604</v>
      </c>
      <c r="C1992" s="203">
        <v>0.17347000000000001</v>
      </c>
      <c r="D1992" s="203">
        <v>4</v>
      </c>
      <c r="E1992" s="203" t="s">
        <v>1035</v>
      </c>
      <c r="F1992" s="203" t="s">
        <v>1207</v>
      </c>
    </row>
    <row r="1993" spans="1:6" hidden="1" x14ac:dyDescent="0.25">
      <c r="A1993" s="203" t="s">
        <v>1219</v>
      </c>
      <c r="B1993" s="203">
        <v>198605</v>
      </c>
      <c r="C1993" s="203">
        <v>0.18159900000000001</v>
      </c>
      <c r="D1993" s="203">
        <v>4</v>
      </c>
      <c r="E1993" s="203" t="s">
        <v>1035</v>
      </c>
      <c r="F1993" s="203" t="s">
        <v>1207</v>
      </c>
    </row>
    <row r="1994" spans="1:6" hidden="1" x14ac:dyDescent="0.25">
      <c r="A1994" s="203" t="s">
        <v>1219</v>
      </c>
      <c r="B1994" s="203">
        <v>198606</v>
      </c>
      <c r="C1994" s="203">
        <v>0.17130200000000001</v>
      </c>
      <c r="D1994" s="203">
        <v>4</v>
      </c>
      <c r="E1994" s="203" t="s">
        <v>1035</v>
      </c>
      <c r="F1994" s="203" t="s">
        <v>1207</v>
      </c>
    </row>
    <row r="1995" spans="1:6" hidden="1" x14ac:dyDescent="0.25">
      <c r="A1995" s="203" t="s">
        <v>1219</v>
      </c>
      <c r="B1995" s="203">
        <v>198607</v>
      </c>
      <c r="C1995" s="203">
        <v>0.177426</v>
      </c>
      <c r="D1995" s="203">
        <v>4</v>
      </c>
      <c r="E1995" s="203" t="s">
        <v>1035</v>
      </c>
      <c r="F1995" s="203" t="s">
        <v>1207</v>
      </c>
    </row>
    <row r="1996" spans="1:6" hidden="1" x14ac:dyDescent="0.25">
      <c r="A1996" s="203" t="s">
        <v>1219</v>
      </c>
      <c r="B1996" s="203">
        <v>198608</v>
      </c>
      <c r="C1996" s="203">
        <v>0.170045</v>
      </c>
      <c r="D1996" s="203">
        <v>4</v>
      </c>
      <c r="E1996" s="203" t="s">
        <v>1035</v>
      </c>
      <c r="F1996" s="203" t="s">
        <v>1207</v>
      </c>
    </row>
    <row r="1997" spans="1:6" hidden="1" x14ac:dyDescent="0.25">
      <c r="A1997" s="203" t="s">
        <v>1219</v>
      </c>
      <c r="B1997" s="203">
        <v>198609</v>
      </c>
      <c r="C1997" s="203">
        <v>0.16725799999999999</v>
      </c>
      <c r="D1997" s="203">
        <v>4</v>
      </c>
      <c r="E1997" s="203" t="s">
        <v>1035</v>
      </c>
      <c r="F1997" s="203" t="s">
        <v>1207</v>
      </c>
    </row>
    <row r="1998" spans="1:6" hidden="1" x14ac:dyDescent="0.25">
      <c r="A1998" s="203" t="s">
        <v>1219</v>
      </c>
      <c r="B1998" s="203">
        <v>198610</v>
      </c>
      <c r="C1998" s="203">
        <v>0.173819</v>
      </c>
      <c r="D1998" s="203">
        <v>4</v>
      </c>
      <c r="E1998" s="203" t="s">
        <v>1035</v>
      </c>
      <c r="F1998" s="203" t="s">
        <v>1207</v>
      </c>
    </row>
    <row r="1999" spans="1:6" hidden="1" x14ac:dyDescent="0.25">
      <c r="A1999" s="203" t="s">
        <v>1219</v>
      </c>
      <c r="B1999" s="203">
        <v>198611</v>
      </c>
      <c r="C1999" s="203">
        <v>0.17877399999999999</v>
      </c>
      <c r="D1999" s="203">
        <v>4</v>
      </c>
      <c r="E1999" s="203" t="s">
        <v>1035</v>
      </c>
      <c r="F1999" s="203" t="s">
        <v>1207</v>
      </c>
    </row>
    <row r="2000" spans="1:6" hidden="1" x14ac:dyDescent="0.25">
      <c r="A2000" s="203" t="s">
        <v>1219</v>
      </c>
      <c r="B2000" s="203">
        <v>198612</v>
      </c>
      <c r="C2000" s="203">
        <v>0.18487200000000001</v>
      </c>
      <c r="D2000" s="203">
        <v>4</v>
      </c>
      <c r="E2000" s="203" t="s">
        <v>1035</v>
      </c>
      <c r="F2000" s="203" t="s">
        <v>1207</v>
      </c>
    </row>
    <row r="2001" spans="1:6" hidden="1" x14ac:dyDescent="0.25">
      <c r="A2001" s="203" t="s">
        <v>1219</v>
      </c>
      <c r="B2001" s="203">
        <v>198613</v>
      </c>
      <c r="C2001" s="203">
        <v>2.1491020000000001</v>
      </c>
      <c r="D2001" s="203">
        <v>4</v>
      </c>
      <c r="E2001" s="203" t="s">
        <v>1035</v>
      </c>
      <c r="F2001" s="203" t="s">
        <v>1207</v>
      </c>
    </row>
    <row r="2002" spans="1:6" hidden="1" x14ac:dyDescent="0.25">
      <c r="A2002" s="203" t="s">
        <v>1219</v>
      </c>
      <c r="B2002" s="203">
        <v>198701</v>
      </c>
      <c r="C2002" s="203">
        <v>0.18660499999999999</v>
      </c>
      <c r="D2002" s="203">
        <v>4</v>
      </c>
      <c r="E2002" s="203" t="s">
        <v>1035</v>
      </c>
      <c r="F2002" s="203" t="s">
        <v>1207</v>
      </c>
    </row>
    <row r="2003" spans="1:6" hidden="1" x14ac:dyDescent="0.25">
      <c r="A2003" s="203" t="s">
        <v>1219</v>
      </c>
      <c r="B2003" s="203">
        <v>198702</v>
      </c>
      <c r="C2003" s="203">
        <v>0.172344</v>
      </c>
      <c r="D2003" s="203">
        <v>4</v>
      </c>
      <c r="E2003" s="203" t="s">
        <v>1035</v>
      </c>
      <c r="F2003" s="203" t="s">
        <v>1207</v>
      </c>
    </row>
    <row r="2004" spans="1:6" hidden="1" x14ac:dyDescent="0.25">
      <c r="A2004" s="203" t="s">
        <v>1219</v>
      </c>
      <c r="B2004" s="203">
        <v>198703</v>
      </c>
      <c r="C2004" s="203">
        <v>0.18840799999999999</v>
      </c>
      <c r="D2004" s="203">
        <v>4</v>
      </c>
      <c r="E2004" s="203" t="s">
        <v>1035</v>
      </c>
      <c r="F2004" s="203" t="s">
        <v>1207</v>
      </c>
    </row>
    <row r="2005" spans="1:6" hidden="1" x14ac:dyDescent="0.25">
      <c r="A2005" s="203" t="s">
        <v>1219</v>
      </c>
      <c r="B2005" s="203">
        <v>198704</v>
      </c>
      <c r="C2005" s="203">
        <v>0.18140500000000001</v>
      </c>
      <c r="D2005" s="203">
        <v>4</v>
      </c>
      <c r="E2005" s="203" t="s">
        <v>1035</v>
      </c>
      <c r="F2005" s="203" t="s">
        <v>1207</v>
      </c>
    </row>
    <row r="2006" spans="1:6" hidden="1" x14ac:dyDescent="0.25">
      <c r="A2006" s="203" t="s">
        <v>1219</v>
      </c>
      <c r="B2006" s="203">
        <v>198705</v>
      </c>
      <c r="C2006" s="203">
        <v>0.18696699999999999</v>
      </c>
      <c r="D2006" s="203">
        <v>4</v>
      </c>
      <c r="E2006" s="203" t="s">
        <v>1035</v>
      </c>
      <c r="F2006" s="203" t="s">
        <v>1207</v>
      </c>
    </row>
    <row r="2007" spans="1:6" hidden="1" x14ac:dyDescent="0.25">
      <c r="A2007" s="203" t="s">
        <v>1219</v>
      </c>
      <c r="B2007" s="203">
        <v>198706</v>
      </c>
      <c r="C2007" s="203">
        <v>0.18012700000000001</v>
      </c>
      <c r="D2007" s="203">
        <v>4</v>
      </c>
      <c r="E2007" s="203" t="s">
        <v>1035</v>
      </c>
      <c r="F2007" s="203" t="s">
        <v>1207</v>
      </c>
    </row>
    <row r="2008" spans="1:6" hidden="1" x14ac:dyDescent="0.25">
      <c r="A2008" s="203" t="s">
        <v>1219</v>
      </c>
      <c r="B2008" s="203">
        <v>198707</v>
      </c>
      <c r="C2008" s="203">
        <v>0.18653700000000001</v>
      </c>
      <c r="D2008" s="203">
        <v>4</v>
      </c>
      <c r="E2008" s="203" t="s">
        <v>1035</v>
      </c>
      <c r="F2008" s="203" t="s">
        <v>1207</v>
      </c>
    </row>
    <row r="2009" spans="1:6" hidden="1" x14ac:dyDescent="0.25">
      <c r="A2009" s="203" t="s">
        <v>1219</v>
      </c>
      <c r="B2009" s="203">
        <v>198708</v>
      </c>
      <c r="C2009" s="203">
        <v>0.18525900000000001</v>
      </c>
      <c r="D2009" s="203">
        <v>4</v>
      </c>
      <c r="E2009" s="203" t="s">
        <v>1035</v>
      </c>
      <c r="F2009" s="203" t="s">
        <v>1207</v>
      </c>
    </row>
    <row r="2010" spans="1:6" hidden="1" x14ac:dyDescent="0.25">
      <c r="A2010" s="203" t="s">
        <v>1219</v>
      </c>
      <c r="B2010" s="203">
        <v>198709</v>
      </c>
      <c r="C2010" s="203">
        <v>0.18049999999999999</v>
      </c>
      <c r="D2010" s="203">
        <v>4</v>
      </c>
      <c r="E2010" s="203" t="s">
        <v>1035</v>
      </c>
      <c r="F2010" s="203" t="s">
        <v>1207</v>
      </c>
    </row>
    <row r="2011" spans="1:6" hidden="1" x14ac:dyDescent="0.25">
      <c r="A2011" s="203" t="s">
        <v>1219</v>
      </c>
      <c r="B2011" s="203">
        <v>198710</v>
      </c>
      <c r="C2011" s="203">
        <v>0.188945</v>
      </c>
      <c r="D2011" s="203">
        <v>4</v>
      </c>
      <c r="E2011" s="203" t="s">
        <v>1035</v>
      </c>
      <c r="F2011" s="203" t="s">
        <v>1207</v>
      </c>
    </row>
    <row r="2012" spans="1:6" hidden="1" x14ac:dyDescent="0.25">
      <c r="A2012" s="203" t="s">
        <v>1219</v>
      </c>
      <c r="B2012" s="203">
        <v>198711</v>
      </c>
      <c r="C2012" s="203">
        <v>0.18678800000000001</v>
      </c>
      <c r="D2012" s="203">
        <v>4</v>
      </c>
      <c r="E2012" s="203" t="s">
        <v>1035</v>
      </c>
      <c r="F2012" s="203" t="s">
        <v>1207</v>
      </c>
    </row>
    <row r="2013" spans="1:6" hidden="1" x14ac:dyDescent="0.25">
      <c r="A2013" s="203" t="s">
        <v>1219</v>
      </c>
      <c r="B2013" s="203">
        <v>198712</v>
      </c>
      <c r="C2013" s="203">
        <v>0.19115099999999999</v>
      </c>
      <c r="D2013" s="203">
        <v>4</v>
      </c>
      <c r="E2013" s="203" t="s">
        <v>1035</v>
      </c>
      <c r="F2013" s="203" t="s">
        <v>1207</v>
      </c>
    </row>
    <row r="2014" spans="1:6" hidden="1" x14ac:dyDescent="0.25">
      <c r="A2014" s="203" t="s">
        <v>1219</v>
      </c>
      <c r="B2014" s="203">
        <v>198713</v>
      </c>
      <c r="C2014" s="203">
        <v>2.2150349999999999</v>
      </c>
      <c r="D2014" s="203">
        <v>4</v>
      </c>
      <c r="E2014" s="203" t="s">
        <v>1035</v>
      </c>
      <c r="F2014" s="203" t="s">
        <v>1207</v>
      </c>
    </row>
    <row r="2015" spans="1:6" hidden="1" x14ac:dyDescent="0.25">
      <c r="A2015" s="203" t="s">
        <v>1219</v>
      </c>
      <c r="B2015" s="203">
        <v>198801</v>
      </c>
      <c r="C2015" s="203">
        <v>0.18596799999999999</v>
      </c>
      <c r="D2015" s="203">
        <v>4</v>
      </c>
      <c r="E2015" s="203" t="s">
        <v>1035</v>
      </c>
      <c r="F2015" s="203" t="s">
        <v>1207</v>
      </c>
    </row>
    <row r="2016" spans="1:6" hidden="1" x14ac:dyDescent="0.25">
      <c r="A2016" s="203" t="s">
        <v>1219</v>
      </c>
      <c r="B2016" s="203">
        <v>198802</v>
      </c>
      <c r="C2016" s="203">
        <v>0.17687900000000001</v>
      </c>
      <c r="D2016" s="203">
        <v>4</v>
      </c>
      <c r="E2016" s="203" t="s">
        <v>1035</v>
      </c>
      <c r="F2016" s="203" t="s">
        <v>1207</v>
      </c>
    </row>
    <row r="2017" spans="1:6" hidden="1" x14ac:dyDescent="0.25">
      <c r="A2017" s="203" t="s">
        <v>1219</v>
      </c>
      <c r="B2017" s="203">
        <v>198803</v>
      </c>
      <c r="C2017" s="203">
        <v>0.19275500000000001</v>
      </c>
      <c r="D2017" s="203">
        <v>4</v>
      </c>
      <c r="E2017" s="203" t="s">
        <v>1035</v>
      </c>
      <c r="F2017" s="203" t="s">
        <v>1207</v>
      </c>
    </row>
    <row r="2018" spans="1:6" hidden="1" x14ac:dyDescent="0.25">
      <c r="A2018" s="203" t="s">
        <v>1219</v>
      </c>
      <c r="B2018" s="203">
        <v>198804</v>
      </c>
      <c r="C2018" s="203">
        <v>0.18440999999999999</v>
      </c>
      <c r="D2018" s="203">
        <v>4</v>
      </c>
      <c r="E2018" s="203" t="s">
        <v>1035</v>
      </c>
      <c r="F2018" s="203" t="s">
        <v>1207</v>
      </c>
    </row>
    <row r="2019" spans="1:6" hidden="1" x14ac:dyDescent="0.25">
      <c r="A2019" s="203" t="s">
        <v>1219</v>
      </c>
      <c r="B2019" s="203">
        <v>198805</v>
      </c>
      <c r="C2019" s="203">
        <v>0.19167999999999999</v>
      </c>
      <c r="D2019" s="203">
        <v>4</v>
      </c>
      <c r="E2019" s="203" t="s">
        <v>1035</v>
      </c>
      <c r="F2019" s="203" t="s">
        <v>1207</v>
      </c>
    </row>
    <row r="2020" spans="1:6" hidden="1" x14ac:dyDescent="0.25">
      <c r="A2020" s="203" t="s">
        <v>1219</v>
      </c>
      <c r="B2020" s="203">
        <v>198806</v>
      </c>
      <c r="C2020" s="203">
        <v>0.18421299999999999</v>
      </c>
      <c r="D2020" s="203">
        <v>4</v>
      </c>
      <c r="E2020" s="203" t="s">
        <v>1035</v>
      </c>
      <c r="F2020" s="203" t="s">
        <v>1207</v>
      </c>
    </row>
    <row r="2021" spans="1:6" hidden="1" x14ac:dyDescent="0.25">
      <c r="A2021" s="203" t="s">
        <v>1219</v>
      </c>
      <c r="B2021" s="203">
        <v>198807</v>
      </c>
      <c r="C2021" s="203">
        <v>0.19059300000000001</v>
      </c>
      <c r="D2021" s="203">
        <v>4</v>
      </c>
      <c r="E2021" s="203" t="s">
        <v>1035</v>
      </c>
      <c r="F2021" s="203" t="s">
        <v>1207</v>
      </c>
    </row>
    <row r="2022" spans="1:6" hidden="1" x14ac:dyDescent="0.25">
      <c r="A2022" s="203" t="s">
        <v>1219</v>
      </c>
      <c r="B2022" s="203">
        <v>198808</v>
      </c>
      <c r="C2022" s="203">
        <v>0.19036500000000001</v>
      </c>
      <c r="D2022" s="203">
        <v>4</v>
      </c>
      <c r="E2022" s="203" t="s">
        <v>1035</v>
      </c>
      <c r="F2022" s="203" t="s">
        <v>1207</v>
      </c>
    </row>
    <row r="2023" spans="1:6" hidden="1" x14ac:dyDescent="0.25">
      <c r="A2023" s="203" t="s">
        <v>1219</v>
      </c>
      <c r="B2023" s="203">
        <v>198809</v>
      </c>
      <c r="C2023" s="203">
        <v>0.18479400000000001</v>
      </c>
      <c r="D2023" s="203">
        <v>4</v>
      </c>
      <c r="E2023" s="203" t="s">
        <v>1035</v>
      </c>
      <c r="F2023" s="203" t="s">
        <v>1207</v>
      </c>
    </row>
    <row r="2024" spans="1:6" hidden="1" x14ac:dyDescent="0.25">
      <c r="A2024" s="203" t="s">
        <v>1219</v>
      </c>
      <c r="B2024" s="203">
        <v>198810</v>
      </c>
      <c r="C2024" s="203">
        <v>0.195685</v>
      </c>
      <c r="D2024" s="203">
        <v>4</v>
      </c>
      <c r="E2024" s="203" t="s">
        <v>1035</v>
      </c>
      <c r="F2024" s="203" t="s">
        <v>1207</v>
      </c>
    </row>
    <row r="2025" spans="1:6" hidden="1" x14ac:dyDescent="0.25">
      <c r="A2025" s="203" t="s">
        <v>1219</v>
      </c>
      <c r="B2025" s="203">
        <v>198811</v>
      </c>
      <c r="C2025" s="203">
        <v>0.189973</v>
      </c>
      <c r="D2025" s="203">
        <v>4</v>
      </c>
      <c r="E2025" s="203" t="s">
        <v>1035</v>
      </c>
      <c r="F2025" s="203" t="s">
        <v>1207</v>
      </c>
    </row>
    <row r="2026" spans="1:6" hidden="1" x14ac:dyDescent="0.25">
      <c r="A2026" s="203" t="s">
        <v>1219</v>
      </c>
      <c r="B2026" s="203">
        <v>198812</v>
      </c>
      <c r="C2026" s="203">
        <v>0.19251599999999999</v>
      </c>
      <c r="D2026" s="203">
        <v>4</v>
      </c>
      <c r="E2026" s="203" t="s">
        <v>1035</v>
      </c>
      <c r="F2026" s="203" t="s">
        <v>1207</v>
      </c>
    </row>
    <row r="2027" spans="1:6" hidden="1" x14ac:dyDescent="0.25">
      <c r="A2027" s="203" t="s">
        <v>1219</v>
      </c>
      <c r="B2027" s="203">
        <v>198813</v>
      </c>
      <c r="C2027" s="203">
        <v>2.25983</v>
      </c>
      <c r="D2027" s="203">
        <v>4</v>
      </c>
      <c r="E2027" s="203" t="s">
        <v>1035</v>
      </c>
      <c r="F2027" s="203" t="s">
        <v>1207</v>
      </c>
    </row>
    <row r="2028" spans="1:6" hidden="1" x14ac:dyDescent="0.25">
      <c r="A2028" s="203" t="s">
        <v>1219</v>
      </c>
      <c r="B2028" s="203">
        <v>198901</v>
      </c>
      <c r="C2028" s="203">
        <v>0.19741</v>
      </c>
      <c r="D2028" s="203">
        <v>4</v>
      </c>
      <c r="E2028" s="203" t="s">
        <v>1035</v>
      </c>
      <c r="F2028" s="203" t="s">
        <v>1207</v>
      </c>
    </row>
    <row r="2029" spans="1:6" hidden="1" x14ac:dyDescent="0.25">
      <c r="A2029" s="203" t="s">
        <v>1219</v>
      </c>
      <c r="B2029" s="203">
        <v>198902</v>
      </c>
      <c r="C2029" s="203">
        <v>0.172151</v>
      </c>
      <c r="D2029" s="203">
        <v>4</v>
      </c>
      <c r="E2029" s="203" t="s">
        <v>1035</v>
      </c>
      <c r="F2029" s="203" t="s">
        <v>1207</v>
      </c>
    </row>
    <row r="2030" spans="1:6" hidden="1" x14ac:dyDescent="0.25">
      <c r="A2030" s="203" t="s">
        <v>1219</v>
      </c>
      <c r="B2030" s="203">
        <v>198903</v>
      </c>
      <c r="C2030" s="203">
        <v>0.19570799999999999</v>
      </c>
      <c r="D2030" s="203">
        <v>4</v>
      </c>
      <c r="E2030" s="203" t="s">
        <v>1035</v>
      </c>
      <c r="F2030" s="203" t="s">
        <v>1207</v>
      </c>
    </row>
    <row r="2031" spans="1:6" hidden="1" x14ac:dyDescent="0.25">
      <c r="A2031" s="203" t="s">
        <v>1219</v>
      </c>
      <c r="B2031" s="203">
        <v>198904</v>
      </c>
      <c r="C2031" s="203">
        <v>0.19214600000000001</v>
      </c>
      <c r="D2031" s="203">
        <v>4</v>
      </c>
      <c r="E2031" s="203" t="s">
        <v>1035</v>
      </c>
      <c r="F2031" s="203" t="s">
        <v>1207</v>
      </c>
    </row>
    <row r="2032" spans="1:6" hidden="1" x14ac:dyDescent="0.25">
      <c r="A2032" s="203" t="s">
        <v>1219</v>
      </c>
      <c r="B2032" s="203">
        <v>198905</v>
      </c>
      <c r="C2032" s="203">
        <v>0.192138</v>
      </c>
      <c r="D2032" s="203">
        <v>4</v>
      </c>
      <c r="E2032" s="203" t="s">
        <v>1035</v>
      </c>
      <c r="F2032" s="203" t="s">
        <v>1207</v>
      </c>
    </row>
    <row r="2033" spans="1:6" hidden="1" x14ac:dyDescent="0.25">
      <c r="A2033" s="203" t="s">
        <v>1219</v>
      </c>
      <c r="B2033" s="203">
        <v>198906</v>
      </c>
      <c r="C2033" s="203">
        <v>0.172962</v>
      </c>
      <c r="D2033" s="203">
        <v>4</v>
      </c>
      <c r="E2033" s="203" t="s">
        <v>1035</v>
      </c>
      <c r="F2033" s="203" t="s">
        <v>1207</v>
      </c>
    </row>
    <row r="2034" spans="1:6" hidden="1" x14ac:dyDescent="0.25">
      <c r="A2034" s="203" t="s">
        <v>1219</v>
      </c>
      <c r="B2034" s="203">
        <v>198907</v>
      </c>
      <c r="C2034" s="203">
        <v>0.18282899999999999</v>
      </c>
      <c r="D2034" s="203">
        <v>4</v>
      </c>
      <c r="E2034" s="203" t="s">
        <v>1035</v>
      </c>
      <c r="F2034" s="203" t="s">
        <v>1207</v>
      </c>
    </row>
    <row r="2035" spans="1:6" hidden="1" x14ac:dyDescent="0.25">
      <c r="A2035" s="203" t="s">
        <v>1219</v>
      </c>
      <c r="B2035" s="203">
        <v>198908</v>
      </c>
      <c r="C2035" s="203">
        <v>0.178338</v>
      </c>
      <c r="D2035" s="203">
        <v>4</v>
      </c>
      <c r="E2035" s="203" t="s">
        <v>1035</v>
      </c>
      <c r="F2035" s="203" t="s">
        <v>1207</v>
      </c>
    </row>
    <row r="2036" spans="1:6" hidden="1" x14ac:dyDescent="0.25">
      <c r="A2036" s="203" t="s">
        <v>1219</v>
      </c>
      <c r="B2036" s="203">
        <v>198909</v>
      </c>
      <c r="C2036" s="203">
        <v>0.16991300000000001</v>
      </c>
      <c r="D2036" s="203">
        <v>4</v>
      </c>
      <c r="E2036" s="203" t="s">
        <v>1035</v>
      </c>
      <c r="F2036" s="203" t="s">
        <v>1207</v>
      </c>
    </row>
    <row r="2037" spans="1:6" hidden="1" x14ac:dyDescent="0.25">
      <c r="A2037" s="203" t="s">
        <v>1219</v>
      </c>
      <c r="B2037" s="203">
        <v>198910</v>
      </c>
      <c r="C2037" s="203">
        <v>0.175292</v>
      </c>
      <c r="D2037" s="203">
        <v>4</v>
      </c>
      <c r="E2037" s="203" t="s">
        <v>1035</v>
      </c>
      <c r="F2037" s="203" t="s">
        <v>1207</v>
      </c>
    </row>
    <row r="2038" spans="1:6" hidden="1" x14ac:dyDescent="0.25">
      <c r="A2038" s="203" t="s">
        <v>1219</v>
      </c>
      <c r="B2038" s="203">
        <v>198911</v>
      </c>
      <c r="C2038" s="203">
        <v>0.17019999999999999</v>
      </c>
      <c r="D2038" s="203">
        <v>4</v>
      </c>
      <c r="E2038" s="203" t="s">
        <v>1035</v>
      </c>
      <c r="F2038" s="203" t="s">
        <v>1207</v>
      </c>
    </row>
    <row r="2039" spans="1:6" hidden="1" x14ac:dyDescent="0.25">
      <c r="A2039" s="203" t="s">
        <v>1219</v>
      </c>
      <c r="B2039" s="203">
        <v>198912</v>
      </c>
      <c r="C2039" s="203">
        <v>0.15925700000000001</v>
      </c>
      <c r="D2039" s="203">
        <v>4</v>
      </c>
      <c r="E2039" s="203" t="s">
        <v>1035</v>
      </c>
      <c r="F2039" s="203" t="s">
        <v>1207</v>
      </c>
    </row>
    <row r="2040" spans="1:6" hidden="1" x14ac:dyDescent="0.25">
      <c r="A2040" s="203" t="s">
        <v>1219</v>
      </c>
      <c r="B2040" s="203">
        <v>198913</v>
      </c>
      <c r="C2040" s="203">
        <v>2.1583420000000002</v>
      </c>
      <c r="D2040" s="203">
        <v>4</v>
      </c>
      <c r="E2040" s="203" t="s">
        <v>1035</v>
      </c>
      <c r="F2040" s="203" t="s">
        <v>1207</v>
      </c>
    </row>
    <row r="2041" spans="1:6" hidden="1" x14ac:dyDescent="0.25">
      <c r="A2041" s="203" t="s">
        <v>1219</v>
      </c>
      <c r="B2041" s="203">
        <v>199001</v>
      </c>
      <c r="C2041" s="203">
        <v>0.182588</v>
      </c>
      <c r="D2041" s="203">
        <v>4</v>
      </c>
      <c r="E2041" s="203" t="s">
        <v>1035</v>
      </c>
      <c r="F2041" s="203" t="s">
        <v>1207</v>
      </c>
    </row>
    <row r="2042" spans="1:6" hidden="1" x14ac:dyDescent="0.25">
      <c r="A2042" s="203" t="s">
        <v>1219</v>
      </c>
      <c r="B2042" s="203">
        <v>199002</v>
      </c>
      <c r="C2042" s="203">
        <v>0.16803799999999999</v>
      </c>
      <c r="D2042" s="203">
        <v>4</v>
      </c>
      <c r="E2042" s="203" t="s">
        <v>1035</v>
      </c>
      <c r="F2042" s="203" t="s">
        <v>1207</v>
      </c>
    </row>
    <row r="2043" spans="1:6" hidden="1" x14ac:dyDescent="0.25">
      <c r="A2043" s="203" t="s">
        <v>1219</v>
      </c>
      <c r="B2043" s="203">
        <v>199003</v>
      </c>
      <c r="C2043" s="203">
        <v>0.18084900000000001</v>
      </c>
      <c r="D2043" s="203">
        <v>4</v>
      </c>
      <c r="E2043" s="203" t="s">
        <v>1035</v>
      </c>
      <c r="F2043" s="203" t="s">
        <v>1207</v>
      </c>
    </row>
    <row r="2044" spans="1:6" hidden="1" x14ac:dyDescent="0.25">
      <c r="A2044" s="203" t="s">
        <v>1219</v>
      </c>
      <c r="B2044" s="203">
        <v>199004</v>
      </c>
      <c r="C2044" s="203">
        <v>0.17113800000000001</v>
      </c>
      <c r="D2044" s="203">
        <v>4</v>
      </c>
      <c r="E2044" s="203" t="s">
        <v>1035</v>
      </c>
      <c r="F2044" s="203" t="s">
        <v>1207</v>
      </c>
    </row>
    <row r="2045" spans="1:6" hidden="1" x14ac:dyDescent="0.25">
      <c r="A2045" s="203" t="s">
        <v>1219</v>
      </c>
      <c r="B2045" s="203">
        <v>199005</v>
      </c>
      <c r="C2045" s="203">
        <v>0.17800199999999999</v>
      </c>
      <c r="D2045" s="203">
        <v>4</v>
      </c>
      <c r="E2045" s="203" t="s">
        <v>1035</v>
      </c>
      <c r="F2045" s="203" t="s">
        <v>1207</v>
      </c>
    </row>
    <row r="2046" spans="1:6" hidden="1" x14ac:dyDescent="0.25">
      <c r="A2046" s="203" t="s">
        <v>1219</v>
      </c>
      <c r="B2046" s="203">
        <v>199006</v>
      </c>
      <c r="C2046" s="203">
        <v>0.16717799999999999</v>
      </c>
      <c r="D2046" s="203">
        <v>4</v>
      </c>
      <c r="E2046" s="203" t="s">
        <v>1035</v>
      </c>
      <c r="F2046" s="203" t="s">
        <v>1207</v>
      </c>
    </row>
    <row r="2047" spans="1:6" hidden="1" x14ac:dyDescent="0.25">
      <c r="A2047" s="203" t="s">
        <v>1219</v>
      </c>
      <c r="B2047" s="203">
        <v>199007</v>
      </c>
      <c r="C2047" s="203">
        <v>0.17585400000000001</v>
      </c>
      <c r="D2047" s="203">
        <v>4</v>
      </c>
      <c r="E2047" s="203" t="s">
        <v>1035</v>
      </c>
      <c r="F2047" s="203" t="s">
        <v>1207</v>
      </c>
    </row>
    <row r="2048" spans="1:6" hidden="1" x14ac:dyDescent="0.25">
      <c r="A2048" s="203" t="s">
        <v>1219</v>
      </c>
      <c r="B2048" s="203">
        <v>199008</v>
      </c>
      <c r="C2048" s="203">
        <v>0.18657499999999999</v>
      </c>
      <c r="D2048" s="203">
        <v>4</v>
      </c>
      <c r="E2048" s="203" t="s">
        <v>1035</v>
      </c>
      <c r="F2048" s="203" t="s">
        <v>1207</v>
      </c>
    </row>
    <row r="2049" spans="1:6" hidden="1" x14ac:dyDescent="0.25">
      <c r="A2049" s="203" t="s">
        <v>1219</v>
      </c>
      <c r="B2049" s="203">
        <v>199009</v>
      </c>
      <c r="C2049" s="203">
        <v>0.18310399999999999</v>
      </c>
      <c r="D2049" s="203">
        <v>4</v>
      </c>
      <c r="E2049" s="203" t="s">
        <v>1035</v>
      </c>
      <c r="F2049" s="203" t="s">
        <v>1207</v>
      </c>
    </row>
    <row r="2050" spans="1:6" hidden="1" x14ac:dyDescent="0.25">
      <c r="A2050" s="203" t="s">
        <v>1219</v>
      </c>
      <c r="B2050" s="203">
        <v>199010</v>
      </c>
      <c r="C2050" s="203">
        <v>0.19756299999999999</v>
      </c>
      <c r="D2050" s="203">
        <v>4</v>
      </c>
      <c r="E2050" s="203" t="s">
        <v>1035</v>
      </c>
      <c r="F2050" s="203" t="s">
        <v>1207</v>
      </c>
    </row>
    <row r="2051" spans="1:6" hidden="1" x14ac:dyDescent="0.25">
      <c r="A2051" s="203" t="s">
        <v>1219</v>
      </c>
      <c r="B2051" s="203">
        <v>199011</v>
      </c>
      <c r="C2051" s="203">
        <v>0.19381000000000001</v>
      </c>
      <c r="D2051" s="203">
        <v>4</v>
      </c>
      <c r="E2051" s="203" t="s">
        <v>1035</v>
      </c>
      <c r="F2051" s="203" t="s">
        <v>1207</v>
      </c>
    </row>
    <row r="2052" spans="1:6" hidden="1" x14ac:dyDescent="0.25">
      <c r="A2052" s="203" t="s">
        <v>1219</v>
      </c>
      <c r="B2052" s="203">
        <v>199012</v>
      </c>
      <c r="C2052" s="203">
        <v>0.19001499999999999</v>
      </c>
      <c r="D2052" s="203">
        <v>4</v>
      </c>
      <c r="E2052" s="203" t="s">
        <v>1035</v>
      </c>
      <c r="F2052" s="203" t="s">
        <v>1207</v>
      </c>
    </row>
    <row r="2053" spans="1:6" hidden="1" x14ac:dyDescent="0.25">
      <c r="A2053" s="203" t="s">
        <v>1219</v>
      </c>
      <c r="B2053" s="203">
        <v>199013</v>
      </c>
      <c r="C2053" s="203">
        <v>2.1747139999999998</v>
      </c>
      <c r="D2053" s="203">
        <v>4</v>
      </c>
      <c r="E2053" s="203" t="s">
        <v>1035</v>
      </c>
      <c r="F2053" s="203" t="s">
        <v>1207</v>
      </c>
    </row>
    <row r="2054" spans="1:6" hidden="1" x14ac:dyDescent="0.25">
      <c r="A2054" s="203" t="s">
        <v>1219</v>
      </c>
      <c r="B2054" s="203">
        <v>199101</v>
      </c>
      <c r="C2054" s="203">
        <v>0.194325</v>
      </c>
      <c r="D2054" s="203">
        <v>4</v>
      </c>
      <c r="E2054" s="203" t="s">
        <v>1035</v>
      </c>
      <c r="F2054" s="203" t="s">
        <v>1207</v>
      </c>
    </row>
    <row r="2055" spans="1:6" hidden="1" x14ac:dyDescent="0.25">
      <c r="A2055" s="203" t="s">
        <v>1219</v>
      </c>
      <c r="B2055" s="203">
        <v>199102</v>
      </c>
      <c r="C2055" s="203">
        <v>0.18068799999999999</v>
      </c>
      <c r="D2055" s="203">
        <v>4</v>
      </c>
      <c r="E2055" s="203" t="s">
        <v>1035</v>
      </c>
      <c r="F2055" s="203" t="s">
        <v>1207</v>
      </c>
    </row>
    <row r="2056" spans="1:6" hidden="1" x14ac:dyDescent="0.25">
      <c r="A2056" s="203" t="s">
        <v>1219</v>
      </c>
      <c r="B2056" s="203">
        <v>199103</v>
      </c>
      <c r="C2056" s="203">
        <v>0.19866800000000001</v>
      </c>
      <c r="D2056" s="203">
        <v>4</v>
      </c>
      <c r="E2056" s="203" t="s">
        <v>1035</v>
      </c>
      <c r="F2056" s="203" t="s">
        <v>1207</v>
      </c>
    </row>
    <row r="2057" spans="1:6" hidden="1" x14ac:dyDescent="0.25">
      <c r="A2057" s="203" t="s">
        <v>1219</v>
      </c>
      <c r="B2057" s="203">
        <v>199104</v>
      </c>
      <c r="C2057" s="203">
        <v>0.190106</v>
      </c>
      <c r="D2057" s="203">
        <v>4</v>
      </c>
      <c r="E2057" s="203" t="s">
        <v>1035</v>
      </c>
      <c r="F2057" s="203" t="s">
        <v>1207</v>
      </c>
    </row>
    <row r="2058" spans="1:6" hidden="1" x14ac:dyDescent="0.25">
      <c r="A2058" s="203" t="s">
        <v>1219</v>
      </c>
      <c r="B2058" s="203">
        <v>199105</v>
      </c>
      <c r="C2058" s="203">
        <v>0.19550500000000001</v>
      </c>
      <c r="D2058" s="203">
        <v>4</v>
      </c>
      <c r="E2058" s="203" t="s">
        <v>1035</v>
      </c>
      <c r="F2058" s="203" t="s">
        <v>1207</v>
      </c>
    </row>
    <row r="2059" spans="1:6" hidden="1" x14ac:dyDescent="0.25">
      <c r="A2059" s="203" t="s">
        <v>1219</v>
      </c>
      <c r="B2059" s="203">
        <v>199106</v>
      </c>
      <c r="C2059" s="203">
        <v>0.185862</v>
      </c>
      <c r="D2059" s="203">
        <v>4</v>
      </c>
      <c r="E2059" s="203" t="s">
        <v>1035</v>
      </c>
      <c r="F2059" s="203" t="s">
        <v>1207</v>
      </c>
    </row>
    <row r="2060" spans="1:6" hidden="1" x14ac:dyDescent="0.25">
      <c r="A2060" s="203" t="s">
        <v>1219</v>
      </c>
      <c r="B2060" s="203">
        <v>199107</v>
      </c>
      <c r="C2060" s="203">
        <v>0.191386</v>
      </c>
      <c r="D2060" s="203">
        <v>4</v>
      </c>
      <c r="E2060" s="203" t="s">
        <v>1035</v>
      </c>
      <c r="F2060" s="203" t="s">
        <v>1207</v>
      </c>
    </row>
    <row r="2061" spans="1:6" hidden="1" x14ac:dyDescent="0.25">
      <c r="A2061" s="203" t="s">
        <v>1219</v>
      </c>
      <c r="B2061" s="203">
        <v>199108</v>
      </c>
      <c r="C2061" s="203">
        <v>0.19200200000000001</v>
      </c>
      <c r="D2061" s="203">
        <v>4</v>
      </c>
      <c r="E2061" s="203" t="s">
        <v>1035</v>
      </c>
      <c r="F2061" s="203" t="s">
        <v>1207</v>
      </c>
    </row>
    <row r="2062" spans="1:6" hidden="1" x14ac:dyDescent="0.25">
      <c r="A2062" s="203" t="s">
        <v>1219</v>
      </c>
      <c r="B2062" s="203">
        <v>199109</v>
      </c>
      <c r="C2062" s="203">
        <v>0.18535099999999999</v>
      </c>
      <c r="D2062" s="203">
        <v>4</v>
      </c>
      <c r="E2062" s="203" t="s">
        <v>1035</v>
      </c>
      <c r="F2062" s="203" t="s">
        <v>1207</v>
      </c>
    </row>
    <row r="2063" spans="1:6" hidden="1" x14ac:dyDescent="0.25">
      <c r="A2063" s="203" t="s">
        <v>1219</v>
      </c>
      <c r="B2063" s="203">
        <v>199110</v>
      </c>
      <c r="C2063" s="203">
        <v>0.19896900000000001</v>
      </c>
      <c r="D2063" s="203">
        <v>4</v>
      </c>
      <c r="E2063" s="203" t="s">
        <v>1035</v>
      </c>
      <c r="F2063" s="203" t="s">
        <v>1207</v>
      </c>
    </row>
    <row r="2064" spans="1:6" hidden="1" x14ac:dyDescent="0.25">
      <c r="A2064" s="203" t="s">
        <v>1219</v>
      </c>
      <c r="B2064" s="203">
        <v>199111</v>
      </c>
      <c r="C2064" s="203">
        <v>0.193856</v>
      </c>
      <c r="D2064" s="203">
        <v>4</v>
      </c>
      <c r="E2064" s="203" t="s">
        <v>1035</v>
      </c>
      <c r="F2064" s="203" t="s">
        <v>1207</v>
      </c>
    </row>
    <row r="2065" spans="1:6" hidden="1" x14ac:dyDescent="0.25">
      <c r="A2065" s="203" t="s">
        <v>1219</v>
      </c>
      <c r="B2065" s="203">
        <v>199112</v>
      </c>
      <c r="C2065" s="203">
        <v>0.199022</v>
      </c>
      <c r="D2065" s="203">
        <v>4</v>
      </c>
      <c r="E2065" s="203" t="s">
        <v>1035</v>
      </c>
      <c r="F2065" s="203" t="s">
        <v>1207</v>
      </c>
    </row>
    <row r="2066" spans="1:6" hidden="1" x14ac:dyDescent="0.25">
      <c r="A2066" s="203" t="s">
        <v>1219</v>
      </c>
      <c r="B2066" s="203">
        <v>199113</v>
      </c>
      <c r="C2066" s="203">
        <v>2.3057400000000001</v>
      </c>
      <c r="D2066" s="203">
        <v>4</v>
      </c>
      <c r="E2066" s="203" t="s">
        <v>1035</v>
      </c>
      <c r="F2066" s="203" t="s">
        <v>1207</v>
      </c>
    </row>
    <row r="2067" spans="1:6" hidden="1" x14ac:dyDescent="0.25">
      <c r="A2067" s="203" t="s">
        <v>1219</v>
      </c>
      <c r="B2067" s="203">
        <v>199201</v>
      </c>
      <c r="C2067" s="203">
        <v>0.19908999999999999</v>
      </c>
      <c r="D2067" s="203">
        <v>4</v>
      </c>
      <c r="E2067" s="203" t="s">
        <v>1035</v>
      </c>
      <c r="F2067" s="203" t="s">
        <v>1207</v>
      </c>
    </row>
    <row r="2068" spans="1:6" hidden="1" x14ac:dyDescent="0.25">
      <c r="A2068" s="203" t="s">
        <v>1219</v>
      </c>
      <c r="B2068" s="203">
        <v>199202</v>
      </c>
      <c r="C2068" s="203">
        <v>0.18706200000000001</v>
      </c>
      <c r="D2068" s="203">
        <v>4</v>
      </c>
      <c r="E2068" s="203" t="s">
        <v>1035</v>
      </c>
      <c r="F2068" s="203" t="s">
        <v>1207</v>
      </c>
    </row>
    <row r="2069" spans="1:6" hidden="1" x14ac:dyDescent="0.25">
      <c r="A2069" s="203" t="s">
        <v>1219</v>
      </c>
      <c r="B2069" s="203">
        <v>199203</v>
      </c>
      <c r="C2069" s="203">
        <v>0.199737</v>
      </c>
      <c r="D2069" s="203">
        <v>4</v>
      </c>
      <c r="E2069" s="203" t="s">
        <v>1035</v>
      </c>
      <c r="F2069" s="203" t="s">
        <v>1207</v>
      </c>
    </row>
    <row r="2070" spans="1:6" hidden="1" x14ac:dyDescent="0.25">
      <c r="A2070" s="203" t="s">
        <v>1219</v>
      </c>
      <c r="B2070" s="203">
        <v>199204</v>
      </c>
      <c r="C2070" s="203">
        <v>0.19317899999999999</v>
      </c>
      <c r="D2070" s="203">
        <v>4</v>
      </c>
      <c r="E2070" s="203" t="s">
        <v>1035</v>
      </c>
      <c r="F2070" s="203" t="s">
        <v>1207</v>
      </c>
    </row>
    <row r="2071" spans="1:6" hidden="1" x14ac:dyDescent="0.25">
      <c r="A2071" s="203" t="s">
        <v>1219</v>
      </c>
      <c r="B2071" s="203">
        <v>199205</v>
      </c>
      <c r="C2071" s="203">
        <v>0.199847</v>
      </c>
      <c r="D2071" s="203">
        <v>4</v>
      </c>
      <c r="E2071" s="203" t="s">
        <v>1035</v>
      </c>
      <c r="F2071" s="203" t="s">
        <v>1207</v>
      </c>
    </row>
    <row r="2072" spans="1:6" hidden="1" x14ac:dyDescent="0.25">
      <c r="A2072" s="203" t="s">
        <v>1219</v>
      </c>
      <c r="B2072" s="203">
        <v>199206</v>
      </c>
      <c r="C2072" s="203">
        <v>0.19417100000000001</v>
      </c>
      <c r="D2072" s="203">
        <v>4</v>
      </c>
      <c r="E2072" s="203" t="s">
        <v>1035</v>
      </c>
      <c r="F2072" s="203" t="s">
        <v>1207</v>
      </c>
    </row>
    <row r="2073" spans="1:6" hidden="1" x14ac:dyDescent="0.25">
      <c r="A2073" s="203" t="s">
        <v>1219</v>
      </c>
      <c r="B2073" s="203">
        <v>199207</v>
      </c>
      <c r="C2073" s="203">
        <v>0.19842000000000001</v>
      </c>
      <c r="D2073" s="203">
        <v>4</v>
      </c>
      <c r="E2073" s="203" t="s">
        <v>1035</v>
      </c>
      <c r="F2073" s="203" t="s">
        <v>1207</v>
      </c>
    </row>
    <row r="2074" spans="1:6" hidden="1" x14ac:dyDescent="0.25">
      <c r="A2074" s="203" t="s">
        <v>1219</v>
      </c>
      <c r="B2074" s="203">
        <v>199208</v>
      </c>
      <c r="C2074" s="203">
        <v>0.19311400000000001</v>
      </c>
      <c r="D2074" s="203">
        <v>4</v>
      </c>
      <c r="E2074" s="203" t="s">
        <v>1035</v>
      </c>
      <c r="F2074" s="203" t="s">
        <v>1207</v>
      </c>
    </row>
    <row r="2075" spans="1:6" hidden="1" x14ac:dyDescent="0.25">
      <c r="A2075" s="203" t="s">
        <v>1219</v>
      </c>
      <c r="B2075" s="203">
        <v>199209</v>
      </c>
      <c r="C2075" s="203">
        <v>0.189439</v>
      </c>
      <c r="D2075" s="203">
        <v>4</v>
      </c>
      <c r="E2075" s="203" t="s">
        <v>1035</v>
      </c>
      <c r="F2075" s="203" t="s">
        <v>1207</v>
      </c>
    </row>
    <row r="2076" spans="1:6" hidden="1" x14ac:dyDescent="0.25">
      <c r="A2076" s="203" t="s">
        <v>1219</v>
      </c>
      <c r="B2076" s="203">
        <v>199210</v>
      </c>
      <c r="C2076" s="203">
        <v>0.203069</v>
      </c>
      <c r="D2076" s="203">
        <v>4</v>
      </c>
      <c r="E2076" s="203" t="s">
        <v>1035</v>
      </c>
      <c r="F2076" s="203" t="s">
        <v>1207</v>
      </c>
    </row>
    <row r="2077" spans="1:6" hidden="1" x14ac:dyDescent="0.25">
      <c r="A2077" s="203" t="s">
        <v>1219</v>
      </c>
      <c r="B2077" s="203">
        <v>199211</v>
      </c>
      <c r="C2077" s="203">
        <v>0.200159</v>
      </c>
      <c r="D2077" s="203">
        <v>4</v>
      </c>
      <c r="E2077" s="203" t="s">
        <v>1035</v>
      </c>
      <c r="F2077" s="203" t="s">
        <v>1207</v>
      </c>
    </row>
    <row r="2078" spans="1:6" hidden="1" x14ac:dyDescent="0.25">
      <c r="A2078" s="203" t="s">
        <v>1219</v>
      </c>
      <c r="B2078" s="203">
        <v>199212</v>
      </c>
      <c r="C2078" s="203">
        <v>0.205675</v>
      </c>
      <c r="D2078" s="203">
        <v>4</v>
      </c>
      <c r="E2078" s="203" t="s">
        <v>1035</v>
      </c>
      <c r="F2078" s="203" t="s">
        <v>1207</v>
      </c>
    </row>
    <row r="2079" spans="1:6" hidden="1" x14ac:dyDescent="0.25">
      <c r="A2079" s="203" t="s">
        <v>1219</v>
      </c>
      <c r="B2079" s="203">
        <v>199213</v>
      </c>
      <c r="C2079" s="203">
        <v>2.3629609999999999</v>
      </c>
      <c r="D2079" s="203">
        <v>4</v>
      </c>
      <c r="E2079" s="203" t="s">
        <v>1035</v>
      </c>
      <c r="F2079" s="203" t="s">
        <v>1207</v>
      </c>
    </row>
    <row r="2080" spans="1:6" hidden="1" x14ac:dyDescent="0.25">
      <c r="A2080" s="203" t="s">
        <v>1219</v>
      </c>
      <c r="B2080" s="203">
        <v>199301</v>
      </c>
      <c r="C2080" s="203">
        <v>0.204676</v>
      </c>
      <c r="D2080" s="203">
        <v>4</v>
      </c>
      <c r="E2080" s="203" t="s">
        <v>1035</v>
      </c>
      <c r="F2080" s="203" t="s">
        <v>1207</v>
      </c>
    </row>
    <row r="2081" spans="1:6" hidden="1" x14ac:dyDescent="0.25">
      <c r="A2081" s="203" t="s">
        <v>1219</v>
      </c>
      <c r="B2081" s="203">
        <v>199302</v>
      </c>
      <c r="C2081" s="203">
        <v>0.18908800000000001</v>
      </c>
      <c r="D2081" s="203">
        <v>4</v>
      </c>
      <c r="E2081" s="203" t="s">
        <v>1035</v>
      </c>
      <c r="F2081" s="203" t="s">
        <v>1207</v>
      </c>
    </row>
    <row r="2082" spans="1:6" hidden="1" x14ac:dyDescent="0.25">
      <c r="A2082" s="203" t="s">
        <v>1219</v>
      </c>
      <c r="B2082" s="203">
        <v>199303</v>
      </c>
      <c r="C2082" s="203">
        <v>0.21132799999999999</v>
      </c>
      <c r="D2082" s="203">
        <v>4</v>
      </c>
      <c r="E2082" s="203" t="s">
        <v>1035</v>
      </c>
      <c r="F2082" s="203" t="s">
        <v>1207</v>
      </c>
    </row>
    <row r="2083" spans="1:6" hidden="1" x14ac:dyDescent="0.25">
      <c r="A2083" s="203" t="s">
        <v>1219</v>
      </c>
      <c r="B2083" s="203">
        <v>199304</v>
      </c>
      <c r="C2083" s="203">
        <v>0.20549000000000001</v>
      </c>
      <c r="D2083" s="203">
        <v>4</v>
      </c>
      <c r="E2083" s="203" t="s">
        <v>1035</v>
      </c>
      <c r="F2083" s="203" t="s">
        <v>1207</v>
      </c>
    </row>
    <row r="2084" spans="1:6" hidden="1" x14ac:dyDescent="0.25">
      <c r="A2084" s="203" t="s">
        <v>1219</v>
      </c>
      <c r="B2084" s="203">
        <v>199305</v>
      </c>
      <c r="C2084" s="203">
        <v>0.20410600000000001</v>
      </c>
      <c r="D2084" s="203">
        <v>4</v>
      </c>
      <c r="E2084" s="203" t="s">
        <v>1035</v>
      </c>
      <c r="F2084" s="203" t="s">
        <v>1207</v>
      </c>
    </row>
    <row r="2085" spans="1:6" hidden="1" x14ac:dyDescent="0.25">
      <c r="A2085" s="203" t="s">
        <v>1219</v>
      </c>
      <c r="B2085" s="203">
        <v>199306</v>
      </c>
      <c r="C2085" s="203">
        <v>0.199929</v>
      </c>
      <c r="D2085" s="203">
        <v>4</v>
      </c>
      <c r="E2085" s="203" t="s">
        <v>1035</v>
      </c>
      <c r="F2085" s="203" t="s">
        <v>1207</v>
      </c>
    </row>
    <row r="2086" spans="1:6" hidden="1" x14ac:dyDescent="0.25">
      <c r="A2086" s="203" t="s">
        <v>1219</v>
      </c>
      <c r="B2086" s="203">
        <v>199307</v>
      </c>
      <c r="C2086" s="203">
        <v>0.205155</v>
      </c>
      <c r="D2086" s="203">
        <v>4</v>
      </c>
      <c r="E2086" s="203" t="s">
        <v>1035</v>
      </c>
      <c r="F2086" s="203" t="s">
        <v>1207</v>
      </c>
    </row>
    <row r="2087" spans="1:6" hidden="1" x14ac:dyDescent="0.25">
      <c r="A2087" s="203" t="s">
        <v>1219</v>
      </c>
      <c r="B2087" s="203">
        <v>199308</v>
      </c>
      <c r="C2087" s="203">
        <v>0.205847</v>
      </c>
      <c r="D2087" s="203">
        <v>4</v>
      </c>
      <c r="E2087" s="203" t="s">
        <v>1035</v>
      </c>
      <c r="F2087" s="203" t="s">
        <v>1207</v>
      </c>
    </row>
    <row r="2088" spans="1:6" hidden="1" x14ac:dyDescent="0.25">
      <c r="A2088" s="203" t="s">
        <v>1219</v>
      </c>
      <c r="B2088" s="203">
        <v>199309</v>
      </c>
      <c r="C2088" s="203">
        <v>0.19753399999999999</v>
      </c>
      <c r="D2088" s="203">
        <v>4</v>
      </c>
      <c r="E2088" s="203" t="s">
        <v>1035</v>
      </c>
      <c r="F2088" s="203" t="s">
        <v>1207</v>
      </c>
    </row>
    <row r="2089" spans="1:6" hidden="1" x14ac:dyDescent="0.25">
      <c r="A2089" s="203" t="s">
        <v>1219</v>
      </c>
      <c r="B2089" s="203">
        <v>199310</v>
      </c>
      <c r="C2089" s="203">
        <v>0.20836299999999999</v>
      </c>
      <c r="D2089" s="203">
        <v>4</v>
      </c>
      <c r="E2089" s="203" t="s">
        <v>1035</v>
      </c>
      <c r="F2089" s="203" t="s">
        <v>1207</v>
      </c>
    </row>
    <row r="2090" spans="1:6" hidden="1" x14ac:dyDescent="0.25">
      <c r="A2090" s="203" t="s">
        <v>1219</v>
      </c>
      <c r="B2090" s="203">
        <v>199311</v>
      </c>
      <c r="C2090" s="203">
        <v>0.19037299999999999</v>
      </c>
      <c r="D2090" s="203">
        <v>4</v>
      </c>
      <c r="E2090" s="203" t="s">
        <v>1035</v>
      </c>
      <c r="F2090" s="203" t="s">
        <v>1207</v>
      </c>
    </row>
    <row r="2091" spans="1:6" hidden="1" x14ac:dyDescent="0.25">
      <c r="A2091" s="203" t="s">
        <v>1219</v>
      </c>
      <c r="B2091" s="203">
        <v>199312</v>
      </c>
      <c r="C2091" s="203">
        <v>0.186112</v>
      </c>
      <c r="D2091" s="203">
        <v>4</v>
      </c>
      <c r="E2091" s="203" t="s">
        <v>1035</v>
      </c>
      <c r="F2091" s="203" t="s">
        <v>1207</v>
      </c>
    </row>
    <row r="2092" spans="1:6" hidden="1" x14ac:dyDescent="0.25">
      <c r="A2092" s="203" t="s">
        <v>1219</v>
      </c>
      <c r="B2092" s="203">
        <v>199313</v>
      </c>
      <c r="C2092" s="203">
        <v>2.4080020000000002</v>
      </c>
      <c r="D2092" s="203">
        <v>4</v>
      </c>
      <c r="E2092" s="203" t="s">
        <v>1035</v>
      </c>
      <c r="F2092" s="203" t="s">
        <v>1207</v>
      </c>
    </row>
    <row r="2093" spans="1:6" hidden="1" x14ac:dyDescent="0.25">
      <c r="A2093" s="203" t="s">
        <v>1219</v>
      </c>
      <c r="B2093" s="203">
        <v>199401</v>
      </c>
      <c r="C2093" s="203">
        <v>0.19</v>
      </c>
      <c r="D2093" s="203">
        <v>4</v>
      </c>
      <c r="E2093" s="203" t="s">
        <v>1035</v>
      </c>
      <c r="F2093" s="203" t="s">
        <v>1207</v>
      </c>
    </row>
    <row r="2094" spans="1:6" hidden="1" x14ac:dyDescent="0.25">
      <c r="A2094" s="203" t="s">
        <v>1219</v>
      </c>
      <c r="B2094" s="203">
        <v>199402</v>
      </c>
      <c r="C2094" s="203">
        <v>0.17349999999999999</v>
      </c>
      <c r="D2094" s="203">
        <v>4</v>
      </c>
      <c r="E2094" s="203" t="s">
        <v>1035</v>
      </c>
      <c r="F2094" s="203" t="s">
        <v>1207</v>
      </c>
    </row>
    <row r="2095" spans="1:6" hidden="1" x14ac:dyDescent="0.25">
      <c r="A2095" s="203" t="s">
        <v>1219</v>
      </c>
      <c r="B2095" s="203">
        <v>199403</v>
      </c>
      <c r="C2095" s="203">
        <v>0.19614599999999999</v>
      </c>
      <c r="D2095" s="203">
        <v>4</v>
      </c>
      <c r="E2095" s="203" t="s">
        <v>1035</v>
      </c>
      <c r="F2095" s="203" t="s">
        <v>1207</v>
      </c>
    </row>
    <row r="2096" spans="1:6" hidden="1" x14ac:dyDescent="0.25">
      <c r="A2096" s="203" t="s">
        <v>1219</v>
      </c>
      <c r="B2096" s="203">
        <v>199404</v>
      </c>
      <c r="C2096" s="203">
        <v>0.19107299999999999</v>
      </c>
      <c r="D2096" s="203">
        <v>4</v>
      </c>
      <c r="E2096" s="203" t="s">
        <v>1035</v>
      </c>
      <c r="F2096" s="203" t="s">
        <v>1207</v>
      </c>
    </row>
    <row r="2097" spans="1:6" hidden="1" x14ac:dyDescent="0.25">
      <c r="A2097" s="203" t="s">
        <v>1219</v>
      </c>
      <c r="B2097" s="203">
        <v>199405</v>
      </c>
      <c r="C2097" s="203">
        <v>0.20118800000000001</v>
      </c>
      <c r="D2097" s="203">
        <v>4</v>
      </c>
      <c r="E2097" s="203" t="s">
        <v>1035</v>
      </c>
      <c r="F2097" s="203" t="s">
        <v>1207</v>
      </c>
    </row>
    <row r="2098" spans="1:6" hidden="1" x14ac:dyDescent="0.25">
      <c r="A2098" s="203" t="s">
        <v>1219</v>
      </c>
      <c r="B2098" s="203">
        <v>199406</v>
      </c>
      <c r="C2098" s="203">
        <v>0.19722000000000001</v>
      </c>
      <c r="D2098" s="203">
        <v>4</v>
      </c>
      <c r="E2098" s="203" t="s">
        <v>1035</v>
      </c>
      <c r="F2098" s="203" t="s">
        <v>1207</v>
      </c>
    </row>
    <row r="2099" spans="1:6" hidden="1" x14ac:dyDescent="0.25">
      <c r="A2099" s="203" t="s">
        <v>1219</v>
      </c>
      <c r="B2099" s="203">
        <v>199407</v>
      </c>
      <c r="C2099" s="203">
        <v>0.20613200000000001</v>
      </c>
      <c r="D2099" s="203">
        <v>4</v>
      </c>
      <c r="E2099" s="203" t="s">
        <v>1035</v>
      </c>
      <c r="F2099" s="203" t="s">
        <v>1207</v>
      </c>
    </row>
    <row r="2100" spans="1:6" hidden="1" x14ac:dyDescent="0.25">
      <c r="A2100" s="203" t="s">
        <v>1219</v>
      </c>
      <c r="B2100" s="203">
        <v>199408</v>
      </c>
      <c r="C2100" s="203">
        <v>0.20703099999999999</v>
      </c>
      <c r="D2100" s="203">
        <v>4</v>
      </c>
      <c r="E2100" s="203" t="s">
        <v>1035</v>
      </c>
      <c r="F2100" s="203" t="s">
        <v>1207</v>
      </c>
    </row>
    <row r="2101" spans="1:6" hidden="1" x14ac:dyDescent="0.25">
      <c r="A2101" s="203" t="s">
        <v>1219</v>
      </c>
      <c r="B2101" s="203">
        <v>199409</v>
      </c>
      <c r="C2101" s="203">
        <v>0.203928</v>
      </c>
      <c r="D2101" s="203">
        <v>4</v>
      </c>
      <c r="E2101" s="203" t="s">
        <v>1035</v>
      </c>
      <c r="F2101" s="203" t="s">
        <v>1207</v>
      </c>
    </row>
    <row r="2102" spans="1:6" hidden="1" x14ac:dyDescent="0.25">
      <c r="A2102" s="203" t="s">
        <v>1219</v>
      </c>
      <c r="B2102" s="203">
        <v>199410</v>
      </c>
      <c r="C2102" s="203">
        <v>0.205627</v>
      </c>
      <c r="D2102" s="203">
        <v>4</v>
      </c>
      <c r="E2102" s="203" t="s">
        <v>1035</v>
      </c>
      <c r="F2102" s="203" t="s">
        <v>1207</v>
      </c>
    </row>
    <row r="2103" spans="1:6" hidden="1" x14ac:dyDescent="0.25">
      <c r="A2103" s="203" t="s">
        <v>1219</v>
      </c>
      <c r="B2103" s="203">
        <v>199411</v>
      </c>
      <c r="C2103" s="203">
        <v>0.20658699999999999</v>
      </c>
      <c r="D2103" s="203">
        <v>4</v>
      </c>
      <c r="E2103" s="203" t="s">
        <v>1035</v>
      </c>
      <c r="F2103" s="203" t="s">
        <v>1207</v>
      </c>
    </row>
    <row r="2104" spans="1:6" hidden="1" x14ac:dyDescent="0.25">
      <c r="A2104" s="203" t="s">
        <v>1219</v>
      </c>
      <c r="B2104" s="203">
        <v>199412</v>
      </c>
      <c r="C2104" s="203">
        <v>0.21254700000000001</v>
      </c>
      <c r="D2104" s="203">
        <v>4</v>
      </c>
      <c r="E2104" s="203" t="s">
        <v>1035</v>
      </c>
      <c r="F2104" s="203" t="s">
        <v>1207</v>
      </c>
    </row>
    <row r="2105" spans="1:6" hidden="1" x14ac:dyDescent="0.25">
      <c r="A2105" s="203" t="s">
        <v>1219</v>
      </c>
      <c r="B2105" s="203">
        <v>199413</v>
      </c>
      <c r="C2105" s="203">
        <v>2.3909790000000002</v>
      </c>
      <c r="D2105" s="203">
        <v>4</v>
      </c>
      <c r="E2105" s="203" t="s">
        <v>1035</v>
      </c>
      <c r="F2105" s="203" t="s">
        <v>1207</v>
      </c>
    </row>
    <row r="2106" spans="1:6" hidden="1" x14ac:dyDescent="0.25">
      <c r="A2106" s="203" t="s">
        <v>1219</v>
      </c>
      <c r="B2106" s="203">
        <v>199501</v>
      </c>
      <c r="C2106" s="203">
        <v>0.21030199999999999</v>
      </c>
      <c r="D2106" s="203">
        <v>4</v>
      </c>
      <c r="E2106" s="203" t="s">
        <v>1035</v>
      </c>
      <c r="F2106" s="203" t="s">
        <v>1207</v>
      </c>
    </row>
    <row r="2107" spans="1:6" hidden="1" x14ac:dyDescent="0.25">
      <c r="A2107" s="203" t="s">
        <v>1219</v>
      </c>
      <c r="B2107" s="203">
        <v>199502</v>
      </c>
      <c r="C2107" s="203">
        <v>0.18924199999999999</v>
      </c>
      <c r="D2107" s="203">
        <v>4</v>
      </c>
      <c r="E2107" s="203" t="s">
        <v>1035</v>
      </c>
      <c r="F2107" s="203" t="s">
        <v>1207</v>
      </c>
    </row>
    <row r="2108" spans="1:6" hidden="1" x14ac:dyDescent="0.25">
      <c r="A2108" s="203" t="s">
        <v>1219</v>
      </c>
      <c r="B2108" s="203">
        <v>199503</v>
      </c>
      <c r="C2108" s="203">
        <v>0.209008</v>
      </c>
      <c r="D2108" s="203">
        <v>4</v>
      </c>
      <c r="E2108" s="203" t="s">
        <v>1035</v>
      </c>
      <c r="F2108" s="203" t="s">
        <v>1207</v>
      </c>
    </row>
    <row r="2109" spans="1:6" hidden="1" x14ac:dyDescent="0.25">
      <c r="A2109" s="203" t="s">
        <v>1219</v>
      </c>
      <c r="B2109" s="203">
        <v>199504</v>
      </c>
      <c r="C2109" s="203">
        <v>0.20428199999999999</v>
      </c>
      <c r="D2109" s="203">
        <v>4</v>
      </c>
      <c r="E2109" s="203" t="s">
        <v>1035</v>
      </c>
      <c r="F2109" s="203" t="s">
        <v>1207</v>
      </c>
    </row>
    <row r="2110" spans="1:6" hidden="1" x14ac:dyDescent="0.25">
      <c r="A2110" s="203" t="s">
        <v>1219</v>
      </c>
      <c r="B2110" s="203">
        <v>199505</v>
      </c>
      <c r="C2110" s="203">
        <v>0.21068899999999999</v>
      </c>
      <c r="D2110" s="203">
        <v>4</v>
      </c>
      <c r="E2110" s="203" t="s">
        <v>1035</v>
      </c>
      <c r="F2110" s="203" t="s">
        <v>1207</v>
      </c>
    </row>
    <row r="2111" spans="1:6" hidden="1" x14ac:dyDescent="0.25">
      <c r="A2111" s="203" t="s">
        <v>1219</v>
      </c>
      <c r="B2111" s="203">
        <v>199506</v>
      </c>
      <c r="C2111" s="203">
        <v>0.19809399999999999</v>
      </c>
      <c r="D2111" s="203">
        <v>4</v>
      </c>
      <c r="E2111" s="203" t="s">
        <v>1035</v>
      </c>
      <c r="F2111" s="203" t="s">
        <v>1207</v>
      </c>
    </row>
    <row r="2112" spans="1:6" hidden="1" x14ac:dyDescent="0.25">
      <c r="A2112" s="203" t="s">
        <v>1219</v>
      </c>
      <c r="B2112" s="203">
        <v>199507</v>
      </c>
      <c r="C2112" s="203">
        <v>0.206066</v>
      </c>
      <c r="D2112" s="203">
        <v>4</v>
      </c>
      <c r="E2112" s="203" t="s">
        <v>1035</v>
      </c>
      <c r="F2112" s="203" t="s">
        <v>1207</v>
      </c>
    </row>
    <row r="2113" spans="1:6" hidden="1" x14ac:dyDescent="0.25">
      <c r="A2113" s="203" t="s">
        <v>1219</v>
      </c>
      <c r="B2113" s="203">
        <v>199508</v>
      </c>
      <c r="C2113" s="203">
        <v>0.20354900000000001</v>
      </c>
      <c r="D2113" s="203">
        <v>4</v>
      </c>
      <c r="E2113" s="203" t="s">
        <v>1035</v>
      </c>
      <c r="F2113" s="203" t="s">
        <v>1207</v>
      </c>
    </row>
    <row r="2114" spans="1:6" hidden="1" x14ac:dyDescent="0.25">
      <c r="A2114" s="203" t="s">
        <v>1219</v>
      </c>
      <c r="B2114" s="203">
        <v>199509</v>
      </c>
      <c r="C2114" s="203">
        <v>0.200072</v>
      </c>
      <c r="D2114" s="203">
        <v>4</v>
      </c>
      <c r="E2114" s="203" t="s">
        <v>1035</v>
      </c>
      <c r="F2114" s="203" t="s">
        <v>1207</v>
      </c>
    </row>
    <row r="2115" spans="1:6" hidden="1" x14ac:dyDescent="0.25">
      <c r="A2115" s="203" t="s">
        <v>1219</v>
      </c>
      <c r="B2115" s="203">
        <v>199510</v>
      </c>
      <c r="C2115" s="203">
        <v>0.206757</v>
      </c>
      <c r="D2115" s="203">
        <v>4</v>
      </c>
      <c r="E2115" s="203" t="s">
        <v>1035</v>
      </c>
      <c r="F2115" s="203" t="s">
        <v>1207</v>
      </c>
    </row>
    <row r="2116" spans="1:6" hidden="1" x14ac:dyDescent="0.25">
      <c r="A2116" s="203" t="s">
        <v>1219</v>
      </c>
      <c r="B2116" s="203">
        <v>199511</v>
      </c>
      <c r="C2116" s="203">
        <v>0.20458899999999999</v>
      </c>
      <c r="D2116" s="203">
        <v>4</v>
      </c>
      <c r="E2116" s="203" t="s">
        <v>1035</v>
      </c>
      <c r="F2116" s="203" t="s">
        <v>1207</v>
      </c>
    </row>
    <row r="2117" spans="1:6" hidden="1" x14ac:dyDescent="0.25">
      <c r="A2117" s="203" t="s">
        <v>1219</v>
      </c>
      <c r="B2117" s="203">
        <v>199512</v>
      </c>
      <c r="C2117" s="203">
        <v>0.198933</v>
      </c>
      <c r="D2117" s="203">
        <v>4</v>
      </c>
      <c r="E2117" s="203" t="s">
        <v>1035</v>
      </c>
      <c r="F2117" s="203" t="s">
        <v>1207</v>
      </c>
    </row>
    <row r="2118" spans="1:6" hidden="1" x14ac:dyDescent="0.25">
      <c r="A2118" s="203" t="s">
        <v>1219</v>
      </c>
      <c r="B2118" s="203">
        <v>199513</v>
      </c>
      <c r="C2118" s="203">
        <v>2.4415830000000001</v>
      </c>
      <c r="D2118" s="203">
        <v>4</v>
      </c>
      <c r="E2118" s="203" t="s">
        <v>1035</v>
      </c>
      <c r="F2118" s="203" t="s">
        <v>1207</v>
      </c>
    </row>
    <row r="2119" spans="1:6" hidden="1" x14ac:dyDescent="0.25">
      <c r="A2119" s="203" t="s">
        <v>1219</v>
      </c>
      <c r="B2119" s="203">
        <v>199601</v>
      </c>
      <c r="C2119" s="203">
        <v>0.20089099999999999</v>
      </c>
      <c r="D2119" s="203">
        <v>4</v>
      </c>
      <c r="E2119" s="203" t="s">
        <v>1035</v>
      </c>
      <c r="F2119" s="203" t="s">
        <v>1207</v>
      </c>
    </row>
    <row r="2120" spans="1:6" hidden="1" x14ac:dyDescent="0.25">
      <c r="A2120" s="203" t="s">
        <v>1219</v>
      </c>
      <c r="B2120" s="203">
        <v>199602</v>
      </c>
      <c r="C2120" s="203">
        <v>0.18404599999999999</v>
      </c>
      <c r="D2120" s="203">
        <v>4</v>
      </c>
      <c r="E2120" s="203" t="s">
        <v>1035</v>
      </c>
      <c r="F2120" s="203" t="s">
        <v>1207</v>
      </c>
    </row>
    <row r="2121" spans="1:6" hidden="1" x14ac:dyDescent="0.25">
      <c r="A2121" s="203" t="s">
        <v>1219</v>
      </c>
      <c r="B2121" s="203">
        <v>199603</v>
      </c>
      <c r="C2121" s="203">
        <v>0.212422</v>
      </c>
      <c r="D2121" s="203">
        <v>4</v>
      </c>
      <c r="E2121" s="203" t="s">
        <v>1035</v>
      </c>
      <c r="F2121" s="203" t="s">
        <v>1207</v>
      </c>
    </row>
    <row r="2122" spans="1:6" hidden="1" x14ac:dyDescent="0.25">
      <c r="A2122" s="203" t="s">
        <v>1219</v>
      </c>
      <c r="B2122" s="203">
        <v>199604</v>
      </c>
      <c r="C2122" s="203">
        <v>0.20901500000000001</v>
      </c>
      <c r="D2122" s="203">
        <v>4</v>
      </c>
      <c r="E2122" s="203" t="s">
        <v>1035</v>
      </c>
      <c r="F2122" s="203" t="s">
        <v>1207</v>
      </c>
    </row>
    <row r="2123" spans="1:6" hidden="1" x14ac:dyDescent="0.25">
      <c r="A2123" s="203" t="s">
        <v>1219</v>
      </c>
      <c r="B2123" s="203">
        <v>199605</v>
      </c>
      <c r="C2123" s="203">
        <v>0.211504</v>
      </c>
      <c r="D2123" s="203">
        <v>4</v>
      </c>
      <c r="E2123" s="203" t="s">
        <v>1035</v>
      </c>
      <c r="F2123" s="203" t="s">
        <v>1207</v>
      </c>
    </row>
    <row r="2124" spans="1:6" hidden="1" x14ac:dyDescent="0.25">
      <c r="A2124" s="203" t="s">
        <v>1219</v>
      </c>
      <c r="B2124" s="203">
        <v>199606</v>
      </c>
      <c r="C2124" s="203">
        <v>0.20765900000000001</v>
      </c>
      <c r="D2124" s="203">
        <v>4</v>
      </c>
      <c r="E2124" s="203" t="s">
        <v>1035</v>
      </c>
      <c r="F2124" s="203" t="s">
        <v>1207</v>
      </c>
    </row>
    <row r="2125" spans="1:6" hidden="1" x14ac:dyDescent="0.25">
      <c r="A2125" s="203" t="s">
        <v>1219</v>
      </c>
      <c r="B2125" s="203">
        <v>199607</v>
      </c>
      <c r="C2125" s="203">
        <v>0.214194</v>
      </c>
      <c r="D2125" s="203">
        <v>4</v>
      </c>
      <c r="E2125" s="203" t="s">
        <v>1035</v>
      </c>
      <c r="F2125" s="203" t="s">
        <v>1207</v>
      </c>
    </row>
    <row r="2126" spans="1:6" hidden="1" x14ac:dyDescent="0.25">
      <c r="A2126" s="203" t="s">
        <v>1219</v>
      </c>
      <c r="B2126" s="203">
        <v>199608</v>
      </c>
      <c r="C2126" s="203">
        <v>0.21754799999999999</v>
      </c>
      <c r="D2126" s="203">
        <v>4</v>
      </c>
      <c r="E2126" s="203" t="s">
        <v>1035</v>
      </c>
      <c r="F2126" s="203" t="s">
        <v>1207</v>
      </c>
    </row>
    <row r="2127" spans="1:6" hidden="1" x14ac:dyDescent="0.25">
      <c r="A2127" s="203" t="s">
        <v>1219</v>
      </c>
      <c r="B2127" s="203">
        <v>199609</v>
      </c>
      <c r="C2127" s="203">
        <v>0.21209</v>
      </c>
      <c r="D2127" s="203">
        <v>4</v>
      </c>
      <c r="E2127" s="203" t="s">
        <v>1035</v>
      </c>
      <c r="F2127" s="203" t="s">
        <v>1207</v>
      </c>
    </row>
    <row r="2128" spans="1:6" hidden="1" x14ac:dyDescent="0.25">
      <c r="A2128" s="203" t="s">
        <v>1219</v>
      </c>
      <c r="B2128" s="203">
        <v>199610</v>
      </c>
      <c r="C2128" s="203">
        <v>0.22390099999999999</v>
      </c>
      <c r="D2128" s="203">
        <v>4</v>
      </c>
      <c r="E2128" s="203" t="s">
        <v>1035</v>
      </c>
      <c r="F2128" s="203" t="s">
        <v>1207</v>
      </c>
    </row>
    <row r="2129" spans="1:6" hidden="1" x14ac:dyDescent="0.25">
      <c r="A2129" s="203" t="s">
        <v>1219</v>
      </c>
      <c r="B2129" s="203">
        <v>199611</v>
      </c>
      <c r="C2129" s="203">
        <v>0.21696199999999999</v>
      </c>
      <c r="D2129" s="203">
        <v>4</v>
      </c>
      <c r="E2129" s="203" t="s">
        <v>1035</v>
      </c>
      <c r="F2129" s="203" t="s">
        <v>1207</v>
      </c>
    </row>
    <row r="2130" spans="1:6" hidden="1" x14ac:dyDescent="0.25">
      <c r="A2130" s="203" t="s">
        <v>1219</v>
      </c>
      <c r="B2130" s="203">
        <v>199612</v>
      </c>
      <c r="C2130" s="203">
        <v>0.21967800000000001</v>
      </c>
      <c r="D2130" s="203">
        <v>4</v>
      </c>
      <c r="E2130" s="203" t="s">
        <v>1035</v>
      </c>
      <c r="F2130" s="203" t="s">
        <v>1207</v>
      </c>
    </row>
    <row r="2131" spans="1:6" hidden="1" x14ac:dyDescent="0.25">
      <c r="A2131" s="203" t="s">
        <v>1219</v>
      </c>
      <c r="B2131" s="203">
        <v>199613</v>
      </c>
      <c r="C2131" s="203">
        <v>2.5299100000000001</v>
      </c>
      <c r="D2131" s="203">
        <v>4</v>
      </c>
      <c r="E2131" s="203" t="s">
        <v>1035</v>
      </c>
      <c r="F2131" s="203" t="s">
        <v>1207</v>
      </c>
    </row>
    <row r="2132" spans="1:6" hidden="1" x14ac:dyDescent="0.25">
      <c r="A2132" s="203" t="s">
        <v>1219</v>
      </c>
      <c r="B2132" s="203">
        <v>199701</v>
      </c>
      <c r="C2132" s="203">
        <v>0.207866</v>
      </c>
      <c r="D2132" s="203">
        <v>4</v>
      </c>
      <c r="E2132" s="203" t="s">
        <v>1035</v>
      </c>
      <c r="F2132" s="203" t="s">
        <v>1207</v>
      </c>
    </row>
    <row r="2133" spans="1:6" hidden="1" x14ac:dyDescent="0.25">
      <c r="A2133" s="203" t="s">
        <v>1219</v>
      </c>
      <c r="B2133" s="203">
        <v>199702</v>
      </c>
      <c r="C2133" s="203">
        <v>0.19669600000000001</v>
      </c>
      <c r="D2133" s="203">
        <v>4</v>
      </c>
      <c r="E2133" s="203" t="s">
        <v>1035</v>
      </c>
      <c r="F2133" s="203" t="s">
        <v>1207</v>
      </c>
    </row>
    <row r="2134" spans="1:6" hidden="1" x14ac:dyDescent="0.25">
      <c r="A2134" s="203" t="s">
        <v>1219</v>
      </c>
      <c r="B2134" s="203">
        <v>199703</v>
      </c>
      <c r="C2134" s="203">
        <v>0.21874099999999999</v>
      </c>
      <c r="D2134" s="203">
        <v>4</v>
      </c>
      <c r="E2134" s="203" t="s">
        <v>1035</v>
      </c>
      <c r="F2134" s="203" t="s">
        <v>1207</v>
      </c>
    </row>
    <row r="2135" spans="1:6" hidden="1" x14ac:dyDescent="0.25">
      <c r="A2135" s="203" t="s">
        <v>1219</v>
      </c>
      <c r="B2135" s="203">
        <v>199704</v>
      </c>
      <c r="C2135" s="203">
        <v>0.20588999999999999</v>
      </c>
      <c r="D2135" s="203">
        <v>4</v>
      </c>
      <c r="E2135" s="203" t="s">
        <v>1035</v>
      </c>
      <c r="F2135" s="203" t="s">
        <v>1207</v>
      </c>
    </row>
    <row r="2136" spans="1:6" hidden="1" x14ac:dyDescent="0.25">
      <c r="A2136" s="203" t="s">
        <v>1219</v>
      </c>
      <c r="B2136" s="203">
        <v>199705</v>
      </c>
      <c r="C2136" s="203">
        <v>0.212478</v>
      </c>
      <c r="D2136" s="203">
        <v>4</v>
      </c>
      <c r="E2136" s="203" t="s">
        <v>1035</v>
      </c>
      <c r="F2136" s="203" t="s">
        <v>1207</v>
      </c>
    </row>
    <row r="2137" spans="1:6" hidden="1" x14ac:dyDescent="0.25">
      <c r="A2137" s="203" t="s">
        <v>1219</v>
      </c>
      <c r="B2137" s="203">
        <v>199706</v>
      </c>
      <c r="C2137" s="203">
        <v>0.206146</v>
      </c>
      <c r="D2137" s="203">
        <v>4</v>
      </c>
      <c r="E2137" s="203" t="s">
        <v>1035</v>
      </c>
      <c r="F2137" s="203" t="s">
        <v>1207</v>
      </c>
    </row>
    <row r="2138" spans="1:6" hidden="1" x14ac:dyDescent="0.25">
      <c r="A2138" s="203" t="s">
        <v>1219</v>
      </c>
      <c r="B2138" s="203">
        <v>199707</v>
      </c>
      <c r="C2138" s="203">
        <v>0.21235699999999999</v>
      </c>
      <c r="D2138" s="203">
        <v>4</v>
      </c>
      <c r="E2138" s="203" t="s">
        <v>1035</v>
      </c>
      <c r="F2138" s="203" t="s">
        <v>1207</v>
      </c>
    </row>
    <row r="2139" spans="1:6" hidden="1" x14ac:dyDescent="0.25">
      <c r="A2139" s="203" t="s">
        <v>1219</v>
      </c>
      <c r="B2139" s="203">
        <v>199708</v>
      </c>
      <c r="C2139" s="203">
        <v>0.21354200000000001</v>
      </c>
      <c r="D2139" s="203">
        <v>4</v>
      </c>
      <c r="E2139" s="203" t="s">
        <v>1035</v>
      </c>
      <c r="F2139" s="203" t="s">
        <v>1207</v>
      </c>
    </row>
    <row r="2140" spans="1:6" hidden="1" x14ac:dyDescent="0.25">
      <c r="A2140" s="203" t="s">
        <v>1219</v>
      </c>
      <c r="B2140" s="203">
        <v>199709</v>
      </c>
      <c r="C2140" s="203">
        <v>0.208204</v>
      </c>
      <c r="D2140" s="203">
        <v>4</v>
      </c>
      <c r="E2140" s="203" t="s">
        <v>1035</v>
      </c>
      <c r="F2140" s="203" t="s">
        <v>1207</v>
      </c>
    </row>
    <row r="2141" spans="1:6" hidden="1" x14ac:dyDescent="0.25">
      <c r="A2141" s="203" t="s">
        <v>1219</v>
      </c>
      <c r="B2141" s="203">
        <v>199710</v>
      </c>
      <c r="C2141" s="203">
        <v>0.21143600000000001</v>
      </c>
      <c r="D2141" s="203">
        <v>4</v>
      </c>
      <c r="E2141" s="203" t="s">
        <v>1035</v>
      </c>
      <c r="F2141" s="203" t="s">
        <v>1207</v>
      </c>
    </row>
    <row r="2142" spans="1:6" hidden="1" x14ac:dyDescent="0.25">
      <c r="A2142" s="203" t="s">
        <v>1219</v>
      </c>
      <c r="B2142" s="203">
        <v>199711</v>
      </c>
      <c r="C2142" s="203">
        <v>0.195045</v>
      </c>
      <c r="D2142" s="203">
        <v>4</v>
      </c>
      <c r="E2142" s="203" t="s">
        <v>1035</v>
      </c>
      <c r="F2142" s="203" t="s">
        <v>1207</v>
      </c>
    </row>
    <row r="2143" spans="1:6" hidden="1" x14ac:dyDescent="0.25">
      <c r="A2143" s="203" t="s">
        <v>1219</v>
      </c>
      <c r="B2143" s="203">
        <v>199712</v>
      </c>
      <c r="C2143" s="203">
        <v>0.20680499999999999</v>
      </c>
      <c r="D2143" s="203">
        <v>4</v>
      </c>
      <c r="E2143" s="203" t="s">
        <v>1035</v>
      </c>
      <c r="F2143" s="203" t="s">
        <v>1207</v>
      </c>
    </row>
    <row r="2144" spans="1:6" hidden="1" x14ac:dyDescent="0.25">
      <c r="A2144" s="203" t="s">
        <v>1219</v>
      </c>
      <c r="B2144" s="203">
        <v>199713</v>
      </c>
      <c r="C2144" s="203">
        <v>2.4952070000000002</v>
      </c>
      <c r="D2144" s="203">
        <v>4</v>
      </c>
      <c r="E2144" s="203" t="s">
        <v>1035</v>
      </c>
      <c r="F2144" s="203" t="s">
        <v>1207</v>
      </c>
    </row>
    <row r="2145" spans="1:6" hidden="1" x14ac:dyDescent="0.25">
      <c r="A2145" s="203" t="s">
        <v>1219</v>
      </c>
      <c r="B2145" s="203">
        <v>199801</v>
      </c>
      <c r="C2145" s="203">
        <v>0.210925</v>
      </c>
      <c r="D2145" s="203">
        <v>4</v>
      </c>
      <c r="E2145" s="203" t="s">
        <v>1035</v>
      </c>
      <c r="F2145" s="203" t="s">
        <v>1207</v>
      </c>
    </row>
    <row r="2146" spans="1:6" hidden="1" x14ac:dyDescent="0.25">
      <c r="A2146" s="203" t="s">
        <v>1219</v>
      </c>
      <c r="B2146" s="203">
        <v>199802</v>
      </c>
      <c r="C2146" s="203">
        <v>0.196018</v>
      </c>
      <c r="D2146" s="203">
        <v>4</v>
      </c>
      <c r="E2146" s="203" t="s">
        <v>1035</v>
      </c>
      <c r="F2146" s="203" t="s">
        <v>1207</v>
      </c>
    </row>
    <row r="2147" spans="1:6" hidden="1" x14ac:dyDescent="0.25">
      <c r="A2147" s="203" t="s">
        <v>1219</v>
      </c>
      <c r="B2147" s="203">
        <v>199803</v>
      </c>
      <c r="C2147" s="203">
        <v>0.21654799999999999</v>
      </c>
      <c r="D2147" s="203">
        <v>4</v>
      </c>
      <c r="E2147" s="203" t="s">
        <v>1035</v>
      </c>
      <c r="F2147" s="203" t="s">
        <v>1207</v>
      </c>
    </row>
    <row r="2148" spans="1:6" hidden="1" x14ac:dyDescent="0.25">
      <c r="A2148" s="203" t="s">
        <v>1219</v>
      </c>
      <c r="B2148" s="203">
        <v>199804</v>
      </c>
      <c r="C2148" s="203">
        <v>0.21136199999999999</v>
      </c>
      <c r="D2148" s="203">
        <v>4</v>
      </c>
      <c r="E2148" s="203" t="s">
        <v>1035</v>
      </c>
      <c r="F2148" s="203" t="s">
        <v>1207</v>
      </c>
    </row>
    <row r="2149" spans="1:6" hidden="1" x14ac:dyDescent="0.25">
      <c r="A2149" s="203" t="s">
        <v>1219</v>
      </c>
      <c r="B2149" s="203">
        <v>199805</v>
      </c>
      <c r="C2149" s="203">
        <v>0.21440699999999999</v>
      </c>
      <c r="D2149" s="203">
        <v>4</v>
      </c>
      <c r="E2149" s="203" t="s">
        <v>1035</v>
      </c>
      <c r="F2149" s="203" t="s">
        <v>1207</v>
      </c>
    </row>
    <row r="2150" spans="1:6" hidden="1" x14ac:dyDescent="0.25">
      <c r="A2150" s="203" t="s">
        <v>1219</v>
      </c>
      <c r="B2150" s="203">
        <v>199806</v>
      </c>
      <c r="C2150" s="203">
        <v>0.19766900000000001</v>
      </c>
      <c r="D2150" s="203">
        <v>4</v>
      </c>
      <c r="E2150" s="203" t="s">
        <v>1035</v>
      </c>
      <c r="F2150" s="203" t="s">
        <v>1207</v>
      </c>
    </row>
    <row r="2151" spans="1:6" hidden="1" x14ac:dyDescent="0.25">
      <c r="A2151" s="203" t="s">
        <v>1219</v>
      </c>
      <c r="B2151" s="203">
        <v>199807</v>
      </c>
      <c r="C2151" s="203">
        <v>0.18532899999999999</v>
      </c>
      <c r="D2151" s="203">
        <v>4</v>
      </c>
      <c r="E2151" s="203" t="s">
        <v>1035</v>
      </c>
      <c r="F2151" s="203" t="s">
        <v>1207</v>
      </c>
    </row>
    <row r="2152" spans="1:6" hidden="1" x14ac:dyDescent="0.25">
      <c r="A2152" s="203" t="s">
        <v>1219</v>
      </c>
      <c r="B2152" s="203">
        <v>199808</v>
      </c>
      <c r="C2152" s="203">
        <v>0.20116700000000001</v>
      </c>
      <c r="D2152" s="203">
        <v>4</v>
      </c>
      <c r="E2152" s="203" t="s">
        <v>1035</v>
      </c>
      <c r="F2152" s="203" t="s">
        <v>1207</v>
      </c>
    </row>
    <row r="2153" spans="1:6" hidden="1" x14ac:dyDescent="0.25">
      <c r="A2153" s="203" t="s">
        <v>1219</v>
      </c>
      <c r="B2153" s="203">
        <v>199809</v>
      </c>
      <c r="C2153" s="203">
        <v>0.194047</v>
      </c>
      <c r="D2153" s="203">
        <v>4</v>
      </c>
      <c r="E2153" s="203" t="s">
        <v>1035</v>
      </c>
      <c r="F2153" s="203" t="s">
        <v>1207</v>
      </c>
    </row>
    <row r="2154" spans="1:6" hidden="1" x14ac:dyDescent="0.25">
      <c r="A2154" s="203" t="s">
        <v>1219</v>
      </c>
      <c r="B2154" s="203">
        <v>199810</v>
      </c>
      <c r="C2154" s="203">
        <v>0.20377100000000001</v>
      </c>
      <c r="D2154" s="203">
        <v>4</v>
      </c>
      <c r="E2154" s="203" t="s">
        <v>1035</v>
      </c>
      <c r="F2154" s="203" t="s">
        <v>1207</v>
      </c>
    </row>
    <row r="2155" spans="1:6" hidden="1" x14ac:dyDescent="0.25">
      <c r="A2155" s="203" t="s">
        <v>1219</v>
      </c>
      <c r="B2155" s="203">
        <v>199811</v>
      </c>
      <c r="C2155" s="203">
        <v>0.19988900000000001</v>
      </c>
      <c r="D2155" s="203">
        <v>4</v>
      </c>
      <c r="E2155" s="203" t="s">
        <v>1035</v>
      </c>
      <c r="F2155" s="203" t="s">
        <v>1207</v>
      </c>
    </row>
    <row r="2156" spans="1:6" hidden="1" x14ac:dyDescent="0.25">
      <c r="A2156" s="203" t="s">
        <v>1219</v>
      </c>
      <c r="B2156" s="203">
        <v>199812</v>
      </c>
      <c r="C2156" s="203">
        <v>0.189328</v>
      </c>
      <c r="D2156" s="203">
        <v>4</v>
      </c>
      <c r="E2156" s="203" t="s">
        <v>1035</v>
      </c>
      <c r="F2156" s="203" t="s">
        <v>1207</v>
      </c>
    </row>
    <row r="2157" spans="1:6" hidden="1" x14ac:dyDescent="0.25">
      <c r="A2157" s="203" t="s">
        <v>1219</v>
      </c>
      <c r="B2157" s="203">
        <v>199813</v>
      </c>
      <c r="C2157" s="203">
        <v>2.4204590000000001</v>
      </c>
      <c r="D2157" s="203">
        <v>4</v>
      </c>
      <c r="E2157" s="203" t="s">
        <v>1035</v>
      </c>
      <c r="F2157" s="203" t="s">
        <v>1207</v>
      </c>
    </row>
    <row r="2158" spans="1:6" hidden="1" x14ac:dyDescent="0.25">
      <c r="A2158" s="203" t="s">
        <v>1219</v>
      </c>
      <c r="B2158" s="203">
        <v>199901</v>
      </c>
      <c r="C2158" s="203">
        <v>0.192221</v>
      </c>
      <c r="D2158" s="203">
        <v>4</v>
      </c>
      <c r="E2158" s="203" t="s">
        <v>1035</v>
      </c>
      <c r="F2158" s="203" t="s">
        <v>1207</v>
      </c>
    </row>
    <row r="2159" spans="1:6" hidden="1" x14ac:dyDescent="0.25">
      <c r="A2159" s="203" t="s">
        <v>1219</v>
      </c>
      <c r="B2159" s="203">
        <v>199902</v>
      </c>
      <c r="C2159" s="203">
        <v>0.18056900000000001</v>
      </c>
      <c r="D2159" s="203">
        <v>4</v>
      </c>
      <c r="E2159" s="203" t="s">
        <v>1035</v>
      </c>
      <c r="F2159" s="203" t="s">
        <v>1207</v>
      </c>
    </row>
    <row r="2160" spans="1:6" hidden="1" x14ac:dyDescent="0.25">
      <c r="A2160" s="203" t="s">
        <v>1219</v>
      </c>
      <c r="B2160" s="203">
        <v>199903</v>
      </c>
      <c r="C2160" s="203">
        <v>0.207455</v>
      </c>
      <c r="D2160" s="203">
        <v>4</v>
      </c>
      <c r="E2160" s="203" t="s">
        <v>1035</v>
      </c>
      <c r="F2160" s="203" t="s">
        <v>1207</v>
      </c>
    </row>
    <row r="2161" spans="1:6" hidden="1" x14ac:dyDescent="0.25">
      <c r="A2161" s="203" t="s">
        <v>1219</v>
      </c>
      <c r="B2161" s="203">
        <v>199904</v>
      </c>
      <c r="C2161" s="203">
        <v>0.20285700000000001</v>
      </c>
      <c r="D2161" s="203">
        <v>4</v>
      </c>
      <c r="E2161" s="203" t="s">
        <v>1035</v>
      </c>
      <c r="F2161" s="203" t="s">
        <v>1207</v>
      </c>
    </row>
    <row r="2162" spans="1:6" hidden="1" x14ac:dyDescent="0.25">
      <c r="A2162" s="203" t="s">
        <v>1219</v>
      </c>
      <c r="B2162" s="203">
        <v>199905</v>
      </c>
      <c r="C2162" s="203">
        <v>0.207755</v>
      </c>
      <c r="D2162" s="203">
        <v>4</v>
      </c>
      <c r="E2162" s="203" t="s">
        <v>1035</v>
      </c>
      <c r="F2162" s="203" t="s">
        <v>1207</v>
      </c>
    </row>
    <row r="2163" spans="1:6" hidden="1" x14ac:dyDescent="0.25">
      <c r="A2163" s="203" t="s">
        <v>1219</v>
      </c>
      <c r="B2163" s="203">
        <v>199906</v>
      </c>
      <c r="C2163" s="203">
        <v>0.21049100000000001</v>
      </c>
      <c r="D2163" s="203">
        <v>4</v>
      </c>
      <c r="E2163" s="203" t="s">
        <v>1035</v>
      </c>
      <c r="F2163" s="203" t="s">
        <v>1207</v>
      </c>
    </row>
    <row r="2164" spans="1:6" hidden="1" x14ac:dyDescent="0.25">
      <c r="A2164" s="203" t="s">
        <v>1219</v>
      </c>
      <c r="B2164" s="203">
        <v>199907</v>
      </c>
      <c r="C2164" s="203">
        <v>0.220746</v>
      </c>
      <c r="D2164" s="203">
        <v>4</v>
      </c>
      <c r="E2164" s="203" t="s">
        <v>1035</v>
      </c>
      <c r="F2164" s="203" t="s">
        <v>1207</v>
      </c>
    </row>
    <row r="2165" spans="1:6" hidden="1" x14ac:dyDescent="0.25">
      <c r="A2165" s="203" t="s">
        <v>1219</v>
      </c>
      <c r="B2165" s="203">
        <v>199908</v>
      </c>
      <c r="C2165" s="203">
        <v>0.21748899999999999</v>
      </c>
      <c r="D2165" s="203">
        <v>4</v>
      </c>
      <c r="E2165" s="203" t="s">
        <v>1035</v>
      </c>
      <c r="F2165" s="203" t="s">
        <v>1207</v>
      </c>
    </row>
    <row r="2166" spans="1:6" hidden="1" x14ac:dyDescent="0.25">
      <c r="A2166" s="203" t="s">
        <v>1219</v>
      </c>
      <c r="B2166" s="203">
        <v>199909</v>
      </c>
      <c r="C2166" s="203">
        <v>0.21532100000000001</v>
      </c>
      <c r="D2166" s="203">
        <v>4</v>
      </c>
      <c r="E2166" s="203" t="s">
        <v>1035</v>
      </c>
      <c r="F2166" s="203" t="s">
        <v>1207</v>
      </c>
    </row>
    <row r="2167" spans="1:6" hidden="1" x14ac:dyDescent="0.25">
      <c r="A2167" s="203" t="s">
        <v>1219</v>
      </c>
      <c r="B2167" s="203">
        <v>199910</v>
      </c>
      <c r="C2167" s="203">
        <v>0.22665399999999999</v>
      </c>
      <c r="D2167" s="203">
        <v>4</v>
      </c>
      <c r="E2167" s="203" t="s">
        <v>1035</v>
      </c>
      <c r="F2167" s="203" t="s">
        <v>1207</v>
      </c>
    </row>
    <row r="2168" spans="1:6" hidden="1" x14ac:dyDescent="0.25">
      <c r="A2168" s="203" t="s">
        <v>1219</v>
      </c>
      <c r="B2168" s="203">
        <v>199911</v>
      </c>
      <c r="C2168" s="203">
        <v>0.21895999999999999</v>
      </c>
      <c r="D2168" s="203">
        <v>4</v>
      </c>
      <c r="E2168" s="203" t="s">
        <v>1035</v>
      </c>
      <c r="F2168" s="203" t="s">
        <v>1207</v>
      </c>
    </row>
    <row r="2169" spans="1:6" hidden="1" x14ac:dyDescent="0.25">
      <c r="A2169" s="203" t="s">
        <v>1219</v>
      </c>
      <c r="B2169" s="203">
        <v>199912</v>
      </c>
      <c r="C2169" s="203">
        <v>0.22713</v>
      </c>
      <c r="D2169" s="203">
        <v>4</v>
      </c>
      <c r="E2169" s="203" t="s">
        <v>1035</v>
      </c>
      <c r="F2169" s="203" t="s">
        <v>1207</v>
      </c>
    </row>
    <row r="2170" spans="1:6" hidden="1" x14ac:dyDescent="0.25">
      <c r="A2170" s="203" t="s">
        <v>1219</v>
      </c>
      <c r="B2170" s="203">
        <v>199913</v>
      </c>
      <c r="C2170" s="203">
        <v>2.5276489999999998</v>
      </c>
      <c r="D2170" s="203">
        <v>4</v>
      </c>
      <c r="E2170" s="203" t="s">
        <v>1035</v>
      </c>
      <c r="F2170" s="203" t="s">
        <v>1207</v>
      </c>
    </row>
    <row r="2171" spans="1:6" hidden="1" x14ac:dyDescent="0.25">
      <c r="A2171" s="203" t="s">
        <v>1219</v>
      </c>
      <c r="B2171" s="203">
        <v>200001</v>
      </c>
      <c r="C2171" s="203">
        <v>0.22632099999999999</v>
      </c>
      <c r="D2171" s="203">
        <v>4</v>
      </c>
      <c r="E2171" s="203" t="s">
        <v>1035</v>
      </c>
      <c r="F2171" s="203" t="s">
        <v>1207</v>
      </c>
    </row>
    <row r="2172" spans="1:6" hidden="1" x14ac:dyDescent="0.25">
      <c r="A2172" s="203" t="s">
        <v>1219</v>
      </c>
      <c r="B2172" s="203">
        <v>200002</v>
      </c>
      <c r="C2172" s="203">
        <v>0.21514</v>
      </c>
      <c r="D2172" s="203">
        <v>4</v>
      </c>
      <c r="E2172" s="203" t="s">
        <v>1035</v>
      </c>
      <c r="F2172" s="203" t="s">
        <v>1207</v>
      </c>
    </row>
    <row r="2173" spans="1:6" hidden="1" x14ac:dyDescent="0.25">
      <c r="A2173" s="203" t="s">
        <v>1219</v>
      </c>
      <c r="B2173" s="203">
        <v>200003</v>
      </c>
      <c r="C2173" s="203">
        <v>0.22991900000000001</v>
      </c>
      <c r="D2173" s="203">
        <v>4</v>
      </c>
      <c r="E2173" s="203" t="s">
        <v>1035</v>
      </c>
      <c r="F2173" s="203" t="s">
        <v>1207</v>
      </c>
    </row>
    <row r="2174" spans="1:6" hidden="1" x14ac:dyDescent="0.25">
      <c r="A2174" s="203" t="s">
        <v>1219</v>
      </c>
      <c r="B2174" s="203">
        <v>200004</v>
      </c>
      <c r="C2174" s="203">
        <v>0.22040399999999999</v>
      </c>
      <c r="D2174" s="203">
        <v>4</v>
      </c>
      <c r="E2174" s="203" t="s">
        <v>1035</v>
      </c>
      <c r="F2174" s="203" t="s">
        <v>1207</v>
      </c>
    </row>
    <row r="2175" spans="1:6" hidden="1" x14ac:dyDescent="0.25">
      <c r="A2175" s="203" t="s">
        <v>1219</v>
      </c>
      <c r="B2175" s="203">
        <v>200005</v>
      </c>
      <c r="C2175" s="203">
        <v>0.224801</v>
      </c>
      <c r="D2175" s="203">
        <v>4</v>
      </c>
      <c r="E2175" s="203" t="s">
        <v>1035</v>
      </c>
      <c r="F2175" s="203" t="s">
        <v>1207</v>
      </c>
    </row>
    <row r="2176" spans="1:6" hidden="1" x14ac:dyDescent="0.25">
      <c r="A2176" s="203" t="s">
        <v>1219</v>
      </c>
      <c r="B2176" s="203">
        <v>200006</v>
      </c>
      <c r="C2176" s="203">
        <v>0.21524499999999999</v>
      </c>
      <c r="D2176" s="203">
        <v>4</v>
      </c>
      <c r="E2176" s="203" t="s">
        <v>1035</v>
      </c>
      <c r="F2176" s="203" t="s">
        <v>1207</v>
      </c>
    </row>
    <row r="2177" spans="1:6" hidden="1" x14ac:dyDescent="0.25">
      <c r="A2177" s="203" t="s">
        <v>1219</v>
      </c>
      <c r="B2177" s="203">
        <v>200007</v>
      </c>
      <c r="C2177" s="203">
        <v>0.22383800000000001</v>
      </c>
      <c r="D2177" s="203">
        <v>4</v>
      </c>
      <c r="E2177" s="203" t="s">
        <v>1035</v>
      </c>
      <c r="F2177" s="203" t="s">
        <v>1207</v>
      </c>
    </row>
    <row r="2178" spans="1:6" hidden="1" x14ac:dyDescent="0.25">
      <c r="A2178" s="203" t="s">
        <v>1219</v>
      </c>
      <c r="B2178" s="203">
        <v>200008</v>
      </c>
      <c r="C2178" s="203">
        <v>0.22458500000000001</v>
      </c>
      <c r="D2178" s="203">
        <v>4</v>
      </c>
      <c r="E2178" s="203" t="s">
        <v>1035</v>
      </c>
      <c r="F2178" s="203" t="s">
        <v>1207</v>
      </c>
    </row>
    <row r="2179" spans="1:6" hidden="1" x14ac:dyDescent="0.25">
      <c r="A2179" s="203" t="s">
        <v>1219</v>
      </c>
      <c r="B2179" s="203">
        <v>200009</v>
      </c>
      <c r="C2179" s="203">
        <v>0.21533099999999999</v>
      </c>
      <c r="D2179" s="203">
        <v>4</v>
      </c>
      <c r="E2179" s="203" t="s">
        <v>1035</v>
      </c>
      <c r="F2179" s="203" t="s">
        <v>1207</v>
      </c>
    </row>
    <row r="2180" spans="1:6" hidden="1" x14ac:dyDescent="0.25">
      <c r="A2180" s="203" t="s">
        <v>1219</v>
      </c>
      <c r="B2180" s="203">
        <v>200010</v>
      </c>
      <c r="C2180" s="203">
        <v>0.22204299999999999</v>
      </c>
      <c r="D2180" s="203">
        <v>4</v>
      </c>
      <c r="E2180" s="203" t="s">
        <v>1035</v>
      </c>
      <c r="F2180" s="203" t="s">
        <v>1207</v>
      </c>
    </row>
    <row r="2181" spans="1:6" hidden="1" x14ac:dyDescent="0.25">
      <c r="A2181" s="203" t="s">
        <v>1219</v>
      </c>
      <c r="B2181" s="203">
        <v>200011</v>
      </c>
      <c r="C2181" s="203">
        <v>0.21007799999999999</v>
      </c>
      <c r="D2181" s="203">
        <v>4</v>
      </c>
      <c r="E2181" s="203" t="s">
        <v>1035</v>
      </c>
      <c r="F2181" s="203" t="s">
        <v>1207</v>
      </c>
    </row>
    <row r="2182" spans="1:6" hidden="1" x14ac:dyDescent="0.25">
      <c r="A2182" s="203" t="s">
        <v>1219</v>
      </c>
      <c r="B2182" s="203">
        <v>200012</v>
      </c>
      <c r="C2182" s="203">
        <v>0.18321200000000001</v>
      </c>
      <c r="D2182" s="203">
        <v>4</v>
      </c>
      <c r="E2182" s="203" t="s">
        <v>1035</v>
      </c>
      <c r="F2182" s="203" t="s">
        <v>1207</v>
      </c>
    </row>
    <row r="2183" spans="1:6" hidden="1" x14ac:dyDescent="0.25">
      <c r="A2183" s="203" t="s">
        <v>1219</v>
      </c>
      <c r="B2183" s="203">
        <v>200013</v>
      </c>
      <c r="C2183" s="203">
        <v>2.610916</v>
      </c>
      <c r="D2183" s="203">
        <v>4</v>
      </c>
      <c r="E2183" s="203" t="s">
        <v>1035</v>
      </c>
      <c r="F2183" s="203" t="s">
        <v>1207</v>
      </c>
    </row>
    <row r="2184" spans="1:6" hidden="1" x14ac:dyDescent="0.25">
      <c r="A2184" s="203" t="s">
        <v>1219</v>
      </c>
      <c r="B2184" s="203">
        <v>200101</v>
      </c>
      <c r="C2184" s="203">
        <v>0.16189400000000001</v>
      </c>
      <c r="D2184" s="203">
        <v>4</v>
      </c>
      <c r="E2184" s="203" t="s">
        <v>1035</v>
      </c>
      <c r="F2184" s="203" t="s">
        <v>1207</v>
      </c>
    </row>
    <row r="2185" spans="1:6" hidden="1" x14ac:dyDescent="0.25">
      <c r="A2185" s="203" t="s">
        <v>1219</v>
      </c>
      <c r="B2185" s="203">
        <v>200102</v>
      </c>
      <c r="C2185" s="203">
        <v>0.181148</v>
      </c>
      <c r="D2185" s="203">
        <v>4</v>
      </c>
      <c r="E2185" s="203" t="s">
        <v>1035</v>
      </c>
      <c r="F2185" s="203" t="s">
        <v>1207</v>
      </c>
    </row>
    <row r="2186" spans="1:6" hidden="1" x14ac:dyDescent="0.25">
      <c r="A2186" s="203" t="s">
        <v>1219</v>
      </c>
      <c r="B2186" s="203">
        <v>200103</v>
      </c>
      <c r="C2186" s="203">
        <v>0.21221899999999999</v>
      </c>
      <c r="D2186" s="203">
        <v>4</v>
      </c>
      <c r="E2186" s="203" t="s">
        <v>1035</v>
      </c>
      <c r="F2186" s="203" t="s">
        <v>1207</v>
      </c>
    </row>
    <row r="2187" spans="1:6" hidden="1" x14ac:dyDescent="0.25">
      <c r="A2187" s="203" t="s">
        <v>1219</v>
      </c>
      <c r="B2187" s="203">
        <v>200104</v>
      </c>
      <c r="C2187" s="203">
        <v>0.20513700000000001</v>
      </c>
      <c r="D2187" s="203">
        <v>4</v>
      </c>
      <c r="E2187" s="203" t="s">
        <v>1035</v>
      </c>
      <c r="F2187" s="203" t="s">
        <v>1207</v>
      </c>
    </row>
    <row r="2188" spans="1:6" hidden="1" x14ac:dyDescent="0.25">
      <c r="A2188" s="203" t="s">
        <v>1219</v>
      </c>
      <c r="B2188" s="203">
        <v>200105</v>
      </c>
      <c r="C2188" s="203">
        <v>0.22143299999999999</v>
      </c>
      <c r="D2188" s="203">
        <v>4</v>
      </c>
      <c r="E2188" s="203" t="s">
        <v>1035</v>
      </c>
      <c r="F2188" s="203" t="s">
        <v>1207</v>
      </c>
    </row>
    <row r="2189" spans="1:6" hidden="1" x14ac:dyDescent="0.25">
      <c r="A2189" s="203" t="s">
        <v>1219</v>
      </c>
      <c r="B2189" s="203">
        <v>200106</v>
      </c>
      <c r="C2189" s="203">
        <v>0.21376899999999999</v>
      </c>
      <c r="D2189" s="203">
        <v>4</v>
      </c>
      <c r="E2189" s="203" t="s">
        <v>1035</v>
      </c>
      <c r="F2189" s="203" t="s">
        <v>1207</v>
      </c>
    </row>
    <row r="2190" spans="1:6" hidden="1" x14ac:dyDescent="0.25">
      <c r="A2190" s="203" t="s">
        <v>1219</v>
      </c>
      <c r="B2190" s="203">
        <v>200107</v>
      </c>
      <c r="C2190" s="203">
        <v>0.21984200000000001</v>
      </c>
      <c r="D2190" s="203">
        <v>4</v>
      </c>
      <c r="E2190" s="203" t="s">
        <v>1035</v>
      </c>
      <c r="F2190" s="203" t="s">
        <v>1207</v>
      </c>
    </row>
    <row r="2191" spans="1:6" hidden="1" x14ac:dyDescent="0.25">
      <c r="A2191" s="203" t="s">
        <v>1219</v>
      </c>
      <c r="B2191" s="203">
        <v>200108</v>
      </c>
      <c r="C2191" s="203">
        <v>0.226352</v>
      </c>
      <c r="D2191" s="203">
        <v>4</v>
      </c>
      <c r="E2191" s="203" t="s">
        <v>1035</v>
      </c>
      <c r="F2191" s="203" t="s">
        <v>1207</v>
      </c>
    </row>
    <row r="2192" spans="1:6" hidden="1" x14ac:dyDescent="0.25">
      <c r="A2192" s="203" t="s">
        <v>1219</v>
      </c>
      <c r="B2192" s="203">
        <v>200109</v>
      </c>
      <c r="C2192" s="203">
        <v>0.227854</v>
      </c>
      <c r="D2192" s="203">
        <v>4</v>
      </c>
      <c r="E2192" s="203" t="s">
        <v>1035</v>
      </c>
      <c r="F2192" s="203" t="s">
        <v>1207</v>
      </c>
    </row>
    <row r="2193" spans="1:6" hidden="1" x14ac:dyDescent="0.25">
      <c r="A2193" s="203" t="s">
        <v>1219</v>
      </c>
      <c r="B2193" s="203">
        <v>200110</v>
      </c>
      <c r="C2193" s="203">
        <v>0.234487</v>
      </c>
      <c r="D2193" s="203">
        <v>4</v>
      </c>
      <c r="E2193" s="203" t="s">
        <v>1035</v>
      </c>
      <c r="F2193" s="203" t="s">
        <v>1207</v>
      </c>
    </row>
    <row r="2194" spans="1:6" hidden="1" x14ac:dyDescent="0.25">
      <c r="A2194" s="203" t="s">
        <v>1219</v>
      </c>
      <c r="B2194" s="203">
        <v>200111</v>
      </c>
      <c r="C2194" s="203">
        <v>0.224242</v>
      </c>
      <c r="D2194" s="203">
        <v>4</v>
      </c>
      <c r="E2194" s="203" t="s">
        <v>1035</v>
      </c>
      <c r="F2194" s="203" t="s">
        <v>1207</v>
      </c>
    </row>
    <row r="2195" spans="1:6" hidden="1" x14ac:dyDescent="0.25">
      <c r="A2195" s="203" t="s">
        <v>1219</v>
      </c>
      <c r="B2195" s="203">
        <v>200112</v>
      </c>
      <c r="C2195" s="203">
        <v>0.21875900000000001</v>
      </c>
      <c r="D2195" s="203">
        <v>4</v>
      </c>
      <c r="E2195" s="203" t="s">
        <v>1035</v>
      </c>
      <c r="F2195" s="203" t="s">
        <v>1207</v>
      </c>
    </row>
    <row r="2196" spans="1:6" hidden="1" x14ac:dyDescent="0.25">
      <c r="A2196" s="203" t="s">
        <v>1219</v>
      </c>
      <c r="B2196" s="203">
        <v>200113</v>
      </c>
      <c r="C2196" s="203">
        <v>2.5471360000000001</v>
      </c>
      <c r="D2196" s="203">
        <v>4</v>
      </c>
      <c r="E2196" s="203" t="s">
        <v>1035</v>
      </c>
      <c r="F2196" s="203" t="s">
        <v>1207</v>
      </c>
    </row>
    <row r="2197" spans="1:6" hidden="1" x14ac:dyDescent="0.25">
      <c r="A2197" s="203" t="s">
        <v>1219</v>
      </c>
      <c r="B2197" s="203">
        <v>200201</v>
      </c>
      <c r="C2197" s="203">
        <v>0.211199</v>
      </c>
      <c r="D2197" s="203">
        <v>4</v>
      </c>
      <c r="E2197" s="203" t="s">
        <v>1035</v>
      </c>
      <c r="F2197" s="203" t="s">
        <v>1207</v>
      </c>
    </row>
    <row r="2198" spans="1:6" hidden="1" x14ac:dyDescent="0.25">
      <c r="A2198" s="203" t="s">
        <v>1219</v>
      </c>
      <c r="B2198" s="203">
        <v>200202</v>
      </c>
      <c r="C2198" s="203">
        <v>0.198383</v>
      </c>
      <c r="D2198" s="203">
        <v>4</v>
      </c>
      <c r="E2198" s="203" t="s">
        <v>1035</v>
      </c>
      <c r="F2198" s="203" t="s">
        <v>1207</v>
      </c>
    </row>
    <row r="2199" spans="1:6" hidden="1" x14ac:dyDescent="0.25">
      <c r="A2199" s="203" t="s">
        <v>1219</v>
      </c>
      <c r="B2199" s="203">
        <v>200203</v>
      </c>
      <c r="C2199" s="203">
        <v>0.21979799999999999</v>
      </c>
      <c r="D2199" s="203">
        <v>4</v>
      </c>
      <c r="E2199" s="203" t="s">
        <v>1035</v>
      </c>
      <c r="F2199" s="203" t="s">
        <v>1207</v>
      </c>
    </row>
    <row r="2200" spans="1:6" hidden="1" x14ac:dyDescent="0.25">
      <c r="A2200" s="203" t="s">
        <v>1219</v>
      </c>
      <c r="B2200" s="203">
        <v>200204</v>
      </c>
      <c r="C2200" s="203">
        <v>0.21534200000000001</v>
      </c>
      <c r="D2200" s="203">
        <v>4</v>
      </c>
      <c r="E2200" s="203" t="s">
        <v>1035</v>
      </c>
      <c r="F2200" s="203" t="s">
        <v>1207</v>
      </c>
    </row>
    <row r="2201" spans="1:6" hidden="1" x14ac:dyDescent="0.25">
      <c r="A2201" s="203" t="s">
        <v>1219</v>
      </c>
      <c r="B2201" s="203">
        <v>200205</v>
      </c>
      <c r="C2201" s="203">
        <v>0.22384100000000001</v>
      </c>
      <c r="D2201" s="203">
        <v>4</v>
      </c>
      <c r="E2201" s="203" t="s">
        <v>1035</v>
      </c>
      <c r="F2201" s="203" t="s">
        <v>1207</v>
      </c>
    </row>
    <row r="2202" spans="1:6" hidden="1" x14ac:dyDescent="0.25">
      <c r="A2202" s="203" t="s">
        <v>1219</v>
      </c>
      <c r="B2202" s="203">
        <v>200206</v>
      </c>
      <c r="C2202" s="203">
        <v>0.20921899999999999</v>
      </c>
      <c r="D2202" s="203">
        <v>4</v>
      </c>
      <c r="E2202" s="203" t="s">
        <v>1035</v>
      </c>
      <c r="F2202" s="203" t="s">
        <v>1207</v>
      </c>
    </row>
    <row r="2203" spans="1:6" hidden="1" x14ac:dyDescent="0.25">
      <c r="A2203" s="203" t="s">
        <v>1219</v>
      </c>
      <c r="B2203" s="203">
        <v>200207</v>
      </c>
      <c r="C2203" s="203">
        <v>0.213418</v>
      </c>
      <c r="D2203" s="203">
        <v>4</v>
      </c>
      <c r="E2203" s="203" t="s">
        <v>1035</v>
      </c>
      <c r="F2203" s="203" t="s">
        <v>1207</v>
      </c>
    </row>
    <row r="2204" spans="1:6" hidden="1" x14ac:dyDescent="0.25">
      <c r="A2204" s="203" t="s">
        <v>1219</v>
      </c>
      <c r="B2204" s="203">
        <v>200208</v>
      </c>
      <c r="C2204" s="203">
        <v>0.22392599999999999</v>
      </c>
      <c r="D2204" s="203">
        <v>4</v>
      </c>
      <c r="E2204" s="203" t="s">
        <v>1035</v>
      </c>
      <c r="F2204" s="203" t="s">
        <v>1207</v>
      </c>
    </row>
    <row r="2205" spans="1:6" hidden="1" x14ac:dyDescent="0.25">
      <c r="A2205" s="203" t="s">
        <v>1219</v>
      </c>
      <c r="B2205" s="203">
        <v>200209</v>
      </c>
      <c r="C2205" s="203">
        <v>0.21235499999999999</v>
      </c>
      <c r="D2205" s="203">
        <v>4</v>
      </c>
      <c r="E2205" s="203" t="s">
        <v>1035</v>
      </c>
      <c r="F2205" s="203" t="s">
        <v>1207</v>
      </c>
    </row>
    <row r="2206" spans="1:6" hidden="1" x14ac:dyDescent="0.25">
      <c r="A2206" s="203" t="s">
        <v>1219</v>
      </c>
      <c r="B2206" s="203">
        <v>200210</v>
      </c>
      <c r="C2206" s="203">
        <v>0.2167</v>
      </c>
      <c r="D2206" s="203">
        <v>4</v>
      </c>
      <c r="E2206" s="203" t="s">
        <v>1035</v>
      </c>
      <c r="F2206" s="203" t="s">
        <v>1207</v>
      </c>
    </row>
    <row r="2207" spans="1:6" hidden="1" x14ac:dyDescent="0.25">
      <c r="A2207" s="203" t="s">
        <v>1219</v>
      </c>
      <c r="B2207" s="203">
        <v>200211</v>
      </c>
      <c r="C2207" s="203">
        <v>0.211539</v>
      </c>
      <c r="D2207" s="203">
        <v>4</v>
      </c>
      <c r="E2207" s="203" t="s">
        <v>1035</v>
      </c>
      <c r="F2207" s="203" t="s">
        <v>1207</v>
      </c>
    </row>
    <row r="2208" spans="1:6" hidden="1" x14ac:dyDescent="0.25">
      <c r="A2208" s="203" t="s">
        <v>1219</v>
      </c>
      <c r="B2208" s="203">
        <v>200212</v>
      </c>
      <c r="C2208" s="203">
        <v>0.20344699999999999</v>
      </c>
      <c r="D2208" s="203">
        <v>4</v>
      </c>
      <c r="E2208" s="203" t="s">
        <v>1035</v>
      </c>
      <c r="F2208" s="203" t="s">
        <v>1207</v>
      </c>
    </row>
    <row r="2209" spans="1:6" hidden="1" x14ac:dyDescent="0.25">
      <c r="A2209" s="203" t="s">
        <v>1219</v>
      </c>
      <c r="B2209" s="203">
        <v>200213</v>
      </c>
      <c r="C2209" s="203">
        <v>2.5591680000000001</v>
      </c>
      <c r="D2209" s="203">
        <v>4</v>
      </c>
      <c r="E2209" s="203" t="s">
        <v>1035</v>
      </c>
      <c r="F2209" s="203" t="s">
        <v>1207</v>
      </c>
    </row>
    <row r="2210" spans="1:6" hidden="1" x14ac:dyDescent="0.25">
      <c r="A2210" s="203" t="s">
        <v>1219</v>
      </c>
      <c r="B2210" s="203">
        <v>200301</v>
      </c>
      <c r="C2210" s="203">
        <v>0.20375299999999999</v>
      </c>
      <c r="D2210" s="203">
        <v>4</v>
      </c>
      <c r="E2210" s="203" t="s">
        <v>1035</v>
      </c>
      <c r="F2210" s="203" t="s">
        <v>1207</v>
      </c>
    </row>
    <row r="2211" spans="1:6" hidden="1" x14ac:dyDescent="0.25">
      <c r="A2211" s="203" t="s">
        <v>1219</v>
      </c>
      <c r="B2211" s="203">
        <v>200302</v>
      </c>
      <c r="C2211" s="203">
        <v>0.18973899999999999</v>
      </c>
      <c r="D2211" s="203">
        <v>4</v>
      </c>
      <c r="E2211" s="203" t="s">
        <v>1035</v>
      </c>
      <c r="F2211" s="203" t="s">
        <v>1207</v>
      </c>
    </row>
    <row r="2212" spans="1:6" hidden="1" x14ac:dyDescent="0.25">
      <c r="A2212" s="203" t="s">
        <v>1219</v>
      </c>
      <c r="B2212" s="203">
        <v>200303</v>
      </c>
      <c r="C2212" s="203">
        <v>0.20038400000000001</v>
      </c>
      <c r="D2212" s="203">
        <v>4</v>
      </c>
      <c r="E2212" s="203" t="s">
        <v>1035</v>
      </c>
      <c r="F2212" s="203" t="s">
        <v>1207</v>
      </c>
    </row>
    <row r="2213" spans="1:6" hidden="1" x14ac:dyDescent="0.25">
      <c r="A2213" s="203" t="s">
        <v>1219</v>
      </c>
      <c r="B2213" s="203">
        <v>200304</v>
      </c>
      <c r="C2213" s="203">
        <v>0.19080900000000001</v>
      </c>
      <c r="D2213" s="203">
        <v>4</v>
      </c>
      <c r="E2213" s="203" t="s">
        <v>1035</v>
      </c>
      <c r="F2213" s="203" t="s">
        <v>1207</v>
      </c>
    </row>
    <row r="2214" spans="1:6" hidden="1" x14ac:dyDescent="0.25">
      <c r="A2214" s="203" t="s">
        <v>1219</v>
      </c>
      <c r="B2214" s="203">
        <v>200305</v>
      </c>
      <c r="C2214" s="203">
        <v>0.181256</v>
      </c>
      <c r="D2214" s="203">
        <v>4</v>
      </c>
      <c r="E2214" s="203" t="s">
        <v>1035</v>
      </c>
      <c r="F2214" s="203" t="s">
        <v>1207</v>
      </c>
    </row>
    <row r="2215" spans="1:6" hidden="1" x14ac:dyDescent="0.25">
      <c r="A2215" s="203" t="s">
        <v>1219</v>
      </c>
      <c r="B2215" s="203">
        <v>200306</v>
      </c>
      <c r="C2215" s="203">
        <v>0.17749400000000001</v>
      </c>
      <c r="D2215" s="203">
        <v>4</v>
      </c>
      <c r="E2215" s="203" t="s">
        <v>1035</v>
      </c>
      <c r="F2215" s="203" t="s">
        <v>1207</v>
      </c>
    </row>
    <row r="2216" spans="1:6" hidden="1" x14ac:dyDescent="0.25">
      <c r="A2216" s="203" t="s">
        <v>1219</v>
      </c>
      <c r="B2216" s="203">
        <v>200307</v>
      </c>
      <c r="C2216" s="203">
        <v>0.19112299999999999</v>
      </c>
      <c r="D2216" s="203">
        <v>4</v>
      </c>
      <c r="E2216" s="203" t="s">
        <v>1035</v>
      </c>
      <c r="F2216" s="203" t="s">
        <v>1207</v>
      </c>
    </row>
    <row r="2217" spans="1:6" hidden="1" x14ac:dyDescent="0.25">
      <c r="A2217" s="203" t="s">
        <v>1219</v>
      </c>
      <c r="B2217" s="203">
        <v>200308</v>
      </c>
      <c r="C2217" s="203">
        <v>0.19744200000000001</v>
      </c>
      <c r="D2217" s="203">
        <v>4</v>
      </c>
      <c r="E2217" s="203" t="s">
        <v>1035</v>
      </c>
      <c r="F2217" s="203" t="s">
        <v>1207</v>
      </c>
    </row>
    <row r="2218" spans="1:6" hidden="1" x14ac:dyDescent="0.25">
      <c r="A2218" s="203" t="s">
        <v>1219</v>
      </c>
      <c r="B2218" s="203">
        <v>200309</v>
      </c>
      <c r="C2218" s="203">
        <v>0.197543</v>
      </c>
      <c r="D2218" s="203">
        <v>4</v>
      </c>
      <c r="E2218" s="203" t="s">
        <v>1035</v>
      </c>
      <c r="F2218" s="203" t="s">
        <v>1207</v>
      </c>
    </row>
    <row r="2219" spans="1:6" hidden="1" x14ac:dyDescent="0.25">
      <c r="A2219" s="203" t="s">
        <v>1219</v>
      </c>
      <c r="B2219" s="203">
        <v>200310</v>
      </c>
      <c r="C2219" s="203">
        <v>0.21074100000000001</v>
      </c>
      <c r="D2219" s="203">
        <v>4</v>
      </c>
      <c r="E2219" s="203" t="s">
        <v>1035</v>
      </c>
      <c r="F2219" s="203" t="s">
        <v>1207</v>
      </c>
    </row>
    <row r="2220" spans="1:6" hidden="1" x14ac:dyDescent="0.25">
      <c r="A2220" s="203" t="s">
        <v>1219</v>
      </c>
      <c r="B2220" s="203">
        <v>200311</v>
      </c>
      <c r="C2220" s="203">
        <v>0.20628099999999999</v>
      </c>
      <c r="D2220" s="203">
        <v>4</v>
      </c>
      <c r="E2220" s="203" t="s">
        <v>1035</v>
      </c>
      <c r="F2220" s="203" t="s">
        <v>1207</v>
      </c>
    </row>
    <row r="2221" spans="1:6" hidden="1" x14ac:dyDescent="0.25">
      <c r="A2221" s="203" t="s">
        <v>1219</v>
      </c>
      <c r="B2221" s="203">
        <v>200312</v>
      </c>
      <c r="C2221" s="203">
        <v>0.19969600000000001</v>
      </c>
      <c r="D2221" s="203">
        <v>4</v>
      </c>
      <c r="E2221" s="203" t="s">
        <v>1035</v>
      </c>
      <c r="F2221" s="203" t="s">
        <v>1207</v>
      </c>
    </row>
    <row r="2222" spans="1:6" hidden="1" x14ac:dyDescent="0.25">
      <c r="A2222" s="203" t="s">
        <v>1219</v>
      </c>
      <c r="B2222" s="203">
        <v>200313</v>
      </c>
      <c r="C2222" s="203">
        <v>2.34626</v>
      </c>
      <c r="D2222" s="203">
        <v>4</v>
      </c>
      <c r="E2222" s="203" t="s">
        <v>1035</v>
      </c>
      <c r="F2222" s="203" t="s">
        <v>1207</v>
      </c>
    </row>
    <row r="2223" spans="1:6" hidden="1" x14ac:dyDescent="0.25">
      <c r="A2223" s="203" t="s">
        <v>1219</v>
      </c>
      <c r="B2223" s="203">
        <v>200401</v>
      </c>
      <c r="C2223" s="203">
        <v>0.20805199999999999</v>
      </c>
      <c r="D2223" s="203">
        <v>4</v>
      </c>
      <c r="E2223" s="203" t="s">
        <v>1035</v>
      </c>
      <c r="F2223" s="203" t="s">
        <v>1207</v>
      </c>
    </row>
    <row r="2224" spans="1:6" hidden="1" x14ac:dyDescent="0.25">
      <c r="A2224" s="203" t="s">
        <v>1219</v>
      </c>
      <c r="B2224" s="203">
        <v>200402</v>
      </c>
      <c r="C2224" s="203">
        <v>0.19424</v>
      </c>
      <c r="D2224" s="203">
        <v>4</v>
      </c>
      <c r="E2224" s="203" t="s">
        <v>1035</v>
      </c>
      <c r="F2224" s="203" t="s">
        <v>1207</v>
      </c>
    </row>
    <row r="2225" spans="1:6" hidden="1" x14ac:dyDescent="0.25">
      <c r="A2225" s="203" t="s">
        <v>1219</v>
      </c>
      <c r="B2225" s="203">
        <v>200403</v>
      </c>
      <c r="C2225" s="203">
        <v>0.211009</v>
      </c>
      <c r="D2225" s="203">
        <v>4</v>
      </c>
      <c r="E2225" s="203" t="s">
        <v>1035</v>
      </c>
      <c r="F2225" s="203" t="s">
        <v>1207</v>
      </c>
    </row>
    <row r="2226" spans="1:6" hidden="1" x14ac:dyDescent="0.25">
      <c r="A2226" s="203" t="s">
        <v>1219</v>
      </c>
      <c r="B2226" s="203">
        <v>200404</v>
      </c>
      <c r="C2226" s="203">
        <v>0.199186</v>
      </c>
      <c r="D2226" s="203">
        <v>4</v>
      </c>
      <c r="E2226" s="203" t="s">
        <v>1035</v>
      </c>
      <c r="F2226" s="203" t="s">
        <v>1207</v>
      </c>
    </row>
    <row r="2227" spans="1:6" hidden="1" x14ac:dyDescent="0.25">
      <c r="A2227" s="203" t="s">
        <v>1219</v>
      </c>
      <c r="B2227" s="203">
        <v>200405</v>
      </c>
      <c r="C2227" s="203">
        <v>0.205542</v>
      </c>
      <c r="D2227" s="203">
        <v>4</v>
      </c>
      <c r="E2227" s="203" t="s">
        <v>1035</v>
      </c>
      <c r="F2227" s="203" t="s">
        <v>1207</v>
      </c>
    </row>
    <row r="2228" spans="1:6" hidden="1" x14ac:dyDescent="0.25">
      <c r="A2228" s="203" t="s">
        <v>1219</v>
      </c>
      <c r="B2228" s="203">
        <v>200406</v>
      </c>
      <c r="C2228" s="203">
        <v>0.194132</v>
      </c>
      <c r="D2228" s="203">
        <v>4</v>
      </c>
      <c r="E2228" s="203" t="s">
        <v>1035</v>
      </c>
      <c r="F2228" s="203" t="s">
        <v>1207</v>
      </c>
    </row>
    <row r="2229" spans="1:6" hidden="1" x14ac:dyDescent="0.25">
      <c r="A2229" s="203" t="s">
        <v>1219</v>
      </c>
      <c r="B2229" s="203">
        <v>200407</v>
      </c>
      <c r="C2229" s="203">
        <v>0.209151</v>
      </c>
      <c r="D2229" s="203">
        <v>4</v>
      </c>
      <c r="E2229" s="203" t="s">
        <v>1035</v>
      </c>
      <c r="F2229" s="203" t="s">
        <v>1207</v>
      </c>
    </row>
    <row r="2230" spans="1:6" hidden="1" x14ac:dyDescent="0.25">
      <c r="A2230" s="203" t="s">
        <v>1219</v>
      </c>
      <c r="B2230" s="203">
        <v>200408</v>
      </c>
      <c r="C2230" s="203">
        <v>0.21510899999999999</v>
      </c>
      <c r="D2230" s="203">
        <v>4</v>
      </c>
      <c r="E2230" s="203" t="s">
        <v>1035</v>
      </c>
      <c r="F2230" s="203" t="s">
        <v>1207</v>
      </c>
    </row>
    <row r="2231" spans="1:6" hidden="1" x14ac:dyDescent="0.25">
      <c r="A2231" s="203" t="s">
        <v>1219</v>
      </c>
      <c r="B2231" s="203">
        <v>200409</v>
      </c>
      <c r="C2231" s="203">
        <v>0.20078299999999999</v>
      </c>
      <c r="D2231" s="203">
        <v>4</v>
      </c>
      <c r="E2231" s="203" t="s">
        <v>1035</v>
      </c>
      <c r="F2231" s="203" t="s">
        <v>1207</v>
      </c>
    </row>
    <row r="2232" spans="1:6" hidden="1" x14ac:dyDescent="0.25">
      <c r="A2232" s="203" t="s">
        <v>1219</v>
      </c>
      <c r="B2232" s="203">
        <v>200410</v>
      </c>
      <c r="C2232" s="203">
        <v>0.21015300000000001</v>
      </c>
      <c r="D2232" s="203">
        <v>4</v>
      </c>
      <c r="E2232" s="203" t="s">
        <v>1035</v>
      </c>
      <c r="F2232" s="203" t="s">
        <v>1207</v>
      </c>
    </row>
    <row r="2233" spans="1:6" hidden="1" x14ac:dyDescent="0.25">
      <c r="A2233" s="203" t="s">
        <v>1219</v>
      </c>
      <c r="B2233" s="203">
        <v>200411</v>
      </c>
      <c r="C2233" s="203">
        <v>0.20868600000000001</v>
      </c>
      <c r="D2233" s="203">
        <v>4</v>
      </c>
      <c r="E2233" s="203" t="s">
        <v>1035</v>
      </c>
      <c r="F2233" s="203" t="s">
        <v>1207</v>
      </c>
    </row>
    <row r="2234" spans="1:6" hidden="1" x14ac:dyDescent="0.25">
      <c r="A2234" s="203" t="s">
        <v>1219</v>
      </c>
      <c r="B2234" s="203">
        <v>200412</v>
      </c>
      <c r="C2234" s="203">
        <v>0.20980599999999999</v>
      </c>
      <c r="D2234" s="203">
        <v>4</v>
      </c>
      <c r="E2234" s="203" t="s">
        <v>1035</v>
      </c>
      <c r="F2234" s="203" t="s">
        <v>1207</v>
      </c>
    </row>
    <row r="2235" spans="1:6" hidden="1" x14ac:dyDescent="0.25">
      <c r="A2235" s="203" t="s">
        <v>1219</v>
      </c>
      <c r="B2235" s="203">
        <v>200413</v>
      </c>
      <c r="C2235" s="203">
        <v>2.4658500000000001</v>
      </c>
      <c r="D2235" s="203">
        <v>4</v>
      </c>
      <c r="E2235" s="203" t="s">
        <v>1035</v>
      </c>
      <c r="F2235" s="203" t="s">
        <v>1207</v>
      </c>
    </row>
    <row r="2236" spans="1:6" hidden="1" x14ac:dyDescent="0.25">
      <c r="A2236" s="203" t="s">
        <v>1219</v>
      </c>
      <c r="B2236" s="203">
        <v>200501</v>
      </c>
      <c r="C2236" s="203">
        <v>0.209173</v>
      </c>
      <c r="D2236" s="203">
        <v>4</v>
      </c>
      <c r="E2236" s="203" t="s">
        <v>1035</v>
      </c>
      <c r="F2236" s="203" t="s">
        <v>1207</v>
      </c>
    </row>
    <row r="2237" spans="1:6" hidden="1" x14ac:dyDescent="0.25">
      <c r="A2237" s="203" t="s">
        <v>1219</v>
      </c>
      <c r="B2237" s="203">
        <v>200502</v>
      </c>
      <c r="C2237" s="203">
        <v>0.194829</v>
      </c>
      <c r="D2237" s="203">
        <v>4</v>
      </c>
      <c r="E2237" s="203" t="s">
        <v>1035</v>
      </c>
      <c r="F2237" s="203" t="s">
        <v>1207</v>
      </c>
    </row>
    <row r="2238" spans="1:6" hidden="1" x14ac:dyDescent="0.25">
      <c r="A2238" s="203" t="s">
        <v>1219</v>
      </c>
      <c r="B2238" s="203">
        <v>200503</v>
      </c>
      <c r="C2238" s="203">
        <v>0.21607000000000001</v>
      </c>
      <c r="D2238" s="203">
        <v>4</v>
      </c>
      <c r="E2238" s="203" t="s">
        <v>1035</v>
      </c>
      <c r="F2238" s="203" t="s">
        <v>1207</v>
      </c>
    </row>
    <row r="2239" spans="1:6" hidden="1" x14ac:dyDescent="0.25">
      <c r="A2239" s="203" t="s">
        <v>1219</v>
      </c>
      <c r="B2239" s="203">
        <v>200504</v>
      </c>
      <c r="C2239" s="203">
        <v>0.20560600000000001</v>
      </c>
      <c r="D2239" s="203">
        <v>4</v>
      </c>
      <c r="E2239" s="203" t="s">
        <v>1035</v>
      </c>
      <c r="F2239" s="203" t="s">
        <v>1207</v>
      </c>
    </row>
    <row r="2240" spans="1:6" hidden="1" x14ac:dyDescent="0.25">
      <c r="A2240" s="203" t="s">
        <v>1219</v>
      </c>
      <c r="B2240" s="203">
        <v>200505</v>
      </c>
      <c r="C2240" s="203">
        <v>0.21343699999999999</v>
      </c>
      <c r="D2240" s="203">
        <v>4</v>
      </c>
      <c r="E2240" s="203" t="s">
        <v>1035</v>
      </c>
      <c r="F2240" s="203" t="s">
        <v>1207</v>
      </c>
    </row>
    <row r="2241" spans="1:6" hidden="1" x14ac:dyDescent="0.25">
      <c r="A2241" s="203" t="s">
        <v>1219</v>
      </c>
      <c r="B2241" s="203">
        <v>200506</v>
      </c>
      <c r="C2241" s="203">
        <v>0.199431</v>
      </c>
      <c r="D2241" s="203">
        <v>4</v>
      </c>
      <c r="E2241" s="203" t="s">
        <v>1035</v>
      </c>
      <c r="F2241" s="203" t="s">
        <v>1207</v>
      </c>
    </row>
    <row r="2242" spans="1:6" hidden="1" x14ac:dyDescent="0.25">
      <c r="A2242" s="203" t="s">
        <v>1219</v>
      </c>
      <c r="B2242" s="203">
        <v>200507</v>
      </c>
      <c r="C2242" s="203">
        <v>0.20180400000000001</v>
      </c>
      <c r="D2242" s="203">
        <v>4</v>
      </c>
      <c r="E2242" s="203" t="s">
        <v>1035</v>
      </c>
      <c r="F2242" s="203" t="s">
        <v>1207</v>
      </c>
    </row>
    <row r="2243" spans="1:6" hidden="1" x14ac:dyDescent="0.25">
      <c r="A2243" s="203" t="s">
        <v>1219</v>
      </c>
      <c r="B2243" s="203">
        <v>200508</v>
      </c>
      <c r="C2243" s="203">
        <v>0.19906599999999999</v>
      </c>
      <c r="D2243" s="203">
        <v>4</v>
      </c>
      <c r="E2243" s="203" t="s">
        <v>1035</v>
      </c>
      <c r="F2243" s="203" t="s">
        <v>1207</v>
      </c>
    </row>
    <row r="2244" spans="1:6" hidden="1" x14ac:dyDescent="0.25">
      <c r="A2244" s="203" t="s">
        <v>1219</v>
      </c>
      <c r="B2244" s="203">
        <v>200509</v>
      </c>
      <c r="C2244" s="203">
        <v>0.166604</v>
      </c>
      <c r="D2244" s="203">
        <v>4</v>
      </c>
      <c r="E2244" s="203" t="s">
        <v>1035</v>
      </c>
      <c r="F2244" s="203" t="s">
        <v>1207</v>
      </c>
    </row>
    <row r="2245" spans="1:6" hidden="1" x14ac:dyDescent="0.25">
      <c r="A2245" s="203" t="s">
        <v>1219</v>
      </c>
      <c r="B2245" s="203">
        <v>200510</v>
      </c>
      <c r="C2245" s="203">
        <v>0.17829400000000001</v>
      </c>
      <c r="D2245" s="203">
        <v>4</v>
      </c>
      <c r="E2245" s="203" t="s">
        <v>1035</v>
      </c>
      <c r="F2245" s="203" t="s">
        <v>1207</v>
      </c>
    </row>
    <row r="2246" spans="1:6" hidden="1" x14ac:dyDescent="0.25">
      <c r="A2246" s="203" t="s">
        <v>1219</v>
      </c>
      <c r="B2246" s="203">
        <v>200511</v>
      </c>
      <c r="C2246" s="203">
        <v>0.181117</v>
      </c>
      <c r="D2246" s="203">
        <v>4</v>
      </c>
      <c r="E2246" s="203" t="s">
        <v>1035</v>
      </c>
      <c r="F2246" s="203" t="s">
        <v>1207</v>
      </c>
    </row>
    <row r="2247" spans="1:6" hidden="1" x14ac:dyDescent="0.25">
      <c r="A2247" s="203" t="s">
        <v>1219</v>
      </c>
      <c r="B2247" s="203">
        <v>200512</v>
      </c>
      <c r="C2247" s="203">
        <v>0.16841</v>
      </c>
      <c r="D2247" s="203">
        <v>4</v>
      </c>
      <c r="E2247" s="203" t="s">
        <v>1035</v>
      </c>
      <c r="F2247" s="203" t="s">
        <v>1207</v>
      </c>
    </row>
    <row r="2248" spans="1:6" hidden="1" x14ac:dyDescent="0.25">
      <c r="A2248" s="203" t="s">
        <v>1219</v>
      </c>
      <c r="B2248" s="203">
        <v>200513</v>
      </c>
      <c r="C2248" s="203">
        <v>2.3338420000000002</v>
      </c>
      <c r="D2248" s="203">
        <v>4</v>
      </c>
      <c r="E2248" s="203" t="s">
        <v>1035</v>
      </c>
      <c r="F2248" s="203" t="s">
        <v>1207</v>
      </c>
    </row>
    <row r="2249" spans="1:6" hidden="1" x14ac:dyDescent="0.25">
      <c r="A2249" s="203" t="s">
        <v>1219</v>
      </c>
      <c r="B2249" s="203">
        <v>200601</v>
      </c>
      <c r="C2249" s="203">
        <v>0.19358500000000001</v>
      </c>
      <c r="D2249" s="203">
        <v>4</v>
      </c>
      <c r="E2249" s="203" t="s">
        <v>1035</v>
      </c>
      <c r="F2249" s="203" t="s">
        <v>1207</v>
      </c>
    </row>
    <row r="2250" spans="1:6" hidden="1" x14ac:dyDescent="0.25">
      <c r="A2250" s="203" t="s">
        <v>1219</v>
      </c>
      <c r="B2250" s="203">
        <v>200602</v>
      </c>
      <c r="C2250" s="203">
        <v>0.17486499999999999</v>
      </c>
      <c r="D2250" s="203">
        <v>4</v>
      </c>
      <c r="E2250" s="203" t="s">
        <v>1035</v>
      </c>
      <c r="F2250" s="203" t="s">
        <v>1207</v>
      </c>
    </row>
    <row r="2251" spans="1:6" hidden="1" x14ac:dyDescent="0.25">
      <c r="A2251" s="203" t="s">
        <v>1219</v>
      </c>
      <c r="B2251" s="203">
        <v>200603</v>
      </c>
      <c r="C2251" s="203">
        <v>0.19590099999999999</v>
      </c>
      <c r="D2251" s="203">
        <v>4</v>
      </c>
      <c r="E2251" s="203" t="s">
        <v>1035</v>
      </c>
      <c r="F2251" s="203" t="s">
        <v>1207</v>
      </c>
    </row>
    <row r="2252" spans="1:6" hidden="1" x14ac:dyDescent="0.25">
      <c r="A2252" s="203" t="s">
        <v>1219</v>
      </c>
      <c r="B2252" s="203">
        <v>200604</v>
      </c>
      <c r="C2252" s="203">
        <v>0.193462</v>
      </c>
      <c r="D2252" s="203">
        <v>4</v>
      </c>
      <c r="E2252" s="203" t="s">
        <v>1035</v>
      </c>
      <c r="F2252" s="203" t="s">
        <v>1207</v>
      </c>
    </row>
    <row r="2253" spans="1:6" hidden="1" x14ac:dyDescent="0.25">
      <c r="A2253" s="203" t="s">
        <v>1219</v>
      </c>
      <c r="B2253" s="203">
        <v>200605</v>
      </c>
      <c r="C2253" s="203">
        <v>0.201929</v>
      </c>
      <c r="D2253" s="203">
        <v>4</v>
      </c>
      <c r="E2253" s="203" t="s">
        <v>1035</v>
      </c>
      <c r="F2253" s="203" t="s">
        <v>1207</v>
      </c>
    </row>
    <row r="2254" spans="1:6" hidden="1" x14ac:dyDescent="0.25">
      <c r="A2254" s="203" t="s">
        <v>1219</v>
      </c>
      <c r="B2254" s="203">
        <v>200606</v>
      </c>
      <c r="C2254" s="203">
        <v>0.19550400000000001</v>
      </c>
      <c r="D2254" s="203">
        <v>4</v>
      </c>
      <c r="E2254" s="203" t="s">
        <v>1035</v>
      </c>
      <c r="F2254" s="203" t="s">
        <v>1207</v>
      </c>
    </row>
    <row r="2255" spans="1:6" hidden="1" x14ac:dyDescent="0.25">
      <c r="A2255" s="203" t="s">
        <v>1219</v>
      </c>
      <c r="B2255" s="203">
        <v>200607</v>
      </c>
      <c r="C2255" s="203">
        <v>0.20244500000000001</v>
      </c>
      <c r="D2255" s="203">
        <v>4</v>
      </c>
      <c r="E2255" s="203" t="s">
        <v>1035</v>
      </c>
      <c r="F2255" s="203" t="s">
        <v>1207</v>
      </c>
    </row>
    <row r="2256" spans="1:6" hidden="1" x14ac:dyDescent="0.25">
      <c r="A2256" s="203" t="s">
        <v>1219</v>
      </c>
      <c r="B2256" s="203">
        <v>200608</v>
      </c>
      <c r="C2256" s="203">
        <v>0.19936000000000001</v>
      </c>
      <c r="D2256" s="203">
        <v>4</v>
      </c>
      <c r="E2256" s="203" t="s">
        <v>1035</v>
      </c>
      <c r="F2256" s="203" t="s">
        <v>1207</v>
      </c>
    </row>
    <row r="2257" spans="1:6" hidden="1" x14ac:dyDescent="0.25">
      <c r="A2257" s="203" t="s">
        <v>1219</v>
      </c>
      <c r="B2257" s="203">
        <v>200609</v>
      </c>
      <c r="C2257" s="203">
        <v>0.19782</v>
      </c>
      <c r="D2257" s="203">
        <v>4</v>
      </c>
      <c r="E2257" s="203" t="s">
        <v>1035</v>
      </c>
      <c r="F2257" s="203" t="s">
        <v>1207</v>
      </c>
    </row>
    <row r="2258" spans="1:6" hidden="1" x14ac:dyDescent="0.25">
      <c r="A2258" s="203" t="s">
        <v>1219</v>
      </c>
      <c r="B2258" s="203">
        <v>200610</v>
      </c>
      <c r="C2258" s="203">
        <v>0.20405200000000001</v>
      </c>
      <c r="D2258" s="203">
        <v>4</v>
      </c>
      <c r="E2258" s="203" t="s">
        <v>1035</v>
      </c>
      <c r="F2258" s="203" t="s">
        <v>1207</v>
      </c>
    </row>
    <row r="2259" spans="1:6" hidden="1" x14ac:dyDescent="0.25">
      <c r="A2259" s="203" t="s">
        <v>1219</v>
      </c>
      <c r="B2259" s="203">
        <v>200611</v>
      </c>
      <c r="C2259" s="203">
        <v>0.19709199999999999</v>
      </c>
      <c r="D2259" s="203">
        <v>4</v>
      </c>
      <c r="E2259" s="203" t="s">
        <v>1035</v>
      </c>
      <c r="F2259" s="203" t="s">
        <v>1207</v>
      </c>
    </row>
    <row r="2260" spans="1:6" hidden="1" x14ac:dyDescent="0.25">
      <c r="A2260" s="203" t="s">
        <v>1219</v>
      </c>
      <c r="B2260" s="203">
        <v>200612</v>
      </c>
      <c r="C2260" s="203">
        <v>0.199821</v>
      </c>
      <c r="D2260" s="203">
        <v>4</v>
      </c>
      <c r="E2260" s="203" t="s">
        <v>1035</v>
      </c>
      <c r="F2260" s="203" t="s">
        <v>1207</v>
      </c>
    </row>
    <row r="2261" spans="1:6" hidden="1" x14ac:dyDescent="0.25">
      <c r="A2261" s="203" t="s">
        <v>1219</v>
      </c>
      <c r="B2261" s="203">
        <v>200613</v>
      </c>
      <c r="C2261" s="203">
        <v>2.355836</v>
      </c>
      <c r="D2261" s="203">
        <v>4</v>
      </c>
      <c r="E2261" s="203" t="s">
        <v>1035</v>
      </c>
      <c r="F2261" s="203" t="s">
        <v>1207</v>
      </c>
    </row>
    <row r="2262" spans="1:6" hidden="1" x14ac:dyDescent="0.25">
      <c r="A2262" s="203" t="s">
        <v>1219</v>
      </c>
      <c r="B2262" s="203">
        <v>200701</v>
      </c>
      <c r="C2262" s="203">
        <v>0.19237099999999999</v>
      </c>
      <c r="D2262" s="203">
        <v>4</v>
      </c>
      <c r="E2262" s="203" t="s">
        <v>1035</v>
      </c>
      <c r="F2262" s="203" t="s">
        <v>1207</v>
      </c>
    </row>
    <row r="2263" spans="1:6" hidden="1" x14ac:dyDescent="0.25">
      <c r="A2263" s="203" t="s">
        <v>1219</v>
      </c>
      <c r="B2263" s="203">
        <v>200702</v>
      </c>
      <c r="C2263" s="203">
        <v>0.177208</v>
      </c>
      <c r="D2263" s="203">
        <v>4</v>
      </c>
      <c r="E2263" s="203" t="s">
        <v>1035</v>
      </c>
      <c r="F2263" s="203" t="s">
        <v>1207</v>
      </c>
    </row>
    <row r="2264" spans="1:6" hidden="1" x14ac:dyDescent="0.25">
      <c r="A2264" s="203" t="s">
        <v>1219</v>
      </c>
      <c r="B2264" s="203">
        <v>200703</v>
      </c>
      <c r="C2264" s="203">
        <v>0.20372199999999999</v>
      </c>
      <c r="D2264" s="203">
        <v>4</v>
      </c>
      <c r="E2264" s="203" t="s">
        <v>1035</v>
      </c>
      <c r="F2264" s="203" t="s">
        <v>1207</v>
      </c>
    </row>
    <row r="2265" spans="1:6" hidden="1" x14ac:dyDescent="0.25">
      <c r="A2265" s="203" t="s">
        <v>1219</v>
      </c>
      <c r="B2265" s="203">
        <v>200704</v>
      </c>
      <c r="C2265" s="203">
        <v>0.19488</v>
      </c>
      <c r="D2265" s="203">
        <v>4</v>
      </c>
      <c r="E2265" s="203" t="s">
        <v>1035</v>
      </c>
      <c r="F2265" s="203" t="s">
        <v>1207</v>
      </c>
    </row>
    <row r="2266" spans="1:6" hidden="1" x14ac:dyDescent="0.25">
      <c r="A2266" s="203" t="s">
        <v>1219</v>
      </c>
      <c r="B2266" s="203">
        <v>200705</v>
      </c>
      <c r="C2266" s="203">
        <v>0.20566799999999999</v>
      </c>
      <c r="D2266" s="203">
        <v>4</v>
      </c>
      <c r="E2266" s="203" t="s">
        <v>1035</v>
      </c>
      <c r="F2266" s="203" t="s">
        <v>1207</v>
      </c>
    </row>
    <row r="2267" spans="1:6" hidden="1" x14ac:dyDescent="0.25">
      <c r="A2267" s="203" t="s">
        <v>1219</v>
      </c>
      <c r="B2267" s="203">
        <v>200706</v>
      </c>
      <c r="C2267" s="203">
        <v>0.19766700000000001</v>
      </c>
      <c r="D2267" s="203">
        <v>4</v>
      </c>
      <c r="E2267" s="203" t="s">
        <v>1035</v>
      </c>
      <c r="F2267" s="203" t="s">
        <v>1207</v>
      </c>
    </row>
    <row r="2268" spans="1:6" hidden="1" x14ac:dyDescent="0.25">
      <c r="A2268" s="203" t="s">
        <v>1219</v>
      </c>
      <c r="B2268" s="203">
        <v>200707</v>
      </c>
      <c r="C2268" s="203">
        <v>0.20480599999999999</v>
      </c>
      <c r="D2268" s="203">
        <v>4</v>
      </c>
      <c r="E2268" s="203" t="s">
        <v>1035</v>
      </c>
      <c r="F2268" s="203" t="s">
        <v>1207</v>
      </c>
    </row>
    <row r="2269" spans="1:6" hidden="1" x14ac:dyDescent="0.25">
      <c r="A2269" s="203" t="s">
        <v>1219</v>
      </c>
      <c r="B2269" s="203">
        <v>200708</v>
      </c>
      <c r="C2269" s="203">
        <v>0.20288900000000001</v>
      </c>
      <c r="D2269" s="203">
        <v>4</v>
      </c>
      <c r="E2269" s="203" t="s">
        <v>1035</v>
      </c>
      <c r="F2269" s="203" t="s">
        <v>1207</v>
      </c>
    </row>
    <row r="2270" spans="1:6" hidden="1" x14ac:dyDescent="0.25">
      <c r="A2270" s="203" t="s">
        <v>1219</v>
      </c>
      <c r="B2270" s="203">
        <v>200709</v>
      </c>
      <c r="C2270" s="203">
        <v>0.199103</v>
      </c>
      <c r="D2270" s="203">
        <v>4</v>
      </c>
      <c r="E2270" s="203" t="s">
        <v>1035</v>
      </c>
      <c r="F2270" s="203" t="s">
        <v>1207</v>
      </c>
    </row>
    <row r="2271" spans="1:6" hidden="1" x14ac:dyDescent="0.25">
      <c r="A2271" s="203" t="s">
        <v>1219</v>
      </c>
      <c r="B2271" s="203">
        <v>200710</v>
      </c>
      <c r="C2271" s="203">
        <v>0.211149</v>
      </c>
      <c r="D2271" s="203">
        <v>4</v>
      </c>
      <c r="E2271" s="203" t="s">
        <v>1035</v>
      </c>
      <c r="F2271" s="203" t="s">
        <v>1207</v>
      </c>
    </row>
    <row r="2272" spans="1:6" hidden="1" x14ac:dyDescent="0.25">
      <c r="A2272" s="203" t="s">
        <v>1219</v>
      </c>
      <c r="B2272" s="203">
        <v>200711</v>
      </c>
      <c r="C2272" s="203">
        <v>0.20935100000000001</v>
      </c>
      <c r="D2272" s="203">
        <v>4</v>
      </c>
      <c r="E2272" s="203" t="s">
        <v>1035</v>
      </c>
      <c r="F2272" s="203" t="s">
        <v>1207</v>
      </c>
    </row>
    <row r="2273" spans="1:6" hidden="1" x14ac:dyDescent="0.25">
      <c r="A2273" s="203" t="s">
        <v>1219</v>
      </c>
      <c r="B2273" s="203">
        <v>200712</v>
      </c>
      <c r="C2273" s="203">
        <v>0.20977599999999999</v>
      </c>
      <c r="D2273" s="203">
        <v>4</v>
      </c>
      <c r="E2273" s="203" t="s">
        <v>1035</v>
      </c>
      <c r="F2273" s="203" t="s">
        <v>1207</v>
      </c>
    </row>
    <row r="2274" spans="1:6" hidden="1" x14ac:dyDescent="0.25">
      <c r="A2274" s="203" t="s">
        <v>1219</v>
      </c>
      <c r="B2274" s="203">
        <v>200713</v>
      </c>
      <c r="C2274" s="203">
        <v>2.4085890000000001</v>
      </c>
      <c r="D2274" s="203">
        <v>4</v>
      </c>
      <c r="E2274" s="203" t="s">
        <v>1035</v>
      </c>
      <c r="F2274" s="203" t="s">
        <v>1207</v>
      </c>
    </row>
    <row r="2275" spans="1:6" hidden="1" x14ac:dyDescent="0.25">
      <c r="A2275" s="203" t="s">
        <v>1219</v>
      </c>
      <c r="B2275" s="203">
        <v>200801</v>
      </c>
      <c r="C2275" s="203">
        <v>0.205757</v>
      </c>
      <c r="D2275" s="203">
        <v>4</v>
      </c>
      <c r="E2275" s="203" t="s">
        <v>1035</v>
      </c>
      <c r="F2275" s="203" t="s">
        <v>1207</v>
      </c>
    </row>
    <row r="2276" spans="1:6" hidden="1" x14ac:dyDescent="0.25">
      <c r="A2276" s="203" t="s">
        <v>1219</v>
      </c>
      <c r="B2276" s="203">
        <v>200802</v>
      </c>
      <c r="C2276" s="203">
        <v>0.19830800000000001</v>
      </c>
      <c r="D2276" s="203">
        <v>4</v>
      </c>
      <c r="E2276" s="203" t="s">
        <v>1035</v>
      </c>
      <c r="F2276" s="203" t="s">
        <v>1207</v>
      </c>
    </row>
    <row r="2277" spans="1:6" hidden="1" x14ac:dyDescent="0.25">
      <c r="A2277" s="203" t="s">
        <v>1219</v>
      </c>
      <c r="B2277" s="203">
        <v>200803</v>
      </c>
      <c r="C2277" s="203">
        <v>0.21540400000000001</v>
      </c>
      <c r="D2277" s="203">
        <v>4</v>
      </c>
      <c r="E2277" s="203" t="s">
        <v>1035</v>
      </c>
      <c r="F2277" s="203" t="s">
        <v>1207</v>
      </c>
    </row>
    <row r="2278" spans="1:6" hidden="1" x14ac:dyDescent="0.25">
      <c r="A2278" s="203" t="s">
        <v>1219</v>
      </c>
      <c r="B2278" s="203">
        <v>200804</v>
      </c>
      <c r="C2278" s="203">
        <v>0.20957400000000001</v>
      </c>
      <c r="D2278" s="203">
        <v>4</v>
      </c>
      <c r="E2278" s="203" t="s">
        <v>1035</v>
      </c>
      <c r="F2278" s="203" t="s">
        <v>1207</v>
      </c>
    </row>
    <row r="2279" spans="1:6" hidden="1" x14ac:dyDescent="0.25">
      <c r="A2279" s="203" t="s">
        <v>1219</v>
      </c>
      <c r="B2279" s="203">
        <v>200805</v>
      </c>
      <c r="C2279" s="203">
        <v>0.21657100000000001</v>
      </c>
      <c r="D2279" s="203">
        <v>4</v>
      </c>
      <c r="E2279" s="203" t="s">
        <v>1035</v>
      </c>
      <c r="F2279" s="203" t="s">
        <v>1207</v>
      </c>
    </row>
    <row r="2280" spans="1:6" hidden="1" x14ac:dyDescent="0.25">
      <c r="A2280" s="203" t="s">
        <v>1219</v>
      </c>
      <c r="B2280" s="203">
        <v>200806</v>
      </c>
      <c r="C2280" s="203">
        <v>0.20416699999999999</v>
      </c>
      <c r="D2280" s="203">
        <v>4</v>
      </c>
      <c r="E2280" s="203" t="s">
        <v>1035</v>
      </c>
      <c r="F2280" s="203" t="s">
        <v>1207</v>
      </c>
    </row>
    <row r="2281" spans="1:6" hidden="1" x14ac:dyDescent="0.25">
      <c r="A2281" s="203" t="s">
        <v>1219</v>
      </c>
      <c r="B2281" s="203">
        <v>200807</v>
      </c>
      <c r="C2281" s="203">
        <v>0.213784</v>
      </c>
      <c r="D2281" s="203">
        <v>4</v>
      </c>
      <c r="E2281" s="203" t="s">
        <v>1035</v>
      </c>
      <c r="F2281" s="203" t="s">
        <v>1207</v>
      </c>
    </row>
    <row r="2282" spans="1:6" hidden="1" x14ac:dyDescent="0.25">
      <c r="A2282" s="203" t="s">
        <v>1219</v>
      </c>
      <c r="B2282" s="203">
        <v>200808</v>
      </c>
      <c r="C2282" s="203">
        <v>0.20847399999999999</v>
      </c>
      <c r="D2282" s="203">
        <v>4</v>
      </c>
      <c r="E2282" s="203" t="s">
        <v>1035</v>
      </c>
      <c r="F2282" s="203" t="s">
        <v>1207</v>
      </c>
    </row>
    <row r="2283" spans="1:6" hidden="1" x14ac:dyDescent="0.25">
      <c r="A2283" s="203" t="s">
        <v>1219</v>
      </c>
      <c r="B2283" s="203">
        <v>200809</v>
      </c>
      <c r="C2283" s="203">
        <v>0.16833799999999999</v>
      </c>
      <c r="D2283" s="203">
        <v>4</v>
      </c>
      <c r="E2283" s="203" t="s">
        <v>1035</v>
      </c>
      <c r="F2283" s="203" t="s">
        <v>1207</v>
      </c>
    </row>
    <row r="2284" spans="1:6" hidden="1" x14ac:dyDescent="0.25">
      <c r="A2284" s="203" t="s">
        <v>1219</v>
      </c>
      <c r="B2284" s="203">
        <v>200810</v>
      </c>
      <c r="C2284" s="203">
        <v>0.20092099999999999</v>
      </c>
      <c r="D2284" s="203">
        <v>4</v>
      </c>
      <c r="E2284" s="203" t="s">
        <v>1035</v>
      </c>
      <c r="F2284" s="203" t="s">
        <v>1207</v>
      </c>
    </row>
    <row r="2285" spans="1:6" hidden="1" x14ac:dyDescent="0.25">
      <c r="A2285" s="203" t="s">
        <v>1219</v>
      </c>
      <c r="B2285" s="203">
        <v>200811</v>
      </c>
      <c r="C2285" s="203">
        <v>0.19345699999999999</v>
      </c>
      <c r="D2285" s="203">
        <v>4</v>
      </c>
      <c r="E2285" s="203" t="s">
        <v>1035</v>
      </c>
      <c r="F2285" s="203" t="s">
        <v>1207</v>
      </c>
    </row>
    <row r="2286" spans="1:6" hidden="1" x14ac:dyDescent="0.25">
      <c r="A2286" s="203" t="s">
        <v>1219</v>
      </c>
      <c r="B2286" s="203">
        <v>200812</v>
      </c>
      <c r="C2286" s="203">
        <v>0.18460299999999999</v>
      </c>
      <c r="D2286" s="203">
        <v>4</v>
      </c>
      <c r="E2286" s="203" t="s">
        <v>1035</v>
      </c>
      <c r="F2286" s="203" t="s">
        <v>1207</v>
      </c>
    </row>
    <row r="2287" spans="1:6" hidden="1" x14ac:dyDescent="0.25">
      <c r="A2287" s="203" t="s">
        <v>1219</v>
      </c>
      <c r="B2287" s="203">
        <v>200813</v>
      </c>
      <c r="C2287" s="203">
        <v>2.4193579999999999</v>
      </c>
      <c r="D2287" s="203">
        <v>4</v>
      </c>
      <c r="E2287" s="203" t="s">
        <v>1035</v>
      </c>
      <c r="F2287" s="203" t="s">
        <v>1207</v>
      </c>
    </row>
    <row r="2288" spans="1:6" hidden="1" x14ac:dyDescent="0.25">
      <c r="A2288" s="203" t="s">
        <v>1219</v>
      </c>
      <c r="B2288" s="203">
        <v>200901</v>
      </c>
      <c r="C2288" s="203">
        <v>0.195824</v>
      </c>
      <c r="D2288" s="203">
        <v>4</v>
      </c>
      <c r="E2288" s="203" t="s">
        <v>1035</v>
      </c>
      <c r="F2288" s="203" t="s">
        <v>1207</v>
      </c>
    </row>
    <row r="2289" spans="1:6" hidden="1" x14ac:dyDescent="0.25">
      <c r="A2289" s="203" t="s">
        <v>1219</v>
      </c>
      <c r="B2289" s="203">
        <v>200902</v>
      </c>
      <c r="C2289" s="203">
        <v>0.18851399999999999</v>
      </c>
      <c r="D2289" s="203">
        <v>4</v>
      </c>
      <c r="E2289" s="203" t="s">
        <v>1035</v>
      </c>
      <c r="F2289" s="203" t="s">
        <v>1207</v>
      </c>
    </row>
    <row r="2290" spans="1:6" hidden="1" x14ac:dyDescent="0.25">
      <c r="A2290" s="203" t="s">
        <v>1219</v>
      </c>
      <c r="B2290" s="203">
        <v>200903</v>
      </c>
      <c r="C2290" s="203">
        <v>0.216392</v>
      </c>
      <c r="D2290" s="203">
        <v>4</v>
      </c>
      <c r="E2290" s="203" t="s">
        <v>1035</v>
      </c>
      <c r="F2290" s="203" t="s">
        <v>1207</v>
      </c>
    </row>
    <row r="2291" spans="1:6" hidden="1" x14ac:dyDescent="0.25">
      <c r="A2291" s="203" t="s">
        <v>1219</v>
      </c>
      <c r="B2291" s="203">
        <v>200904</v>
      </c>
      <c r="C2291" s="203">
        <v>0.20910400000000001</v>
      </c>
      <c r="D2291" s="203">
        <v>4</v>
      </c>
      <c r="E2291" s="203" t="s">
        <v>1035</v>
      </c>
      <c r="F2291" s="203" t="s">
        <v>1207</v>
      </c>
    </row>
    <row r="2292" spans="1:6" hidden="1" x14ac:dyDescent="0.25">
      <c r="A2292" s="203" t="s">
        <v>1219</v>
      </c>
      <c r="B2292" s="203">
        <v>200905</v>
      </c>
      <c r="C2292" s="203">
        <v>0.223632</v>
      </c>
      <c r="D2292" s="203">
        <v>4</v>
      </c>
      <c r="E2292" s="203" t="s">
        <v>1035</v>
      </c>
      <c r="F2292" s="203" t="s">
        <v>1207</v>
      </c>
    </row>
    <row r="2293" spans="1:6" hidden="1" x14ac:dyDescent="0.25">
      <c r="A2293" s="203" t="s">
        <v>1219</v>
      </c>
      <c r="B2293" s="203">
        <v>200906</v>
      </c>
      <c r="C2293" s="203">
        <v>0.21338299999999999</v>
      </c>
      <c r="D2293" s="203">
        <v>4</v>
      </c>
      <c r="E2293" s="203" t="s">
        <v>1035</v>
      </c>
      <c r="F2293" s="203" t="s">
        <v>1207</v>
      </c>
    </row>
    <row r="2294" spans="1:6" hidden="1" x14ac:dyDescent="0.25">
      <c r="A2294" s="203" t="s">
        <v>1219</v>
      </c>
      <c r="B2294" s="203">
        <v>200907</v>
      </c>
      <c r="C2294" s="203">
        <v>0.218363</v>
      </c>
      <c r="D2294" s="203">
        <v>4</v>
      </c>
      <c r="E2294" s="203" t="s">
        <v>1035</v>
      </c>
      <c r="F2294" s="203" t="s">
        <v>1207</v>
      </c>
    </row>
    <row r="2295" spans="1:6" hidden="1" x14ac:dyDescent="0.25">
      <c r="A2295" s="203" t="s">
        <v>1219</v>
      </c>
      <c r="B2295" s="203">
        <v>200908</v>
      </c>
      <c r="C2295" s="203">
        <v>0.21971499999999999</v>
      </c>
      <c r="D2295" s="203">
        <v>4</v>
      </c>
      <c r="E2295" s="203" t="s">
        <v>1035</v>
      </c>
      <c r="F2295" s="203" t="s">
        <v>1207</v>
      </c>
    </row>
    <row r="2296" spans="1:6" hidden="1" x14ac:dyDescent="0.25">
      <c r="A2296" s="203" t="s">
        <v>1219</v>
      </c>
      <c r="B2296" s="203">
        <v>200909</v>
      </c>
      <c r="C2296" s="203">
        <v>0.21735499999999999</v>
      </c>
      <c r="D2296" s="203">
        <v>4</v>
      </c>
      <c r="E2296" s="203" t="s">
        <v>1035</v>
      </c>
      <c r="F2296" s="203" t="s">
        <v>1207</v>
      </c>
    </row>
    <row r="2297" spans="1:6" hidden="1" x14ac:dyDescent="0.25">
      <c r="A2297" s="203" t="s">
        <v>1219</v>
      </c>
      <c r="B2297" s="203">
        <v>200910</v>
      </c>
      <c r="C2297" s="203">
        <v>0.22617200000000001</v>
      </c>
      <c r="D2297" s="203">
        <v>4</v>
      </c>
      <c r="E2297" s="203" t="s">
        <v>1035</v>
      </c>
      <c r="F2297" s="203" t="s">
        <v>1207</v>
      </c>
    </row>
    <row r="2298" spans="1:6" hidden="1" x14ac:dyDescent="0.25">
      <c r="A2298" s="203" t="s">
        <v>1219</v>
      </c>
      <c r="B2298" s="203">
        <v>200911</v>
      </c>
      <c r="C2298" s="203">
        <v>0.22107299999999999</v>
      </c>
      <c r="D2298" s="203">
        <v>4</v>
      </c>
      <c r="E2298" s="203" t="s">
        <v>1035</v>
      </c>
      <c r="F2298" s="203" t="s">
        <v>1207</v>
      </c>
    </row>
    <row r="2299" spans="1:6" hidden="1" x14ac:dyDescent="0.25">
      <c r="A2299" s="203" t="s">
        <v>1219</v>
      </c>
      <c r="B2299" s="203">
        <v>200912</v>
      </c>
      <c r="C2299" s="203">
        <v>0.22425600000000001</v>
      </c>
      <c r="D2299" s="203">
        <v>4</v>
      </c>
      <c r="E2299" s="203" t="s">
        <v>1035</v>
      </c>
      <c r="F2299" s="203" t="s">
        <v>1207</v>
      </c>
    </row>
    <row r="2300" spans="1:6" hidden="1" x14ac:dyDescent="0.25">
      <c r="A2300" s="203" t="s">
        <v>1219</v>
      </c>
      <c r="B2300" s="203">
        <v>200913</v>
      </c>
      <c r="C2300" s="203">
        <v>2.573782</v>
      </c>
      <c r="D2300" s="203">
        <v>4</v>
      </c>
      <c r="E2300" s="203" t="s">
        <v>1035</v>
      </c>
      <c r="F2300" s="203" t="s">
        <v>1207</v>
      </c>
    </row>
    <row r="2301" spans="1:6" hidden="1" x14ac:dyDescent="0.25">
      <c r="A2301" s="203" t="s">
        <v>1219</v>
      </c>
      <c r="B2301" s="203">
        <v>201001</v>
      </c>
      <c r="C2301" s="203">
        <v>0.229739</v>
      </c>
      <c r="D2301" s="203">
        <v>4</v>
      </c>
      <c r="E2301" s="203" t="s">
        <v>1035</v>
      </c>
      <c r="F2301" s="203" t="s">
        <v>1207</v>
      </c>
    </row>
    <row r="2302" spans="1:6" hidden="1" x14ac:dyDescent="0.25">
      <c r="A2302" s="203" t="s">
        <v>1219</v>
      </c>
      <c r="B2302" s="203">
        <v>201002</v>
      </c>
      <c r="C2302" s="203">
        <v>0.210179</v>
      </c>
      <c r="D2302" s="203">
        <v>4</v>
      </c>
      <c r="E2302" s="203" t="s">
        <v>1035</v>
      </c>
      <c r="F2302" s="203" t="s">
        <v>1207</v>
      </c>
    </row>
    <row r="2303" spans="1:6" hidden="1" x14ac:dyDescent="0.25">
      <c r="A2303" s="203" t="s">
        <v>1219</v>
      </c>
      <c r="B2303" s="203">
        <v>201003</v>
      </c>
      <c r="C2303" s="203">
        <v>0.23644399999999999</v>
      </c>
      <c r="D2303" s="203">
        <v>4</v>
      </c>
      <c r="E2303" s="203" t="s">
        <v>1035</v>
      </c>
      <c r="F2303" s="203" t="s">
        <v>1207</v>
      </c>
    </row>
    <row r="2304" spans="1:6" hidden="1" x14ac:dyDescent="0.25">
      <c r="A2304" s="203" t="s">
        <v>1219</v>
      </c>
      <c r="B2304" s="203">
        <v>201004</v>
      </c>
      <c r="C2304" s="203">
        <v>0.22715199999999999</v>
      </c>
      <c r="D2304" s="203">
        <v>4</v>
      </c>
      <c r="E2304" s="203" t="s">
        <v>1035</v>
      </c>
      <c r="F2304" s="203" t="s">
        <v>1207</v>
      </c>
    </row>
    <row r="2305" spans="1:6" hidden="1" x14ac:dyDescent="0.25">
      <c r="A2305" s="203" t="s">
        <v>1219</v>
      </c>
      <c r="B2305" s="203">
        <v>201005</v>
      </c>
      <c r="C2305" s="203">
        <v>0.23811199999999999</v>
      </c>
      <c r="D2305" s="203">
        <v>4</v>
      </c>
      <c r="E2305" s="203" t="s">
        <v>1035</v>
      </c>
      <c r="F2305" s="203" t="s">
        <v>1207</v>
      </c>
    </row>
    <row r="2306" spans="1:6" hidden="1" x14ac:dyDescent="0.25">
      <c r="A2306" s="203" t="s">
        <v>1219</v>
      </c>
      <c r="B2306" s="203">
        <v>201006</v>
      </c>
      <c r="C2306" s="203">
        <v>0.22552800000000001</v>
      </c>
      <c r="D2306" s="203">
        <v>4</v>
      </c>
      <c r="E2306" s="203" t="s">
        <v>1035</v>
      </c>
      <c r="F2306" s="203" t="s">
        <v>1207</v>
      </c>
    </row>
    <row r="2307" spans="1:6" hidden="1" x14ac:dyDescent="0.25">
      <c r="A2307" s="203" t="s">
        <v>1219</v>
      </c>
      <c r="B2307" s="203">
        <v>201007</v>
      </c>
      <c r="C2307" s="203">
        <v>0.22705</v>
      </c>
      <c r="D2307" s="203">
        <v>4</v>
      </c>
      <c r="E2307" s="203" t="s">
        <v>1035</v>
      </c>
      <c r="F2307" s="203" t="s">
        <v>1207</v>
      </c>
    </row>
    <row r="2308" spans="1:6" hidden="1" x14ac:dyDescent="0.25">
      <c r="A2308" s="203" t="s">
        <v>1219</v>
      </c>
      <c r="B2308" s="203">
        <v>201008</v>
      </c>
      <c r="C2308" s="203">
        <v>0.235841</v>
      </c>
      <c r="D2308" s="203">
        <v>4</v>
      </c>
      <c r="E2308" s="203" t="s">
        <v>1035</v>
      </c>
      <c r="F2308" s="203" t="s">
        <v>1207</v>
      </c>
    </row>
    <row r="2309" spans="1:6" hidden="1" x14ac:dyDescent="0.25">
      <c r="A2309" s="203" t="s">
        <v>1219</v>
      </c>
      <c r="B2309" s="203">
        <v>201009</v>
      </c>
      <c r="C2309" s="203">
        <v>0.231851</v>
      </c>
      <c r="D2309" s="203">
        <v>4</v>
      </c>
      <c r="E2309" s="203" t="s">
        <v>1035</v>
      </c>
      <c r="F2309" s="203" t="s">
        <v>1207</v>
      </c>
    </row>
    <row r="2310" spans="1:6" hidden="1" x14ac:dyDescent="0.25">
      <c r="A2310" s="203" t="s">
        <v>1219</v>
      </c>
      <c r="B2310" s="203">
        <v>201010</v>
      </c>
      <c r="C2310" s="203">
        <v>0.24199899999999999</v>
      </c>
      <c r="D2310" s="203">
        <v>4</v>
      </c>
      <c r="E2310" s="203" t="s">
        <v>1035</v>
      </c>
      <c r="F2310" s="203" t="s">
        <v>1207</v>
      </c>
    </row>
    <row r="2311" spans="1:6" hidden="1" x14ac:dyDescent="0.25">
      <c r="A2311" s="203" t="s">
        <v>1219</v>
      </c>
      <c r="B2311" s="203">
        <v>201011</v>
      </c>
      <c r="C2311" s="203">
        <v>0.23543</v>
      </c>
      <c r="D2311" s="203">
        <v>4</v>
      </c>
      <c r="E2311" s="203" t="s">
        <v>1035</v>
      </c>
      <c r="F2311" s="203" t="s">
        <v>1207</v>
      </c>
    </row>
    <row r="2312" spans="1:6" hidden="1" x14ac:dyDescent="0.25">
      <c r="A2312" s="203" t="s">
        <v>1219</v>
      </c>
      <c r="B2312" s="203">
        <v>201012</v>
      </c>
      <c r="C2312" s="203">
        <v>0.24196200000000001</v>
      </c>
      <c r="D2312" s="203">
        <v>4</v>
      </c>
      <c r="E2312" s="203" t="s">
        <v>1035</v>
      </c>
      <c r="F2312" s="203" t="s">
        <v>1207</v>
      </c>
    </row>
    <row r="2313" spans="1:6" hidden="1" x14ac:dyDescent="0.25">
      <c r="A2313" s="203" t="s">
        <v>1219</v>
      </c>
      <c r="B2313" s="203">
        <v>201013</v>
      </c>
      <c r="C2313" s="203">
        <v>2.781288</v>
      </c>
      <c r="D2313" s="203">
        <v>4</v>
      </c>
      <c r="E2313" s="203" t="s">
        <v>1035</v>
      </c>
      <c r="F2313" s="203" t="s">
        <v>1207</v>
      </c>
    </row>
    <row r="2314" spans="1:6" hidden="1" x14ac:dyDescent="0.25">
      <c r="A2314" s="203" t="s">
        <v>1219</v>
      </c>
      <c r="B2314" s="203">
        <v>201101</v>
      </c>
      <c r="C2314" s="203">
        <v>0.24069599999999999</v>
      </c>
      <c r="D2314" s="203">
        <v>4</v>
      </c>
      <c r="E2314" s="203" t="s">
        <v>1035</v>
      </c>
      <c r="F2314" s="203" t="s">
        <v>1207</v>
      </c>
    </row>
    <row r="2315" spans="1:6" hidden="1" x14ac:dyDescent="0.25">
      <c r="A2315" s="203" t="s">
        <v>1219</v>
      </c>
      <c r="B2315" s="203">
        <v>201102</v>
      </c>
      <c r="C2315" s="203">
        <v>0.206513</v>
      </c>
      <c r="D2315" s="203">
        <v>4</v>
      </c>
      <c r="E2315" s="203" t="s">
        <v>1035</v>
      </c>
      <c r="F2315" s="203" t="s">
        <v>1207</v>
      </c>
    </row>
    <row r="2316" spans="1:6" hidden="1" x14ac:dyDescent="0.25">
      <c r="A2316" s="203" t="s">
        <v>1219</v>
      </c>
      <c r="B2316" s="203">
        <v>201103</v>
      </c>
      <c r="C2316" s="203">
        <v>0.24981400000000001</v>
      </c>
      <c r="D2316" s="203">
        <v>4</v>
      </c>
      <c r="E2316" s="203" t="s">
        <v>1035</v>
      </c>
      <c r="F2316" s="203" t="s">
        <v>1207</v>
      </c>
    </row>
    <row r="2317" spans="1:6" hidden="1" x14ac:dyDescent="0.25">
      <c r="A2317" s="203" t="s">
        <v>1219</v>
      </c>
      <c r="B2317" s="203">
        <v>201104</v>
      </c>
      <c r="C2317" s="203">
        <v>0.24086099999999999</v>
      </c>
      <c r="D2317" s="203">
        <v>4</v>
      </c>
      <c r="E2317" s="203" t="s">
        <v>1035</v>
      </c>
      <c r="F2317" s="203" t="s">
        <v>1207</v>
      </c>
    </row>
    <row r="2318" spans="1:6" hidden="1" x14ac:dyDescent="0.25">
      <c r="A2318" s="203" t="s">
        <v>1219</v>
      </c>
      <c r="B2318" s="203">
        <v>201105</v>
      </c>
      <c r="C2318" s="203">
        <v>0.25425999999999999</v>
      </c>
      <c r="D2318" s="203">
        <v>4</v>
      </c>
      <c r="E2318" s="203" t="s">
        <v>1035</v>
      </c>
      <c r="F2318" s="203" t="s">
        <v>1207</v>
      </c>
    </row>
    <row r="2319" spans="1:6" hidden="1" x14ac:dyDescent="0.25">
      <c r="A2319" s="203" t="s">
        <v>1219</v>
      </c>
      <c r="B2319" s="203">
        <v>201106</v>
      </c>
      <c r="C2319" s="203">
        <v>0.24102299999999999</v>
      </c>
      <c r="D2319" s="203">
        <v>4</v>
      </c>
      <c r="E2319" s="203" t="s">
        <v>1035</v>
      </c>
      <c r="F2319" s="203" t="s">
        <v>1207</v>
      </c>
    </row>
    <row r="2320" spans="1:6" hidden="1" x14ac:dyDescent="0.25">
      <c r="A2320" s="203" t="s">
        <v>1219</v>
      </c>
      <c r="B2320" s="203">
        <v>201107</v>
      </c>
      <c r="C2320" s="203">
        <v>0.25114300000000001</v>
      </c>
      <c r="D2320" s="203">
        <v>4</v>
      </c>
      <c r="E2320" s="203" t="s">
        <v>1035</v>
      </c>
      <c r="F2320" s="203" t="s">
        <v>1207</v>
      </c>
    </row>
    <row r="2321" spans="1:6" hidden="1" x14ac:dyDescent="0.25">
      <c r="A2321" s="203" t="s">
        <v>1219</v>
      </c>
      <c r="B2321" s="203">
        <v>201108</v>
      </c>
      <c r="C2321" s="203">
        <v>0.25354100000000002</v>
      </c>
      <c r="D2321" s="203">
        <v>4</v>
      </c>
      <c r="E2321" s="203" t="s">
        <v>1035</v>
      </c>
      <c r="F2321" s="203" t="s">
        <v>1207</v>
      </c>
    </row>
    <row r="2322" spans="1:6" hidden="1" x14ac:dyDescent="0.25">
      <c r="A2322" s="203" t="s">
        <v>1219</v>
      </c>
      <c r="B2322" s="203">
        <v>201109</v>
      </c>
      <c r="C2322" s="203">
        <v>0.23910999999999999</v>
      </c>
      <c r="D2322" s="203">
        <v>4</v>
      </c>
      <c r="E2322" s="203" t="s">
        <v>1035</v>
      </c>
      <c r="F2322" s="203" t="s">
        <v>1207</v>
      </c>
    </row>
    <row r="2323" spans="1:6" hidden="1" x14ac:dyDescent="0.25">
      <c r="A2323" s="203" t="s">
        <v>1219</v>
      </c>
      <c r="B2323" s="203">
        <v>201110</v>
      </c>
      <c r="C2323" s="203">
        <v>0.26330399999999998</v>
      </c>
      <c r="D2323" s="203">
        <v>4</v>
      </c>
      <c r="E2323" s="203" t="s">
        <v>1035</v>
      </c>
      <c r="F2323" s="203" t="s">
        <v>1207</v>
      </c>
    </row>
    <row r="2324" spans="1:6" hidden="1" x14ac:dyDescent="0.25">
      <c r="A2324" s="203" t="s">
        <v>1219</v>
      </c>
      <c r="B2324" s="203">
        <v>201111</v>
      </c>
      <c r="C2324" s="203">
        <v>0.26141700000000001</v>
      </c>
      <c r="D2324" s="203">
        <v>4</v>
      </c>
      <c r="E2324" s="203" t="s">
        <v>1035</v>
      </c>
      <c r="F2324" s="203" t="s">
        <v>1207</v>
      </c>
    </row>
    <row r="2325" spans="1:6" hidden="1" x14ac:dyDescent="0.25">
      <c r="A2325" s="203" t="s">
        <v>1219</v>
      </c>
      <c r="B2325" s="203">
        <v>201112</v>
      </c>
      <c r="C2325" s="203">
        <v>0.26847100000000002</v>
      </c>
      <c r="D2325" s="203">
        <v>4</v>
      </c>
      <c r="E2325" s="203" t="s">
        <v>1035</v>
      </c>
      <c r="F2325" s="203" t="s">
        <v>1207</v>
      </c>
    </row>
    <row r="2326" spans="1:6" hidden="1" x14ac:dyDescent="0.25">
      <c r="A2326" s="203" t="s">
        <v>1219</v>
      </c>
      <c r="B2326" s="203">
        <v>201113</v>
      </c>
      <c r="C2326" s="203">
        <v>2.9701520000000001</v>
      </c>
      <c r="D2326" s="203">
        <v>4</v>
      </c>
      <c r="E2326" s="203" t="s">
        <v>1035</v>
      </c>
      <c r="F2326" s="203" t="s">
        <v>1207</v>
      </c>
    </row>
    <row r="2327" spans="1:6" hidden="1" x14ac:dyDescent="0.25">
      <c r="A2327" s="203" t="s">
        <v>1219</v>
      </c>
      <c r="B2327" s="203">
        <v>201201</v>
      </c>
      <c r="C2327" s="203">
        <v>0.27219199999999999</v>
      </c>
      <c r="D2327" s="203">
        <v>4</v>
      </c>
      <c r="E2327" s="203" t="s">
        <v>1035</v>
      </c>
      <c r="F2327" s="203" t="s">
        <v>1207</v>
      </c>
    </row>
    <row r="2328" spans="1:6" hidden="1" x14ac:dyDescent="0.25">
      <c r="A2328" s="203" t="s">
        <v>1219</v>
      </c>
      <c r="B2328" s="203">
        <v>201202</v>
      </c>
      <c r="C2328" s="203">
        <v>0.25641000000000003</v>
      </c>
      <c r="D2328" s="203">
        <v>4</v>
      </c>
      <c r="E2328" s="203" t="s">
        <v>1035</v>
      </c>
      <c r="F2328" s="203" t="s">
        <v>1207</v>
      </c>
    </row>
    <row r="2329" spans="1:6" hidden="1" x14ac:dyDescent="0.25">
      <c r="A2329" s="203" t="s">
        <v>1219</v>
      </c>
      <c r="B2329" s="203">
        <v>201203</v>
      </c>
      <c r="C2329" s="203">
        <v>0.27228799999999997</v>
      </c>
      <c r="D2329" s="203">
        <v>4</v>
      </c>
      <c r="E2329" s="203" t="s">
        <v>1035</v>
      </c>
      <c r="F2329" s="203" t="s">
        <v>1207</v>
      </c>
    </row>
    <row r="2330" spans="1:6" hidden="1" x14ac:dyDescent="0.25">
      <c r="A2330" s="203" t="s">
        <v>1219</v>
      </c>
      <c r="B2330" s="203">
        <v>201204</v>
      </c>
      <c r="C2330" s="203">
        <v>0.26283699999999999</v>
      </c>
      <c r="D2330" s="203">
        <v>4</v>
      </c>
      <c r="E2330" s="203" t="s">
        <v>1035</v>
      </c>
      <c r="F2330" s="203" t="s">
        <v>1207</v>
      </c>
    </row>
    <row r="2331" spans="1:6" hidden="1" x14ac:dyDescent="0.25">
      <c r="A2331" s="203" t="s">
        <v>1219</v>
      </c>
      <c r="B2331" s="203">
        <v>201205</v>
      </c>
      <c r="C2331" s="203">
        <v>0.27326</v>
      </c>
      <c r="D2331" s="203">
        <v>4</v>
      </c>
      <c r="E2331" s="203" t="s">
        <v>1035</v>
      </c>
      <c r="F2331" s="203" t="s">
        <v>1207</v>
      </c>
    </row>
    <row r="2332" spans="1:6" hidden="1" x14ac:dyDescent="0.25">
      <c r="A2332" s="203" t="s">
        <v>1219</v>
      </c>
      <c r="B2332" s="203">
        <v>201206</v>
      </c>
      <c r="C2332" s="203">
        <v>0.25833699999999998</v>
      </c>
      <c r="D2332" s="203">
        <v>4</v>
      </c>
      <c r="E2332" s="203" t="s">
        <v>1035</v>
      </c>
      <c r="F2332" s="203" t="s">
        <v>1207</v>
      </c>
    </row>
    <row r="2333" spans="1:6" hidden="1" x14ac:dyDescent="0.25">
      <c r="A2333" s="203" t="s">
        <v>1219</v>
      </c>
      <c r="B2333" s="203">
        <v>201207</v>
      </c>
      <c r="C2333" s="203">
        <v>0.26563300000000001</v>
      </c>
      <c r="D2333" s="203">
        <v>4</v>
      </c>
      <c r="E2333" s="203" t="s">
        <v>1035</v>
      </c>
      <c r="F2333" s="203" t="s">
        <v>1207</v>
      </c>
    </row>
    <row r="2334" spans="1:6" hidden="1" x14ac:dyDescent="0.25">
      <c r="A2334" s="203" t="s">
        <v>1219</v>
      </c>
      <c r="B2334" s="203">
        <v>201208</v>
      </c>
      <c r="C2334" s="203">
        <v>0.27070100000000002</v>
      </c>
      <c r="D2334" s="203">
        <v>4</v>
      </c>
      <c r="E2334" s="203" t="s">
        <v>1035</v>
      </c>
      <c r="F2334" s="203" t="s">
        <v>1207</v>
      </c>
    </row>
    <row r="2335" spans="1:6" hidden="1" x14ac:dyDescent="0.25">
      <c r="A2335" s="203" t="s">
        <v>1219</v>
      </c>
      <c r="B2335" s="203">
        <v>201209</v>
      </c>
      <c r="C2335" s="203">
        <v>0.27201900000000001</v>
      </c>
      <c r="D2335" s="203">
        <v>4</v>
      </c>
      <c r="E2335" s="203" t="s">
        <v>1035</v>
      </c>
      <c r="F2335" s="203" t="s">
        <v>1207</v>
      </c>
    </row>
    <row r="2336" spans="1:6" hidden="1" x14ac:dyDescent="0.25">
      <c r="A2336" s="203" t="s">
        <v>1219</v>
      </c>
      <c r="B2336" s="203">
        <v>201210</v>
      </c>
      <c r="C2336" s="203">
        <v>0.28620600000000002</v>
      </c>
      <c r="D2336" s="203">
        <v>4</v>
      </c>
      <c r="E2336" s="203" t="s">
        <v>1035</v>
      </c>
      <c r="F2336" s="203" t="s">
        <v>1207</v>
      </c>
    </row>
    <row r="2337" spans="1:6" hidden="1" x14ac:dyDescent="0.25">
      <c r="A2337" s="203" t="s">
        <v>1219</v>
      </c>
      <c r="B2337" s="203">
        <v>201211</v>
      </c>
      <c r="C2337" s="203">
        <v>0.28019500000000003</v>
      </c>
      <c r="D2337" s="203">
        <v>4</v>
      </c>
      <c r="E2337" s="203" t="s">
        <v>1035</v>
      </c>
      <c r="F2337" s="203" t="s">
        <v>1207</v>
      </c>
    </row>
    <row r="2338" spans="1:6" hidden="1" x14ac:dyDescent="0.25">
      <c r="A2338" s="203" t="s">
        <v>1219</v>
      </c>
      <c r="B2338" s="203">
        <v>201212</v>
      </c>
      <c r="C2338" s="203">
        <v>0.27577200000000002</v>
      </c>
      <c r="D2338" s="203">
        <v>4</v>
      </c>
      <c r="E2338" s="203" t="s">
        <v>1035</v>
      </c>
      <c r="F2338" s="203" t="s">
        <v>1207</v>
      </c>
    </row>
    <row r="2339" spans="1:6" hidden="1" x14ac:dyDescent="0.25">
      <c r="A2339" s="203" t="s">
        <v>1219</v>
      </c>
      <c r="B2339" s="203">
        <v>201213</v>
      </c>
      <c r="C2339" s="203">
        <v>3.2458499999999999</v>
      </c>
      <c r="D2339" s="203">
        <v>4</v>
      </c>
      <c r="E2339" s="203" t="s">
        <v>1035</v>
      </c>
      <c r="F2339" s="203" t="s">
        <v>1207</v>
      </c>
    </row>
    <row r="2340" spans="1:6" hidden="1" x14ac:dyDescent="0.25">
      <c r="A2340" s="203" t="s">
        <v>1219</v>
      </c>
      <c r="B2340" s="203">
        <v>201301</v>
      </c>
      <c r="C2340" s="203">
        <v>0.27387400000000001</v>
      </c>
      <c r="D2340" s="203">
        <v>4</v>
      </c>
      <c r="E2340" s="203" t="s">
        <v>1035</v>
      </c>
      <c r="F2340" s="203" t="s">
        <v>1207</v>
      </c>
    </row>
    <row r="2341" spans="1:6" hidden="1" x14ac:dyDescent="0.25">
      <c r="A2341" s="203" t="s">
        <v>1219</v>
      </c>
      <c r="B2341" s="203">
        <v>201302</v>
      </c>
      <c r="C2341" s="203">
        <v>0.258907</v>
      </c>
      <c r="D2341" s="203">
        <v>4</v>
      </c>
      <c r="E2341" s="203" t="s">
        <v>1035</v>
      </c>
      <c r="F2341" s="203" t="s">
        <v>1207</v>
      </c>
    </row>
    <row r="2342" spans="1:6" hidden="1" x14ac:dyDescent="0.25">
      <c r="A2342" s="203" t="s">
        <v>1219</v>
      </c>
      <c r="B2342" s="203">
        <v>201303</v>
      </c>
      <c r="C2342" s="203">
        <v>0.28605599999999998</v>
      </c>
      <c r="D2342" s="203">
        <v>4</v>
      </c>
      <c r="E2342" s="203" t="s">
        <v>1035</v>
      </c>
      <c r="F2342" s="203" t="s">
        <v>1207</v>
      </c>
    </row>
    <row r="2343" spans="1:6" hidden="1" x14ac:dyDescent="0.25">
      <c r="A2343" s="203" t="s">
        <v>1219</v>
      </c>
      <c r="B2343" s="203">
        <v>201304</v>
      </c>
      <c r="C2343" s="203">
        <v>0.28002100000000002</v>
      </c>
      <c r="D2343" s="203">
        <v>4</v>
      </c>
      <c r="E2343" s="203" t="s">
        <v>1035</v>
      </c>
      <c r="F2343" s="203" t="s">
        <v>1207</v>
      </c>
    </row>
    <row r="2344" spans="1:6" hidden="1" x14ac:dyDescent="0.25">
      <c r="A2344" s="203" t="s">
        <v>1219</v>
      </c>
      <c r="B2344" s="203">
        <v>201305</v>
      </c>
      <c r="C2344" s="203">
        <v>0.294323</v>
      </c>
      <c r="D2344" s="203">
        <v>4</v>
      </c>
      <c r="E2344" s="203" t="s">
        <v>1035</v>
      </c>
      <c r="F2344" s="203" t="s">
        <v>1207</v>
      </c>
    </row>
    <row r="2345" spans="1:6" hidden="1" x14ac:dyDescent="0.25">
      <c r="A2345" s="203" t="s">
        <v>1219</v>
      </c>
      <c r="B2345" s="203">
        <v>201306</v>
      </c>
      <c r="C2345" s="203">
        <v>0.28318100000000002</v>
      </c>
      <c r="D2345" s="203">
        <v>4</v>
      </c>
      <c r="E2345" s="203" t="s">
        <v>1035</v>
      </c>
      <c r="F2345" s="203" t="s">
        <v>1207</v>
      </c>
    </row>
    <row r="2346" spans="1:6" hidden="1" x14ac:dyDescent="0.25">
      <c r="A2346" s="203" t="s">
        <v>1219</v>
      </c>
      <c r="B2346" s="203">
        <v>201307</v>
      </c>
      <c r="C2346" s="203">
        <v>0.30146499999999998</v>
      </c>
      <c r="D2346" s="203">
        <v>4</v>
      </c>
      <c r="E2346" s="203" t="s">
        <v>1035</v>
      </c>
      <c r="F2346" s="203" t="s">
        <v>1207</v>
      </c>
    </row>
    <row r="2347" spans="1:6" hidden="1" x14ac:dyDescent="0.25">
      <c r="A2347" s="203" t="s">
        <v>1219</v>
      </c>
      <c r="B2347" s="203">
        <v>201308</v>
      </c>
      <c r="C2347" s="203">
        <v>0.31259999999999999</v>
      </c>
      <c r="D2347" s="203">
        <v>4</v>
      </c>
      <c r="E2347" s="203" t="s">
        <v>1035</v>
      </c>
      <c r="F2347" s="203" t="s">
        <v>1207</v>
      </c>
    </row>
    <row r="2348" spans="1:6" hidden="1" x14ac:dyDescent="0.25">
      <c r="A2348" s="203" t="s">
        <v>1219</v>
      </c>
      <c r="B2348" s="203">
        <v>201309</v>
      </c>
      <c r="C2348" s="203">
        <v>0.31099199999999999</v>
      </c>
      <c r="D2348" s="203">
        <v>4</v>
      </c>
      <c r="E2348" s="203" t="s">
        <v>1035</v>
      </c>
      <c r="F2348" s="203" t="s">
        <v>1207</v>
      </c>
    </row>
    <row r="2349" spans="1:6" hidden="1" x14ac:dyDescent="0.25">
      <c r="A2349" s="203" t="s">
        <v>1219</v>
      </c>
      <c r="B2349" s="203">
        <v>201310</v>
      </c>
      <c r="C2349" s="203">
        <v>0.31851299999999999</v>
      </c>
      <c r="D2349" s="203">
        <v>4</v>
      </c>
      <c r="E2349" s="203" t="s">
        <v>1035</v>
      </c>
      <c r="F2349" s="203" t="s">
        <v>1207</v>
      </c>
    </row>
    <row r="2350" spans="1:6" hidden="1" x14ac:dyDescent="0.25">
      <c r="A2350" s="203" t="s">
        <v>1219</v>
      </c>
      <c r="B2350" s="203">
        <v>201311</v>
      </c>
      <c r="C2350" s="203">
        <v>0.30606</v>
      </c>
      <c r="D2350" s="203">
        <v>4</v>
      </c>
      <c r="E2350" s="203" t="s">
        <v>1035</v>
      </c>
      <c r="F2350" s="203" t="s">
        <v>1207</v>
      </c>
    </row>
    <row r="2351" spans="1:6" hidden="1" x14ac:dyDescent="0.25">
      <c r="A2351" s="203" t="s">
        <v>1219</v>
      </c>
      <c r="B2351" s="203">
        <v>201312</v>
      </c>
      <c r="C2351" s="203">
        <v>0.30623400000000001</v>
      </c>
      <c r="D2351" s="203">
        <v>4</v>
      </c>
      <c r="E2351" s="203" t="s">
        <v>1035</v>
      </c>
      <c r="F2351" s="203" t="s">
        <v>1207</v>
      </c>
    </row>
    <row r="2352" spans="1:6" hidden="1" x14ac:dyDescent="0.25">
      <c r="A2352" s="203" t="s">
        <v>1219</v>
      </c>
      <c r="B2352" s="203">
        <v>201313</v>
      </c>
      <c r="C2352" s="203">
        <v>3.5322260000000001</v>
      </c>
      <c r="D2352" s="203">
        <v>4</v>
      </c>
      <c r="E2352" s="203" t="s">
        <v>1035</v>
      </c>
      <c r="F2352" s="203" t="s">
        <v>1207</v>
      </c>
    </row>
    <row r="2353" spans="1:6" hidden="1" x14ac:dyDescent="0.25">
      <c r="A2353" s="203" t="s">
        <v>1219</v>
      </c>
      <c r="B2353" s="203">
        <v>201401</v>
      </c>
      <c r="C2353" s="203">
        <v>0.31109399999999998</v>
      </c>
      <c r="D2353" s="203">
        <v>4</v>
      </c>
      <c r="E2353" s="203" t="s">
        <v>1035</v>
      </c>
      <c r="F2353" s="203" t="s">
        <v>1207</v>
      </c>
    </row>
    <row r="2354" spans="1:6" hidden="1" x14ac:dyDescent="0.25">
      <c r="A2354" s="203" t="s">
        <v>1219</v>
      </c>
      <c r="B2354" s="203">
        <v>201402</v>
      </c>
      <c r="C2354" s="203">
        <v>0.28251999999999999</v>
      </c>
      <c r="D2354" s="203">
        <v>4</v>
      </c>
      <c r="E2354" s="203" t="s">
        <v>1035</v>
      </c>
      <c r="F2354" s="203" t="s">
        <v>1207</v>
      </c>
    </row>
    <row r="2355" spans="1:6" hidden="1" x14ac:dyDescent="0.25">
      <c r="A2355" s="203" t="s">
        <v>1219</v>
      </c>
      <c r="B2355" s="203">
        <v>201403</v>
      </c>
      <c r="C2355" s="203">
        <v>0.32655200000000001</v>
      </c>
      <c r="D2355" s="203">
        <v>4</v>
      </c>
      <c r="E2355" s="203" t="s">
        <v>1035</v>
      </c>
      <c r="F2355" s="203" t="s">
        <v>1207</v>
      </c>
    </row>
    <row r="2356" spans="1:6" hidden="1" x14ac:dyDescent="0.25">
      <c r="A2356" s="203" t="s">
        <v>1219</v>
      </c>
      <c r="B2356" s="203">
        <v>201404</v>
      </c>
      <c r="C2356" s="203">
        <v>0.32950800000000002</v>
      </c>
      <c r="D2356" s="203">
        <v>4</v>
      </c>
      <c r="E2356" s="203" t="s">
        <v>1035</v>
      </c>
      <c r="F2356" s="203" t="s">
        <v>1207</v>
      </c>
    </row>
    <row r="2357" spans="1:6" hidden="1" x14ac:dyDescent="0.25">
      <c r="A2357" s="203" t="s">
        <v>1219</v>
      </c>
      <c r="B2357" s="203">
        <v>201405</v>
      </c>
      <c r="C2357" s="203">
        <v>0.341109</v>
      </c>
      <c r="D2357" s="203">
        <v>4</v>
      </c>
      <c r="E2357" s="203" t="s">
        <v>1035</v>
      </c>
      <c r="F2357" s="203" t="s">
        <v>1207</v>
      </c>
    </row>
    <row r="2358" spans="1:6" hidden="1" x14ac:dyDescent="0.25">
      <c r="A2358" s="203" t="s">
        <v>1219</v>
      </c>
      <c r="B2358" s="203">
        <v>201406</v>
      </c>
      <c r="C2358" s="203">
        <v>0.34557300000000002</v>
      </c>
      <c r="D2358" s="203">
        <v>4</v>
      </c>
      <c r="E2358" s="203" t="s">
        <v>1035</v>
      </c>
      <c r="F2358" s="203" t="s">
        <v>1207</v>
      </c>
    </row>
    <row r="2359" spans="1:6" hidden="1" x14ac:dyDescent="0.25">
      <c r="A2359" s="203" t="s">
        <v>1219</v>
      </c>
      <c r="B2359" s="203">
        <v>201407</v>
      </c>
      <c r="C2359" s="203">
        <v>0.359489</v>
      </c>
      <c r="D2359" s="203">
        <v>4</v>
      </c>
      <c r="E2359" s="203" t="s">
        <v>1035</v>
      </c>
      <c r="F2359" s="203" t="s">
        <v>1207</v>
      </c>
    </row>
    <row r="2360" spans="1:6" hidden="1" x14ac:dyDescent="0.25">
      <c r="A2360" s="203" t="s">
        <v>1219</v>
      </c>
      <c r="B2360" s="203">
        <v>201408</v>
      </c>
      <c r="C2360" s="203">
        <v>0.36260900000000001</v>
      </c>
      <c r="D2360" s="203">
        <v>4</v>
      </c>
      <c r="E2360" s="203" t="s">
        <v>1035</v>
      </c>
      <c r="F2360" s="203" t="s">
        <v>1207</v>
      </c>
    </row>
    <row r="2361" spans="1:6" hidden="1" x14ac:dyDescent="0.25">
      <c r="A2361" s="203" t="s">
        <v>1219</v>
      </c>
      <c r="B2361" s="203">
        <v>201409</v>
      </c>
      <c r="C2361" s="203">
        <v>0.356823</v>
      </c>
      <c r="D2361" s="203">
        <v>4</v>
      </c>
      <c r="E2361" s="203" t="s">
        <v>1035</v>
      </c>
      <c r="F2361" s="203" t="s">
        <v>1207</v>
      </c>
    </row>
    <row r="2362" spans="1:6" hidden="1" x14ac:dyDescent="0.25">
      <c r="A2362" s="203" t="s">
        <v>1219</v>
      </c>
      <c r="B2362" s="203">
        <v>201410</v>
      </c>
      <c r="C2362" s="203">
        <v>0.36889699999999997</v>
      </c>
      <c r="D2362" s="203">
        <v>4</v>
      </c>
      <c r="E2362" s="203" t="s">
        <v>1035</v>
      </c>
      <c r="F2362" s="203" t="s">
        <v>1207</v>
      </c>
    </row>
    <row r="2363" spans="1:6" hidden="1" x14ac:dyDescent="0.25">
      <c r="A2363" s="203" t="s">
        <v>1219</v>
      </c>
      <c r="B2363" s="203">
        <v>201411</v>
      </c>
      <c r="C2363" s="203">
        <v>0.34795199999999998</v>
      </c>
      <c r="D2363" s="203">
        <v>4</v>
      </c>
      <c r="E2363" s="203" t="s">
        <v>1035</v>
      </c>
      <c r="F2363" s="203" t="s">
        <v>1207</v>
      </c>
    </row>
    <row r="2364" spans="1:6" hidden="1" x14ac:dyDescent="0.25">
      <c r="A2364" s="203" t="s">
        <v>1219</v>
      </c>
      <c r="B2364" s="203">
        <v>201412</v>
      </c>
      <c r="C2364" s="203">
        <v>0.364284</v>
      </c>
      <c r="D2364" s="203">
        <v>4</v>
      </c>
      <c r="E2364" s="203" t="s">
        <v>1035</v>
      </c>
      <c r="F2364" s="203" t="s">
        <v>1207</v>
      </c>
    </row>
    <row r="2365" spans="1:6" x14ac:dyDescent="0.25">
      <c r="A2365" s="203" t="s">
        <v>1219</v>
      </c>
      <c r="B2365" s="203">
        <v>201413</v>
      </c>
      <c r="C2365" s="203">
        <v>4.0964090000000004</v>
      </c>
      <c r="D2365" s="203">
        <v>4</v>
      </c>
      <c r="E2365" s="203" t="s">
        <v>1035</v>
      </c>
      <c r="F2365" s="203" t="s">
        <v>1207</v>
      </c>
    </row>
    <row r="2366" spans="1:6" hidden="1" x14ac:dyDescent="0.25">
      <c r="A2366" s="203" t="s">
        <v>1219</v>
      </c>
      <c r="B2366" s="203">
        <v>201501</v>
      </c>
      <c r="C2366" s="203">
        <v>0.354549</v>
      </c>
      <c r="D2366" s="203">
        <v>4</v>
      </c>
      <c r="E2366" s="203" t="s">
        <v>1035</v>
      </c>
      <c r="F2366" s="203" t="s">
        <v>1207</v>
      </c>
    </row>
    <row r="2367" spans="1:6" hidden="1" x14ac:dyDescent="0.25">
      <c r="A2367" s="203" t="s">
        <v>1219</v>
      </c>
      <c r="B2367" s="203">
        <v>201502</v>
      </c>
      <c r="C2367" s="203">
        <v>0.33144899999999999</v>
      </c>
      <c r="D2367" s="203">
        <v>4</v>
      </c>
      <c r="E2367" s="203" t="s">
        <v>1035</v>
      </c>
      <c r="F2367" s="203" t="s">
        <v>1207</v>
      </c>
    </row>
    <row r="2368" spans="1:6" hidden="1" x14ac:dyDescent="0.25">
      <c r="A2368" s="203" t="s">
        <v>1219</v>
      </c>
      <c r="B2368" s="203">
        <v>201503</v>
      </c>
      <c r="C2368" s="203">
        <v>0.37567299999999998</v>
      </c>
      <c r="D2368" s="203">
        <v>4</v>
      </c>
      <c r="E2368" s="203" t="s">
        <v>1035</v>
      </c>
      <c r="F2368" s="203" t="s">
        <v>1207</v>
      </c>
    </row>
    <row r="2369" spans="1:6" hidden="1" x14ac:dyDescent="0.25">
      <c r="A2369" s="203" t="s">
        <v>1219</v>
      </c>
      <c r="B2369" s="203">
        <v>201504</v>
      </c>
      <c r="C2369" s="203">
        <v>0.37911699999999998</v>
      </c>
      <c r="D2369" s="203">
        <v>4</v>
      </c>
      <c r="E2369" s="203" t="s">
        <v>1035</v>
      </c>
      <c r="F2369" s="203" t="s">
        <v>1207</v>
      </c>
    </row>
    <row r="2370" spans="1:6" hidden="1" x14ac:dyDescent="0.25">
      <c r="A2370" s="203" t="s">
        <v>1219</v>
      </c>
      <c r="B2370" s="203">
        <v>201505</v>
      </c>
      <c r="C2370" s="203">
        <v>0.38727200000000001</v>
      </c>
      <c r="D2370" s="203">
        <v>4</v>
      </c>
      <c r="E2370" s="203" t="s">
        <v>1035</v>
      </c>
      <c r="F2370" s="203" t="s">
        <v>1207</v>
      </c>
    </row>
    <row r="2371" spans="1:6" hidden="1" x14ac:dyDescent="0.25">
      <c r="A2371" s="203" t="s">
        <v>1219</v>
      </c>
      <c r="B2371" s="203">
        <v>201506</v>
      </c>
      <c r="C2371" s="203">
        <v>0.37276399999999998</v>
      </c>
      <c r="D2371" s="203">
        <v>4</v>
      </c>
      <c r="E2371" s="203" t="s">
        <v>1035</v>
      </c>
      <c r="F2371" s="203" t="s">
        <v>1207</v>
      </c>
    </row>
    <row r="2372" spans="1:6" hidden="1" x14ac:dyDescent="0.25">
      <c r="A2372" s="203" t="s">
        <v>1219</v>
      </c>
      <c r="B2372" s="203">
        <v>201507</v>
      </c>
      <c r="C2372" s="203">
        <v>0.38940200000000003</v>
      </c>
      <c r="D2372" s="203">
        <v>4</v>
      </c>
      <c r="E2372" s="203" t="s">
        <v>1035</v>
      </c>
      <c r="F2372" s="203" t="s">
        <v>1207</v>
      </c>
    </row>
    <row r="2373" spans="1:6" hidden="1" x14ac:dyDescent="0.25">
      <c r="A2373" s="203" t="s">
        <v>1219</v>
      </c>
      <c r="B2373" s="203">
        <v>201508</v>
      </c>
      <c r="C2373" s="203">
        <v>0.39679300000000001</v>
      </c>
      <c r="D2373" s="203">
        <v>4</v>
      </c>
      <c r="E2373" s="203" t="s">
        <v>1035</v>
      </c>
      <c r="F2373" s="203" t="s">
        <v>1207</v>
      </c>
    </row>
    <row r="2374" spans="1:6" hidden="1" x14ac:dyDescent="0.25">
      <c r="A2374" s="203" t="s">
        <v>1219</v>
      </c>
      <c r="B2374" s="203">
        <v>201509</v>
      </c>
      <c r="C2374" s="203">
        <v>0.386048</v>
      </c>
      <c r="D2374" s="203">
        <v>4</v>
      </c>
      <c r="E2374" s="203" t="s">
        <v>1035</v>
      </c>
      <c r="F2374" s="203" t="s">
        <v>1207</v>
      </c>
    </row>
    <row r="2375" spans="1:6" hidden="1" x14ac:dyDescent="0.25">
      <c r="A2375" s="203" t="s">
        <v>1219</v>
      </c>
      <c r="B2375" s="203">
        <v>201510</v>
      </c>
      <c r="C2375" s="203">
        <v>0.404891</v>
      </c>
      <c r="D2375" s="203">
        <v>4</v>
      </c>
      <c r="E2375" s="203" t="s">
        <v>1035</v>
      </c>
      <c r="F2375" s="203" t="s">
        <v>1207</v>
      </c>
    </row>
    <row r="2376" spans="1:6" hidden="1" x14ac:dyDescent="0.25">
      <c r="A2376" s="203" t="s">
        <v>1219</v>
      </c>
      <c r="B2376" s="203">
        <v>201511</v>
      </c>
      <c r="C2376" s="203">
        <v>0.39290999999999998</v>
      </c>
      <c r="D2376" s="203">
        <v>4</v>
      </c>
      <c r="E2376" s="203" t="s">
        <v>1035</v>
      </c>
      <c r="F2376" s="203" t="s">
        <v>1207</v>
      </c>
    </row>
    <row r="2377" spans="1:6" hidden="1" x14ac:dyDescent="0.25">
      <c r="A2377" s="203" t="s">
        <v>1219</v>
      </c>
      <c r="B2377" s="203">
        <v>201512</v>
      </c>
      <c r="C2377" s="203">
        <v>0.396621</v>
      </c>
      <c r="D2377" s="203">
        <v>4</v>
      </c>
      <c r="E2377" s="203" t="s">
        <v>1035</v>
      </c>
      <c r="F2377" s="203" t="s">
        <v>1207</v>
      </c>
    </row>
    <row r="2378" spans="1:6" hidden="1" x14ac:dyDescent="0.25">
      <c r="A2378" s="203" t="s">
        <v>1219</v>
      </c>
      <c r="B2378" s="203">
        <v>201513</v>
      </c>
      <c r="C2378" s="203">
        <v>4.5674890000000001</v>
      </c>
      <c r="D2378" s="203">
        <v>4</v>
      </c>
      <c r="E2378" s="203" t="s">
        <v>1035</v>
      </c>
      <c r="F2378" s="203" t="s">
        <v>1207</v>
      </c>
    </row>
    <row r="2379" spans="1:6" hidden="1" x14ac:dyDescent="0.25">
      <c r="A2379" s="203" t="s">
        <v>1219</v>
      </c>
      <c r="B2379" s="203">
        <v>201601</v>
      </c>
      <c r="C2379" s="203">
        <v>0.38093199999999999</v>
      </c>
      <c r="D2379" s="203">
        <v>4</v>
      </c>
      <c r="E2379" s="203" t="s">
        <v>1035</v>
      </c>
      <c r="F2379" s="203" t="s">
        <v>1207</v>
      </c>
    </row>
    <row r="2380" spans="1:6" hidden="1" x14ac:dyDescent="0.25">
      <c r="A2380" s="203" t="s">
        <v>1219</v>
      </c>
      <c r="B2380" s="203">
        <v>201602</v>
      </c>
      <c r="C2380" s="203">
        <v>0.35912100000000002</v>
      </c>
      <c r="D2380" s="203">
        <v>4</v>
      </c>
      <c r="E2380" s="203" t="s">
        <v>1035</v>
      </c>
      <c r="F2380" s="203" t="s">
        <v>1207</v>
      </c>
    </row>
    <row r="2381" spans="1:6" hidden="1" x14ac:dyDescent="0.25">
      <c r="A2381" s="203" t="s">
        <v>1219</v>
      </c>
      <c r="B2381" s="203">
        <v>201603</v>
      </c>
      <c r="C2381" s="203">
        <v>0.40467599999999998</v>
      </c>
      <c r="D2381" s="203">
        <v>4</v>
      </c>
      <c r="E2381" s="203" t="s">
        <v>1035</v>
      </c>
      <c r="F2381" s="203" t="s">
        <v>1207</v>
      </c>
    </row>
    <row r="2382" spans="1:6" hidden="1" x14ac:dyDescent="0.25">
      <c r="A2382" s="203" t="s">
        <v>1219</v>
      </c>
      <c r="B2382" s="203">
        <v>201604</v>
      </c>
      <c r="C2382" s="203">
        <v>0.39099400000000001</v>
      </c>
      <c r="D2382" s="203">
        <v>4</v>
      </c>
      <c r="E2382" s="203" t="s">
        <v>1035</v>
      </c>
      <c r="F2382" s="203" t="s">
        <v>1207</v>
      </c>
    </row>
    <row r="2383" spans="1:6" hidden="1" x14ac:dyDescent="0.25">
      <c r="A2383" s="203" t="s">
        <v>1219</v>
      </c>
      <c r="B2383" s="203">
        <v>201605</v>
      </c>
      <c r="C2383" s="203">
        <v>0.41436299999999998</v>
      </c>
      <c r="D2383" s="203">
        <v>4</v>
      </c>
      <c r="E2383" s="203" t="s">
        <v>1035</v>
      </c>
      <c r="F2383" s="203" t="s">
        <v>1207</v>
      </c>
    </row>
    <row r="2384" spans="1:6" hidden="1" x14ac:dyDescent="0.25">
      <c r="A2384" s="203" t="s">
        <v>1219</v>
      </c>
      <c r="B2384" s="203">
        <v>201606</v>
      </c>
      <c r="C2384" s="203">
        <v>0.40373199999999998</v>
      </c>
      <c r="D2384" s="203">
        <v>4</v>
      </c>
      <c r="E2384" s="203" t="s">
        <v>1035</v>
      </c>
      <c r="F2384" s="203" t="s">
        <v>1207</v>
      </c>
    </row>
    <row r="2385" spans="1:6" hidden="1" x14ac:dyDescent="0.25">
      <c r="A2385" s="203" t="s">
        <v>1219</v>
      </c>
      <c r="B2385" s="203">
        <v>201607</v>
      </c>
      <c r="C2385" s="203">
        <v>0.41200500000000001</v>
      </c>
      <c r="D2385" s="203">
        <v>4</v>
      </c>
      <c r="E2385" s="203" t="s">
        <v>1035</v>
      </c>
      <c r="F2385" s="203" t="s">
        <v>1207</v>
      </c>
    </row>
    <row r="2386" spans="1:6" hidden="1" x14ac:dyDescent="0.25">
      <c r="A2386" s="203" t="s">
        <v>1219</v>
      </c>
      <c r="B2386" s="203">
        <v>201608</v>
      </c>
      <c r="C2386" s="203">
        <v>0.39200600000000002</v>
      </c>
      <c r="D2386" s="203">
        <v>4</v>
      </c>
      <c r="E2386" s="203" t="s">
        <v>1035</v>
      </c>
      <c r="F2386" s="203" t="s">
        <v>1207</v>
      </c>
    </row>
    <row r="2387" spans="1:6" hidden="1" x14ac:dyDescent="0.25">
      <c r="A2387" s="203" t="s">
        <v>1219</v>
      </c>
      <c r="B2387" s="203">
        <v>201609</v>
      </c>
      <c r="C2387" s="203">
        <v>0.38171699999999997</v>
      </c>
      <c r="D2387" s="203">
        <v>4</v>
      </c>
      <c r="E2387" s="203" t="s">
        <v>1035</v>
      </c>
      <c r="F2387" s="203" t="s">
        <v>1207</v>
      </c>
    </row>
    <row r="2388" spans="1:6" hidden="1" x14ac:dyDescent="0.25">
      <c r="A2388" s="203" t="s">
        <v>1219</v>
      </c>
      <c r="B2388" s="203">
        <v>201610</v>
      </c>
      <c r="C2388" s="203">
        <v>0.40834100000000001</v>
      </c>
      <c r="D2388" s="203">
        <v>4</v>
      </c>
      <c r="E2388" s="203" t="s">
        <v>1035</v>
      </c>
      <c r="F2388" s="203" t="s">
        <v>1207</v>
      </c>
    </row>
    <row r="2389" spans="1:6" hidden="1" x14ac:dyDescent="0.25">
      <c r="A2389" s="203" t="s">
        <v>1219</v>
      </c>
      <c r="B2389" s="203">
        <v>201611</v>
      </c>
      <c r="C2389" s="203">
        <v>0.40152599999999999</v>
      </c>
      <c r="D2389" s="203">
        <v>4</v>
      </c>
      <c r="E2389" s="203" t="s">
        <v>1035</v>
      </c>
      <c r="F2389" s="203" t="s">
        <v>1207</v>
      </c>
    </row>
    <row r="2390" spans="1:6" hidden="1" x14ac:dyDescent="0.25">
      <c r="A2390" s="203" t="s">
        <v>1219</v>
      </c>
      <c r="B2390" s="203">
        <v>201612</v>
      </c>
      <c r="C2390" s="203">
        <v>0.38567499999999999</v>
      </c>
      <c r="D2390" s="203">
        <v>4</v>
      </c>
      <c r="E2390" s="203" t="s">
        <v>1035</v>
      </c>
      <c r="F2390" s="203" t="s">
        <v>1207</v>
      </c>
    </row>
    <row r="2391" spans="1:6" hidden="1" x14ac:dyDescent="0.25">
      <c r="A2391" s="203" t="s">
        <v>1219</v>
      </c>
      <c r="B2391" s="203">
        <v>201613</v>
      </c>
      <c r="C2391" s="203">
        <v>4.7350880000000002</v>
      </c>
      <c r="D2391" s="203">
        <v>4</v>
      </c>
      <c r="E2391" s="203" t="s">
        <v>1035</v>
      </c>
      <c r="F2391" s="203" t="s">
        <v>1207</v>
      </c>
    </row>
    <row r="2392" spans="1:6" hidden="1" x14ac:dyDescent="0.25">
      <c r="A2392" s="203" t="s">
        <v>1219</v>
      </c>
      <c r="B2392" s="203">
        <v>201701</v>
      </c>
      <c r="C2392" s="203">
        <v>0.38802900000000001</v>
      </c>
      <c r="D2392" s="203">
        <v>4</v>
      </c>
      <c r="E2392" s="203" t="s">
        <v>1035</v>
      </c>
      <c r="F2392" s="203" t="s">
        <v>1207</v>
      </c>
    </row>
    <row r="2393" spans="1:6" hidden="1" x14ac:dyDescent="0.25">
      <c r="A2393" s="203" t="s">
        <v>1219</v>
      </c>
      <c r="B2393" s="203">
        <v>201702</v>
      </c>
      <c r="C2393" s="203">
        <v>0.37542199999999998</v>
      </c>
      <c r="D2393" s="203">
        <v>4</v>
      </c>
      <c r="E2393" s="203" t="s">
        <v>1035</v>
      </c>
      <c r="F2393" s="203" t="s">
        <v>1207</v>
      </c>
    </row>
    <row r="2394" spans="1:6" hidden="1" x14ac:dyDescent="0.25">
      <c r="A2394" s="203" t="s">
        <v>1218</v>
      </c>
      <c r="B2394" s="203">
        <v>194913</v>
      </c>
      <c r="C2394" s="203">
        <v>28.748176000000001</v>
      </c>
      <c r="D2394" s="203">
        <v>5</v>
      </c>
      <c r="E2394" s="203" t="s">
        <v>1217</v>
      </c>
      <c r="F2394" s="203" t="s">
        <v>1207</v>
      </c>
    </row>
    <row r="2395" spans="1:6" hidden="1" x14ac:dyDescent="0.25">
      <c r="A2395" s="203" t="s">
        <v>1218</v>
      </c>
      <c r="B2395" s="203">
        <v>195013</v>
      </c>
      <c r="C2395" s="203">
        <v>32.562666999999998</v>
      </c>
      <c r="D2395" s="203">
        <v>5</v>
      </c>
      <c r="E2395" s="203" t="s">
        <v>1217</v>
      </c>
      <c r="F2395" s="203" t="s">
        <v>1207</v>
      </c>
    </row>
    <row r="2396" spans="1:6" hidden="1" x14ac:dyDescent="0.25">
      <c r="A2396" s="203" t="s">
        <v>1218</v>
      </c>
      <c r="B2396" s="203">
        <v>195113</v>
      </c>
      <c r="C2396" s="203">
        <v>35.792150999999997</v>
      </c>
      <c r="D2396" s="203">
        <v>5</v>
      </c>
      <c r="E2396" s="203" t="s">
        <v>1217</v>
      </c>
      <c r="F2396" s="203" t="s">
        <v>1207</v>
      </c>
    </row>
    <row r="2397" spans="1:6" hidden="1" x14ac:dyDescent="0.25">
      <c r="A2397" s="203" t="s">
        <v>1218</v>
      </c>
      <c r="B2397" s="203">
        <v>195213</v>
      </c>
      <c r="C2397" s="203">
        <v>34.976731999999998</v>
      </c>
      <c r="D2397" s="203">
        <v>5</v>
      </c>
      <c r="E2397" s="203" t="s">
        <v>1217</v>
      </c>
      <c r="F2397" s="203" t="s">
        <v>1207</v>
      </c>
    </row>
    <row r="2398" spans="1:6" hidden="1" x14ac:dyDescent="0.25">
      <c r="A2398" s="203" t="s">
        <v>1218</v>
      </c>
      <c r="B2398" s="203">
        <v>195313</v>
      </c>
      <c r="C2398" s="203">
        <v>35.349336000000001</v>
      </c>
      <c r="D2398" s="203">
        <v>5</v>
      </c>
      <c r="E2398" s="203" t="s">
        <v>1217</v>
      </c>
      <c r="F2398" s="203" t="s">
        <v>1207</v>
      </c>
    </row>
    <row r="2399" spans="1:6" hidden="1" x14ac:dyDescent="0.25">
      <c r="A2399" s="203" t="s">
        <v>1218</v>
      </c>
      <c r="B2399" s="203">
        <v>195413</v>
      </c>
      <c r="C2399" s="203">
        <v>33.764330000000001</v>
      </c>
      <c r="D2399" s="203">
        <v>5</v>
      </c>
      <c r="E2399" s="203" t="s">
        <v>1217</v>
      </c>
      <c r="F2399" s="203" t="s">
        <v>1207</v>
      </c>
    </row>
    <row r="2400" spans="1:6" hidden="1" x14ac:dyDescent="0.25">
      <c r="A2400" s="203" t="s">
        <v>1218</v>
      </c>
      <c r="B2400" s="203">
        <v>195513</v>
      </c>
      <c r="C2400" s="203">
        <v>37.363680000000002</v>
      </c>
      <c r="D2400" s="203">
        <v>5</v>
      </c>
      <c r="E2400" s="203" t="s">
        <v>1217</v>
      </c>
      <c r="F2400" s="203" t="s">
        <v>1207</v>
      </c>
    </row>
    <row r="2401" spans="1:6" hidden="1" x14ac:dyDescent="0.25">
      <c r="A2401" s="203" t="s">
        <v>1218</v>
      </c>
      <c r="B2401" s="203">
        <v>195613</v>
      </c>
      <c r="C2401" s="203">
        <v>39.771451999999996</v>
      </c>
      <c r="D2401" s="203">
        <v>5</v>
      </c>
      <c r="E2401" s="203" t="s">
        <v>1217</v>
      </c>
      <c r="F2401" s="203" t="s">
        <v>1207</v>
      </c>
    </row>
    <row r="2402" spans="1:6" hidden="1" x14ac:dyDescent="0.25">
      <c r="A2402" s="203" t="s">
        <v>1218</v>
      </c>
      <c r="B2402" s="203">
        <v>195713</v>
      </c>
      <c r="C2402" s="203">
        <v>40.133484000000003</v>
      </c>
      <c r="D2402" s="203">
        <v>5</v>
      </c>
      <c r="E2402" s="203" t="s">
        <v>1217</v>
      </c>
      <c r="F2402" s="203" t="s">
        <v>1207</v>
      </c>
    </row>
    <row r="2403" spans="1:6" hidden="1" x14ac:dyDescent="0.25">
      <c r="A2403" s="203" t="s">
        <v>1218</v>
      </c>
      <c r="B2403" s="203">
        <v>195813</v>
      </c>
      <c r="C2403" s="203">
        <v>37.216321999999998</v>
      </c>
      <c r="D2403" s="203">
        <v>5</v>
      </c>
      <c r="E2403" s="203" t="s">
        <v>1217</v>
      </c>
      <c r="F2403" s="203" t="s">
        <v>1207</v>
      </c>
    </row>
    <row r="2404" spans="1:6" hidden="1" x14ac:dyDescent="0.25">
      <c r="A2404" s="203" t="s">
        <v>1218</v>
      </c>
      <c r="B2404" s="203">
        <v>195913</v>
      </c>
      <c r="C2404" s="203">
        <v>39.045216000000003</v>
      </c>
      <c r="D2404" s="203">
        <v>5</v>
      </c>
      <c r="E2404" s="203" t="s">
        <v>1217</v>
      </c>
      <c r="F2404" s="203" t="s">
        <v>1207</v>
      </c>
    </row>
    <row r="2405" spans="1:6" hidden="1" x14ac:dyDescent="0.25">
      <c r="A2405" s="203" t="s">
        <v>1218</v>
      </c>
      <c r="B2405" s="203">
        <v>196013</v>
      </c>
      <c r="C2405" s="203">
        <v>39.869117000000003</v>
      </c>
      <c r="D2405" s="203">
        <v>5</v>
      </c>
      <c r="E2405" s="203" t="s">
        <v>1217</v>
      </c>
      <c r="F2405" s="203" t="s">
        <v>1207</v>
      </c>
    </row>
    <row r="2406" spans="1:6" hidden="1" x14ac:dyDescent="0.25">
      <c r="A2406" s="203" t="s">
        <v>1218</v>
      </c>
      <c r="B2406" s="203">
        <v>196113</v>
      </c>
      <c r="C2406" s="203">
        <v>40.307136</v>
      </c>
      <c r="D2406" s="203">
        <v>5</v>
      </c>
      <c r="E2406" s="203" t="s">
        <v>1217</v>
      </c>
      <c r="F2406" s="203" t="s">
        <v>1207</v>
      </c>
    </row>
    <row r="2407" spans="1:6" hidden="1" x14ac:dyDescent="0.25">
      <c r="A2407" s="203" t="s">
        <v>1218</v>
      </c>
      <c r="B2407" s="203">
        <v>196213</v>
      </c>
      <c r="C2407" s="203">
        <v>41.731884999999998</v>
      </c>
      <c r="D2407" s="203">
        <v>5</v>
      </c>
      <c r="E2407" s="203" t="s">
        <v>1217</v>
      </c>
      <c r="F2407" s="203" t="s">
        <v>1207</v>
      </c>
    </row>
    <row r="2408" spans="1:6" hidden="1" x14ac:dyDescent="0.25">
      <c r="A2408" s="203" t="s">
        <v>1218</v>
      </c>
      <c r="B2408" s="203">
        <v>196313</v>
      </c>
      <c r="C2408" s="203">
        <v>44.037180999999997</v>
      </c>
      <c r="D2408" s="203">
        <v>5</v>
      </c>
      <c r="E2408" s="203" t="s">
        <v>1217</v>
      </c>
      <c r="F2408" s="203" t="s">
        <v>1207</v>
      </c>
    </row>
    <row r="2409" spans="1:6" hidden="1" x14ac:dyDescent="0.25">
      <c r="A2409" s="203" t="s">
        <v>1218</v>
      </c>
      <c r="B2409" s="203">
        <v>196413</v>
      </c>
      <c r="C2409" s="203">
        <v>45.788950999999997</v>
      </c>
      <c r="D2409" s="203">
        <v>5</v>
      </c>
      <c r="E2409" s="203" t="s">
        <v>1217</v>
      </c>
      <c r="F2409" s="203" t="s">
        <v>1207</v>
      </c>
    </row>
    <row r="2410" spans="1:6" hidden="1" x14ac:dyDescent="0.25">
      <c r="A2410" s="203" t="s">
        <v>1218</v>
      </c>
      <c r="B2410" s="203">
        <v>196513</v>
      </c>
      <c r="C2410" s="203">
        <v>47.234901999999998</v>
      </c>
      <c r="D2410" s="203">
        <v>5</v>
      </c>
      <c r="E2410" s="203" t="s">
        <v>1217</v>
      </c>
      <c r="F2410" s="203" t="s">
        <v>1207</v>
      </c>
    </row>
    <row r="2411" spans="1:6" hidden="1" x14ac:dyDescent="0.25">
      <c r="A2411" s="203" t="s">
        <v>1218</v>
      </c>
      <c r="B2411" s="203">
        <v>196613</v>
      </c>
      <c r="C2411" s="203">
        <v>50.035367000000001</v>
      </c>
      <c r="D2411" s="203">
        <v>5</v>
      </c>
      <c r="E2411" s="203" t="s">
        <v>1217</v>
      </c>
      <c r="F2411" s="203" t="s">
        <v>1207</v>
      </c>
    </row>
    <row r="2412" spans="1:6" hidden="1" x14ac:dyDescent="0.25">
      <c r="A2412" s="203" t="s">
        <v>1218</v>
      </c>
      <c r="B2412" s="203">
        <v>196713</v>
      </c>
      <c r="C2412" s="203">
        <v>52.597132000000002</v>
      </c>
      <c r="D2412" s="203">
        <v>5</v>
      </c>
      <c r="E2412" s="203" t="s">
        <v>1217</v>
      </c>
      <c r="F2412" s="203" t="s">
        <v>1207</v>
      </c>
    </row>
    <row r="2413" spans="1:6" hidden="1" x14ac:dyDescent="0.25">
      <c r="A2413" s="203" t="s">
        <v>1218</v>
      </c>
      <c r="B2413" s="203">
        <v>196813</v>
      </c>
      <c r="C2413" s="203">
        <v>54.306187000000001</v>
      </c>
      <c r="D2413" s="203">
        <v>5</v>
      </c>
      <c r="E2413" s="203" t="s">
        <v>1217</v>
      </c>
      <c r="F2413" s="203" t="s">
        <v>1207</v>
      </c>
    </row>
    <row r="2414" spans="1:6" hidden="1" x14ac:dyDescent="0.25">
      <c r="A2414" s="203" t="s">
        <v>1218</v>
      </c>
      <c r="B2414" s="203">
        <v>196913</v>
      </c>
      <c r="C2414" s="203">
        <v>56.285569000000002</v>
      </c>
      <c r="D2414" s="203">
        <v>5</v>
      </c>
      <c r="E2414" s="203" t="s">
        <v>1217</v>
      </c>
      <c r="F2414" s="203" t="s">
        <v>1207</v>
      </c>
    </row>
    <row r="2415" spans="1:6" hidden="1" x14ac:dyDescent="0.25">
      <c r="A2415" s="203" t="s">
        <v>1218</v>
      </c>
      <c r="B2415" s="203">
        <v>197013</v>
      </c>
      <c r="C2415" s="203">
        <v>59.186070999999998</v>
      </c>
      <c r="D2415" s="203">
        <v>5</v>
      </c>
      <c r="E2415" s="203" t="s">
        <v>1217</v>
      </c>
      <c r="F2415" s="203" t="s">
        <v>1207</v>
      </c>
    </row>
    <row r="2416" spans="1:6" hidden="1" x14ac:dyDescent="0.25">
      <c r="A2416" s="203" t="s">
        <v>1218</v>
      </c>
      <c r="B2416" s="203">
        <v>197113</v>
      </c>
      <c r="C2416" s="203">
        <v>58.041559999999997</v>
      </c>
      <c r="D2416" s="203">
        <v>5</v>
      </c>
      <c r="E2416" s="203" t="s">
        <v>1217</v>
      </c>
      <c r="F2416" s="203" t="s">
        <v>1207</v>
      </c>
    </row>
    <row r="2417" spans="1:6" hidden="1" x14ac:dyDescent="0.25">
      <c r="A2417" s="203" t="s">
        <v>1218</v>
      </c>
      <c r="B2417" s="203">
        <v>197213</v>
      </c>
      <c r="C2417" s="203">
        <v>58.937904000000003</v>
      </c>
      <c r="D2417" s="203">
        <v>5</v>
      </c>
      <c r="E2417" s="203" t="s">
        <v>1217</v>
      </c>
      <c r="F2417" s="203" t="s">
        <v>1207</v>
      </c>
    </row>
    <row r="2418" spans="1:6" hidden="1" x14ac:dyDescent="0.25">
      <c r="A2418" s="203" t="s">
        <v>1218</v>
      </c>
      <c r="B2418" s="203">
        <v>197301</v>
      </c>
      <c r="C2418" s="203">
        <v>4.9354440000000004</v>
      </c>
      <c r="D2418" s="203">
        <v>5</v>
      </c>
      <c r="E2418" s="203" t="s">
        <v>1217</v>
      </c>
      <c r="F2418" s="203" t="s">
        <v>1207</v>
      </c>
    </row>
    <row r="2419" spans="1:6" hidden="1" x14ac:dyDescent="0.25">
      <c r="A2419" s="203" t="s">
        <v>1218</v>
      </c>
      <c r="B2419" s="203">
        <v>197302</v>
      </c>
      <c r="C2419" s="203">
        <v>4.7322199999999999</v>
      </c>
      <c r="D2419" s="203">
        <v>5</v>
      </c>
      <c r="E2419" s="203" t="s">
        <v>1217</v>
      </c>
      <c r="F2419" s="203" t="s">
        <v>1207</v>
      </c>
    </row>
    <row r="2420" spans="1:6" hidden="1" x14ac:dyDescent="0.25">
      <c r="A2420" s="203" t="s">
        <v>1218</v>
      </c>
      <c r="B2420" s="203">
        <v>197303</v>
      </c>
      <c r="C2420" s="203">
        <v>4.9498049999999996</v>
      </c>
      <c r="D2420" s="203">
        <v>5</v>
      </c>
      <c r="E2420" s="203" t="s">
        <v>1217</v>
      </c>
      <c r="F2420" s="203" t="s">
        <v>1207</v>
      </c>
    </row>
    <row r="2421" spans="1:6" hidden="1" x14ac:dyDescent="0.25">
      <c r="A2421" s="203" t="s">
        <v>1218</v>
      </c>
      <c r="B2421" s="203">
        <v>197304</v>
      </c>
      <c r="C2421" s="203">
        <v>4.719106</v>
      </c>
      <c r="D2421" s="203">
        <v>5</v>
      </c>
      <c r="E2421" s="203" t="s">
        <v>1217</v>
      </c>
      <c r="F2421" s="203" t="s">
        <v>1207</v>
      </c>
    </row>
    <row r="2422" spans="1:6" hidden="1" x14ac:dyDescent="0.25">
      <c r="A2422" s="203" t="s">
        <v>1218</v>
      </c>
      <c r="B2422" s="203">
        <v>197305</v>
      </c>
      <c r="C2422" s="203">
        <v>4.9599060000000001</v>
      </c>
      <c r="D2422" s="203">
        <v>5</v>
      </c>
      <c r="E2422" s="203" t="s">
        <v>1217</v>
      </c>
      <c r="F2422" s="203" t="s">
        <v>1207</v>
      </c>
    </row>
    <row r="2423" spans="1:6" hidden="1" x14ac:dyDescent="0.25">
      <c r="A2423" s="203" t="s">
        <v>1218</v>
      </c>
      <c r="B2423" s="203">
        <v>197306</v>
      </c>
      <c r="C2423" s="203">
        <v>4.7188929999999996</v>
      </c>
      <c r="D2423" s="203">
        <v>5</v>
      </c>
      <c r="E2423" s="203" t="s">
        <v>1217</v>
      </c>
      <c r="F2423" s="203" t="s">
        <v>1207</v>
      </c>
    </row>
    <row r="2424" spans="1:6" hidden="1" x14ac:dyDescent="0.25">
      <c r="A2424" s="203" t="s">
        <v>1218</v>
      </c>
      <c r="B2424" s="203">
        <v>197307</v>
      </c>
      <c r="C2424" s="203">
        <v>4.7511840000000003</v>
      </c>
      <c r="D2424" s="203">
        <v>5</v>
      </c>
      <c r="E2424" s="203" t="s">
        <v>1217</v>
      </c>
      <c r="F2424" s="203" t="s">
        <v>1207</v>
      </c>
    </row>
    <row r="2425" spans="1:6" hidden="1" x14ac:dyDescent="0.25">
      <c r="A2425" s="203" t="s">
        <v>1218</v>
      </c>
      <c r="B2425" s="203">
        <v>197308</v>
      </c>
      <c r="C2425" s="203">
        <v>5.0449229999999998</v>
      </c>
      <c r="D2425" s="203">
        <v>5</v>
      </c>
      <c r="E2425" s="203" t="s">
        <v>1217</v>
      </c>
      <c r="F2425" s="203" t="s">
        <v>1207</v>
      </c>
    </row>
    <row r="2426" spans="1:6" hidden="1" x14ac:dyDescent="0.25">
      <c r="A2426" s="203" t="s">
        <v>1218</v>
      </c>
      <c r="B2426" s="203">
        <v>197309</v>
      </c>
      <c r="C2426" s="203">
        <v>4.7343250000000001</v>
      </c>
      <c r="D2426" s="203">
        <v>5</v>
      </c>
      <c r="E2426" s="203" t="s">
        <v>1217</v>
      </c>
      <c r="F2426" s="203" t="s">
        <v>1207</v>
      </c>
    </row>
    <row r="2427" spans="1:6" hidden="1" x14ac:dyDescent="0.25">
      <c r="A2427" s="203" t="s">
        <v>1218</v>
      </c>
      <c r="B2427" s="203">
        <v>197310</v>
      </c>
      <c r="C2427" s="203">
        <v>5.0012610000000004</v>
      </c>
      <c r="D2427" s="203">
        <v>5</v>
      </c>
      <c r="E2427" s="203" t="s">
        <v>1217</v>
      </c>
      <c r="F2427" s="203" t="s">
        <v>1207</v>
      </c>
    </row>
    <row r="2428" spans="1:6" hidden="1" x14ac:dyDescent="0.25">
      <c r="A2428" s="203" t="s">
        <v>1218</v>
      </c>
      <c r="B2428" s="203">
        <v>197311</v>
      </c>
      <c r="C2428" s="203">
        <v>4.813377</v>
      </c>
      <c r="D2428" s="203">
        <v>5</v>
      </c>
      <c r="E2428" s="203" t="s">
        <v>1217</v>
      </c>
      <c r="F2428" s="203" t="s">
        <v>1207</v>
      </c>
    </row>
    <row r="2429" spans="1:6" hidden="1" x14ac:dyDescent="0.25">
      <c r="A2429" s="203" t="s">
        <v>1218</v>
      </c>
      <c r="B2429" s="203">
        <v>197312</v>
      </c>
      <c r="C2429" s="203">
        <v>4.8830900000000002</v>
      </c>
      <c r="D2429" s="203">
        <v>5</v>
      </c>
      <c r="E2429" s="203" t="s">
        <v>1217</v>
      </c>
      <c r="F2429" s="203" t="s">
        <v>1207</v>
      </c>
    </row>
    <row r="2430" spans="1:6" hidden="1" x14ac:dyDescent="0.25">
      <c r="A2430" s="203" t="s">
        <v>1218</v>
      </c>
      <c r="B2430" s="203">
        <v>197313</v>
      </c>
      <c r="C2430" s="203">
        <v>58.241491000000003</v>
      </c>
      <c r="D2430" s="203">
        <v>5</v>
      </c>
      <c r="E2430" s="203" t="s">
        <v>1217</v>
      </c>
      <c r="F2430" s="203" t="s">
        <v>1207</v>
      </c>
    </row>
    <row r="2431" spans="1:6" hidden="1" x14ac:dyDescent="0.25">
      <c r="A2431" s="203" t="s">
        <v>1218</v>
      </c>
      <c r="B2431" s="203">
        <v>197401</v>
      </c>
      <c r="C2431" s="203">
        <v>4.9641500000000001</v>
      </c>
      <c r="D2431" s="203">
        <v>5</v>
      </c>
      <c r="E2431" s="203" t="s">
        <v>1217</v>
      </c>
      <c r="F2431" s="203" t="s">
        <v>1207</v>
      </c>
    </row>
    <row r="2432" spans="1:6" hidden="1" x14ac:dyDescent="0.25">
      <c r="A2432" s="203" t="s">
        <v>1218</v>
      </c>
      <c r="B2432" s="203">
        <v>197402</v>
      </c>
      <c r="C2432" s="203">
        <v>4.5726979999999999</v>
      </c>
      <c r="D2432" s="203">
        <v>5</v>
      </c>
      <c r="E2432" s="203" t="s">
        <v>1217</v>
      </c>
      <c r="F2432" s="203" t="s">
        <v>1207</v>
      </c>
    </row>
    <row r="2433" spans="1:6" hidden="1" x14ac:dyDescent="0.25">
      <c r="A2433" s="203" t="s">
        <v>1218</v>
      </c>
      <c r="B2433" s="203">
        <v>197403</v>
      </c>
      <c r="C2433" s="203">
        <v>4.8844479999999999</v>
      </c>
      <c r="D2433" s="203">
        <v>5</v>
      </c>
      <c r="E2433" s="203" t="s">
        <v>1217</v>
      </c>
      <c r="F2433" s="203" t="s">
        <v>1207</v>
      </c>
    </row>
    <row r="2434" spans="1:6" hidden="1" x14ac:dyDescent="0.25">
      <c r="A2434" s="203" t="s">
        <v>1218</v>
      </c>
      <c r="B2434" s="203">
        <v>197404</v>
      </c>
      <c r="C2434" s="203">
        <v>4.7781580000000003</v>
      </c>
      <c r="D2434" s="203">
        <v>5</v>
      </c>
      <c r="E2434" s="203" t="s">
        <v>1217</v>
      </c>
      <c r="F2434" s="203" t="s">
        <v>1207</v>
      </c>
    </row>
    <row r="2435" spans="1:6" hidden="1" x14ac:dyDescent="0.25">
      <c r="A2435" s="203" t="s">
        <v>1218</v>
      </c>
      <c r="B2435" s="203">
        <v>197405</v>
      </c>
      <c r="C2435" s="203">
        <v>4.9696860000000003</v>
      </c>
      <c r="D2435" s="203">
        <v>5</v>
      </c>
      <c r="E2435" s="203" t="s">
        <v>1217</v>
      </c>
      <c r="F2435" s="203" t="s">
        <v>1207</v>
      </c>
    </row>
    <row r="2436" spans="1:6" hidden="1" x14ac:dyDescent="0.25">
      <c r="A2436" s="203" t="s">
        <v>1218</v>
      </c>
      <c r="B2436" s="203">
        <v>197406</v>
      </c>
      <c r="C2436" s="203">
        <v>4.5600350000000001</v>
      </c>
      <c r="D2436" s="203">
        <v>5</v>
      </c>
      <c r="E2436" s="203" t="s">
        <v>1217</v>
      </c>
      <c r="F2436" s="203" t="s">
        <v>1207</v>
      </c>
    </row>
    <row r="2437" spans="1:6" hidden="1" x14ac:dyDescent="0.25">
      <c r="A2437" s="203" t="s">
        <v>1218</v>
      </c>
      <c r="B2437" s="203">
        <v>197407</v>
      </c>
      <c r="C2437" s="203">
        <v>4.7192730000000003</v>
      </c>
      <c r="D2437" s="203">
        <v>5</v>
      </c>
      <c r="E2437" s="203" t="s">
        <v>1217</v>
      </c>
      <c r="F2437" s="203" t="s">
        <v>1207</v>
      </c>
    </row>
    <row r="2438" spans="1:6" hidden="1" x14ac:dyDescent="0.25">
      <c r="A2438" s="203" t="s">
        <v>1218</v>
      </c>
      <c r="B2438" s="203">
        <v>197408</v>
      </c>
      <c r="C2438" s="203">
        <v>4.7391990000000002</v>
      </c>
      <c r="D2438" s="203">
        <v>5</v>
      </c>
      <c r="E2438" s="203" t="s">
        <v>1217</v>
      </c>
      <c r="F2438" s="203" t="s">
        <v>1207</v>
      </c>
    </row>
    <row r="2439" spans="1:6" hidden="1" x14ac:dyDescent="0.25">
      <c r="A2439" s="203" t="s">
        <v>1218</v>
      </c>
      <c r="B2439" s="203">
        <v>197409</v>
      </c>
      <c r="C2439" s="203">
        <v>4.6170559999999998</v>
      </c>
      <c r="D2439" s="203">
        <v>5</v>
      </c>
      <c r="E2439" s="203" t="s">
        <v>1217</v>
      </c>
      <c r="F2439" s="203" t="s">
        <v>1207</v>
      </c>
    </row>
    <row r="2440" spans="1:6" hidden="1" x14ac:dyDescent="0.25">
      <c r="A2440" s="203" t="s">
        <v>1218</v>
      </c>
      <c r="B2440" s="203">
        <v>197410</v>
      </c>
      <c r="C2440" s="203">
        <v>4.9031370000000001</v>
      </c>
      <c r="D2440" s="203">
        <v>5</v>
      </c>
      <c r="E2440" s="203" t="s">
        <v>1217</v>
      </c>
      <c r="F2440" s="203" t="s">
        <v>1207</v>
      </c>
    </row>
    <row r="2441" spans="1:6" hidden="1" x14ac:dyDescent="0.25">
      <c r="A2441" s="203" t="s">
        <v>1218</v>
      </c>
      <c r="B2441" s="203">
        <v>197411</v>
      </c>
      <c r="C2441" s="203">
        <v>4.1842370000000004</v>
      </c>
      <c r="D2441" s="203">
        <v>5</v>
      </c>
      <c r="E2441" s="203" t="s">
        <v>1217</v>
      </c>
      <c r="F2441" s="203" t="s">
        <v>1207</v>
      </c>
    </row>
    <row r="2442" spans="1:6" hidden="1" x14ac:dyDescent="0.25">
      <c r="A2442" s="203" t="s">
        <v>1218</v>
      </c>
      <c r="B2442" s="203">
        <v>197412</v>
      </c>
      <c r="C2442" s="203">
        <v>4.4386489999999998</v>
      </c>
      <c r="D2442" s="203">
        <v>5</v>
      </c>
      <c r="E2442" s="203" t="s">
        <v>1217</v>
      </c>
      <c r="F2442" s="203" t="s">
        <v>1207</v>
      </c>
    </row>
    <row r="2443" spans="1:6" hidden="1" x14ac:dyDescent="0.25">
      <c r="A2443" s="203" t="s">
        <v>1218</v>
      </c>
      <c r="B2443" s="203">
        <v>197413</v>
      </c>
      <c r="C2443" s="203">
        <v>56.330758000000003</v>
      </c>
      <c r="D2443" s="203">
        <v>5</v>
      </c>
      <c r="E2443" s="203" t="s">
        <v>1217</v>
      </c>
      <c r="F2443" s="203" t="s">
        <v>1207</v>
      </c>
    </row>
    <row r="2444" spans="1:6" hidden="1" x14ac:dyDescent="0.25">
      <c r="A2444" s="203" t="s">
        <v>1218</v>
      </c>
      <c r="B2444" s="203">
        <v>197501</v>
      </c>
      <c r="C2444" s="203">
        <v>4.7347200000000003</v>
      </c>
      <c r="D2444" s="203">
        <v>5</v>
      </c>
      <c r="E2444" s="203" t="s">
        <v>1217</v>
      </c>
      <c r="F2444" s="203" t="s">
        <v>1207</v>
      </c>
    </row>
    <row r="2445" spans="1:6" hidden="1" x14ac:dyDescent="0.25">
      <c r="A2445" s="203" t="s">
        <v>1218</v>
      </c>
      <c r="B2445" s="203">
        <v>197502</v>
      </c>
      <c r="C2445" s="203">
        <v>4.38436</v>
      </c>
      <c r="D2445" s="203">
        <v>5</v>
      </c>
      <c r="E2445" s="203" t="s">
        <v>1217</v>
      </c>
      <c r="F2445" s="203" t="s">
        <v>1207</v>
      </c>
    </row>
    <row r="2446" spans="1:6" hidden="1" x14ac:dyDescent="0.25">
      <c r="A2446" s="203" t="s">
        <v>1218</v>
      </c>
      <c r="B2446" s="203">
        <v>197503</v>
      </c>
      <c r="C2446" s="203">
        <v>4.6467140000000002</v>
      </c>
      <c r="D2446" s="203">
        <v>5</v>
      </c>
      <c r="E2446" s="203" t="s">
        <v>1217</v>
      </c>
      <c r="F2446" s="203" t="s">
        <v>1207</v>
      </c>
    </row>
    <row r="2447" spans="1:6" hidden="1" x14ac:dyDescent="0.25">
      <c r="A2447" s="203" t="s">
        <v>1218</v>
      </c>
      <c r="B2447" s="203">
        <v>197504</v>
      </c>
      <c r="C2447" s="203">
        <v>4.5369580000000003</v>
      </c>
      <c r="D2447" s="203">
        <v>5</v>
      </c>
      <c r="E2447" s="203" t="s">
        <v>1217</v>
      </c>
      <c r="F2447" s="203" t="s">
        <v>1207</v>
      </c>
    </row>
    <row r="2448" spans="1:6" hidden="1" x14ac:dyDescent="0.25">
      <c r="A2448" s="203" t="s">
        <v>1218</v>
      </c>
      <c r="B2448" s="203">
        <v>197505</v>
      </c>
      <c r="C2448" s="203">
        <v>4.6475879999999998</v>
      </c>
      <c r="D2448" s="203">
        <v>5</v>
      </c>
      <c r="E2448" s="203" t="s">
        <v>1217</v>
      </c>
      <c r="F2448" s="203" t="s">
        <v>1207</v>
      </c>
    </row>
    <row r="2449" spans="1:6" hidden="1" x14ac:dyDescent="0.25">
      <c r="A2449" s="203" t="s">
        <v>1218</v>
      </c>
      <c r="B2449" s="203">
        <v>197506</v>
      </c>
      <c r="C2449" s="203">
        <v>4.5567589999999996</v>
      </c>
      <c r="D2449" s="203">
        <v>5</v>
      </c>
      <c r="E2449" s="203" t="s">
        <v>1217</v>
      </c>
      <c r="F2449" s="203" t="s">
        <v>1207</v>
      </c>
    </row>
    <row r="2450" spans="1:6" hidden="1" x14ac:dyDescent="0.25">
      <c r="A2450" s="203" t="s">
        <v>1218</v>
      </c>
      <c r="B2450" s="203">
        <v>197507</v>
      </c>
      <c r="C2450" s="203">
        <v>4.3994499999999999</v>
      </c>
      <c r="D2450" s="203">
        <v>5</v>
      </c>
      <c r="E2450" s="203" t="s">
        <v>1217</v>
      </c>
      <c r="F2450" s="203" t="s">
        <v>1207</v>
      </c>
    </row>
    <row r="2451" spans="1:6" hidden="1" x14ac:dyDescent="0.25">
      <c r="A2451" s="203" t="s">
        <v>1218</v>
      </c>
      <c r="B2451" s="203">
        <v>197508</v>
      </c>
      <c r="C2451" s="203">
        <v>4.5219659999999999</v>
      </c>
      <c r="D2451" s="203">
        <v>5</v>
      </c>
      <c r="E2451" s="203" t="s">
        <v>1217</v>
      </c>
      <c r="F2451" s="203" t="s">
        <v>1207</v>
      </c>
    </row>
    <row r="2452" spans="1:6" hidden="1" x14ac:dyDescent="0.25">
      <c r="A2452" s="203" t="s">
        <v>1218</v>
      </c>
      <c r="B2452" s="203">
        <v>197509</v>
      </c>
      <c r="C2452" s="203">
        <v>4.4894920000000003</v>
      </c>
      <c r="D2452" s="203">
        <v>5</v>
      </c>
      <c r="E2452" s="203" t="s">
        <v>1217</v>
      </c>
      <c r="F2452" s="203" t="s">
        <v>1207</v>
      </c>
    </row>
    <row r="2453" spans="1:6" hidden="1" x14ac:dyDescent="0.25">
      <c r="A2453" s="203" t="s">
        <v>1218</v>
      </c>
      <c r="B2453" s="203">
        <v>197510</v>
      </c>
      <c r="C2453" s="203">
        <v>4.7033880000000003</v>
      </c>
      <c r="D2453" s="203">
        <v>5</v>
      </c>
      <c r="E2453" s="203" t="s">
        <v>1217</v>
      </c>
      <c r="F2453" s="203" t="s">
        <v>1207</v>
      </c>
    </row>
    <row r="2454" spans="1:6" hidden="1" x14ac:dyDescent="0.25">
      <c r="A2454" s="203" t="s">
        <v>1218</v>
      </c>
      <c r="B2454" s="203">
        <v>197511</v>
      </c>
      <c r="C2454" s="203">
        <v>4.4648599999999998</v>
      </c>
      <c r="D2454" s="203">
        <v>5</v>
      </c>
      <c r="E2454" s="203" t="s">
        <v>1217</v>
      </c>
      <c r="F2454" s="203" t="s">
        <v>1207</v>
      </c>
    </row>
    <row r="2455" spans="1:6" hidden="1" x14ac:dyDescent="0.25">
      <c r="A2455" s="203" t="s">
        <v>1218</v>
      </c>
      <c r="B2455" s="203">
        <v>197512</v>
      </c>
      <c r="C2455" s="203">
        <v>4.64663</v>
      </c>
      <c r="D2455" s="203">
        <v>5</v>
      </c>
      <c r="E2455" s="203" t="s">
        <v>1217</v>
      </c>
      <c r="F2455" s="203" t="s">
        <v>1207</v>
      </c>
    </row>
    <row r="2456" spans="1:6" hidden="1" x14ac:dyDescent="0.25">
      <c r="A2456" s="203" t="s">
        <v>1218</v>
      </c>
      <c r="B2456" s="203">
        <v>197513</v>
      </c>
      <c r="C2456" s="203">
        <v>54.733272999999997</v>
      </c>
      <c r="D2456" s="203">
        <v>5</v>
      </c>
      <c r="E2456" s="203" t="s">
        <v>1217</v>
      </c>
      <c r="F2456" s="203" t="s">
        <v>1207</v>
      </c>
    </row>
    <row r="2457" spans="1:6" hidden="1" x14ac:dyDescent="0.25">
      <c r="A2457" s="203" t="s">
        <v>1218</v>
      </c>
      <c r="B2457" s="203">
        <v>197601</v>
      </c>
      <c r="C2457" s="203">
        <v>4.5978130000000004</v>
      </c>
      <c r="D2457" s="203">
        <v>5</v>
      </c>
      <c r="E2457" s="203" t="s">
        <v>1217</v>
      </c>
      <c r="F2457" s="203" t="s">
        <v>1207</v>
      </c>
    </row>
    <row r="2458" spans="1:6" hidden="1" x14ac:dyDescent="0.25">
      <c r="A2458" s="203" t="s">
        <v>1218</v>
      </c>
      <c r="B2458" s="203">
        <v>197602</v>
      </c>
      <c r="C2458" s="203">
        <v>4.4196260000000001</v>
      </c>
      <c r="D2458" s="203">
        <v>5</v>
      </c>
      <c r="E2458" s="203" t="s">
        <v>1217</v>
      </c>
      <c r="F2458" s="203" t="s">
        <v>1207</v>
      </c>
    </row>
    <row r="2459" spans="1:6" hidden="1" x14ac:dyDescent="0.25">
      <c r="A2459" s="203" t="s">
        <v>1218</v>
      </c>
      <c r="B2459" s="203">
        <v>197603</v>
      </c>
      <c r="C2459" s="203">
        <v>4.7567339999999998</v>
      </c>
      <c r="D2459" s="203">
        <v>5</v>
      </c>
      <c r="E2459" s="203" t="s">
        <v>1217</v>
      </c>
      <c r="F2459" s="203" t="s">
        <v>1207</v>
      </c>
    </row>
    <row r="2460" spans="1:6" hidden="1" x14ac:dyDescent="0.25">
      <c r="A2460" s="203" t="s">
        <v>1218</v>
      </c>
      <c r="B2460" s="203">
        <v>197604</v>
      </c>
      <c r="C2460" s="203">
        <v>4.5462999999999996</v>
      </c>
      <c r="D2460" s="203">
        <v>5</v>
      </c>
      <c r="E2460" s="203" t="s">
        <v>1217</v>
      </c>
      <c r="F2460" s="203" t="s">
        <v>1207</v>
      </c>
    </row>
    <row r="2461" spans="1:6" hidden="1" x14ac:dyDescent="0.25">
      <c r="A2461" s="203" t="s">
        <v>1218</v>
      </c>
      <c r="B2461" s="203">
        <v>197605</v>
      </c>
      <c r="C2461" s="203">
        <v>4.6256740000000001</v>
      </c>
      <c r="D2461" s="203">
        <v>5</v>
      </c>
      <c r="E2461" s="203" t="s">
        <v>1217</v>
      </c>
      <c r="F2461" s="203" t="s">
        <v>1207</v>
      </c>
    </row>
    <row r="2462" spans="1:6" hidden="1" x14ac:dyDescent="0.25">
      <c r="A2462" s="203" t="s">
        <v>1218</v>
      </c>
      <c r="B2462" s="203">
        <v>197606</v>
      </c>
      <c r="C2462" s="203">
        <v>4.5786889999999998</v>
      </c>
      <c r="D2462" s="203">
        <v>5</v>
      </c>
      <c r="E2462" s="203" t="s">
        <v>1217</v>
      </c>
      <c r="F2462" s="203" t="s">
        <v>1207</v>
      </c>
    </row>
    <row r="2463" spans="1:6" hidden="1" x14ac:dyDescent="0.25">
      <c r="A2463" s="203" t="s">
        <v>1218</v>
      </c>
      <c r="B2463" s="203">
        <v>197607</v>
      </c>
      <c r="C2463" s="203">
        <v>4.3170140000000004</v>
      </c>
      <c r="D2463" s="203">
        <v>5</v>
      </c>
      <c r="E2463" s="203" t="s">
        <v>1217</v>
      </c>
      <c r="F2463" s="203" t="s">
        <v>1207</v>
      </c>
    </row>
    <row r="2464" spans="1:6" hidden="1" x14ac:dyDescent="0.25">
      <c r="A2464" s="203" t="s">
        <v>1218</v>
      </c>
      <c r="B2464" s="203">
        <v>197608</v>
      </c>
      <c r="C2464" s="203">
        <v>4.4907700000000004</v>
      </c>
      <c r="D2464" s="203">
        <v>5</v>
      </c>
      <c r="E2464" s="203" t="s">
        <v>1217</v>
      </c>
      <c r="F2464" s="203" t="s">
        <v>1207</v>
      </c>
    </row>
    <row r="2465" spans="1:6" hidden="1" x14ac:dyDescent="0.25">
      <c r="A2465" s="203" t="s">
        <v>1218</v>
      </c>
      <c r="B2465" s="203">
        <v>197609</v>
      </c>
      <c r="C2465" s="203">
        <v>4.5341100000000001</v>
      </c>
      <c r="D2465" s="203">
        <v>5</v>
      </c>
      <c r="E2465" s="203" t="s">
        <v>1217</v>
      </c>
      <c r="F2465" s="203" t="s">
        <v>1207</v>
      </c>
    </row>
    <row r="2466" spans="1:6" hidden="1" x14ac:dyDescent="0.25">
      <c r="A2466" s="203" t="s">
        <v>1218</v>
      </c>
      <c r="B2466" s="203">
        <v>197610</v>
      </c>
      <c r="C2466" s="203">
        <v>4.6041930000000004</v>
      </c>
      <c r="D2466" s="203">
        <v>5</v>
      </c>
      <c r="E2466" s="203" t="s">
        <v>1217</v>
      </c>
      <c r="F2466" s="203" t="s">
        <v>1207</v>
      </c>
    </row>
    <row r="2467" spans="1:6" hidden="1" x14ac:dyDescent="0.25">
      <c r="A2467" s="203" t="s">
        <v>1218</v>
      </c>
      <c r="B2467" s="203">
        <v>197611</v>
      </c>
      <c r="C2467" s="203">
        <v>4.5505769999999997</v>
      </c>
      <c r="D2467" s="203">
        <v>5</v>
      </c>
      <c r="E2467" s="203" t="s">
        <v>1217</v>
      </c>
      <c r="F2467" s="203" t="s">
        <v>1207</v>
      </c>
    </row>
    <row r="2468" spans="1:6" hidden="1" x14ac:dyDescent="0.25">
      <c r="A2468" s="203" t="s">
        <v>1218</v>
      </c>
      <c r="B2468" s="203">
        <v>197612</v>
      </c>
      <c r="C2468" s="203">
        <v>4.7020569999999999</v>
      </c>
      <c r="D2468" s="203">
        <v>5</v>
      </c>
      <c r="E2468" s="203" t="s">
        <v>1217</v>
      </c>
      <c r="F2468" s="203" t="s">
        <v>1207</v>
      </c>
    </row>
    <row r="2469" spans="1:6" hidden="1" x14ac:dyDescent="0.25">
      <c r="A2469" s="203" t="s">
        <v>1218</v>
      </c>
      <c r="B2469" s="203">
        <v>197613</v>
      </c>
      <c r="C2469" s="203">
        <v>54.722895999999999</v>
      </c>
      <c r="D2469" s="203">
        <v>5</v>
      </c>
      <c r="E2469" s="203" t="s">
        <v>1217</v>
      </c>
      <c r="F2469" s="203" t="s">
        <v>1207</v>
      </c>
    </row>
    <row r="2470" spans="1:6" hidden="1" x14ac:dyDescent="0.25">
      <c r="A2470" s="203" t="s">
        <v>1218</v>
      </c>
      <c r="B2470" s="203">
        <v>197701</v>
      </c>
      <c r="C2470" s="203">
        <v>4.3198480000000004</v>
      </c>
      <c r="D2470" s="203">
        <v>5</v>
      </c>
      <c r="E2470" s="203" t="s">
        <v>1217</v>
      </c>
      <c r="F2470" s="203" t="s">
        <v>1207</v>
      </c>
    </row>
    <row r="2471" spans="1:6" hidden="1" x14ac:dyDescent="0.25">
      <c r="A2471" s="203" t="s">
        <v>1218</v>
      </c>
      <c r="B2471" s="203">
        <v>197702</v>
      </c>
      <c r="C2471" s="203">
        <v>4.2553859999999997</v>
      </c>
      <c r="D2471" s="203">
        <v>5</v>
      </c>
      <c r="E2471" s="203" t="s">
        <v>1217</v>
      </c>
      <c r="F2471" s="203" t="s">
        <v>1207</v>
      </c>
    </row>
    <row r="2472" spans="1:6" hidden="1" x14ac:dyDescent="0.25">
      <c r="A2472" s="203" t="s">
        <v>1218</v>
      </c>
      <c r="B2472" s="203">
        <v>197703</v>
      </c>
      <c r="C2472" s="203">
        <v>4.8917359999999999</v>
      </c>
      <c r="D2472" s="203">
        <v>5</v>
      </c>
      <c r="E2472" s="203" t="s">
        <v>1217</v>
      </c>
      <c r="F2472" s="203" t="s">
        <v>1207</v>
      </c>
    </row>
    <row r="2473" spans="1:6" hidden="1" x14ac:dyDescent="0.25">
      <c r="A2473" s="203" t="s">
        <v>1218</v>
      </c>
      <c r="B2473" s="203">
        <v>197704</v>
      </c>
      <c r="C2473" s="203">
        <v>4.6006859999999996</v>
      </c>
      <c r="D2473" s="203">
        <v>5</v>
      </c>
      <c r="E2473" s="203" t="s">
        <v>1217</v>
      </c>
      <c r="F2473" s="203" t="s">
        <v>1207</v>
      </c>
    </row>
    <row r="2474" spans="1:6" hidden="1" x14ac:dyDescent="0.25">
      <c r="A2474" s="203" t="s">
        <v>1218</v>
      </c>
      <c r="B2474" s="203">
        <v>197705</v>
      </c>
      <c r="C2474" s="203">
        <v>4.7258360000000001</v>
      </c>
      <c r="D2474" s="203">
        <v>5</v>
      </c>
      <c r="E2474" s="203" t="s">
        <v>1217</v>
      </c>
      <c r="F2474" s="203" t="s">
        <v>1207</v>
      </c>
    </row>
    <row r="2475" spans="1:6" hidden="1" x14ac:dyDescent="0.25">
      <c r="A2475" s="203" t="s">
        <v>1218</v>
      </c>
      <c r="B2475" s="203">
        <v>197706</v>
      </c>
      <c r="C2475" s="203">
        <v>4.6485589999999997</v>
      </c>
      <c r="D2475" s="203">
        <v>5</v>
      </c>
      <c r="E2475" s="203" t="s">
        <v>1217</v>
      </c>
      <c r="F2475" s="203" t="s">
        <v>1207</v>
      </c>
    </row>
    <row r="2476" spans="1:6" hidden="1" x14ac:dyDescent="0.25">
      <c r="A2476" s="203" t="s">
        <v>1218</v>
      </c>
      <c r="B2476" s="203">
        <v>197707</v>
      </c>
      <c r="C2476" s="203">
        <v>4.4206149999999997</v>
      </c>
      <c r="D2476" s="203">
        <v>5</v>
      </c>
      <c r="E2476" s="203" t="s">
        <v>1217</v>
      </c>
      <c r="F2476" s="203" t="s">
        <v>1207</v>
      </c>
    </row>
    <row r="2477" spans="1:6" hidden="1" x14ac:dyDescent="0.25">
      <c r="A2477" s="203" t="s">
        <v>1218</v>
      </c>
      <c r="B2477" s="203">
        <v>197708</v>
      </c>
      <c r="C2477" s="203">
        <v>4.6110100000000003</v>
      </c>
      <c r="D2477" s="203">
        <v>5</v>
      </c>
      <c r="E2477" s="203" t="s">
        <v>1217</v>
      </c>
      <c r="F2477" s="203" t="s">
        <v>1207</v>
      </c>
    </row>
    <row r="2478" spans="1:6" hidden="1" x14ac:dyDescent="0.25">
      <c r="A2478" s="203" t="s">
        <v>1218</v>
      </c>
      <c r="B2478" s="203">
        <v>197709</v>
      </c>
      <c r="C2478" s="203">
        <v>4.8064140000000002</v>
      </c>
      <c r="D2478" s="203">
        <v>5</v>
      </c>
      <c r="E2478" s="203" t="s">
        <v>1217</v>
      </c>
      <c r="F2478" s="203" t="s">
        <v>1207</v>
      </c>
    </row>
    <row r="2479" spans="1:6" hidden="1" x14ac:dyDescent="0.25">
      <c r="A2479" s="203" t="s">
        <v>1218</v>
      </c>
      <c r="B2479" s="203">
        <v>197710</v>
      </c>
      <c r="C2479" s="203">
        <v>4.8738419999999998</v>
      </c>
      <c r="D2479" s="203">
        <v>5</v>
      </c>
      <c r="E2479" s="203" t="s">
        <v>1217</v>
      </c>
      <c r="F2479" s="203" t="s">
        <v>1207</v>
      </c>
    </row>
    <row r="2480" spans="1:6" hidden="1" x14ac:dyDescent="0.25">
      <c r="A2480" s="203" t="s">
        <v>1218</v>
      </c>
      <c r="B2480" s="203">
        <v>197711</v>
      </c>
      <c r="C2480" s="203">
        <v>4.8247840000000002</v>
      </c>
      <c r="D2480" s="203">
        <v>5</v>
      </c>
      <c r="E2480" s="203" t="s">
        <v>1217</v>
      </c>
      <c r="F2480" s="203" t="s">
        <v>1207</v>
      </c>
    </row>
    <row r="2481" spans="1:6" hidden="1" x14ac:dyDescent="0.25">
      <c r="A2481" s="203" t="s">
        <v>1218</v>
      </c>
      <c r="B2481" s="203">
        <v>197712</v>
      </c>
      <c r="C2481" s="203">
        <v>4.1252310000000003</v>
      </c>
      <c r="D2481" s="203">
        <v>5</v>
      </c>
      <c r="E2481" s="203" t="s">
        <v>1217</v>
      </c>
      <c r="F2481" s="203" t="s">
        <v>1207</v>
      </c>
    </row>
    <row r="2482" spans="1:6" hidden="1" x14ac:dyDescent="0.25">
      <c r="A2482" s="203" t="s">
        <v>1218</v>
      </c>
      <c r="B2482" s="203">
        <v>197713</v>
      </c>
      <c r="C2482" s="203">
        <v>55.100782000000002</v>
      </c>
      <c r="D2482" s="203">
        <v>5</v>
      </c>
      <c r="E2482" s="203" t="s">
        <v>1217</v>
      </c>
      <c r="F2482" s="203" t="s">
        <v>1207</v>
      </c>
    </row>
    <row r="2483" spans="1:6" hidden="1" x14ac:dyDescent="0.25">
      <c r="A2483" s="203" t="s">
        <v>1218</v>
      </c>
      <c r="B2483" s="203">
        <v>197801</v>
      </c>
      <c r="C2483" s="203">
        <v>3.9196469999999999</v>
      </c>
      <c r="D2483" s="203">
        <v>5</v>
      </c>
      <c r="E2483" s="203" t="s">
        <v>1217</v>
      </c>
      <c r="F2483" s="203" t="s">
        <v>1207</v>
      </c>
    </row>
    <row r="2484" spans="1:6" hidden="1" x14ac:dyDescent="0.25">
      <c r="A2484" s="203" t="s">
        <v>1218</v>
      </c>
      <c r="B2484" s="203">
        <v>197802</v>
      </c>
      <c r="C2484" s="203">
        <v>3.679389</v>
      </c>
      <c r="D2484" s="203">
        <v>5</v>
      </c>
      <c r="E2484" s="203" t="s">
        <v>1217</v>
      </c>
      <c r="F2484" s="203" t="s">
        <v>1207</v>
      </c>
    </row>
    <row r="2485" spans="1:6" hidden="1" x14ac:dyDescent="0.25">
      <c r="A2485" s="203" t="s">
        <v>1218</v>
      </c>
      <c r="B2485" s="203">
        <v>197803</v>
      </c>
      <c r="C2485" s="203">
        <v>4.3561189999999996</v>
      </c>
      <c r="D2485" s="203">
        <v>5</v>
      </c>
      <c r="E2485" s="203" t="s">
        <v>1217</v>
      </c>
      <c r="F2485" s="203" t="s">
        <v>1207</v>
      </c>
    </row>
    <row r="2486" spans="1:6" hidden="1" x14ac:dyDescent="0.25">
      <c r="A2486" s="203" t="s">
        <v>1218</v>
      </c>
      <c r="B2486" s="203">
        <v>197804</v>
      </c>
      <c r="C2486" s="203">
        <v>4.7095450000000003</v>
      </c>
      <c r="D2486" s="203">
        <v>5</v>
      </c>
      <c r="E2486" s="203" t="s">
        <v>1217</v>
      </c>
      <c r="F2486" s="203" t="s">
        <v>1207</v>
      </c>
    </row>
    <row r="2487" spans="1:6" hidden="1" x14ac:dyDescent="0.25">
      <c r="A2487" s="203" t="s">
        <v>1218</v>
      </c>
      <c r="B2487" s="203">
        <v>197805</v>
      </c>
      <c r="C2487" s="203">
        <v>4.962872</v>
      </c>
      <c r="D2487" s="203">
        <v>5</v>
      </c>
      <c r="E2487" s="203" t="s">
        <v>1217</v>
      </c>
      <c r="F2487" s="203" t="s">
        <v>1207</v>
      </c>
    </row>
    <row r="2488" spans="1:6" hidden="1" x14ac:dyDescent="0.25">
      <c r="A2488" s="203" t="s">
        <v>1218</v>
      </c>
      <c r="B2488" s="203">
        <v>197806</v>
      </c>
      <c r="C2488" s="203">
        <v>4.7999099999999997</v>
      </c>
      <c r="D2488" s="203">
        <v>5</v>
      </c>
      <c r="E2488" s="203" t="s">
        <v>1217</v>
      </c>
      <c r="F2488" s="203" t="s">
        <v>1207</v>
      </c>
    </row>
    <row r="2489" spans="1:6" hidden="1" x14ac:dyDescent="0.25">
      <c r="A2489" s="203" t="s">
        <v>1218</v>
      </c>
      <c r="B2489" s="203">
        <v>197807</v>
      </c>
      <c r="C2489" s="203">
        <v>4.6361879999999998</v>
      </c>
      <c r="D2489" s="203">
        <v>5</v>
      </c>
      <c r="E2489" s="203" t="s">
        <v>1217</v>
      </c>
      <c r="F2489" s="203" t="s">
        <v>1207</v>
      </c>
    </row>
    <row r="2490" spans="1:6" hidden="1" x14ac:dyDescent="0.25">
      <c r="A2490" s="203" t="s">
        <v>1218</v>
      </c>
      <c r="B2490" s="203">
        <v>197808</v>
      </c>
      <c r="C2490" s="203">
        <v>4.8454459999999999</v>
      </c>
      <c r="D2490" s="203">
        <v>5</v>
      </c>
      <c r="E2490" s="203" t="s">
        <v>1217</v>
      </c>
      <c r="F2490" s="203" t="s">
        <v>1207</v>
      </c>
    </row>
    <row r="2491" spans="1:6" hidden="1" x14ac:dyDescent="0.25">
      <c r="A2491" s="203" t="s">
        <v>1218</v>
      </c>
      <c r="B2491" s="203">
        <v>197809</v>
      </c>
      <c r="C2491" s="203">
        <v>4.5678409999999996</v>
      </c>
      <c r="D2491" s="203">
        <v>5</v>
      </c>
      <c r="E2491" s="203" t="s">
        <v>1217</v>
      </c>
      <c r="F2491" s="203" t="s">
        <v>1207</v>
      </c>
    </row>
    <row r="2492" spans="1:6" hidden="1" x14ac:dyDescent="0.25">
      <c r="A2492" s="203" t="s">
        <v>1218</v>
      </c>
      <c r="B2492" s="203">
        <v>197810</v>
      </c>
      <c r="C2492" s="203">
        <v>4.9627410000000003</v>
      </c>
      <c r="D2492" s="203">
        <v>5</v>
      </c>
      <c r="E2492" s="203" t="s">
        <v>1217</v>
      </c>
      <c r="F2492" s="203" t="s">
        <v>1207</v>
      </c>
    </row>
    <row r="2493" spans="1:6" hidden="1" x14ac:dyDescent="0.25">
      <c r="A2493" s="203" t="s">
        <v>1218</v>
      </c>
      <c r="B2493" s="203">
        <v>197811</v>
      </c>
      <c r="C2493" s="203">
        <v>4.8598720000000002</v>
      </c>
      <c r="D2493" s="203">
        <v>5</v>
      </c>
      <c r="E2493" s="203" t="s">
        <v>1217</v>
      </c>
      <c r="F2493" s="203" t="s">
        <v>1207</v>
      </c>
    </row>
    <row r="2494" spans="1:6" hidden="1" x14ac:dyDescent="0.25">
      <c r="A2494" s="203" t="s">
        <v>1218</v>
      </c>
      <c r="B2494" s="203">
        <v>197812</v>
      </c>
      <c r="C2494" s="203">
        <v>4.774648</v>
      </c>
      <c r="D2494" s="203">
        <v>5</v>
      </c>
      <c r="E2494" s="203" t="s">
        <v>1217</v>
      </c>
      <c r="F2494" s="203" t="s">
        <v>1207</v>
      </c>
    </row>
    <row r="2495" spans="1:6" hidden="1" x14ac:dyDescent="0.25">
      <c r="A2495" s="203" t="s">
        <v>1218</v>
      </c>
      <c r="B2495" s="203">
        <v>197813</v>
      </c>
      <c r="C2495" s="203">
        <v>55.074117999999999</v>
      </c>
      <c r="D2495" s="203">
        <v>5</v>
      </c>
      <c r="E2495" s="203" t="s">
        <v>1217</v>
      </c>
      <c r="F2495" s="203" t="s">
        <v>1207</v>
      </c>
    </row>
    <row r="2496" spans="1:6" hidden="1" x14ac:dyDescent="0.25">
      <c r="A2496" s="203" t="s">
        <v>1218</v>
      </c>
      <c r="B2496" s="203">
        <v>197901</v>
      </c>
      <c r="C2496" s="203">
        <v>4.7468380000000003</v>
      </c>
      <c r="D2496" s="203">
        <v>5</v>
      </c>
      <c r="E2496" s="203" t="s">
        <v>1217</v>
      </c>
      <c r="F2496" s="203" t="s">
        <v>1207</v>
      </c>
    </row>
    <row r="2497" spans="1:6" hidden="1" x14ac:dyDescent="0.25">
      <c r="A2497" s="203" t="s">
        <v>1218</v>
      </c>
      <c r="B2497" s="203">
        <v>197902</v>
      </c>
      <c r="C2497" s="203">
        <v>4.4125100000000002</v>
      </c>
      <c r="D2497" s="203">
        <v>5</v>
      </c>
      <c r="E2497" s="203" t="s">
        <v>1217</v>
      </c>
      <c r="F2497" s="203" t="s">
        <v>1207</v>
      </c>
    </row>
    <row r="2498" spans="1:6" hidden="1" x14ac:dyDescent="0.25">
      <c r="A2498" s="203" t="s">
        <v>1218</v>
      </c>
      <c r="B2498" s="203">
        <v>197903</v>
      </c>
      <c r="C2498" s="203">
        <v>4.9570080000000001</v>
      </c>
      <c r="D2498" s="203">
        <v>5</v>
      </c>
      <c r="E2498" s="203" t="s">
        <v>1217</v>
      </c>
      <c r="F2498" s="203" t="s">
        <v>1207</v>
      </c>
    </row>
    <row r="2499" spans="1:6" hidden="1" x14ac:dyDescent="0.25">
      <c r="A2499" s="203" t="s">
        <v>1218</v>
      </c>
      <c r="B2499" s="203">
        <v>197904</v>
      </c>
      <c r="C2499" s="203">
        <v>4.775156</v>
      </c>
      <c r="D2499" s="203">
        <v>5</v>
      </c>
      <c r="E2499" s="203" t="s">
        <v>1217</v>
      </c>
      <c r="F2499" s="203" t="s">
        <v>1207</v>
      </c>
    </row>
    <row r="2500" spans="1:6" hidden="1" x14ac:dyDescent="0.25">
      <c r="A2500" s="203" t="s">
        <v>1218</v>
      </c>
      <c r="B2500" s="203">
        <v>197905</v>
      </c>
      <c r="C2500" s="203">
        <v>4.9817939999999998</v>
      </c>
      <c r="D2500" s="203">
        <v>5</v>
      </c>
      <c r="E2500" s="203" t="s">
        <v>1217</v>
      </c>
      <c r="F2500" s="203" t="s">
        <v>1207</v>
      </c>
    </row>
    <row r="2501" spans="1:6" hidden="1" x14ac:dyDescent="0.25">
      <c r="A2501" s="203" t="s">
        <v>1218</v>
      </c>
      <c r="B2501" s="203">
        <v>197906</v>
      </c>
      <c r="C2501" s="203">
        <v>4.8521460000000003</v>
      </c>
      <c r="D2501" s="203">
        <v>5</v>
      </c>
      <c r="E2501" s="203" t="s">
        <v>1217</v>
      </c>
      <c r="F2501" s="203" t="s">
        <v>1207</v>
      </c>
    </row>
    <row r="2502" spans="1:6" hidden="1" x14ac:dyDescent="0.25">
      <c r="A2502" s="203" t="s">
        <v>1218</v>
      </c>
      <c r="B2502" s="203">
        <v>197907</v>
      </c>
      <c r="C2502" s="203">
        <v>4.528556</v>
      </c>
      <c r="D2502" s="203">
        <v>5</v>
      </c>
      <c r="E2502" s="203" t="s">
        <v>1217</v>
      </c>
      <c r="F2502" s="203" t="s">
        <v>1207</v>
      </c>
    </row>
    <row r="2503" spans="1:6" hidden="1" x14ac:dyDescent="0.25">
      <c r="A2503" s="203" t="s">
        <v>1218</v>
      </c>
      <c r="B2503" s="203">
        <v>197908</v>
      </c>
      <c r="C2503" s="203">
        <v>4.9941719999999998</v>
      </c>
      <c r="D2503" s="203">
        <v>5</v>
      </c>
      <c r="E2503" s="203" t="s">
        <v>1217</v>
      </c>
      <c r="F2503" s="203" t="s">
        <v>1207</v>
      </c>
    </row>
    <row r="2504" spans="1:6" hidden="1" x14ac:dyDescent="0.25">
      <c r="A2504" s="203" t="s">
        <v>1218</v>
      </c>
      <c r="B2504" s="203">
        <v>197909</v>
      </c>
      <c r="C2504" s="203">
        <v>4.7219369999999996</v>
      </c>
      <c r="D2504" s="203">
        <v>5</v>
      </c>
      <c r="E2504" s="203" t="s">
        <v>1217</v>
      </c>
      <c r="F2504" s="203" t="s">
        <v>1207</v>
      </c>
    </row>
    <row r="2505" spans="1:6" hidden="1" x14ac:dyDescent="0.25">
      <c r="A2505" s="203" t="s">
        <v>1218</v>
      </c>
      <c r="B2505" s="203">
        <v>197910</v>
      </c>
      <c r="C2505" s="203">
        <v>5.183567</v>
      </c>
      <c r="D2505" s="203">
        <v>5</v>
      </c>
      <c r="E2505" s="203" t="s">
        <v>1217</v>
      </c>
      <c r="F2505" s="203" t="s">
        <v>1207</v>
      </c>
    </row>
    <row r="2506" spans="1:6" hidden="1" x14ac:dyDescent="0.25">
      <c r="A2506" s="203" t="s">
        <v>1218</v>
      </c>
      <c r="B2506" s="203">
        <v>197911</v>
      </c>
      <c r="C2506" s="203">
        <v>4.9521959999999998</v>
      </c>
      <c r="D2506" s="203">
        <v>5</v>
      </c>
      <c r="E2506" s="203" t="s">
        <v>1217</v>
      </c>
      <c r="F2506" s="203" t="s">
        <v>1207</v>
      </c>
    </row>
    <row r="2507" spans="1:6" hidden="1" x14ac:dyDescent="0.25">
      <c r="A2507" s="203" t="s">
        <v>1218</v>
      </c>
      <c r="B2507" s="203">
        <v>197912</v>
      </c>
      <c r="C2507" s="203">
        <v>4.9003269999999999</v>
      </c>
      <c r="D2507" s="203">
        <v>5</v>
      </c>
      <c r="E2507" s="203" t="s">
        <v>1217</v>
      </c>
      <c r="F2507" s="203" t="s">
        <v>1207</v>
      </c>
    </row>
    <row r="2508" spans="1:6" hidden="1" x14ac:dyDescent="0.25">
      <c r="A2508" s="203" t="s">
        <v>1218</v>
      </c>
      <c r="B2508" s="203">
        <v>197913</v>
      </c>
      <c r="C2508" s="203">
        <v>58.005609</v>
      </c>
      <c r="D2508" s="203">
        <v>5</v>
      </c>
      <c r="E2508" s="203" t="s">
        <v>1217</v>
      </c>
      <c r="F2508" s="203" t="s">
        <v>1207</v>
      </c>
    </row>
    <row r="2509" spans="1:6" hidden="1" x14ac:dyDescent="0.25">
      <c r="A2509" s="203" t="s">
        <v>1218</v>
      </c>
      <c r="B2509" s="203">
        <v>198001</v>
      </c>
      <c r="C2509" s="203">
        <v>5.1163249999999998</v>
      </c>
      <c r="D2509" s="203">
        <v>5</v>
      </c>
      <c r="E2509" s="203" t="s">
        <v>1217</v>
      </c>
      <c r="F2509" s="203" t="s">
        <v>1207</v>
      </c>
    </row>
    <row r="2510" spans="1:6" hidden="1" x14ac:dyDescent="0.25">
      <c r="A2510" s="203" t="s">
        <v>1218</v>
      </c>
      <c r="B2510" s="203">
        <v>198002</v>
      </c>
      <c r="C2510" s="203">
        <v>4.8069889999999997</v>
      </c>
      <c r="D2510" s="203">
        <v>5</v>
      </c>
      <c r="E2510" s="203" t="s">
        <v>1217</v>
      </c>
      <c r="F2510" s="203" t="s">
        <v>1207</v>
      </c>
    </row>
    <row r="2511" spans="1:6" hidden="1" x14ac:dyDescent="0.25">
      <c r="A2511" s="203" t="s">
        <v>1218</v>
      </c>
      <c r="B2511" s="203">
        <v>198003</v>
      </c>
      <c r="C2511" s="203">
        <v>5.1503699999999997</v>
      </c>
      <c r="D2511" s="203">
        <v>5</v>
      </c>
      <c r="E2511" s="203" t="s">
        <v>1217</v>
      </c>
      <c r="F2511" s="203" t="s">
        <v>1207</v>
      </c>
    </row>
    <row r="2512" spans="1:6" hidden="1" x14ac:dyDescent="0.25">
      <c r="A2512" s="203" t="s">
        <v>1218</v>
      </c>
      <c r="B2512" s="203">
        <v>198004</v>
      </c>
      <c r="C2512" s="203">
        <v>4.9116879999999998</v>
      </c>
      <c r="D2512" s="203">
        <v>5</v>
      </c>
      <c r="E2512" s="203" t="s">
        <v>1217</v>
      </c>
      <c r="F2512" s="203" t="s">
        <v>1207</v>
      </c>
    </row>
    <row r="2513" spans="1:6" hidden="1" x14ac:dyDescent="0.25">
      <c r="A2513" s="203" t="s">
        <v>1218</v>
      </c>
      <c r="B2513" s="203">
        <v>198005</v>
      </c>
      <c r="C2513" s="203">
        <v>5.0133660000000004</v>
      </c>
      <c r="D2513" s="203">
        <v>5</v>
      </c>
      <c r="E2513" s="203" t="s">
        <v>1217</v>
      </c>
      <c r="F2513" s="203" t="s">
        <v>1207</v>
      </c>
    </row>
    <row r="2514" spans="1:6" hidden="1" x14ac:dyDescent="0.25">
      <c r="A2514" s="203" t="s">
        <v>1218</v>
      </c>
      <c r="B2514" s="203">
        <v>198006</v>
      </c>
      <c r="C2514" s="203">
        <v>4.8354169999999996</v>
      </c>
      <c r="D2514" s="203">
        <v>5</v>
      </c>
      <c r="E2514" s="203" t="s">
        <v>1217</v>
      </c>
      <c r="F2514" s="203" t="s">
        <v>1207</v>
      </c>
    </row>
    <row r="2515" spans="1:6" hidden="1" x14ac:dyDescent="0.25">
      <c r="A2515" s="203" t="s">
        <v>1218</v>
      </c>
      <c r="B2515" s="203">
        <v>198007</v>
      </c>
      <c r="C2515" s="203">
        <v>4.6897529999999996</v>
      </c>
      <c r="D2515" s="203">
        <v>5</v>
      </c>
      <c r="E2515" s="203" t="s">
        <v>1217</v>
      </c>
      <c r="F2515" s="203" t="s">
        <v>1207</v>
      </c>
    </row>
    <row r="2516" spans="1:6" hidden="1" x14ac:dyDescent="0.25">
      <c r="A2516" s="203" t="s">
        <v>1218</v>
      </c>
      <c r="B2516" s="203">
        <v>198008</v>
      </c>
      <c r="C2516" s="203">
        <v>4.784789</v>
      </c>
      <c r="D2516" s="203">
        <v>5</v>
      </c>
      <c r="E2516" s="203" t="s">
        <v>1217</v>
      </c>
      <c r="F2516" s="203" t="s">
        <v>1207</v>
      </c>
    </row>
    <row r="2517" spans="1:6" hidden="1" x14ac:dyDescent="0.25">
      <c r="A2517" s="203" t="s">
        <v>1218</v>
      </c>
      <c r="B2517" s="203">
        <v>198009</v>
      </c>
      <c r="C2517" s="203">
        <v>4.777806</v>
      </c>
      <c r="D2517" s="203">
        <v>5</v>
      </c>
      <c r="E2517" s="203" t="s">
        <v>1217</v>
      </c>
      <c r="F2517" s="203" t="s">
        <v>1207</v>
      </c>
    </row>
    <row r="2518" spans="1:6" hidden="1" x14ac:dyDescent="0.25">
      <c r="A2518" s="203" t="s">
        <v>1218</v>
      </c>
      <c r="B2518" s="203">
        <v>198010</v>
      </c>
      <c r="C2518" s="203">
        <v>4.9645339999999996</v>
      </c>
      <c r="D2518" s="203">
        <v>5</v>
      </c>
      <c r="E2518" s="203" t="s">
        <v>1217</v>
      </c>
      <c r="F2518" s="203" t="s">
        <v>1207</v>
      </c>
    </row>
    <row r="2519" spans="1:6" hidden="1" x14ac:dyDescent="0.25">
      <c r="A2519" s="203" t="s">
        <v>1218</v>
      </c>
      <c r="B2519" s="203">
        <v>198011</v>
      </c>
      <c r="C2519" s="203">
        <v>4.8307399999999996</v>
      </c>
      <c r="D2519" s="203">
        <v>5</v>
      </c>
      <c r="E2519" s="203" t="s">
        <v>1217</v>
      </c>
      <c r="F2519" s="203" t="s">
        <v>1207</v>
      </c>
    </row>
    <row r="2520" spans="1:6" hidden="1" x14ac:dyDescent="0.25">
      <c r="A2520" s="203" t="s">
        <v>1218</v>
      </c>
      <c r="B2520" s="203">
        <v>198012</v>
      </c>
      <c r="C2520" s="203">
        <v>5.1270009999999999</v>
      </c>
      <c r="D2520" s="203">
        <v>5</v>
      </c>
      <c r="E2520" s="203" t="s">
        <v>1217</v>
      </c>
      <c r="F2520" s="203" t="s">
        <v>1207</v>
      </c>
    </row>
    <row r="2521" spans="1:6" hidden="1" x14ac:dyDescent="0.25">
      <c r="A2521" s="203" t="s">
        <v>1218</v>
      </c>
      <c r="B2521" s="203">
        <v>198013</v>
      </c>
      <c r="C2521" s="203">
        <v>59.007872999999996</v>
      </c>
      <c r="D2521" s="203">
        <v>5</v>
      </c>
      <c r="E2521" s="203" t="s">
        <v>1217</v>
      </c>
      <c r="F2521" s="203" t="s">
        <v>1207</v>
      </c>
    </row>
    <row r="2522" spans="1:6" hidden="1" x14ac:dyDescent="0.25">
      <c r="A2522" s="203" t="s">
        <v>1218</v>
      </c>
      <c r="B2522" s="203">
        <v>198101</v>
      </c>
      <c r="C2522" s="203">
        <v>4.936871</v>
      </c>
      <c r="D2522" s="203">
        <v>5</v>
      </c>
      <c r="E2522" s="203" t="s">
        <v>1217</v>
      </c>
      <c r="F2522" s="203" t="s">
        <v>1207</v>
      </c>
    </row>
    <row r="2523" spans="1:6" hidden="1" x14ac:dyDescent="0.25">
      <c r="A2523" s="203" t="s">
        <v>1218</v>
      </c>
      <c r="B2523" s="203">
        <v>198102</v>
      </c>
      <c r="C2523" s="203">
        <v>4.7141130000000002</v>
      </c>
      <c r="D2523" s="203">
        <v>5</v>
      </c>
      <c r="E2523" s="203" t="s">
        <v>1217</v>
      </c>
      <c r="F2523" s="203" t="s">
        <v>1207</v>
      </c>
    </row>
    <row r="2524" spans="1:6" hidden="1" x14ac:dyDescent="0.25">
      <c r="A2524" s="203" t="s">
        <v>1218</v>
      </c>
      <c r="B2524" s="203">
        <v>198103</v>
      </c>
      <c r="C2524" s="203">
        <v>5.2054270000000002</v>
      </c>
      <c r="D2524" s="203">
        <v>5</v>
      </c>
      <c r="E2524" s="203" t="s">
        <v>1217</v>
      </c>
      <c r="F2524" s="203" t="s">
        <v>1207</v>
      </c>
    </row>
    <row r="2525" spans="1:6" hidden="1" x14ac:dyDescent="0.25">
      <c r="A2525" s="203" t="s">
        <v>1218</v>
      </c>
      <c r="B2525" s="203">
        <v>198104</v>
      </c>
      <c r="C2525" s="203">
        <v>4.1385560000000003</v>
      </c>
      <c r="D2525" s="203">
        <v>5</v>
      </c>
      <c r="E2525" s="203" t="s">
        <v>1217</v>
      </c>
      <c r="F2525" s="203" t="s">
        <v>1207</v>
      </c>
    </row>
    <row r="2526" spans="1:6" hidden="1" x14ac:dyDescent="0.25">
      <c r="A2526" s="203" t="s">
        <v>1218</v>
      </c>
      <c r="B2526" s="203">
        <v>198105</v>
      </c>
      <c r="C2526" s="203">
        <v>4.2486699999999997</v>
      </c>
      <c r="D2526" s="203">
        <v>5</v>
      </c>
      <c r="E2526" s="203" t="s">
        <v>1217</v>
      </c>
      <c r="F2526" s="203" t="s">
        <v>1207</v>
      </c>
    </row>
    <row r="2527" spans="1:6" hidden="1" x14ac:dyDescent="0.25">
      <c r="A2527" s="203" t="s">
        <v>1218</v>
      </c>
      <c r="B2527" s="203">
        <v>198106</v>
      </c>
      <c r="C2527" s="203">
        <v>4.6758610000000003</v>
      </c>
      <c r="D2527" s="203">
        <v>5</v>
      </c>
      <c r="E2527" s="203" t="s">
        <v>1217</v>
      </c>
      <c r="F2527" s="203" t="s">
        <v>1207</v>
      </c>
    </row>
    <row r="2528" spans="1:6" hidden="1" x14ac:dyDescent="0.25">
      <c r="A2528" s="203" t="s">
        <v>1218</v>
      </c>
      <c r="B2528" s="203">
        <v>198107</v>
      </c>
      <c r="C2528" s="203">
        <v>5.010459</v>
      </c>
      <c r="D2528" s="203">
        <v>5</v>
      </c>
      <c r="E2528" s="203" t="s">
        <v>1217</v>
      </c>
      <c r="F2528" s="203" t="s">
        <v>1207</v>
      </c>
    </row>
    <row r="2529" spans="1:6" hidden="1" x14ac:dyDescent="0.25">
      <c r="A2529" s="203" t="s">
        <v>1218</v>
      </c>
      <c r="B2529" s="203">
        <v>198108</v>
      </c>
      <c r="C2529" s="203">
        <v>5.1806109999999999</v>
      </c>
      <c r="D2529" s="203">
        <v>5</v>
      </c>
      <c r="E2529" s="203" t="s">
        <v>1217</v>
      </c>
      <c r="F2529" s="203" t="s">
        <v>1207</v>
      </c>
    </row>
    <row r="2530" spans="1:6" hidden="1" x14ac:dyDescent="0.25">
      <c r="A2530" s="203" t="s">
        <v>1218</v>
      </c>
      <c r="B2530" s="203">
        <v>198109</v>
      </c>
      <c r="C2530" s="203">
        <v>5.0671049999999997</v>
      </c>
      <c r="D2530" s="203">
        <v>5</v>
      </c>
      <c r="E2530" s="203" t="s">
        <v>1217</v>
      </c>
      <c r="F2530" s="203" t="s">
        <v>1207</v>
      </c>
    </row>
    <row r="2531" spans="1:6" hidden="1" x14ac:dyDescent="0.25">
      <c r="A2531" s="203" t="s">
        <v>1218</v>
      </c>
      <c r="B2531" s="203">
        <v>198110</v>
      </c>
      <c r="C2531" s="203">
        <v>5.257536</v>
      </c>
      <c r="D2531" s="203">
        <v>5</v>
      </c>
      <c r="E2531" s="203" t="s">
        <v>1217</v>
      </c>
      <c r="F2531" s="203" t="s">
        <v>1207</v>
      </c>
    </row>
    <row r="2532" spans="1:6" hidden="1" x14ac:dyDescent="0.25">
      <c r="A2532" s="203" t="s">
        <v>1218</v>
      </c>
      <c r="B2532" s="203">
        <v>198111</v>
      </c>
      <c r="C2532" s="203">
        <v>4.9574870000000004</v>
      </c>
      <c r="D2532" s="203">
        <v>5</v>
      </c>
      <c r="E2532" s="203" t="s">
        <v>1217</v>
      </c>
      <c r="F2532" s="203" t="s">
        <v>1207</v>
      </c>
    </row>
    <row r="2533" spans="1:6" hidden="1" x14ac:dyDescent="0.25">
      <c r="A2533" s="203" t="s">
        <v>1218</v>
      </c>
      <c r="B2533" s="203">
        <v>198112</v>
      </c>
      <c r="C2533" s="203">
        <v>5.1363649999999996</v>
      </c>
      <c r="D2533" s="203">
        <v>5</v>
      </c>
      <c r="E2533" s="203" t="s">
        <v>1217</v>
      </c>
      <c r="F2533" s="203" t="s">
        <v>1207</v>
      </c>
    </row>
    <row r="2534" spans="1:6" hidden="1" x14ac:dyDescent="0.25">
      <c r="A2534" s="203" t="s">
        <v>1218</v>
      </c>
      <c r="B2534" s="203">
        <v>198113</v>
      </c>
      <c r="C2534" s="203">
        <v>58.529328999999997</v>
      </c>
      <c r="D2534" s="203">
        <v>5</v>
      </c>
      <c r="E2534" s="203" t="s">
        <v>1217</v>
      </c>
      <c r="F2534" s="203" t="s">
        <v>1207</v>
      </c>
    </row>
    <row r="2535" spans="1:6" hidden="1" x14ac:dyDescent="0.25">
      <c r="A2535" s="203" t="s">
        <v>1218</v>
      </c>
      <c r="B2535" s="203">
        <v>198201</v>
      </c>
      <c r="C2535" s="203">
        <v>4.9220119999999996</v>
      </c>
      <c r="D2535" s="203">
        <v>5</v>
      </c>
      <c r="E2535" s="203" t="s">
        <v>1217</v>
      </c>
      <c r="F2535" s="203" t="s">
        <v>1207</v>
      </c>
    </row>
    <row r="2536" spans="1:6" hidden="1" x14ac:dyDescent="0.25">
      <c r="A2536" s="203" t="s">
        <v>1218</v>
      </c>
      <c r="B2536" s="203">
        <v>198202</v>
      </c>
      <c r="C2536" s="203">
        <v>4.7320549999999999</v>
      </c>
      <c r="D2536" s="203">
        <v>5</v>
      </c>
      <c r="E2536" s="203" t="s">
        <v>1217</v>
      </c>
      <c r="F2536" s="203" t="s">
        <v>1207</v>
      </c>
    </row>
    <row r="2537" spans="1:6" hidden="1" x14ac:dyDescent="0.25">
      <c r="A2537" s="203" t="s">
        <v>1218</v>
      </c>
      <c r="B2537" s="203">
        <v>198203</v>
      </c>
      <c r="C2537" s="203">
        <v>5.2709679999999999</v>
      </c>
      <c r="D2537" s="203">
        <v>5</v>
      </c>
      <c r="E2537" s="203" t="s">
        <v>1217</v>
      </c>
      <c r="F2537" s="203" t="s">
        <v>1207</v>
      </c>
    </row>
    <row r="2538" spans="1:6" hidden="1" x14ac:dyDescent="0.25">
      <c r="A2538" s="203" t="s">
        <v>1218</v>
      </c>
      <c r="B2538" s="203">
        <v>198204</v>
      </c>
      <c r="C2538" s="203">
        <v>4.8740319999999997</v>
      </c>
      <c r="D2538" s="203">
        <v>5</v>
      </c>
      <c r="E2538" s="203" t="s">
        <v>1217</v>
      </c>
      <c r="F2538" s="203" t="s">
        <v>1207</v>
      </c>
    </row>
    <row r="2539" spans="1:6" hidden="1" x14ac:dyDescent="0.25">
      <c r="A2539" s="203" t="s">
        <v>1218</v>
      </c>
      <c r="B2539" s="203">
        <v>198205</v>
      </c>
      <c r="C2539" s="203">
        <v>4.8601000000000001</v>
      </c>
      <c r="D2539" s="203">
        <v>5</v>
      </c>
      <c r="E2539" s="203" t="s">
        <v>1217</v>
      </c>
      <c r="F2539" s="203" t="s">
        <v>1207</v>
      </c>
    </row>
    <row r="2540" spans="1:6" hidden="1" x14ac:dyDescent="0.25">
      <c r="A2540" s="203" t="s">
        <v>1218</v>
      </c>
      <c r="B2540" s="203">
        <v>198206</v>
      </c>
      <c r="C2540" s="203">
        <v>4.7634090000000002</v>
      </c>
      <c r="D2540" s="203">
        <v>5</v>
      </c>
      <c r="E2540" s="203" t="s">
        <v>1217</v>
      </c>
      <c r="F2540" s="203" t="s">
        <v>1207</v>
      </c>
    </row>
    <row r="2541" spans="1:6" hidden="1" x14ac:dyDescent="0.25">
      <c r="A2541" s="203" t="s">
        <v>1218</v>
      </c>
      <c r="B2541" s="203">
        <v>198207</v>
      </c>
      <c r="C2541" s="203">
        <v>4.5936159999999999</v>
      </c>
      <c r="D2541" s="203">
        <v>5</v>
      </c>
      <c r="E2541" s="203" t="s">
        <v>1217</v>
      </c>
      <c r="F2541" s="203" t="s">
        <v>1207</v>
      </c>
    </row>
    <row r="2542" spans="1:6" hidden="1" x14ac:dyDescent="0.25">
      <c r="A2542" s="203" t="s">
        <v>1218</v>
      </c>
      <c r="B2542" s="203">
        <v>198208</v>
      </c>
      <c r="C2542" s="203">
        <v>4.8326969999999996</v>
      </c>
      <c r="D2542" s="203">
        <v>5</v>
      </c>
      <c r="E2542" s="203" t="s">
        <v>1217</v>
      </c>
      <c r="F2542" s="203" t="s">
        <v>1207</v>
      </c>
    </row>
    <row r="2543" spans="1:6" hidden="1" x14ac:dyDescent="0.25">
      <c r="A2543" s="203" t="s">
        <v>1218</v>
      </c>
      <c r="B2543" s="203">
        <v>198209</v>
      </c>
      <c r="C2543" s="203">
        <v>4.6170369999999998</v>
      </c>
      <c r="D2543" s="203">
        <v>5</v>
      </c>
      <c r="E2543" s="203" t="s">
        <v>1217</v>
      </c>
      <c r="F2543" s="203" t="s">
        <v>1207</v>
      </c>
    </row>
    <row r="2544" spans="1:6" hidden="1" x14ac:dyDescent="0.25">
      <c r="A2544" s="203" t="s">
        <v>1218</v>
      </c>
      <c r="B2544" s="203">
        <v>198210</v>
      </c>
      <c r="C2544" s="203">
        <v>4.7682140000000004</v>
      </c>
      <c r="D2544" s="203">
        <v>5</v>
      </c>
      <c r="E2544" s="203" t="s">
        <v>1217</v>
      </c>
      <c r="F2544" s="203" t="s">
        <v>1207</v>
      </c>
    </row>
    <row r="2545" spans="1:6" hidden="1" x14ac:dyDescent="0.25">
      <c r="A2545" s="203" t="s">
        <v>1218</v>
      </c>
      <c r="B2545" s="203">
        <v>198211</v>
      </c>
      <c r="C2545" s="203">
        <v>4.5844560000000003</v>
      </c>
      <c r="D2545" s="203">
        <v>5</v>
      </c>
      <c r="E2545" s="203" t="s">
        <v>1217</v>
      </c>
      <c r="F2545" s="203" t="s">
        <v>1207</v>
      </c>
    </row>
    <row r="2546" spans="1:6" hidden="1" x14ac:dyDescent="0.25">
      <c r="A2546" s="203" t="s">
        <v>1218</v>
      </c>
      <c r="B2546" s="203">
        <v>198212</v>
      </c>
      <c r="C2546" s="203">
        <v>4.6391400000000003</v>
      </c>
      <c r="D2546" s="203">
        <v>5</v>
      </c>
      <c r="E2546" s="203" t="s">
        <v>1217</v>
      </c>
      <c r="F2546" s="203" t="s">
        <v>1207</v>
      </c>
    </row>
    <row r="2547" spans="1:6" hidden="1" x14ac:dyDescent="0.25">
      <c r="A2547" s="203" t="s">
        <v>1218</v>
      </c>
      <c r="B2547" s="203">
        <v>198213</v>
      </c>
      <c r="C2547" s="203">
        <v>57.457822</v>
      </c>
      <c r="D2547" s="203">
        <v>5</v>
      </c>
      <c r="E2547" s="203" t="s">
        <v>1217</v>
      </c>
      <c r="F2547" s="203" t="s">
        <v>1207</v>
      </c>
    </row>
    <row r="2548" spans="1:6" hidden="1" x14ac:dyDescent="0.25">
      <c r="A2548" s="203" t="s">
        <v>1218</v>
      </c>
      <c r="B2548" s="203">
        <v>198301</v>
      </c>
      <c r="C2548" s="203">
        <v>4.7064269999999997</v>
      </c>
      <c r="D2548" s="203">
        <v>5</v>
      </c>
      <c r="E2548" s="203" t="s">
        <v>1217</v>
      </c>
      <c r="F2548" s="203" t="s">
        <v>1207</v>
      </c>
    </row>
    <row r="2549" spans="1:6" hidden="1" x14ac:dyDescent="0.25">
      <c r="A2549" s="203" t="s">
        <v>1218</v>
      </c>
      <c r="B2549" s="203">
        <v>198302</v>
      </c>
      <c r="C2549" s="203">
        <v>4.2927530000000003</v>
      </c>
      <c r="D2549" s="203">
        <v>5</v>
      </c>
      <c r="E2549" s="203" t="s">
        <v>1217</v>
      </c>
      <c r="F2549" s="203" t="s">
        <v>1207</v>
      </c>
    </row>
    <row r="2550" spans="1:6" hidden="1" x14ac:dyDescent="0.25">
      <c r="A2550" s="203" t="s">
        <v>1218</v>
      </c>
      <c r="B2550" s="203">
        <v>198303</v>
      </c>
      <c r="C2550" s="203">
        <v>4.6696</v>
      </c>
      <c r="D2550" s="203">
        <v>5</v>
      </c>
      <c r="E2550" s="203" t="s">
        <v>1217</v>
      </c>
      <c r="F2550" s="203" t="s">
        <v>1207</v>
      </c>
    </row>
    <row r="2551" spans="1:6" hidden="1" x14ac:dyDescent="0.25">
      <c r="A2551" s="203" t="s">
        <v>1218</v>
      </c>
      <c r="B2551" s="203">
        <v>198304</v>
      </c>
      <c r="C2551" s="203">
        <v>4.4387150000000002</v>
      </c>
      <c r="D2551" s="203">
        <v>5</v>
      </c>
      <c r="E2551" s="203" t="s">
        <v>1217</v>
      </c>
      <c r="F2551" s="203" t="s">
        <v>1207</v>
      </c>
    </row>
    <row r="2552" spans="1:6" hidden="1" x14ac:dyDescent="0.25">
      <c r="A2552" s="203" t="s">
        <v>1218</v>
      </c>
      <c r="B2552" s="203">
        <v>198305</v>
      </c>
      <c r="C2552" s="203">
        <v>4.4948370000000004</v>
      </c>
      <c r="D2552" s="203">
        <v>5</v>
      </c>
      <c r="E2552" s="203" t="s">
        <v>1217</v>
      </c>
      <c r="F2552" s="203" t="s">
        <v>1207</v>
      </c>
    </row>
    <row r="2553" spans="1:6" hidden="1" x14ac:dyDescent="0.25">
      <c r="A2553" s="203" t="s">
        <v>1218</v>
      </c>
      <c r="B2553" s="203">
        <v>198306</v>
      </c>
      <c r="C2553" s="203">
        <v>4.3744759999999996</v>
      </c>
      <c r="D2553" s="203">
        <v>5</v>
      </c>
      <c r="E2553" s="203" t="s">
        <v>1217</v>
      </c>
      <c r="F2553" s="203" t="s">
        <v>1207</v>
      </c>
    </row>
    <row r="2554" spans="1:6" hidden="1" x14ac:dyDescent="0.25">
      <c r="A2554" s="203" t="s">
        <v>1218</v>
      </c>
      <c r="B2554" s="203">
        <v>198307</v>
      </c>
      <c r="C2554" s="203">
        <v>4.3297319999999999</v>
      </c>
      <c r="D2554" s="203">
        <v>5</v>
      </c>
      <c r="E2554" s="203" t="s">
        <v>1217</v>
      </c>
      <c r="F2554" s="203" t="s">
        <v>1207</v>
      </c>
    </row>
    <row r="2555" spans="1:6" hidden="1" x14ac:dyDescent="0.25">
      <c r="A2555" s="203" t="s">
        <v>1218</v>
      </c>
      <c r="B2555" s="203">
        <v>198308</v>
      </c>
      <c r="C2555" s="203">
        <v>4.7147079999999999</v>
      </c>
      <c r="D2555" s="203">
        <v>5</v>
      </c>
      <c r="E2555" s="203" t="s">
        <v>1217</v>
      </c>
      <c r="F2555" s="203" t="s">
        <v>1207</v>
      </c>
    </row>
    <row r="2556" spans="1:6" hidden="1" x14ac:dyDescent="0.25">
      <c r="A2556" s="203" t="s">
        <v>1218</v>
      </c>
      <c r="B2556" s="203">
        <v>198309</v>
      </c>
      <c r="C2556" s="203">
        <v>4.5508819999999996</v>
      </c>
      <c r="D2556" s="203">
        <v>5</v>
      </c>
      <c r="E2556" s="203" t="s">
        <v>1217</v>
      </c>
      <c r="F2556" s="203" t="s">
        <v>1207</v>
      </c>
    </row>
    <row r="2557" spans="1:6" hidden="1" x14ac:dyDescent="0.25">
      <c r="A2557" s="203" t="s">
        <v>1218</v>
      </c>
      <c r="B2557" s="203">
        <v>198310</v>
      </c>
      <c r="C2557" s="203">
        <v>4.7031960000000002</v>
      </c>
      <c r="D2557" s="203">
        <v>5</v>
      </c>
      <c r="E2557" s="203" t="s">
        <v>1217</v>
      </c>
      <c r="F2557" s="203" t="s">
        <v>1207</v>
      </c>
    </row>
    <row r="2558" spans="1:6" hidden="1" x14ac:dyDescent="0.25">
      <c r="A2558" s="203" t="s">
        <v>1218</v>
      </c>
      <c r="B2558" s="203">
        <v>198311</v>
      </c>
      <c r="C2558" s="203">
        <v>4.5789850000000003</v>
      </c>
      <c r="D2558" s="203">
        <v>5</v>
      </c>
      <c r="E2558" s="203" t="s">
        <v>1217</v>
      </c>
      <c r="F2558" s="203" t="s">
        <v>1207</v>
      </c>
    </row>
    <row r="2559" spans="1:6" hidden="1" x14ac:dyDescent="0.25">
      <c r="A2559" s="203" t="s">
        <v>1218</v>
      </c>
      <c r="B2559" s="203">
        <v>198312</v>
      </c>
      <c r="C2559" s="203">
        <v>4.5616490000000001</v>
      </c>
      <c r="D2559" s="203">
        <v>5</v>
      </c>
      <c r="E2559" s="203" t="s">
        <v>1217</v>
      </c>
      <c r="F2559" s="203" t="s">
        <v>1207</v>
      </c>
    </row>
    <row r="2560" spans="1:6" hidden="1" x14ac:dyDescent="0.25">
      <c r="A2560" s="203" t="s">
        <v>1218</v>
      </c>
      <c r="B2560" s="203">
        <v>198313</v>
      </c>
      <c r="C2560" s="203">
        <v>54.415961000000003</v>
      </c>
      <c r="D2560" s="203">
        <v>5</v>
      </c>
      <c r="E2560" s="203" t="s">
        <v>1217</v>
      </c>
      <c r="F2560" s="203" t="s">
        <v>1207</v>
      </c>
    </row>
    <row r="2561" spans="1:6" hidden="1" x14ac:dyDescent="0.25">
      <c r="A2561" s="203" t="s">
        <v>1218</v>
      </c>
      <c r="B2561" s="203">
        <v>198401</v>
      </c>
      <c r="C2561" s="203">
        <v>4.9775660000000004</v>
      </c>
      <c r="D2561" s="203">
        <v>5</v>
      </c>
      <c r="E2561" s="203" t="s">
        <v>1217</v>
      </c>
      <c r="F2561" s="203" t="s">
        <v>1207</v>
      </c>
    </row>
    <row r="2562" spans="1:6" hidden="1" x14ac:dyDescent="0.25">
      <c r="A2562" s="203" t="s">
        <v>1218</v>
      </c>
      <c r="B2562" s="203">
        <v>198402</v>
      </c>
      <c r="C2562" s="203">
        <v>4.773409</v>
      </c>
      <c r="D2562" s="203">
        <v>5</v>
      </c>
      <c r="E2562" s="203" t="s">
        <v>1217</v>
      </c>
      <c r="F2562" s="203" t="s">
        <v>1207</v>
      </c>
    </row>
    <row r="2563" spans="1:6" hidden="1" x14ac:dyDescent="0.25">
      <c r="A2563" s="203" t="s">
        <v>1218</v>
      </c>
      <c r="B2563" s="203">
        <v>198403</v>
      </c>
      <c r="C2563" s="203">
        <v>5.0636869999999998</v>
      </c>
      <c r="D2563" s="203">
        <v>5</v>
      </c>
      <c r="E2563" s="203" t="s">
        <v>1217</v>
      </c>
      <c r="F2563" s="203" t="s">
        <v>1207</v>
      </c>
    </row>
    <row r="2564" spans="1:6" hidden="1" x14ac:dyDescent="0.25">
      <c r="A2564" s="203" t="s">
        <v>1218</v>
      </c>
      <c r="B2564" s="203">
        <v>198404</v>
      </c>
      <c r="C2564" s="203">
        <v>4.8169320000000004</v>
      </c>
      <c r="D2564" s="203">
        <v>5</v>
      </c>
      <c r="E2564" s="203" t="s">
        <v>1217</v>
      </c>
      <c r="F2564" s="203" t="s">
        <v>1207</v>
      </c>
    </row>
    <row r="2565" spans="1:6" hidden="1" x14ac:dyDescent="0.25">
      <c r="A2565" s="203" t="s">
        <v>1218</v>
      </c>
      <c r="B2565" s="203">
        <v>198405</v>
      </c>
      <c r="C2565" s="203">
        <v>5.0700779999999996</v>
      </c>
      <c r="D2565" s="203">
        <v>5</v>
      </c>
      <c r="E2565" s="203" t="s">
        <v>1217</v>
      </c>
      <c r="F2565" s="203" t="s">
        <v>1207</v>
      </c>
    </row>
    <row r="2566" spans="1:6" hidden="1" x14ac:dyDescent="0.25">
      <c r="A2566" s="203" t="s">
        <v>1218</v>
      </c>
      <c r="B2566" s="203">
        <v>198406</v>
      </c>
      <c r="C2566" s="203">
        <v>4.8442850000000002</v>
      </c>
      <c r="D2566" s="203">
        <v>5</v>
      </c>
      <c r="E2566" s="203" t="s">
        <v>1217</v>
      </c>
      <c r="F2566" s="203" t="s">
        <v>1207</v>
      </c>
    </row>
    <row r="2567" spans="1:6" hidden="1" x14ac:dyDescent="0.25">
      <c r="A2567" s="203" t="s">
        <v>1218</v>
      </c>
      <c r="B2567" s="203">
        <v>198407</v>
      </c>
      <c r="C2567" s="203">
        <v>4.9278089999999999</v>
      </c>
      <c r="D2567" s="203">
        <v>5</v>
      </c>
      <c r="E2567" s="203" t="s">
        <v>1217</v>
      </c>
      <c r="F2567" s="203" t="s">
        <v>1207</v>
      </c>
    </row>
    <row r="2568" spans="1:6" hidden="1" x14ac:dyDescent="0.25">
      <c r="A2568" s="203" t="s">
        <v>1218</v>
      </c>
      <c r="B2568" s="203">
        <v>198408</v>
      </c>
      <c r="C2568" s="203">
        <v>5.2457719999999997</v>
      </c>
      <c r="D2568" s="203">
        <v>5</v>
      </c>
      <c r="E2568" s="203" t="s">
        <v>1217</v>
      </c>
      <c r="F2568" s="203" t="s">
        <v>1207</v>
      </c>
    </row>
    <row r="2569" spans="1:6" hidden="1" x14ac:dyDescent="0.25">
      <c r="A2569" s="203" t="s">
        <v>1218</v>
      </c>
      <c r="B2569" s="203">
        <v>198409</v>
      </c>
      <c r="C2569" s="203">
        <v>4.8931690000000003</v>
      </c>
      <c r="D2569" s="203">
        <v>5</v>
      </c>
      <c r="E2569" s="203" t="s">
        <v>1217</v>
      </c>
      <c r="F2569" s="203" t="s">
        <v>1207</v>
      </c>
    </row>
    <row r="2570" spans="1:6" hidden="1" x14ac:dyDescent="0.25">
      <c r="A2570" s="203" t="s">
        <v>1218</v>
      </c>
      <c r="B2570" s="203">
        <v>198410</v>
      </c>
      <c r="C2570" s="203">
        <v>4.8037109999999998</v>
      </c>
      <c r="D2570" s="203">
        <v>5</v>
      </c>
      <c r="E2570" s="203" t="s">
        <v>1217</v>
      </c>
      <c r="F2570" s="203" t="s">
        <v>1207</v>
      </c>
    </row>
    <row r="2571" spans="1:6" hidden="1" x14ac:dyDescent="0.25">
      <c r="A2571" s="203" t="s">
        <v>1218</v>
      </c>
      <c r="B2571" s="203">
        <v>198411</v>
      </c>
      <c r="C2571" s="203">
        <v>4.6399970000000001</v>
      </c>
      <c r="D2571" s="203">
        <v>5</v>
      </c>
      <c r="E2571" s="203" t="s">
        <v>1217</v>
      </c>
      <c r="F2571" s="203" t="s">
        <v>1207</v>
      </c>
    </row>
    <row r="2572" spans="1:6" hidden="1" x14ac:dyDescent="0.25">
      <c r="A2572" s="203" t="s">
        <v>1218</v>
      </c>
      <c r="B2572" s="203">
        <v>198412</v>
      </c>
      <c r="C2572" s="203">
        <v>4.7927400000000002</v>
      </c>
      <c r="D2572" s="203">
        <v>5</v>
      </c>
      <c r="E2572" s="203" t="s">
        <v>1217</v>
      </c>
      <c r="F2572" s="203" t="s">
        <v>1207</v>
      </c>
    </row>
    <row r="2573" spans="1:6" hidden="1" x14ac:dyDescent="0.25">
      <c r="A2573" s="203" t="s">
        <v>1218</v>
      </c>
      <c r="B2573" s="203">
        <v>198413</v>
      </c>
      <c r="C2573" s="203">
        <v>58.849156000000001</v>
      </c>
      <c r="D2573" s="203">
        <v>5</v>
      </c>
      <c r="E2573" s="203" t="s">
        <v>1217</v>
      </c>
      <c r="F2573" s="203" t="s">
        <v>1207</v>
      </c>
    </row>
    <row r="2574" spans="1:6" hidden="1" x14ac:dyDescent="0.25">
      <c r="A2574" s="203" t="s">
        <v>1218</v>
      </c>
      <c r="B2574" s="203">
        <v>198501</v>
      </c>
      <c r="C2574" s="203">
        <v>4.872001</v>
      </c>
      <c r="D2574" s="203">
        <v>5</v>
      </c>
      <c r="E2574" s="203" t="s">
        <v>1217</v>
      </c>
      <c r="F2574" s="203" t="s">
        <v>1207</v>
      </c>
    </row>
    <row r="2575" spans="1:6" hidden="1" x14ac:dyDescent="0.25">
      <c r="A2575" s="203" t="s">
        <v>1218</v>
      </c>
      <c r="B2575" s="203">
        <v>198502</v>
      </c>
      <c r="C2575" s="203">
        <v>4.5764240000000003</v>
      </c>
      <c r="D2575" s="203">
        <v>5</v>
      </c>
      <c r="E2575" s="203" t="s">
        <v>1217</v>
      </c>
      <c r="F2575" s="203" t="s">
        <v>1207</v>
      </c>
    </row>
    <row r="2576" spans="1:6" hidden="1" x14ac:dyDescent="0.25">
      <c r="A2576" s="203" t="s">
        <v>1218</v>
      </c>
      <c r="B2576" s="203">
        <v>198503</v>
      </c>
      <c r="C2576" s="203">
        <v>4.9888620000000001</v>
      </c>
      <c r="D2576" s="203">
        <v>5</v>
      </c>
      <c r="E2576" s="203" t="s">
        <v>1217</v>
      </c>
      <c r="F2576" s="203" t="s">
        <v>1207</v>
      </c>
    </row>
    <row r="2577" spans="1:6" hidden="1" x14ac:dyDescent="0.25">
      <c r="A2577" s="203" t="s">
        <v>1218</v>
      </c>
      <c r="B2577" s="203">
        <v>198504</v>
      </c>
      <c r="C2577" s="203">
        <v>4.8082500000000001</v>
      </c>
      <c r="D2577" s="203">
        <v>5</v>
      </c>
      <c r="E2577" s="203" t="s">
        <v>1217</v>
      </c>
      <c r="F2577" s="203" t="s">
        <v>1207</v>
      </c>
    </row>
    <row r="2578" spans="1:6" hidden="1" x14ac:dyDescent="0.25">
      <c r="A2578" s="203" t="s">
        <v>1218</v>
      </c>
      <c r="B2578" s="203">
        <v>198505</v>
      </c>
      <c r="C2578" s="203">
        <v>4.9098470000000001</v>
      </c>
      <c r="D2578" s="203">
        <v>5</v>
      </c>
      <c r="E2578" s="203" t="s">
        <v>1217</v>
      </c>
      <c r="F2578" s="203" t="s">
        <v>1207</v>
      </c>
    </row>
    <row r="2579" spans="1:6" hidden="1" x14ac:dyDescent="0.25">
      <c r="A2579" s="203" t="s">
        <v>1218</v>
      </c>
      <c r="B2579" s="203">
        <v>198506</v>
      </c>
      <c r="C2579" s="203">
        <v>4.6730660000000004</v>
      </c>
      <c r="D2579" s="203">
        <v>5</v>
      </c>
      <c r="E2579" s="203" t="s">
        <v>1217</v>
      </c>
      <c r="F2579" s="203" t="s">
        <v>1207</v>
      </c>
    </row>
    <row r="2580" spans="1:6" hidden="1" x14ac:dyDescent="0.25">
      <c r="A2580" s="203" t="s">
        <v>1218</v>
      </c>
      <c r="B2580" s="203">
        <v>198507</v>
      </c>
      <c r="C2580" s="203">
        <v>4.659173</v>
      </c>
      <c r="D2580" s="203">
        <v>5</v>
      </c>
      <c r="E2580" s="203" t="s">
        <v>1217</v>
      </c>
      <c r="F2580" s="203" t="s">
        <v>1207</v>
      </c>
    </row>
    <row r="2581" spans="1:6" hidden="1" x14ac:dyDescent="0.25">
      <c r="A2581" s="203" t="s">
        <v>1218</v>
      </c>
      <c r="B2581" s="203">
        <v>198508</v>
      </c>
      <c r="C2581" s="203">
        <v>4.8602629999999998</v>
      </c>
      <c r="D2581" s="203">
        <v>5</v>
      </c>
      <c r="E2581" s="203" t="s">
        <v>1217</v>
      </c>
      <c r="F2581" s="203" t="s">
        <v>1207</v>
      </c>
    </row>
    <row r="2582" spans="1:6" hidden="1" x14ac:dyDescent="0.25">
      <c r="A2582" s="203" t="s">
        <v>1218</v>
      </c>
      <c r="B2582" s="203">
        <v>198509</v>
      </c>
      <c r="C2582" s="203">
        <v>4.676914</v>
      </c>
      <c r="D2582" s="203">
        <v>5</v>
      </c>
      <c r="E2582" s="203" t="s">
        <v>1217</v>
      </c>
      <c r="F2582" s="203" t="s">
        <v>1207</v>
      </c>
    </row>
    <row r="2583" spans="1:6" hidden="1" x14ac:dyDescent="0.25">
      <c r="A2583" s="203" t="s">
        <v>1218</v>
      </c>
      <c r="B2583" s="203">
        <v>198510</v>
      </c>
      <c r="C2583" s="203">
        <v>4.9325270000000003</v>
      </c>
      <c r="D2583" s="203">
        <v>5</v>
      </c>
      <c r="E2583" s="203" t="s">
        <v>1217</v>
      </c>
      <c r="F2583" s="203" t="s">
        <v>1207</v>
      </c>
    </row>
    <row r="2584" spans="1:6" hidden="1" x14ac:dyDescent="0.25">
      <c r="A2584" s="203" t="s">
        <v>1218</v>
      </c>
      <c r="B2584" s="203">
        <v>198511</v>
      </c>
      <c r="C2584" s="203">
        <v>4.6344880000000002</v>
      </c>
      <c r="D2584" s="203">
        <v>5</v>
      </c>
      <c r="E2584" s="203" t="s">
        <v>1217</v>
      </c>
      <c r="F2584" s="203" t="s">
        <v>1207</v>
      </c>
    </row>
    <row r="2585" spans="1:6" hidden="1" x14ac:dyDescent="0.25">
      <c r="A2585" s="203" t="s">
        <v>1218</v>
      </c>
      <c r="B2585" s="203">
        <v>198512</v>
      </c>
      <c r="C2585" s="203">
        <v>4.9469089999999998</v>
      </c>
      <c r="D2585" s="203">
        <v>5</v>
      </c>
      <c r="E2585" s="203" t="s">
        <v>1217</v>
      </c>
      <c r="F2585" s="203" t="s">
        <v>1207</v>
      </c>
    </row>
    <row r="2586" spans="1:6" hidden="1" x14ac:dyDescent="0.25">
      <c r="A2586" s="203" t="s">
        <v>1218</v>
      </c>
      <c r="B2586" s="203">
        <v>198513</v>
      </c>
      <c r="C2586" s="203">
        <v>57.538724000000002</v>
      </c>
      <c r="D2586" s="203">
        <v>5</v>
      </c>
      <c r="E2586" s="203" t="s">
        <v>1217</v>
      </c>
      <c r="F2586" s="203" t="s">
        <v>1207</v>
      </c>
    </row>
    <row r="2587" spans="1:6" hidden="1" x14ac:dyDescent="0.25">
      <c r="A2587" s="203" t="s">
        <v>1218</v>
      </c>
      <c r="B2587" s="203">
        <v>198601</v>
      </c>
      <c r="C2587" s="203">
        <v>5.1465719999999999</v>
      </c>
      <c r="D2587" s="203">
        <v>5</v>
      </c>
      <c r="E2587" s="203" t="s">
        <v>1217</v>
      </c>
      <c r="F2587" s="203" t="s">
        <v>1207</v>
      </c>
    </row>
    <row r="2588" spans="1:6" hidden="1" x14ac:dyDescent="0.25">
      <c r="A2588" s="203" t="s">
        <v>1218</v>
      </c>
      <c r="B2588" s="203">
        <v>198602</v>
      </c>
      <c r="C2588" s="203">
        <v>4.6377769999999998</v>
      </c>
      <c r="D2588" s="203">
        <v>5</v>
      </c>
      <c r="E2588" s="203" t="s">
        <v>1217</v>
      </c>
      <c r="F2588" s="203" t="s">
        <v>1207</v>
      </c>
    </row>
    <row r="2589" spans="1:6" hidden="1" x14ac:dyDescent="0.25">
      <c r="A2589" s="203" t="s">
        <v>1218</v>
      </c>
      <c r="B2589" s="203">
        <v>198603</v>
      </c>
      <c r="C2589" s="203">
        <v>4.9690979999999998</v>
      </c>
      <c r="D2589" s="203">
        <v>5</v>
      </c>
      <c r="E2589" s="203" t="s">
        <v>1217</v>
      </c>
      <c r="F2589" s="203" t="s">
        <v>1207</v>
      </c>
    </row>
    <row r="2590" spans="1:6" hidden="1" x14ac:dyDescent="0.25">
      <c r="A2590" s="203" t="s">
        <v>1218</v>
      </c>
      <c r="B2590" s="203">
        <v>198604</v>
      </c>
      <c r="C2590" s="203">
        <v>4.667395</v>
      </c>
      <c r="D2590" s="203">
        <v>5</v>
      </c>
      <c r="E2590" s="203" t="s">
        <v>1217</v>
      </c>
      <c r="F2590" s="203" t="s">
        <v>1207</v>
      </c>
    </row>
    <row r="2591" spans="1:6" hidden="1" x14ac:dyDescent="0.25">
      <c r="A2591" s="203" t="s">
        <v>1218</v>
      </c>
      <c r="B2591" s="203">
        <v>198605</v>
      </c>
      <c r="C2591" s="203">
        <v>4.7086709999999998</v>
      </c>
      <c r="D2591" s="203">
        <v>5</v>
      </c>
      <c r="E2591" s="203" t="s">
        <v>1217</v>
      </c>
      <c r="F2591" s="203" t="s">
        <v>1207</v>
      </c>
    </row>
    <row r="2592" spans="1:6" hidden="1" x14ac:dyDescent="0.25">
      <c r="A2592" s="203" t="s">
        <v>1218</v>
      </c>
      <c r="B2592" s="203">
        <v>198606</v>
      </c>
      <c r="C2592" s="203">
        <v>4.5407400000000004</v>
      </c>
      <c r="D2592" s="203">
        <v>5</v>
      </c>
      <c r="E2592" s="203" t="s">
        <v>1217</v>
      </c>
      <c r="F2592" s="203" t="s">
        <v>1207</v>
      </c>
    </row>
    <row r="2593" spans="1:6" hidden="1" x14ac:dyDescent="0.25">
      <c r="A2593" s="203" t="s">
        <v>1218</v>
      </c>
      <c r="B2593" s="203">
        <v>198607</v>
      </c>
      <c r="C2593" s="203">
        <v>4.5390309999999996</v>
      </c>
      <c r="D2593" s="203">
        <v>5</v>
      </c>
      <c r="E2593" s="203" t="s">
        <v>1217</v>
      </c>
      <c r="F2593" s="203" t="s">
        <v>1207</v>
      </c>
    </row>
    <row r="2594" spans="1:6" hidden="1" x14ac:dyDescent="0.25">
      <c r="A2594" s="203" t="s">
        <v>1218</v>
      </c>
      <c r="B2594" s="203">
        <v>198608</v>
      </c>
      <c r="C2594" s="203">
        <v>4.6707739999999998</v>
      </c>
      <c r="D2594" s="203">
        <v>5</v>
      </c>
      <c r="E2594" s="203" t="s">
        <v>1217</v>
      </c>
      <c r="F2594" s="203" t="s">
        <v>1207</v>
      </c>
    </row>
    <row r="2595" spans="1:6" hidden="1" x14ac:dyDescent="0.25">
      <c r="A2595" s="203" t="s">
        <v>1218</v>
      </c>
      <c r="B2595" s="203">
        <v>198609</v>
      </c>
      <c r="C2595" s="203">
        <v>4.5142030000000002</v>
      </c>
      <c r="D2595" s="203">
        <v>5</v>
      </c>
      <c r="E2595" s="203" t="s">
        <v>1217</v>
      </c>
      <c r="F2595" s="203" t="s">
        <v>1207</v>
      </c>
    </row>
    <row r="2596" spans="1:6" hidden="1" x14ac:dyDescent="0.25">
      <c r="A2596" s="203" t="s">
        <v>1218</v>
      </c>
      <c r="B2596" s="203">
        <v>198610</v>
      </c>
      <c r="C2596" s="203">
        <v>4.7714480000000004</v>
      </c>
      <c r="D2596" s="203">
        <v>5</v>
      </c>
      <c r="E2596" s="203" t="s">
        <v>1217</v>
      </c>
      <c r="F2596" s="203" t="s">
        <v>1207</v>
      </c>
    </row>
    <row r="2597" spans="1:6" hidden="1" x14ac:dyDescent="0.25">
      <c r="A2597" s="203" t="s">
        <v>1218</v>
      </c>
      <c r="B2597" s="203">
        <v>198611</v>
      </c>
      <c r="C2597" s="203">
        <v>4.5947579999999997</v>
      </c>
      <c r="D2597" s="203">
        <v>5</v>
      </c>
      <c r="E2597" s="203" t="s">
        <v>1217</v>
      </c>
      <c r="F2597" s="203" t="s">
        <v>1207</v>
      </c>
    </row>
    <row r="2598" spans="1:6" hidden="1" x14ac:dyDescent="0.25">
      <c r="A2598" s="203" t="s">
        <v>1218</v>
      </c>
      <c r="B2598" s="203">
        <v>198612</v>
      </c>
      <c r="C2598" s="203">
        <v>4.8147640000000003</v>
      </c>
      <c r="D2598" s="203">
        <v>5</v>
      </c>
      <c r="E2598" s="203" t="s">
        <v>1217</v>
      </c>
      <c r="F2598" s="203" t="s">
        <v>1207</v>
      </c>
    </row>
    <row r="2599" spans="1:6" hidden="1" x14ac:dyDescent="0.25">
      <c r="A2599" s="203" t="s">
        <v>1218</v>
      </c>
      <c r="B2599" s="203">
        <v>198613</v>
      </c>
      <c r="C2599" s="203">
        <v>56.575231000000002</v>
      </c>
      <c r="D2599" s="203">
        <v>5</v>
      </c>
      <c r="E2599" s="203" t="s">
        <v>1217</v>
      </c>
      <c r="F2599" s="203" t="s">
        <v>1207</v>
      </c>
    </row>
    <row r="2600" spans="1:6" hidden="1" x14ac:dyDescent="0.25">
      <c r="A2600" s="203" t="s">
        <v>1218</v>
      </c>
      <c r="B2600" s="203">
        <v>198701</v>
      </c>
      <c r="C2600" s="203">
        <v>4.9348239999999999</v>
      </c>
      <c r="D2600" s="203">
        <v>5</v>
      </c>
      <c r="E2600" s="203" t="s">
        <v>1217</v>
      </c>
      <c r="F2600" s="203" t="s">
        <v>1207</v>
      </c>
    </row>
    <row r="2601" spans="1:6" hidden="1" x14ac:dyDescent="0.25">
      <c r="A2601" s="203" t="s">
        <v>1218</v>
      </c>
      <c r="B2601" s="203">
        <v>198702</v>
      </c>
      <c r="C2601" s="203">
        <v>4.5311349999999999</v>
      </c>
      <c r="D2601" s="203">
        <v>5</v>
      </c>
      <c r="E2601" s="203" t="s">
        <v>1217</v>
      </c>
      <c r="F2601" s="203" t="s">
        <v>1207</v>
      </c>
    </row>
    <row r="2602" spans="1:6" hidden="1" x14ac:dyDescent="0.25">
      <c r="A2602" s="203" t="s">
        <v>1218</v>
      </c>
      <c r="B2602" s="203">
        <v>198703</v>
      </c>
      <c r="C2602" s="203">
        <v>4.8789220000000002</v>
      </c>
      <c r="D2602" s="203">
        <v>5</v>
      </c>
      <c r="E2602" s="203" t="s">
        <v>1217</v>
      </c>
      <c r="F2602" s="203" t="s">
        <v>1207</v>
      </c>
    </row>
    <row r="2603" spans="1:6" hidden="1" x14ac:dyDescent="0.25">
      <c r="A2603" s="203" t="s">
        <v>1218</v>
      </c>
      <c r="B2603" s="203">
        <v>198704</v>
      </c>
      <c r="C2603" s="203">
        <v>4.6206589999999998</v>
      </c>
      <c r="D2603" s="203">
        <v>5</v>
      </c>
      <c r="E2603" s="203" t="s">
        <v>1217</v>
      </c>
      <c r="F2603" s="203" t="s">
        <v>1207</v>
      </c>
    </row>
    <row r="2604" spans="1:6" hidden="1" x14ac:dyDescent="0.25">
      <c r="A2604" s="203" t="s">
        <v>1218</v>
      </c>
      <c r="B2604" s="203">
        <v>198705</v>
      </c>
      <c r="C2604" s="203">
        <v>4.6229719999999999</v>
      </c>
      <c r="D2604" s="203">
        <v>5</v>
      </c>
      <c r="E2604" s="203" t="s">
        <v>1217</v>
      </c>
      <c r="F2604" s="203" t="s">
        <v>1207</v>
      </c>
    </row>
    <row r="2605" spans="1:6" hidden="1" x14ac:dyDescent="0.25">
      <c r="A2605" s="203" t="s">
        <v>1218</v>
      </c>
      <c r="B2605" s="203">
        <v>198706</v>
      </c>
      <c r="C2605" s="203">
        <v>4.6386690000000002</v>
      </c>
      <c r="D2605" s="203">
        <v>5</v>
      </c>
      <c r="E2605" s="203" t="s">
        <v>1217</v>
      </c>
      <c r="F2605" s="203" t="s">
        <v>1207</v>
      </c>
    </row>
    <row r="2606" spans="1:6" hidden="1" x14ac:dyDescent="0.25">
      <c r="A2606" s="203" t="s">
        <v>1218</v>
      </c>
      <c r="B2606" s="203">
        <v>198707</v>
      </c>
      <c r="C2606" s="203">
        <v>4.5467959999999996</v>
      </c>
      <c r="D2606" s="203">
        <v>5</v>
      </c>
      <c r="E2606" s="203" t="s">
        <v>1217</v>
      </c>
      <c r="F2606" s="203" t="s">
        <v>1207</v>
      </c>
    </row>
    <row r="2607" spans="1:6" hidden="1" x14ac:dyDescent="0.25">
      <c r="A2607" s="203" t="s">
        <v>1218</v>
      </c>
      <c r="B2607" s="203">
        <v>198708</v>
      </c>
      <c r="C2607" s="203">
        <v>4.8017539999999999</v>
      </c>
      <c r="D2607" s="203">
        <v>5</v>
      </c>
      <c r="E2607" s="203" t="s">
        <v>1217</v>
      </c>
      <c r="F2607" s="203" t="s">
        <v>1207</v>
      </c>
    </row>
    <row r="2608" spans="1:6" hidden="1" x14ac:dyDescent="0.25">
      <c r="A2608" s="203" t="s">
        <v>1218</v>
      </c>
      <c r="B2608" s="203">
        <v>198709</v>
      </c>
      <c r="C2608" s="203">
        <v>4.7241479999999996</v>
      </c>
      <c r="D2608" s="203">
        <v>5</v>
      </c>
      <c r="E2608" s="203" t="s">
        <v>1217</v>
      </c>
      <c r="F2608" s="203" t="s">
        <v>1207</v>
      </c>
    </row>
    <row r="2609" spans="1:6" hidden="1" x14ac:dyDescent="0.25">
      <c r="A2609" s="203" t="s">
        <v>1218</v>
      </c>
      <c r="B2609" s="203">
        <v>198710</v>
      </c>
      <c r="C2609" s="203">
        <v>5.0000869999999997</v>
      </c>
      <c r="D2609" s="203">
        <v>5</v>
      </c>
      <c r="E2609" s="203" t="s">
        <v>1217</v>
      </c>
      <c r="F2609" s="203" t="s">
        <v>1207</v>
      </c>
    </row>
    <row r="2610" spans="1:6" hidden="1" x14ac:dyDescent="0.25">
      <c r="A2610" s="203" t="s">
        <v>1218</v>
      </c>
      <c r="B2610" s="203">
        <v>198711</v>
      </c>
      <c r="C2610" s="203">
        <v>4.8495100000000004</v>
      </c>
      <c r="D2610" s="203">
        <v>5</v>
      </c>
      <c r="E2610" s="203" t="s">
        <v>1217</v>
      </c>
      <c r="F2610" s="203" t="s">
        <v>1207</v>
      </c>
    </row>
    <row r="2611" spans="1:6" hidden="1" x14ac:dyDescent="0.25">
      <c r="A2611" s="203" t="s">
        <v>1218</v>
      </c>
      <c r="B2611" s="203">
        <v>198712</v>
      </c>
      <c r="C2611" s="203">
        <v>5.0172679999999996</v>
      </c>
      <c r="D2611" s="203">
        <v>5</v>
      </c>
      <c r="E2611" s="203" t="s">
        <v>1217</v>
      </c>
      <c r="F2611" s="203" t="s">
        <v>1207</v>
      </c>
    </row>
    <row r="2612" spans="1:6" hidden="1" x14ac:dyDescent="0.25">
      <c r="A2612" s="203" t="s">
        <v>1218</v>
      </c>
      <c r="B2612" s="203">
        <v>198713</v>
      </c>
      <c r="C2612" s="203">
        <v>57.166744999999999</v>
      </c>
      <c r="D2612" s="203">
        <v>5</v>
      </c>
      <c r="E2612" s="203" t="s">
        <v>1217</v>
      </c>
      <c r="F2612" s="203" t="s">
        <v>1207</v>
      </c>
    </row>
    <row r="2613" spans="1:6" hidden="1" x14ac:dyDescent="0.25">
      <c r="A2613" s="203" t="s">
        <v>1218</v>
      </c>
      <c r="B2613" s="203">
        <v>198801</v>
      </c>
      <c r="C2613" s="203">
        <v>4.9526209999999997</v>
      </c>
      <c r="D2613" s="203">
        <v>5</v>
      </c>
      <c r="E2613" s="203" t="s">
        <v>1217</v>
      </c>
      <c r="F2613" s="203" t="s">
        <v>1207</v>
      </c>
    </row>
    <row r="2614" spans="1:6" hidden="1" x14ac:dyDescent="0.25">
      <c r="A2614" s="203" t="s">
        <v>1218</v>
      </c>
      <c r="B2614" s="203">
        <v>198802</v>
      </c>
      <c r="C2614" s="203">
        <v>4.7546600000000003</v>
      </c>
      <c r="D2614" s="203">
        <v>5</v>
      </c>
      <c r="E2614" s="203" t="s">
        <v>1217</v>
      </c>
      <c r="F2614" s="203" t="s">
        <v>1207</v>
      </c>
    </row>
    <row r="2615" spans="1:6" hidden="1" x14ac:dyDescent="0.25">
      <c r="A2615" s="203" t="s">
        <v>1218</v>
      </c>
      <c r="B2615" s="203">
        <v>198803</v>
      </c>
      <c r="C2615" s="203">
        <v>5.0889629999999997</v>
      </c>
      <c r="D2615" s="203">
        <v>5</v>
      </c>
      <c r="E2615" s="203" t="s">
        <v>1217</v>
      </c>
      <c r="F2615" s="203" t="s">
        <v>1207</v>
      </c>
    </row>
    <row r="2616" spans="1:6" hidden="1" x14ac:dyDescent="0.25">
      <c r="A2616" s="203" t="s">
        <v>1218</v>
      </c>
      <c r="B2616" s="203">
        <v>198804</v>
      </c>
      <c r="C2616" s="203">
        <v>4.6975239999999996</v>
      </c>
      <c r="D2616" s="203">
        <v>5</v>
      </c>
      <c r="E2616" s="203" t="s">
        <v>1217</v>
      </c>
      <c r="F2616" s="203" t="s">
        <v>1207</v>
      </c>
    </row>
    <row r="2617" spans="1:6" hidden="1" x14ac:dyDescent="0.25">
      <c r="A2617" s="203" t="s">
        <v>1218</v>
      </c>
      <c r="B2617" s="203">
        <v>198805</v>
      </c>
      <c r="C2617" s="203">
        <v>4.7468190000000003</v>
      </c>
      <c r="D2617" s="203">
        <v>5</v>
      </c>
      <c r="E2617" s="203" t="s">
        <v>1217</v>
      </c>
      <c r="F2617" s="203" t="s">
        <v>1207</v>
      </c>
    </row>
    <row r="2618" spans="1:6" hidden="1" x14ac:dyDescent="0.25">
      <c r="A2618" s="203" t="s">
        <v>1218</v>
      </c>
      <c r="B2618" s="203">
        <v>198806</v>
      </c>
      <c r="C2618" s="203">
        <v>4.663151</v>
      </c>
      <c r="D2618" s="203">
        <v>5</v>
      </c>
      <c r="E2618" s="203" t="s">
        <v>1217</v>
      </c>
      <c r="F2618" s="203" t="s">
        <v>1207</v>
      </c>
    </row>
    <row r="2619" spans="1:6" hidden="1" x14ac:dyDescent="0.25">
      <c r="A2619" s="203" t="s">
        <v>1218</v>
      </c>
      <c r="B2619" s="203">
        <v>198807</v>
      </c>
      <c r="C2619" s="203">
        <v>4.5527139999999999</v>
      </c>
      <c r="D2619" s="203">
        <v>5</v>
      </c>
      <c r="E2619" s="203" t="s">
        <v>1217</v>
      </c>
      <c r="F2619" s="203" t="s">
        <v>1207</v>
      </c>
    </row>
    <row r="2620" spans="1:6" hidden="1" x14ac:dyDescent="0.25">
      <c r="A2620" s="203" t="s">
        <v>1218</v>
      </c>
      <c r="B2620" s="203">
        <v>198808</v>
      </c>
      <c r="C2620" s="203">
        <v>4.996664</v>
      </c>
      <c r="D2620" s="203">
        <v>5</v>
      </c>
      <c r="E2620" s="203" t="s">
        <v>1217</v>
      </c>
      <c r="F2620" s="203" t="s">
        <v>1207</v>
      </c>
    </row>
    <row r="2621" spans="1:6" hidden="1" x14ac:dyDescent="0.25">
      <c r="A2621" s="203" t="s">
        <v>1218</v>
      </c>
      <c r="B2621" s="203">
        <v>198809</v>
      </c>
      <c r="C2621" s="203">
        <v>4.7232909999999997</v>
      </c>
      <c r="D2621" s="203">
        <v>5</v>
      </c>
      <c r="E2621" s="203" t="s">
        <v>1217</v>
      </c>
      <c r="F2621" s="203" t="s">
        <v>1207</v>
      </c>
    </row>
    <row r="2622" spans="1:6" hidden="1" x14ac:dyDescent="0.25">
      <c r="A2622" s="203" t="s">
        <v>1218</v>
      </c>
      <c r="B2622" s="203">
        <v>198810</v>
      </c>
      <c r="C2622" s="203">
        <v>4.8676069999999996</v>
      </c>
      <c r="D2622" s="203">
        <v>5</v>
      </c>
      <c r="E2622" s="203" t="s">
        <v>1217</v>
      </c>
      <c r="F2622" s="203" t="s">
        <v>1207</v>
      </c>
    </row>
    <row r="2623" spans="1:6" hidden="1" x14ac:dyDescent="0.25">
      <c r="A2623" s="203" t="s">
        <v>1218</v>
      </c>
      <c r="B2623" s="203">
        <v>198811</v>
      </c>
      <c r="C2623" s="203">
        <v>4.8874370000000003</v>
      </c>
      <c r="D2623" s="203">
        <v>5</v>
      </c>
      <c r="E2623" s="203" t="s">
        <v>1217</v>
      </c>
      <c r="F2623" s="203" t="s">
        <v>1207</v>
      </c>
    </row>
    <row r="2624" spans="1:6" hidden="1" x14ac:dyDescent="0.25">
      <c r="A2624" s="203" t="s">
        <v>1218</v>
      </c>
      <c r="B2624" s="203">
        <v>198812</v>
      </c>
      <c r="C2624" s="203">
        <v>4.9435460000000004</v>
      </c>
      <c r="D2624" s="203">
        <v>5</v>
      </c>
      <c r="E2624" s="203" t="s">
        <v>1217</v>
      </c>
      <c r="F2624" s="203" t="s">
        <v>1207</v>
      </c>
    </row>
    <row r="2625" spans="1:6" hidden="1" x14ac:dyDescent="0.25">
      <c r="A2625" s="203" t="s">
        <v>1218</v>
      </c>
      <c r="B2625" s="203">
        <v>198813</v>
      </c>
      <c r="C2625" s="203">
        <v>57.874997</v>
      </c>
      <c r="D2625" s="203">
        <v>5</v>
      </c>
      <c r="E2625" s="203" t="s">
        <v>1217</v>
      </c>
      <c r="F2625" s="203" t="s">
        <v>1207</v>
      </c>
    </row>
    <row r="2626" spans="1:6" hidden="1" x14ac:dyDescent="0.25">
      <c r="A2626" s="203" t="s">
        <v>1218</v>
      </c>
      <c r="B2626" s="203">
        <v>198901</v>
      </c>
      <c r="C2626" s="203">
        <v>5.0024600000000001</v>
      </c>
      <c r="D2626" s="203">
        <v>5</v>
      </c>
      <c r="E2626" s="203" t="s">
        <v>1217</v>
      </c>
      <c r="F2626" s="203" t="s">
        <v>1207</v>
      </c>
    </row>
    <row r="2627" spans="1:6" hidden="1" x14ac:dyDescent="0.25">
      <c r="A2627" s="203" t="s">
        <v>1218</v>
      </c>
      <c r="B2627" s="203">
        <v>198902</v>
      </c>
      <c r="C2627" s="203">
        <v>4.544041</v>
      </c>
      <c r="D2627" s="203">
        <v>5</v>
      </c>
      <c r="E2627" s="203" t="s">
        <v>1217</v>
      </c>
      <c r="F2627" s="203" t="s">
        <v>1207</v>
      </c>
    </row>
    <row r="2628" spans="1:6" hidden="1" x14ac:dyDescent="0.25">
      <c r="A2628" s="203" t="s">
        <v>1218</v>
      </c>
      <c r="B2628" s="203">
        <v>198903</v>
      </c>
      <c r="C2628" s="203">
        <v>5.0572489999999997</v>
      </c>
      <c r="D2628" s="203">
        <v>5</v>
      </c>
      <c r="E2628" s="203" t="s">
        <v>1217</v>
      </c>
      <c r="F2628" s="203" t="s">
        <v>1207</v>
      </c>
    </row>
    <row r="2629" spans="1:6" hidden="1" x14ac:dyDescent="0.25">
      <c r="A2629" s="203" t="s">
        <v>1218</v>
      </c>
      <c r="B2629" s="203">
        <v>198904</v>
      </c>
      <c r="C2629" s="203">
        <v>4.7094079999999998</v>
      </c>
      <c r="D2629" s="203">
        <v>5</v>
      </c>
      <c r="E2629" s="203" t="s">
        <v>1217</v>
      </c>
      <c r="F2629" s="203" t="s">
        <v>1207</v>
      </c>
    </row>
    <row r="2630" spans="1:6" hidden="1" x14ac:dyDescent="0.25">
      <c r="A2630" s="203" t="s">
        <v>1218</v>
      </c>
      <c r="B2630" s="203">
        <v>198905</v>
      </c>
      <c r="C2630" s="203">
        <v>4.8979410000000003</v>
      </c>
      <c r="D2630" s="203">
        <v>5</v>
      </c>
      <c r="E2630" s="203" t="s">
        <v>1217</v>
      </c>
      <c r="F2630" s="203" t="s">
        <v>1207</v>
      </c>
    </row>
    <row r="2631" spans="1:6" hidden="1" x14ac:dyDescent="0.25">
      <c r="A2631" s="203" t="s">
        <v>1218</v>
      </c>
      <c r="B2631" s="203">
        <v>198906</v>
      </c>
      <c r="C2631" s="203">
        <v>4.6524749999999999</v>
      </c>
      <c r="D2631" s="203">
        <v>5</v>
      </c>
      <c r="E2631" s="203" t="s">
        <v>1217</v>
      </c>
      <c r="F2631" s="203" t="s">
        <v>1207</v>
      </c>
    </row>
    <row r="2632" spans="1:6" hidden="1" x14ac:dyDescent="0.25">
      <c r="A2632" s="203" t="s">
        <v>1218</v>
      </c>
      <c r="B2632" s="203">
        <v>198907</v>
      </c>
      <c r="C2632" s="203">
        <v>4.4366490000000001</v>
      </c>
      <c r="D2632" s="203">
        <v>5</v>
      </c>
      <c r="E2632" s="203" t="s">
        <v>1217</v>
      </c>
      <c r="F2632" s="203" t="s">
        <v>1207</v>
      </c>
    </row>
    <row r="2633" spans="1:6" hidden="1" x14ac:dyDescent="0.25">
      <c r="A2633" s="203" t="s">
        <v>1218</v>
      </c>
      <c r="B2633" s="203">
        <v>198908</v>
      </c>
      <c r="C2633" s="203">
        <v>4.9783679999999997</v>
      </c>
      <c r="D2633" s="203">
        <v>5</v>
      </c>
      <c r="E2633" s="203" t="s">
        <v>1217</v>
      </c>
      <c r="F2633" s="203" t="s">
        <v>1207</v>
      </c>
    </row>
    <row r="2634" spans="1:6" hidden="1" x14ac:dyDescent="0.25">
      <c r="A2634" s="203" t="s">
        <v>1218</v>
      </c>
      <c r="B2634" s="203">
        <v>198909</v>
      </c>
      <c r="C2634" s="203">
        <v>4.7208579999999998</v>
      </c>
      <c r="D2634" s="203">
        <v>5</v>
      </c>
      <c r="E2634" s="203" t="s">
        <v>1217</v>
      </c>
      <c r="F2634" s="203" t="s">
        <v>1207</v>
      </c>
    </row>
    <row r="2635" spans="1:6" hidden="1" x14ac:dyDescent="0.25">
      <c r="A2635" s="203" t="s">
        <v>1218</v>
      </c>
      <c r="B2635" s="203">
        <v>198910</v>
      </c>
      <c r="C2635" s="203">
        <v>4.9243480000000002</v>
      </c>
      <c r="D2635" s="203">
        <v>5</v>
      </c>
      <c r="E2635" s="203" t="s">
        <v>1217</v>
      </c>
      <c r="F2635" s="203" t="s">
        <v>1207</v>
      </c>
    </row>
    <row r="2636" spans="1:6" hidden="1" x14ac:dyDescent="0.25">
      <c r="A2636" s="203" t="s">
        <v>1218</v>
      </c>
      <c r="B2636" s="203">
        <v>198911</v>
      </c>
      <c r="C2636" s="203">
        <v>4.8936109999999999</v>
      </c>
      <c r="D2636" s="203">
        <v>5</v>
      </c>
      <c r="E2636" s="203" t="s">
        <v>1217</v>
      </c>
      <c r="F2636" s="203" t="s">
        <v>1207</v>
      </c>
    </row>
    <row r="2637" spans="1:6" hidden="1" x14ac:dyDescent="0.25">
      <c r="A2637" s="203" t="s">
        <v>1218</v>
      </c>
      <c r="B2637" s="203">
        <v>198912</v>
      </c>
      <c r="C2637" s="203">
        <v>4.6652690000000003</v>
      </c>
      <c r="D2637" s="203">
        <v>5</v>
      </c>
      <c r="E2637" s="203" t="s">
        <v>1217</v>
      </c>
      <c r="F2637" s="203" t="s">
        <v>1207</v>
      </c>
    </row>
    <row r="2638" spans="1:6" hidden="1" x14ac:dyDescent="0.25">
      <c r="A2638" s="203" t="s">
        <v>1218</v>
      </c>
      <c r="B2638" s="203">
        <v>198913</v>
      </c>
      <c r="C2638" s="203">
        <v>57.482678999999997</v>
      </c>
      <c r="D2638" s="203">
        <v>5</v>
      </c>
      <c r="E2638" s="203" t="s">
        <v>1217</v>
      </c>
      <c r="F2638" s="203" t="s">
        <v>1207</v>
      </c>
    </row>
    <row r="2639" spans="1:6" hidden="1" x14ac:dyDescent="0.25">
      <c r="A2639" s="203" t="s">
        <v>1218</v>
      </c>
      <c r="B2639" s="203">
        <v>199001</v>
      </c>
      <c r="C2639" s="203">
        <v>5.1823360000000003</v>
      </c>
      <c r="D2639" s="203">
        <v>5</v>
      </c>
      <c r="E2639" s="203" t="s">
        <v>1217</v>
      </c>
      <c r="F2639" s="203" t="s">
        <v>1207</v>
      </c>
    </row>
    <row r="2640" spans="1:6" hidden="1" x14ac:dyDescent="0.25">
      <c r="A2640" s="203" t="s">
        <v>1218</v>
      </c>
      <c r="B2640" s="203">
        <v>199002</v>
      </c>
      <c r="C2640" s="203">
        <v>4.6602290000000002</v>
      </c>
      <c r="D2640" s="203">
        <v>5</v>
      </c>
      <c r="E2640" s="203" t="s">
        <v>1217</v>
      </c>
      <c r="F2640" s="203" t="s">
        <v>1207</v>
      </c>
    </row>
    <row r="2641" spans="1:6" hidden="1" x14ac:dyDescent="0.25">
      <c r="A2641" s="203" t="s">
        <v>1218</v>
      </c>
      <c r="B2641" s="203">
        <v>199003</v>
      </c>
      <c r="C2641" s="203">
        <v>5.0913190000000004</v>
      </c>
      <c r="D2641" s="203">
        <v>5</v>
      </c>
      <c r="E2641" s="203" t="s">
        <v>1217</v>
      </c>
      <c r="F2641" s="203" t="s">
        <v>1207</v>
      </c>
    </row>
    <row r="2642" spans="1:6" hidden="1" x14ac:dyDescent="0.25">
      <c r="A2642" s="203" t="s">
        <v>1218</v>
      </c>
      <c r="B2642" s="203">
        <v>199004</v>
      </c>
      <c r="C2642" s="203">
        <v>4.767989</v>
      </c>
      <c r="D2642" s="203">
        <v>5</v>
      </c>
      <c r="E2642" s="203" t="s">
        <v>1217</v>
      </c>
      <c r="F2642" s="203" t="s">
        <v>1207</v>
      </c>
    </row>
    <row r="2643" spans="1:6" hidden="1" x14ac:dyDescent="0.25">
      <c r="A2643" s="203" t="s">
        <v>1218</v>
      </c>
      <c r="B2643" s="203">
        <v>199005</v>
      </c>
      <c r="C2643" s="203">
        <v>4.8935700000000004</v>
      </c>
      <c r="D2643" s="203">
        <v>5</v>
      </c>
      <c r="E2643" s="203" t="s">
        <v>1217</v>
      </c>
      <c r="F2643" s="203" t="s">
        <v>1207</v>
      </c>
    </row>
    <row r="2644" spans="1:6" hidden="1" x14ac:dyDescent="0.25">
      <c r="A2644" s="203" t="s">
        <v>1218</v>
      </c>
      <c r="B2644" s="203">
        <v>199006</v>
      </c>
      <c r="C2644" s="203">
        <v>4.7181470000000001</v>
      </c>
      <c r="D2644" s="203">
        <v>5</v>
      </c>
      <c r="E2644" s="203" t="s">
        <v>1217</v>
      </c>
      <c r="F2644" s="203" t="s">
        <v>1207</v>
      </c>
    </row>
    <row r="2645" spans="1:6" hidden="1" x14ac:dyDescent="0.25">
      <c r="A2645" s="203" t="s">
        <v>1218</v>
      </c>
      <c r="B2645" s="203">
        <v>199007</v>
      </c>
      <c r="C2645" s="203">
        <v>4.7004840000000003</v>
      </c>
      <c r="D2645" s="203">
        <v>5</v>
      </c>
      <c r="E2645" s="203" t="s">
        <v>1217</v>
      </c>
      <c r="F2645" s="203" t="s">
        <v>1207</v>
      </c>
    </row>
    <row r="2646" spans="1:6" hidden="1" x14ac:dyDescent="0.25">
      <c r="A2646" s="203" t="s">
        <v>1218</v>
      </c>
      <c r="B2646" s="203">
        <v>199008</v>
      </c>
      <c r="C2646" s="203">
        <v>5.0001949999999997</v>
      </c>
      <c r="D2646" s="203">
        <v>5</v>
      </c>
      <c r="E2646" s="203" t="s">
        <v>1217</v>
      </c>
      <c r="F2646" s="203" t="s">
        <v>1207</v>
      </c>
    </row>
    <row r="2647" spans="1:6" hidden="1" x14ac:dyDescent="0.25">
      <c r="A2647" s="203" t="s">
        <v>1218</v>
      </c>
      <c r="B2647" s="203">
        <v>199009</v>
      </c>
      <c r="C2647" s="203">
        <v>4.6899889999999997</v>
      </c>
      <c r="D2647" s="203">
        <v>5</v>
      </c>
      <c r="E2647" s="203" t="s">
        <v>1217</v>
      </c>
      <c r="F2647" s="203" t="s">
        <v>1207</v>
      </c>
    </row>
    <row r="2648" spans="1:6" hidden="1" x14ac:dyDescent="0.25">
      <c r="A2648" s="203" t="s">
        <v>1218</v>
      </c>
      <c r="B2648" s="203">
        <v>199010</v>
      </c>
      <c r="C2648" s="203">
        <v>5.1536470000000003</v>
      </c>
      <c r="D2648" s="203">
        <v>5</v>
      </c>
      <c r="E2648" s="203" t="s">
        <v>1217</v>
      </c>
      <c r="F2648" s="203" t="s">
        <v>1207</v>
      </c>
    </row>
    <row r="2649" spans="1:6" hidden="1" x14ac:dyDescent="0.25">
      <c r="A2649" s="203" t="s">
        <v>1218</v>
      </c>
      <c r="B2649" s="203">
        <v>199011</v>
      </c>
      <c r="C2649" s="203">
        <v>4.9308310000000004</v>
      </c>
      <c r="D2649" s="203">
        <v>5</v>
      </c>
      <c r="E2649" s="203" t="s">
        <v>1217</v>
      </c>
      <c r="F2649" s="203" t="s">
        <v>1207</v>
      </c>
    </row>
    <row r="2650" spans="1:6" hidden="1" x14ac:dyDescent="0.25">
      <c r="A2650" s="203" t="s">
        <v>1218</v>
      </c>
      <c r="B2650" s="203">
        <v>199012</v>
      </c>
      <c r="C2650" s="203">
        <v>4.770867</v>
      </c>
      <c r="D2650" s="203">
        <v>5</v>
      </c>
      <c r="E2650" s="203" t="s">
        <v>1217</v>
      </c>
      <c r="F2650" s="203" t="s">
        <v>1207</v>
      </c>
    </row>
    <row r="2651" spans="1:6" hidden="1" x14ac:dyDescent="0.25">
      <c r="A2651" s="203" t="s">
        <v>1218</v>
      </c>
      <c r="B2651" s="203">
        <v>199013</v>
      </c>
      <c r="C2651" s="203">
        <v>58.559601999999998</v>
      </c>
      <c r="D2651" s="203">
        <v>5</v>
      </c>
      <c r="E2651" s="203" t="s">
        <v>1217</v>
      </c>
      <c r="F2651" s="203" t="s">
        <v>1207</v>
      </c>
    </row>
    <row r="2652" spans="1:6" hidden="1" x14ac:dyDescent="0.25">
      <c r="A2652" s="203" t="s">
        <v>1218</v>
      </c>
      <c r="B2652" s="203">
        <v>199101</v>
      </c>
      <c r="C2652" s="203">
        <v>5.0751670000000004</v>
      </c>
      <c r="D2652" s="203">
        <v>5</v>
      </c>
      <c r="E2652" s="203" t="s">
        <v>1217</v>
      </c>
      <c r="F2652" s="203" t="s">
        <v>1207</v>
      </c>
    </row>
    <row r="2653" spans="1:6" hidden="1" x14ac:dyDescent="0.25">
      <c r="A2653" s="203" t="s">
        <v>1218</v>
      </c>
      <c r="B2653" s="203">
        <v>199102</v>
      </c>
      <c r="C2653" s="203">
        <v>4.6835849999999999</v>
      </c>
      <c r="D2653" s="203">
        <v>5</v>
      </c>
      <c r="E2653" s="203" t="s">
        <v>1217</v>
      </c>
      <c r="F2653" s="203" t="s">
        <v>1207</v>
      </c>
    </row>
    <row r="2654" spans="1:6" hidden="1" x14ac:dyDescent="0.25">
      <c r="A2654" s="203" t="s">
        <v>1218</v>
      </c>
      <c r="B2654" s="203">
        <v>199103</v>
      </c>
      <c r="C2654" s="203">
        <v>4.9918639999999996</v>
      </c>
      <c r="D2654" s="203">
        <v>5</v>
      </c>
      <c r="E2654" s="203" t="s">
        <v>1217</v>
      </c>
      <c r="F2654" s="203" t="s">
        <v>1207</v>
      </c>
    </row>
    <row r="2655" spans="1:6" hidden="1" x14ac:dyDescent="0.25">
      <c r="A2655" s="203" t="s">
        <v>1218</v>
      </c>
      <c r="B2655" s="203">
        <v>199104</v>
      </c>
      <c r="C2655" s="203">
        <v>4.7323589999999998</v>
      </c>
      <c r="D2655" s="203">
        <v>5</v>
      </c>
      <c r="E2655" s="203" t="s">
        <v>1217</v>
      </c>
      <c r="F2655" s="203" t="s">
        <v>1207</v>
      </c>
    </row>
    <row r="2656" spans="1:6" hidden="1" x14ac:dyDescent="0.25">
      <c r="A2656" s="203" t="s">
        <v>1218</v>
      </c>
      <c r="B2656" s="203">
        <v>199105</v>
      </c>
      <c r="C2656" s="203">
        <v>4.7664590000000002</v>
      </c>
      <c r="D2656" s="203">
        <v>5</v>
      </c>
      <c r="E2656" s="203" t="s">
        <v>1217</v>
      </c>
      <c r="F2656" s="203" t="s">
        <v>1207</v>
      </c>
    </row>
    <row r="2657" spans="1:6" hidden="1" x14ac:dyDescent="0.25">
      <c r="A2657" s="203" t="s">
        <v>1218</v>
      </c>
      <c r="B2657" s="203">
        <v>199106</v>
      </c>
      <c r="C2657" s="203">
        <v>4.5633800000000004</v>
      </c>
      <c r="D2657" s="203">
        <v>5</v>
      </c>
      <c r="E2657" s="203" t="s">
        <v>1217</v>
      </c>
      <c r="F2657" s="203" t="s">
        <v>1207</v>
      </c>
    </row>
    <row r="2658" spans="1:6" hidden="1" x14ac:dyDescent="0.25">
      <c r="A2658" s="203" t="s">
        <v>1218</v>
      </c>
      <c r="B2658" s="203">
        <v>199107</v>
      </c>
      <c r="C2658" s="203">
        <v>4.695011</v>
      </c>
      <c r="D2658" s="203">
        <v>5</v>
      </c>
      <c r="E2658" s="203" t="s">
        <v>1217</v>
      </c>
      <c r="F2658" s="203" t="s">
        <v>1207</v>
      </c>
    </row>
    <row r="2659" spans="1:6" hidden="1" x14ac:dyDescent="0.25">
      <c r="A2659" s="203" t="s">
        <v>1218</v>
      </c>
      <c r="B2659" s="203">
        <v>199108</v>
      </c>
      <c r="C2659" s="203">
        <v>4.8947289999999999</v>
      </c>
      <c r="D2659" s="203">
        <v>5</v>
      </c>
      <c r="E2659" s="203" t="s">
        <v>1217</v>
      </c>
      <c r="F2659" s="203" t="s">
        <v>1207</v>
      </c>
    </row>
    <row r="2660" spans="1:6" hidden="1" x14ac:dyDescent="0.25">
      <c r="A2660" s="203" t="s">
        <v>1218</v>
      </c>
      <c r="B2660" s="203">
        <v>199109</v>
      </c>
      <c r="C2660" s="203">
        <v>4.6879400000000002</v>
      </c>
      <c r="D2660" s="203">
        <v>5</v>
      </c>
      <c r="E2660" s="203" t="s">
        <v>1217</v>
      </c>
      <c r="F2660" s="203" t="s">
        <v>1207</v>
      </c>
    </row>
    <row r="2661" spans="1:6" hidden="1" x14ac:dyDescent="0.25">
      <c r="A2661" s="203" t="s">
        <v>1218</v>
      </c>
      <c r="B2661" s="203">
        <v>199110</v>
      </c>
      <c r="C2661" s="203">
        <v>5.0632279999999996</v>
      </c>
      <c r="D2661" s="203">
        <v>5</v>
      </c>
      <c r="E2661" s="203" t="s">
        <v>1217</v>
      </c>
      <c r="F2661" s="203" t="s">
        <v>1207</v>
      </c>
    </row>
    <row r="2662" spans="1:6" hidden="1" x14ac:dyDescent="0.25">
      <c r="A2662" s="203" t="s">
        <v>1218</v>
      </c>
      <c r="B2662" s="203">
        <v>199111</v>
      </c>
      <c r="C2662" s="203">
        <v>4.8280180000000001</v>
      </c>
      <c r="D2662" s="203">
        <v>5</v>
      </c>
      <c r="E2662" s="203" t="s">
        <v>1217</v>
      </c>
      <c r="F2662" s="203" t="s">
        <v>1207</v>
      </c>
    </row>
    <row r="2663" spans="1:6" hidden="1" x14ac:dyDescent="0.25">
      <c r="A2663" s="203" t="s">
        <v>1218</v>
      </c>
      <c r="B2663" s="203">
        <v>199112</v>
      </c>
      <c r="C2663" s="203">
        <v>4.8899869999999996</v>
      </c>
      <c r="D2663" s="203">
        <v>5</v>
      </c>
      <c r="E2663" s="203" t="s">
        <v>1217</v>
      </c>
      <c r="F2663" s="203" t="s">
        <v>1207</v>
      </c>
    </row>
    <row r="2664" spans="1:6" hidden="1" x14ac:dyDescent="0.25">
      <c r="A2664" s="203" t="s">
        <v>1218</v>
      </c>
      <c r="B2664" s="203">
        <v>199113</v>
      </c>
      <c r="C2664" s="203">
        <v>57.871727</v>
      </c>
      <c r="D2664" s="203">
        <v>5</v>
      </c>
      <c r="E2664" s="203" t="s">
        <v>1217</v>
      </c>
      <c r="F2664" s="203" t="s">
        <v>1207</v>
      </c>
    </row>
    <row r="2665" spans="1:6" hidden="1" x14ac:dyDescent="0.25">
      <c r="A2665" s="203" t="s">
        <v>1218</v>
      </c>
      <c r="B2665" s="203">
        <v>199201</v>
      </c>
      <c r="C2665" s="203">
        <v>5.0682809999999998</v>
      </c>
      <c r="D2665" s="203">
        <v>5</v>
      </c>
      <c r="E2665" s="203" t="s">
        <v>1217</v>
      </c>
      <c r="F2665" s="203" t="s">
        <v>1207</v>
      </c>
    </row>
    <row r="2666" spans="1:6" hidden="1" x14ac:dyDescent="0.25">
      <c r="A2666" s="203" t="s">
        <v>1218</v>
      </c>
      <c r="B2666" s="203">
        <v>199202</v>
      </c>
      <c r="C2666" s="203">
        <v>4.6561589999999997</v>
      </c>
      <c r="D2666" s="203">
        <v>5</v>
      </c>
      <c r="E2666" s="203" t="s">
        <v>1217</v>
      </c>
      <c r="F2666" s="203" t="s">
        <v>1207</v>
      </c>
    </row>
    <row r="2667" spans="1:6" hidden="1" x14ac:dyDescent="0.25">
      <c r="A2667" s="203" t="s">
        <v>1218</v>
      </c>
      <c r="B2667" s="203">
        <v>199203</v>
      </c>
      <c r="C2667" s="203">
        <v>4.9075249999999997</v>
      </c>
      <c r="D2667" s="203">
        <v>5</v>
      </c>
      <c r="E2667" s="203" t="s">
        <v>1217</v>
      </c>
      <c r="F2667" s="203" t="s">
        <v>1207</v>
      </c>
    </row>
    <row r="2668" spans="1:6" hidden="1" x14ac:dyDescent="0.25">
      <c r="A2668" s="203" t="s">
        <v>1218</v>
      </c>
      <c r="B2668" s="203">
        <v>199204</v>
      </c>
      <c r="C2668" s="203">
        <v>4.7454910000000003</v>
      </c>
      <c r="D2668" s="203">
        <v>5</v>
      </c>
      <c r="E2668" s="203" t="s">
        <v>1217</v>
      </c>
      <c r="F2668" s="203" t="s">
        <v>1207</v>
      </c>
    </row>
    <row r="2669" spans="1:6" hidden="1" x14ac:dyDescent="0.25">
      <c r="A2669" s="203" t="s">
        <v>1218</v>
      </c>
      <c r="B2669" s="203">
        <v>199205</v>
      </c>
      <c r="C2669" s="203">
        <v>4.7629999999999999</v>
      </c>
      <c r="D2669" s="203">
        <v>5</v>
      </c>
      <c r="E2669" s="203" t="s">
        <v>1217</v>
      </c>
      <c r="F2669" s="203" t="s">
        <v>1207</v>
      </c>
    </row>
    <row r="2670" spans="1:6" hidden="1" x14ac:dyDescent="0.25">
      <c r="A2670" s="203" t="s">
        <v>1218</v>
      </c>
      <c r="B2670" s="203">
        <v>199206</v>
      </c>
      <c r="C2670" s="203">
        <v>4.6697290000000002</v>
      </c>
      <c r="D2670" s="203">
        <v>5</v>
      </c>
      <c r="E2670" s="203" t="s">
        <v>1217</v>
      </c>
      <c r="F2670" s="203" t="s">
        <v>1207</v>
      </c>
    </row>
    <row r="2671" spans="1:6" hidden="1" x14ac:dyDescent="0.25">
      <c r="A2671" s="203" t="s">
        <v>1218</v>
      </c>
      <c r="B2671" s="203">
        <v>199207</v>
      </c>
      <c r="C2671" s="203">
        <v>4.7755850000000004</v>
      </c>
      <c r="D2671" s="203">
        <v>5</v>
      </c>
      <c r="E2671" s="203" t="s">
        <v>1217</v>
      </c>
      <c r="F2671" s="203" t="s">
        <v>1207</v>
      </c>
    </row>
    <row r="2672" spans="1:6" hidden="1" x14ac:dyDescent="0.25">
      <c r="A2672" s="203" t="s">
        <v>1218</v>
      </c>
      <c r="B2672" s="203">
        <v>199208</v>
      </c>
      <c r="C2672" s="203">
        <v>4.7713489999999998</v>
      </c>
      <c r="D2672" s="203">
        <v>5</v>
      </c>
      <c r="E2672" s="203" t="s">
        <v>1217</v>
      </c>
      <c r="F2672" s="203" t="s">
        <v>1207</v>
      </c>
    </row>
    <row r="2673" spans="1:6" hidden="1" x14ac:dyDescent="0.25">
      <c r="A2673" s="203" t="s">
        <v>1218</v>
      </c>
      <c r="B2673" s="203">
        <v>199209</v>
      </c>
      <c r="C2673" s="203">
        <v>4.7125779999999997</v>
      </c>
      <c r="D2673" s="203">
        <v>5</v>
      </c>
      <c r="E2673" s="203" t="s">
        <v>1217</v>
      </c>
      <c r="F2673" s="203" t="s">
        <v>1207</v>
      </c>
    </row>
    <row r="2674" spans="1:6" hidden="1" x14ac:dyDescent="0.25">
      <c r="A2674" s="203" t="s">
        <v>1218</v>
      </c>
      <c r="B2674" s="203">
        <v>199210</v>
      </c>
      <c r="C2674" s="203">
        <v>4.9407709999999998</v>
      </c>
      <c r="D2674" s="203">
        <v>5</v>
      </c>
      <c r="E2674" s="203" t="s">
        <v>1217</v>
      </c>
      <c r="F2674" s="203" t="s">
        <v>1207</v>
      </c>
    </row>
    <row r="2675" spans="1:6" hidden="1" x14ac:dyDescent="0.25">
      <c r="A2675" s="203" t="s">
        <v>1218</v>
      </c>
      <c r="B2675" s="203">
        <v>199211</v>
      </c>
      <c r="C2675" s="203">
        <v>4.7283780000000002</v>
      </c>
      <c r="D2675" s="203">
        <v>5</v>
      </c>
      <c r="E2675" s="203" t="s">
        <v>1217</v>
      </c>
      <c r="F2675" s="203" t="s">
        <v>1207</v>
      </c>
    </row>
    <row r="2676" spans="1:6" hidden="1" x14ac:dyDescent="0.25">
      <c r="A2676" s="203" t="s">
        <v>1218</v>
      </c>
      <c r="B2676" s="203">
        <v>199212</v>
      </c>
      <c r="C2676" s="203">
        <v>4.9162119999999998</v>
      </c>
      <c r="D2676" s="203">
        <v>5</v>
      </c>
      <c r="E2676" s="203" t="s">
        <v>1217</v>
      </c>
      <c r="F2676" s="203" t="s">
        <v>1207</v>
      </c>
    </row>
    <row r="2677" spans="1:6" hidden="1" x14ac:dyDescent="0.25">
      <c r="A2677" s="203" t="s">
        <v>1218</v>
      </c>
      <c r="B2677" s="203">
        <v>199213</v>
      </c>
      <c r="C2677" s="203">
        <v>57.655056999999999</v>
      </c>
      <c r="D2677" s="203">
        <v>5</v>
      </c>
      <c r="E2677" s="203" t="s">
        <v>1217</v>
      </c>
      <c r="F2677" s="203" t="s">
        <v>1207</v>
      </c>
    </row>
    <row r="2678" spans="1:6" hidden="1" x14ac:dyDescent="0.25">
      <c r="A2678" s="203" t="s">
        <v>1218</v>
      </c>
      <c r="B2678" s="203">
        <v>199301</v>
      </c>
      <c r="C2678" s="203">
        <v>4.8112329999999996</v>
      </c>
      <c r="D2678" s="203">
        <v>5</v>
      </c>
      <c r="E2678" s="203" t="s">
        <v>1217</v>
      </c>
      <c r="F2678" s="203" t="s">
        <v>1207</v>
      </c>
    </row>
    <row r="2679" spans="1:6" hidden="1" x14ac:dyDescent="0.25">
      <c r="A2679" s="203" t="s">
        <v>1218</v>
      </c>
      <c r="B2679" s="203">
        <v>199302</v>
      </c>
      <c r="C2679" s="203">
        <v>4.420661</v>
      </c>
      <c r="D2679" s="203">
        <v>5</v>
      </c>
      <c r="E2679" s="203" t="s">
        <v>1217</v>
      </c>
      <c r="F2679" s="203" t="s">
        <v>1207</v>
      </c>
    </row>
    <row r="2680" spans="1:6" hidden="1" x14ac:dyDescent="0.25">
      <c r="A2680" s="203" t="s">
        <v>1218</v>
      </c>
      <c r="B2680" s="203">
        <v>199303</v>
      </c>
      <c r="C2680" s="203">
        <v>4.896102</v>
      </c>
      <c r="D2680" s="203">
        <v>5</v>
      </c>
      <c r="E2680" s="203" t="s">
        <v>1217</v>
      </c>
      <c r="F2680" s="203" t="s">
        <v>1207</v>
      </c>
    </row>
    <row r="2681" spans="1:6" hidden="1" x14ac:dyDescent="0.25">
      <c r="A2681" s="203" t="s">
        <v>1218</v>
      </c>
      <c r="B2681" s="203">
        <v>199304</v>
      </c>
      <c r="C2681" s="203">
        <v>4.6127570000000002</v>
      </c>
      <c r="D2681" s="203">
        <v>5</v>
      </c>
      <c r="E2681" s="203" t="s">
        <v>1217</v>
      </c>
      <c r="F2681" s="203" t="s">
        <v>1207</v>
      </c>
    </row>
    <row r="2682" spans="1:6" hidden="1" x14ac:dyDescent="0.25">
      <c r="A2682" s="203" t="s">
        <v>1218</v>
      </c>
      <c r="B2682" s="203">
        <v>199305</v>
      </c>
      <c r="C2682" s="203">
        <v>4.5557860000000003</v>
      </c>
      <c r="D2682" s="203">
        <v>5</v>
      </c>
      <c r="E2682" s="203" t="s">
        <v>1217</v>
      </c>
      <c r="F2682" s="203" t="s">
        <v>1207</v>
      </c>
    </row>
    <row r="2683" spans="1:6" hidden="1" x14ac:dyDescent="0.25">
      <c r="A2683" s="203" t="s">
        <v>1218</v>
      </c>
      <c r="B2683" s="203">
        <v>199306</v>
      </c>
      <c r="C2683" s="203">
        <v>4.6066310000000001</v>
      </c>
      <c r="D2683" s="203">
        <v>5</v>
      </c>
      <c r="E2683" s="203" t="s">
        <v>1217</v>
      </c>
      <c r="F2683" s="203" t="s">
        <v>1207</v>
      </c>
    </row>
    <row r="2684" spans="1:6" hidden="1" x14ac:dyDescent="0.25">
      <c r="A2684" s="203" t="s">
        <v>1218</v>
      </c>
      <c r="B2684" s="203">
        <v>199307</v>
      </c>
      <c r="C2684" s="203">
        <v>4.4475920000000002</v>
      </c>
      <c r="D2684" s="203">
        <v>5</v>
      </c>
      <c r="E2684" s="203" t="s">
        <v>1217</v>
      </c>
      <c r="F2684" s="203" t="s">
        <v>1207</v>
      </c>
    </row>
    <row r="2685" spans="1:6" hidden="1" x14ac:dyDescent="0.25">
      <c r="A2685" s="203" t="s">
        <v>1218</v>
      </c>
      <c r="B2685" s="203">
        <v>199308</v>
      </c>
      <c r="C2685" s="203">
        <v>4.5963710000000004</v>
      </c>
      <c r="D2685" s="203">
        <v>5</v>
      </c>
      <c r="E2685" s="203" t="s">
        <v>1217</v>
      </c>
      <c r="F2685" s="203" t="s">
        <v>1207</v>
      </c>
    </row>
    <row r="2686" spans="1:6" hidden="1" x14ac:dyDescent="0.25">
      <c r="A2686" s="203" t="s">
        <v>1218</v>
      </c>
      <c r="B2686" s="203">
        <v>199309</v>
      </c>
      <c r="C2686" s="203">
        <v>4.5904860000000003</v>
      </c>
      <c r="D2686" s="203">
        <v>5</v>
      </c>
      <c r="E2686" s="203" t="s">
        <v>1217</v>
      </c>
      <c r="F2686" s="203" t="s">
        <v>1207</v>
      </c>
    </row>
    <row r="2687" spans="1:6" hidden="1" x14ac:dyDescent="0.25">
      <c r="A2687" s="203" t="s">
        <v>1218</v>
      </c>
      <c r="B2687" s="203">
        <v>199310</v>
      </c>
      <c r="C2687" s="203">
        <v>4.7712709999999996</v>
      </c>
      <c r="D2687" s="203">
        <v>5</v>
      </c>
      <c r="E2687" s="203" t="s">
        <v>1217</v>
      </c>
      <c r="F2687" s="203" t="s">
        <v>1207</v>
      </c>
    </row>
    <row r="2688" spans="1:6" hidden="1" x14ac:dyDescent="0.25">
      <c r="A2688" s="203" t="s">
        <v>1218</v>
      </c>
      <c r="B2688" s="203">
        <v>199311</v>
      </c>
      <c r="C2688" s="203">
        <v>4.6986359999999996</v>
      </c>
      <c r="D2688" s="203">
        <v>5</v>
      </c>
      <c r="E2688" s="203" t="s">
        <v>1217</v>
      </c>
      <c r="F2688" s="203" t="s">
        <v>1207</v>
      </c>
    </row>
    <row r="2689" spans="1:6" hidden="1" x14ac:dyDescent="0.25">
      <c r="A2689" s="203" t="s">
        <v>1218</v>
      </c>
      <c r="B2689" s="203">
        <v>199312</v>
      </c>
      <c r="C2689" s="203">
        <v>4.8145559999999996</v>
      </c>
      <c r="D2689" s="203">
        <v>5</v>
      </c>
      <c r="E2689" s="203" t="s">
        <v>1217</v>
      </c>
      <c r="F2689" s="203" t="s">
        <v>1207</v>
      </c>
    </row>
    <row r="2690" spans="1:6" hidden="1" x14ac:dyDescent="0.25">
      <c r="A2690" s="203" t="s">
        <v>1218</v>
      </c>
      <c r="B2690" s="203">
        <v>199313</v>
      </c>
      <c r="C2690" s="203">
        <v>55.822082000000002</v>
      </c>
      <c r="D2690" s="203">
        <v>5</v>
      </c>
      <c r="E2690" s="203" t="s">
        <v>1217</v>
      </c>
      <c r="F2690" s="203" t="s">
        <v>1207</v>
      </c>
    </row>
    <row r="2691" spans="1:6" hidden="1" x14ac:dyDescent="0.25">
      <c r="A2691" s="203" t="s">
        <v>1218</v>
      </c>
      <c r="B2691" s="203">
        <v>199401</v>
      </c>
      <c r="C2691" s="203">
        <v>4.7288439999999996</v>
      </c>
      <c r="D2691" s="203">
        <v>5</v>
      </c>
      <c r="E2691" s="203" t="s">
        <v>1217</v>
      </c>
      <c r="F2691" s="203" t="s">
        <v>1207</v>
      </c>
    </row>
    <row r="2692" spans="1:6" hidden="1" x14ac:dyDescent="0.25">
      <c r="A2692" s="203" t="s">
        <v>1218</v>
      </c>
      <c r="B2692" s="203">
        <v>199402</v>
      </c>
      <c r="C2692" s="203">
        <v>4.5196519999999998</v>
      </c>
      <c r="D2692" s="203">
        <v>5</v>
      </c>
      <c r="E2692" s="203" t="s">
        <v>1217</v>
      </c>
      <c r="F2692" s="203" t="s">
        <v>1207</v>
      </c>
    </row>
    <row r="2693" spans="1:6" hidden="1" x14ac:dyDescent="0.25">
      <c r="A2693" s="203" t="s">
        <v>1218</v>
      </c>
      <c r="B2693" s="203">
        <v>199403</v>
      </c>
      <c r="C2693" s="203">
        <v>5.1433210000000003</v>
      </c>
      <c r="D2693" s="203">
        <v>5</v>
      </c>
      <c r="E2693" s="203" t="s">
        <v>1217</v>
      </c>
      <c r="F2693" s="203" t="s">
        <v>1207</v>
      </c>
    </row>
    <row r="2694" spans="1:6" hidden="1" x14ac:dyDescent="0.25">
      <c r="A2694" s="203" t="s">
        <v>1218</v>
      </c>
      <c r="B2694" s="203">
        <v>199404</v>
      </c>
      <c r="C2694" s="203">
        <v>4.8112709999999996</v>
      </c>
      <c r="D2694" s="203">
        <v>5</v>
      </c>
      <c r="E2694" s="203" t="s">
        <v>1217</v>
      </c>
      <c r="F2694" s="203" t="s">
        <v>1207</v>
      </c>
    </row>
    <row r="2695" spans="1:6" hidden="1" x14ac:dyDescent="0.25">
      <c r="A2695" s="203" t="s">
        <v>1218</v>
      </c>
      <c r="B2695" s="203">
        <v>199405</v>
      </c>
      <c r="C2695" s="203">
        <v>4.8130689999999996</v>
      </c>
      <c r="D2695" s="203">
        <v>5</v>
      </c>
      <c r="E2695" s="203" t="s">
        <v>1217</v>
      </c>
      <c r="F2695" s="203" t="s">
        <v>1207</v>
      </c>
    </row>
    <row r="2696" spans="1:6" hidden="1" x14ac:dyDescent="0.25">
      <c r="A2696" s="203" t="s">
        <v>1218</v>
      </c>
      <c r="B2696" s="203">
        <v>199406</v>
      </c>
      <c r="C2696" s="203">
        <v>4.7712050000000001</v>
      </c>
      <c r="D2696" s="203">
        <v>5</v>
      </c>
      <c r="E2696" s="203" t="s">
        <v>1217</v>
      </c>
      <c r="F2696" s="203" t="s">
        <v>1207</v>
      </c>
    </row>
    <row r="2697" spans="1:6" hidden="1" x14ac:dyDescent="0.25">
      <c r="A2697" s="203" t="s">
        <v>1218</v>
      </c>
      <c r="B2697" s="203">
        <v>199407</v>
      </c>
      <c r="C2697" s="203">
        <v>4.6663209999999999</v>
      </c>
      <c r="D2697" s="203">
        <v>5</v>
      </c>
      <c r="E2697" s="203" t="s">
        <v>1217</v>
      </c>
      <c r="F2697" s="203" t="s">
        <v>1207</v>
      </c>
    </row>
    <row r="2698" spans="1:6" hidden="1" x14ac:dyDescent="0.25">
      <c r="A2698" s="203" t="s">
        <v>1218</v>
      </c>
      <c r="B2698" s="203">
        <v>199408</v>
      </c>
      <c r="C2698" s="203">
        <v>5.03667</v>
      </c>
      <c r="D2698" s="203">
        <v>5</v>
      </c>
      <c r="E2698" s="203" t="s">
        <v>1217</v>
      </c>
      <c r="F2698" s="203" t="s">
        <v>1207</v>
      </c>
    </row>
    <row r="2699" spans="1:6" hidden="1" x14ac:dyDescent="0.25">
      <c r="A2699" s="203" t="s">
        <v>1218</v>
      </c>
      <c r="B2699" s="203">
        <v>199409</v>
      </c>
      <c r="C2699" s="203">
        <v>4.8040770000000004</v>
      </c>
      <c r="D2699" s="203">
        <v>5</v>
      </c>
      <c r="E2699" s="203" t="s">
        <v>1217</v>
      </c>
      <c r="F2699" s="203" t="s">
        <v>1207</v>
      </c>
    </row>
    <row r="2700" spans="1:6" hidden="1" x14ac:dyDescent="0.25">
      <c r="A2700" s="203" t="s">
        <v>1218</v>
      </c>
      <c r="B2700" s="203">
        <v>199410</v>
      </c>
      <c r="C2700" s="203">
        <v>4.843693</v>
      </c>
      <c r="D2700" s="203">
        <v>5</v>
      </c>
      <c r="E2700" s="203" t="s">
        <v>1217</v>
      </c>
      <c r="F2700" s="203" t="s">
        <v>1207</v>
      </c>
    </row>
    <row r="2701" spans="1:6" hidden="1" x14ac:dyDescent="0.25">
      <c r="A2701" s="203" t="s">
        <v>1218</v>
      </c>
      <c r="B2701" s="203">
        <v>199411</v>
      </c>
      <c r="C2701" s="203">
        <v>4.8716480000000004</v>
      </c>
      <c r="D2701" s="203">
        <v>5</v>
      </c>
      <c r="E2701" s="203" t="s">
        <v>1217</v>
      </c>
      <c r="F2701" s="203" t="s">
        <v>1207</v>
      </c>
    </row>
    <row r="2702" spans="1:6" hidden="1" x14ac:dyDescent="0.25">
      <c r="A2702" s="203" t="s">
        <v>1218</v>
      </c>
      <c r="B2702" s="203">
        <v>199412</v>
      </c>
      <c r="C2702" s="203">
        <v>5.0338690000000001</v>
      </c>
      <c r="D2702" s="203">
        <v>5</v>
      </c>
      <c r="E2702" s="203" t="s">
        <v>1217</v>
      </c>
      <c r="F2702" s="203" t="s">
        <v>1207</v>
      </c>
    </row>
    <row r="2703" spans="1:6" hidden="1" x14ac:dyDescent="0.25">
      <c r="A2703" s="203" t="s">
        <v>1218</v>
      </c>
      <c r="B2703" s="203">
        <v>199413</v>
      </c>
      <c r="C2703" s="203">
        <v>58.043638000000001</v>
      </c>
      <c r="D2703" s="203">
        <v>5</v>
      </c>
      <c r="E2703" s="203" t="s">
        <v>1217</v>
      </c>
      <c r="F2703" s="203" t="s">
        <v>1207</v>
      </c>
    </row>
    <row r="2704" spans="1:6" hidden="1" x14ac:dyDescent="0.25">
      <c r="A2704" s="203" t="s">
        <v>1218</v>
      </c>
      <c r="B2704" s="203">
        <v>199501</v>
      </c>
      <c r="C2704" s="203">
        <v>4.9575969999999998</v>
      </c>
      <c r="D2704" s="203">
        <v>5</v>
      </c>
      <c r="E2704" s="203" t="s">
        <v>1217</v>
      </c>
      <c r="F2704" s="203" t="s">
        <v>1207</v>
      </c>
    </row>
    <row r="2705" spans="1:6" hidden="1" x14ac:dyDescent="0.25">
      <c r="A2705" s="203" t="s">
        <v>1218</v>
      </c>
      <c r="B2705" s="203">
        <v>199502</v>
      </c>
      <c r="C2705" s="203">
        <v>4.5647640000000003</v>
      </c>
      <c r="D2705" s="203">
        <v>5</v>
      </c>
      <c r="E2705" s="203" t="s">
        <v>1217</v>
      </c>
      <c r="F2705" s="203" t="s">
        <v>1207</v>
      </c>
    </row>
    <row r="2706" spans="1:6" hidden="1" x14ac:dyDescent="0.25">
      <c r="A2706" s="203" t="s">
        <v>1218</v>
      </c>
      <c r="B2706" s="203">
        <v>199503</v>
      </c>
      <c r="C2706" s="203">
        <v>5.0252249999999998</v>
      </c>
      <c r="D2706" s="203">
        <v>5</v>
      </c>
      <c r="E2706" s="203" t="s">
        <v>1217</v>
      </c>
      <c r="F2706" s="203" t="s">
        <v>1207</v>
      </c>
    </row>
    <row r="2707" spans="1:6" hidden="1" x14ac:dyDescent="0.25">
      <c r="A2707" s="203" t="s">
        <v>1218</v>
      </c>
      <c r="B2707" s="203">
        <v>199504</v>
      </c>
      <c r="C2707" s="203">
        <v>4.6499709999999999</v>
      </c>
      <c r="D2707" s="203">
        <v>5</v>
      </c>
      <c r="E2707" s="203" t="s">
        <v>1217</v>
      </c>
      <c r="F2707" s="203" t="s">
        <v>1207</v>
      </c>
    </row>
    <row r="2708" spans="1:6" hidden="1" x14ac:dyDescent="0.25">
      <c r="A2708" s="203" t="s">
        <v>1218</v>
      </c>
      <c r="B2708" s="203">
        <v>199505</v>
      </c>
      <c r="C2708" s="203">
        <v>4.8118210000000001</v>
      </c>
      <c r="D2708" s="203">
        <v>5</v>
      </c>
      <c r="E2708" s="203" t="s">
        <v>1217</v>
      </c>
      <c r="F2708" s="203" t="s">
        <v>1207</v>
      </c>
    </row>
    <row r="2709" spans="1:6" hidden="1" x14ac:dyDescent="0.25">
      <c r="A2709" s="203" t="s">
        <v>1218</v>
      </c>
      <c r="B2709" s="203">
        <v>199506</v>
      </c>
      <c r="C2709" s="203">
        <v>4.712472</v>
      </c>
      <c r="D2709" s="203">
        <v>5</v>
      </c>
      <c r="E2709" s="203" t="s">
        <v>1217</v>
      </c>
      <c r="F2709" s="203" t="s">
        <v>1207</v>
      </c>
    </row>
    <row r="2710" spans="1:6" hidden="1" x14ac:dyDescent="0.25">
      <c r="A2710" s="203" t="s">
        <v>1218</v>
      </c>
      <c r="B2710" s="203">
        <v>199507</v>
      </c>
      <c r="C2710" s="203">
        <v>4.6870620000000001</v>
      </c>
      <c r="D2710" s="203">
        <v>5</v>
      </c>
      <c r="E2710" s="203" t="s">
        <v>1217</v>
      </c>
      <c r="F2710" s="203" t="s">
        <v>1207</v>
      </c>
    </row>
    <row r="2711" spans="1:6" hidden="1" x14ac:dyDescent="0.25">
      <c r="A2711" s="203" t="s">
        <v>1218</v>
      </c>
      <c r="B2711" s="203">
        <v>199508</v>
      </c>
      <c r="C2711" s="203">
        <v>4.8574450000000002</v>
      </c>
      <c r="D2711" s="203">
        <v>5</v>
      </c>
      <c r="E2711" s="203" t="s">
        <v>1217</v>
      </c>
      <c r="F2711" s="203" t="s">
        <v>1207</v>
      </c>
    </row>
    <row r="2712" spans="1:6" hidden="1" x14ac:dyDescent="0.25">
      <c r="A2712" s="203" t="s">
        <v>1218</v>
      </c>
      <c r="B2712" s="203">
        <v>199509</v>
      </c>
      <c r="C2712" s="203">
        <v>4.7702960000000001</v>
      </c>
      <c r="D2712" s="203">
        <v>5</v>
      </c>
      <c r="E2712" s="203" t="s">
        <v>1217</v>
      </c>
      <c r="F2712" s="203" t="s">
        <v>1207</v>
      </c>
    </row>
    <row r="2713" spans="1:6" hidden="1" x14ac:dyDescent="0.25">
      <c r="A2713" s="203" t="s">
        <v>1218</v>
      </c>
      <c r="B2713" s="203">
        <v>199510</v>
      </c>
      <c r="C2713" s="203">
        <v>4.8760459999999997</v>
      </c>
      <c r="D2713" s="203">
        <v>5</v>
      </c>
      <c r="E2713" s="203" t="s">
        <v>1217</v>
      </c>
      <c r="F2713" s="203" t="s">
        <v>1207</v>
      </c>
    </row>
    <row r="2714" spans="1:6" hidden="1" x14ac:dyDescent="0.25">
      <c r="A2714" s="203" t="s">
        <v>1218</v>
      </c>
      <c r="B2714" s="203">
        <v>199511</v>
      </c>
      <c r="C2714" s="203">
        <v>4.8301619999999996</v>
      </c>
      <c r="D2714" s="203">
        <v>5</v>
      </c>
      <c r="E2714" s="203" t="s">
        <v>1217</v>
      </c>
      <c r="F2714" s="203" t="s">
        <v>1207</v>
      </c>
    </row>
    <row r="2715" spans="1:6" hidden="1" x14ac:dyDescent="0.25">
      <c r="A2715" s="203" t="s">
        <v>1218</v>
      </c>
      <c r="B2715" s="203">
        <v>199512</v>
      </c>
      <c r="C2715" s="203">
        <v>4.7972739999999998</v>
      </c>
      <c r="D2715" s="203">
        <v>5</v>
      </c>
      <c r="E2715" s="203" t="s">
        <v>1217</v>
      </c>
      <c r="F2715" s="203" t="s">
        <v>1207</v>
      </c>
    </row>
    <row r="2716" spans="1:6" hidden="1" x14ac:dyDescent="0.25">
      <c r="A2716" s="203" t="s">
        <v>1218</v>
      </c>
      <c r="B2716" s="203">
        <v>199513</v>
      </c>
      <c r="C2716" s="203">
        <v>57.540134999999999</v>
      </c>
      <c r="D2716" s="203">
        <v>5</v>
      </c>
      <c r="E2716" s="203" t="s">
        <v>1217</v>
      </c>
      <c r="F2716" s="203" t="s">
        <v>1207</v>
      </c>
    </row>
    <row r="2717" spans="1:6" hidden="1" x14ac:dyDescent="0.25">
      <c r="A2717" s="203" t="s">
        <v>1218</v>
      </c>
      <c r="B2717" s="203">
        <v>199601</v>
      </c>
      <c r="C2717" s="203">
        <v>4.7953520000000003</v>
      </c>
      <c r="D2717" s="203">
        <v>5</v>
      </c>
      <c r="E2717" s="203" t="s">
        <v>1217</v>
      </c>
      <c r="F2717" s="203" t="s">
        <v>1207</v>
      </c>
    </row>
    <row r="2718" spans="1:6" hidden="1" x14ac:dyDescent="0.25">
      <c r="A2718" s="203" t="s">
        <v>1218</v>
      </c>
      <c r="B2718" s="203">
        <v>199602</v>
      </c>
      <c r="C2718" s="203">
        <v>4.6415860000000002</v>
      </c>
      <c r="D2718" s="203">
        <v>5</v>
      </c>
      <c r="E2718" s="203" t="s">
        <v>1217</v>
      </c>
      <c r="F2718" s="203" t="s">
        <v>1207</v>
      </c>
    </row>
    <row r="2719" spans="1:6" hidden="1" x14ac:dyDescent="0.25">
      <c r="A2719" s="203" t="s">
        <v>1218</v>
      </c>
      <c r="B2719" s="203">
        <v>199603</v>
      </c>
      <c r="C2719" s="203">
        <v>4.9829290000000004</v>
      </c>
      <c r="D2719" s="203">
        <v>5</v>
      </c>
      <c r="E2719" s="203" t="s">
        <v>1217</v>
      </c>
      <c r="F2719" s="203" t="s">
        <v>1207</v>
      </c>
    </row>
    <row r="2720" spans="1:6" hidden="1" x14ac:dyDescent="0.25">
      <c r="A2720" s="203" t="s">
        <v>1218</v>
      </c>
      <c r="B2720" s="203">
        <v>199604</v>
      </c>
      <c r="C2720" s="203">
        <v>4.8461809999999996</v>
      </c>
      <c r="D2720" s="203">
        <v>5</v>
      </c>
      <c r="E2720" s="203" t="s">
        <v>1217</v>
      </c>
      <c r="F2720" s="203" t="s">
        <v>1207</v>
      </c>
    </row>
    <row r="2721" spans="1:6" hidden="1" x14ac:dyDescent="0.25">
      <c r="A2721" s="203" t="s">
        <v>1218</v>
      </c>
      <c r="B2721" s="203">
        <v>199605</v>
      </c>
      <c r="C2721" s="203">
        <v>4.9151920000000002</v>
      </c>
      <c r="D2721" s="203">
        <v>5</v>
      </c>
      <c r="E2721" s="203" t="s">
        <v>1217</v>
      </c>
      <c r="F2721" s="203" t="s">
        <v>1207</v>
      </c>
    </row>
    <row r="2722" spans="1:6" hidden="1" x14ac:dyDescent="0.25">
      <c r="A2722" s="203" t="s">
        <v>1218</v>
      </c>
      <c r="B2722" s="203">
        <v>199606</v>
      </c>
      <c r="C2722" s="203">
        <v>4.740367</v>
      </c>
      <c r="D2722" s="203">
        <v>5</v>
      </c>
      <c r="E2722" s="203" t="s">
        <v>1217</v>
      </c>
      <c r="F2722" s="203" t="s">
        <v>1207</v>
      </c>
    </row>
    <row r="2723" spans="1:6" hidden="1" x14ac:dyDescent="0.25">
      <c r="A2723" s="203" t="s">
        <v>1218</v>
      </c>
      <c r="B2723" s="203">
        <v>199607</v>
      </c>
      <c r="C2723" s="203">
        <v>4.8978390000000003</v>
      </c>
      <c r="D2723" s="203">
        <v>5</v>
      </c>
      <c r="E2723" s="203" t="s">
        <v>1217</v>
      </c>
      <c r="F2723" s="203" t="s">
        <v>1207</v>
      </c>
    </row>
    <row r="2724" spans="1:6" hidden="1" x14ac:dyDescent="0.25">
      <c r="A2724" s="203" t="s">
        <v>1218</v>
      </c>
      <c r="B2724" s="203">
        <v>199608</v>
      </c>
      <c r="C2724" s="203">
        <v>5.0344350000000002</v>
      </c>
      <c r="D2724" s="203">
        <v>5</v>
      </c>
      <c r="E2724" s="203" t="s">
        <v>1217</v>
      </c>
      <c r="F2724" s="203" t="s">
        <v>1207</v>
      </c>
    </row>
    <row r="2725" spans="1:6" hidden="1" x14ac:dyDescent="0.25">
      <c r="A2725" s="203" t="s">
        <v>1218</v>
      </c>
      <c r="B2725" s="203">
        <v>199609</v>
      </c>
      <c r="C2725" s="203">
        <v>4.7996429999999997</v>
      </c>
      <c r="D2725" s="203">
        <v>5</v>
      </c>
      <c r="E2725" s="203" t="s">
        <v>1217</v>
      </c>
      <c r="F2725" s="203" t="s">
        <v>1207</v>
      </c>
    </row>
    <row r="2726" spans="1:6" hidden="1" x14ac:dyDescent="0.25">
      <c r="A2726" s="203" t="s">
        <v>1218</v>
      </c>
      <c r="B2726" s="203">
        <v>199610</v>
      </c>
      <c r="C2726" s="203">
        <v>5.0361469999999997</v>
      </c>
      <c r="D2726" s="203">
        <v>5</v>
      </c>
      <c r="E2726" s="203" t="s">
        <v>1217</v>
      </c>
      <c r="F2726" s="203" t="s">
        <v>1207</v>
      </c>
    </row>
    <row r="2727" spans="1:6" hidden="1" x14ac:dyDescent="0.25">
      <c r="A2727" s="203" t="s">
        <v>1218</v>
      </c>
      <c r="B2727" s="203">
        <v>199611</v>
      </c>
      <c r="C2727" s="203">
        <v>4.8067729999999997</v>
      </c>
      <c r="D2727" s="203">
        <v>5</v>
      </c>
      <c r="E2727" s="203" t="s">
        <v>1217</v>
      </c>
      <c r="F2727" s="203" t="s">
        <v>1207</v>
      </c>
    </row>
    <row r="2728" spans="1:6" hidden="1" x14ac:dyDescent="0.25">
      <c r="A2728" s="203" t="s">
        <v>1218</v>
      </c>
      <c r="B2728" s="203">
        <v>199612</v>
      </c>
      <c r="C2728" s="203">
        <v>4.8907800000000003</v>
      </c>
      <c r="D2728" s="203">
        <v>5</v>
      </c>
      <c r="E2728" s="203" t="s">
        <v>1217</v>
      </c>
      <c r="F2728" s="203" t="s">
        <v>1207</v>
      </c>
    </row>
    <row r="2729" spans="1:6" hidden="1" x14ac:dyDescent="0.25">
      <c r="A2729" s="203" t="s">
        <v>1218</v>
      </c>
      <c r="B2729" s="203">
        <v>199613</v>
      </c>
      <c r="C2729" s="203">
        <v>58.387225000000001</v>
      </c>
      <c r="D2729" s="203">
        <v>5</v>
      </c>
      <c r="E2729" s="203" t="s">
        <v>1217</v>
      </c>
      <c r="F2729" s="203" t="s">
        <v>1207</v>
      </c>
    </row>
    <row r="2730" spans="1:6" hidden="1" x14ac:dyDescent="0.25">
      <c r="A2730" s="203" t="s">
        <v>1218</v>
      </c>
      <c r="B2730" s="203">
        <v>199701</v>
      </c>
      <c r="C2730" s="203">
        <v>5.0111309999999998</v>
      </c>
      <c r="D2730" s="203">
        <v>5</v>
      </c>
      <c r="E2730" s="203" t="s">
        <v>1217</v>
      </c>
      <c r="F2730" s="203" t="s">
        <v>1207</v>
      </c>
    </row>
    <row r="2731" spans="1:6" hidden="1" x14ac:dyDescent="0.25">
      <c r="A2731" s="203" t="s">
        <v>1218</v>
      </c>
      <c r="B2731" s="203">
        <v>199702</v>
      </c>
      <c r="C2731" s="203">
        <v>4.6553310000000003</v>
      </c>
      <c r="D2731" s="203">
        <v>5</v>
      </c>
      <c r="E2731" s="203" t="s">
        <v>1217</v>
      </c>
      <c r="F2731" s="203" t="s">
        <v>1207</v>
      </c>
    </row>
    <row r="2732" spans="1:6" hidden="1" x14ac:dyDescent="0.25">
      <c r="A2732" s="203" t="s">
        <v>1218</v>
      </c>
      <c r="B2732" s="203">
        <v>199703</v>
      </c>
      <c r="C2732" s="203">
        <v>5.0393230000000004</v>
      </c>
      <c r="D2732" s="203">
        <v>5</v>
      </c>
      <c r="E2732" s="203" t="s">
        <v>1217</v>
      </c>
      <c r="F2732" s="203" t="s">
        <v>1207</v>
      </c>
    </row>
    <row r="2733" spans="1:6" hidden="1" x14ac:dyDescent="0.25">
      <c r="A2733" s="203" t="s">
        <v>1218</v>
      </c>
      <c r="B2733" s="203">
        <v>199704</v>
      </c>
      <c r="C2733" s="203">
        <v>4.8148939999999998</v>
      </c>
      <c r="D2733" s="203">
        <v>5</v>
      </c>
      <c r="E2733" s="203" t="s">
        <v>1217</v>
      </c>
      <c r="F2733" s="203" t="s">
        <v>1207</v>
      </c>
    </row>
    <row r="2734" spans="1:6" hidden="1" x14ac:dyDescent="0.25">
      <c r="A2734" s="203" t="s">
        <v>1218</v>
      </c>
      <c r="B2734" s="203">
        <v>199705</v>
      </c>
      <c r="C2734" s="203">
        <v>5.0613479999999997</v>
      </c>
      <c r="D2734" s="203">
        <v>5</v>
      </c>
      <c r="E2734" s="203" t="s">
        <v>1217</v>
      </c>
      <c r="F2734" s="203" t="s">
        <v>1207</v>
      </c>
    </row>
    <row r="2735" spans="1:6" hidden="1" x14ac:dyDescent="0.25">
      <c r="A2735" s="203" t="s">
        <v>1218</v>
      </c>
      <c r="B2735" s="203">
        <v>199706</v>
      </c>
      <c r="C2735" s="203">
        <v>4.7572219999999996</v>
      </c>
      <c r="D2735" s="203">
        <v>5</v>
      </c>
      <c r="E2735" s="203" t="s">
        <v>1217</v>
      </c>
      <c r="F2735" s="203" t="s">
        <v>1207</v>
      </c>
    </row>
    <row r="2736" spans="1:6" hidden="1" x14ac:dyDescent="0.25">
      <c r="A2736" s="203" t="s">
        <v>1218</v>
      </c>
      <c r="B2736" s="203">
        <v>199707</v>
      </c>
      <c r="C2736" s="203">
        <v>4.9054840000000004</v>
      </c>
      <c r="D2736" s="203">
        <v>5</v>
      </c>
      <c r="E2736" s="203" t="s">
        <v>1217</v>
      </c>
      <c r="F2736" s="203" t="s">
        <v>1207</v>
      </c>
    </row>
    <row r="2737" spans="1:6" hidden="1" x14ac:dyDescent="0.25">
      <c r="A2737" s="203" t="s">
        <v>1218</v>
      </c>
      <c r="B2737" s="203">
        <v>199708</v>
      </c>
      <c r="C2737" s="203">
        <v>4.9038149999999998</v>
      </c>
      <c r="D2737" s="203">
        <v>5</v>
      </c>
      <c r="E2737" s="203" t="s">
        <v>1217</v>
      </c>
      <c r="F2737" s="203" t="s">
        <v>1207</v>
      </c>
    </row>
    <row r="2738" spans="1:6" hidden="1" x14ac:dyDescent="0.25">
      <c r="A2738" s="203" t="s">
        <v>1218</v>
      </c>
      <c r="B2738" s="203">
        <v>199709</v>
      </c>
      <c r="C2738" s="203">
        <v>4.9110149999999999</v>
      </c>
      <c r="D2738" s="203">
        <v>5</v>
      </c>
      <c r="E2738" s="203" t="s">
        <v>1217</v>
      </c>
      <c r="F2738" s="203" t="s">
        <v>1207</v>
      </c>
    </row>
    <row r="2739" spans="1:6" hidden="1" x14ac:dyDescent="0.25">
      <c r="A2739" s="203" t="s">
        <v>1218</v>
      </c>
      <c r="B2739" s="203">
        <v>199710</v>
      </c>
      <c r="C2739" s="203">
        <v>5.0509139999999997</v>
      </c>
      <c r="D2739" s="203">
        <v>5</v>
      </c>
      <c r="E2739" s="203" t="s">
        <v>1217</v>
      </c>
      <c r="F2739" s="203" t="s">
        <v>1207</v>
      </c>
    </row>
    <row r="2740" spans="1:6" hidden="1" x14ac:dyDescent="0.25">
      <c r="A2740" s="203" t="s">
        <v>1218</v>
      </c>
      <c r="B2740" s="203">
        <v>199711</v>
      </c>
      <c r="C2740" s="203">
        <v>4.7035119999999999</v>
      </c>
      <c r="D2740" s="203">
        <v>5</v>
      </c>
      <c r="E2740" s="203" t="s">
        <v>1217</v>
      </c>
      <c r="F2740" s="203" t="s">
        <v>1207</v>
      </c>
    </row>
    <row r="2741" spans="1:6" hidden="1" x14ac:dyDescent="0.25">
      <c r="A2741" s="203" t="s">
        <v>1218</v>
      </c>
      <c r="B2741" s="203">
        <v>199712</v>
      </c>
      <c r="C2741" s="203">
        <v>5.0427020000000002</v>
      </c>
      <c r="D2741" s="203">
        <v>5</v>
      </c>
      <c r="E2741" s="203" t="s">
        <v>1217</v>
      </c>
      <c r="F2741" s="203" t="s">
        <v>1207</v>
      </c>
    </row>
    <row r="2742" spans="1:6" hidden="1" x14ac:dyDescent="0.25">
      <c r="A2742" s="203" t="s">
        <v>1218</v>
      </c>
      <c r="B2742" s="203">
        <v>199713</v>
      </c>
      <c r="C2742" s="203">
        <v>58.856690999999998</v>
      </c>
      <c r="D2742" s="203">
        <v>5</v>
      </c>
      <c r="E2742" s="203" t="s">
        <v>1217</v>
      </c>
      <c r="F2742" s="203" t="s">
        <v>1207</v>
      </c>
    </row>
    <row r="2743" spans="1:6" hidden="1" x14ac:dyDescent="0.25">
      <c r="A2743" s="203" t="s">
        <v>1218</v>
      </c>
      <c r="B2743" s="203">
        <v>199801</v>
      </c>
      <c r="C2743" s="203">
        <v>5.2068669999999999</v>
      </c>
      <c r="D2743" s="203">
        <v>5</v>
      </c>
      <c r="E2743" s="203" t="s">
        <v>1217</v>
      </c>
      <c r="F2743" s="203" t="s">
        <v>1207</v>
      </c>
    </row>
    <row r="2744" spans="1:6" hidden="1" x14ac:dyDescent="0.25">
      <c r="A2744" s="203" t="s">
        <v>1218</v>
      </c>
      <c r="B2744" s="203">
        <v>199802</v>
      </c>
      <c r="C2744" s="203">
        <v>4.6455399999999996</v>
      </c>
      <c r="D2744" s="203">
        <v>5</v>
      </c>
      <c r="E2744" s="203" t="s">
        <v>1217</v>
      </c>
      <c r="F2744" s="203" t="s">
        <v>1207</v>
      </c>
    </row>
    <row r="2745" spans="1:6" hidden="1" x14ac:dyDescent="0.25">
      <c r="A2745" s="203" t="s">
        <v>1218</v>
      </c>
      <c r="B2745" s="203">
        <v>199803</v>
      </c>
      <c r="C2745" s="203">
        <v>5.1372439999999999</v>
      </c>
      <c r="D2745" s="203">
        <v>5</v>
      </c>
      <c r="E2745" s="203" t="s">
        <v>1217</v>
      </c>
      <c r="F2745" s="203" t="s">
        <v>1207</v>
      </c>
    </row>
    <row r="2746" spans="1:6" hidden="1" x14ac:dyDescent="0.25">
      <c r="A2746" s="203" t="s">
        <v>1218</v>
      </c>
      <c r="B2746" s="203">
        <v>199804</v>
      </c>
      <c r="C2746" s="203">
        <v>4.9609120000000004</v>
      </c>
      <c r="D2746" s="203">
        <v>5</v>
      </c>
      <c r="E2746" s="203" t="s">
        <v>1217</v>
      </c>
      <c r="F2746" s="203" t="s">
        <v>1207</v>
      </c>
    </row>
    <row r="2747" spans="1:6" hidden="1" x14ac:dyDescent="0.25">
      <c r="A2747" s="203" t="s">
        <v>1218</v>
      </c>
      <c r="B2747" s="203">
        <v>199805</v>
      </c>
      <c r="C2747" s="203">
        <v>5.0095010000000002</v>
      </c>
      <c r="D2747" s="203">
        <v>5</v>
      </c>
      <c r="E2747" s="203" t="s">
        <v>1217</v>
      </c>
      <c r="F2747" s="203" t="s">
        <v>1207</v>
      </c>
    </row>
    <row r="2748" spans="1:6" hidden="1" x14ac:dyDescent="0.25">
      <c r="A2748" s="203" t="s">
        <v>1218</v>
      </c>
      <c r="B2748" s="203">
        <v>199806</v>
      </c>
      <c r="C2748" s="203">
        <v>4.9088469999999997</v>
      </c>
      <c r="D2748" s="203">
        <v>5</v>
      </c>
      <c r="E2748" s="203" t="s">
        <v>1217</v>
      </c>
      <c r="F2748" s="203" t="s">
        <v>1207</v>
      </c>
    </row>
    <row r="2749" spans="1:6" hidden="1" x14ac:dyDescent="0.25">
      <c r="A2749" s="203" t="s">
        <v>1218</v>
      </c>
      <c r="B2749" s="203">
        <v>199807</v>
      </c>
      <c r="C2749" s="203">
        <v>4.9193509999999998</v>
      </c>
      <c r="D2749" s="203">
        <v>5</v>
      </c>
      <c r="E2749" s="203" t="s">
        <v>1217</v>
      </c>
      <c r="F2749" s="203" t="s">
        <v>1207</v>
      </c>
    </row>
    <row r="2750" spans="1:6" hidden="1" x14ac:dyDescent="0.25">
      <c r="A2750" s="203" t="s">
        <v>1218</v>
      </c>
      <c r="B2750" s="203">
        <v>199808</v>
      </c>
      <c r="C2750" s="203">
        <v>4.9620340000000001</v>
      </c>
      <c r="D2750" s="203">
        <v>5</v>
      </c>
      <c r="E2750" s="203" t="s">
        <v>1217</v>
      </c>
      <c r="F2750" s="203" t="s">
        <v>1207</v>
      </c>
    </row>
    <row r="2751" spans="1:6" hidden="1" x14ac:dyDescent="0.25">
      <c r="A2751" s="203" t="s">
        <v>1218</v>
      </c>
      <c r="B2751" s="203">
        <v>199809</v>
      </c>
      <c r="C2751" s="203">
        <v>4.7822579999999997</v>
      </c>
      <c r="D2751" s="203">
        <v>5</v>
      </c>
      <c r="E2751" s="203" t="s">
        <v>1217</v>
      </c>
      <c r="F2751" s="203" t="s">
        <v>1207</v>
      </c>
    </row>
    <row r="2752" spans="1:6" hidden="1" x14ac:dyDescent="0.25">
      <c r="A2752" s="203" t="s">
        <v>1218</v>
      </c>
      <c r="B2752" s="203">
        <v>199810</v>
      </c>
      <c r="C2752" s="203">
        <v>5.037623</v>
      </c>
      <c r="D2752" s="203">
        <v>5</v>
      </c>
      <c r="E2752" s="203" t="s">
        <v>1217</v>
      </c>
      <c r="F2752" s="203" t="s">
        <v>1207</v>
      </c>
    </row>
    <row r="2753" spans="1:6" hidden="1" x14ac:dyDescent="0.25">
      <c r="A2753" s="203" t="s">
        <v>1218</v>
      </c>
      <c r="B2753" s="203">
        <v>199811</v>
      </c>
      <c r="C2753" s="203">
        <v>4.8017989999999999</v>
      </c>
      <c r="D2753" s="203">
        <v>5</v>
      </c>
      <c r="E2753" s="203" t="s">
        <v>1217</v>
      </c>
      <c r="F2753" s="203" t="s">
        <v>1207</v>
      </c>
    </row>
    <row r="2754" spans="1:6" hidden="1" x14ac:dyDescent="0.25">
      <c r="A2754" s="203" t="s">
        <v>1218</v>
      </c>
      <c r="B2754" s="203">
        <v>199812</v>
      </c>
      <c r="C2754" s="203">
        <v>4.9421099999999996</v>
      </c>
      <c r="D2754" s="203">
        <v>5</v>
      </c>
      <c r="E2754" s="203" t="s">
        <v>1217</v>
      </c>
      <c r="F2754" s="203" t="s">
        <v>1207</v>
      </c>
    </row>
    <row r="2755" spans="1:6" hidden="1" x14ac:dyDescent="0.25">
      <c r="A2755" s="203" t="s">
        <v>1218</v>
      </c>
      <c r="B2755" s="203">
        <v>199813</v>
      </c>
      <c r="C2755" s="203">
        <v>59.314082999999997</v>
      </c>
      <c r="D2755" s="203">
        <v>5</v>
      </c>
      <c r="E2755" s="203" t="s">
        <v>1217</v>
      </c>
      <c r="F2755" s="203" t="s">
        <v>1207</v>
      </c>
    </row>
    <row r="2756" spans="1:6" hidden="1" x14ac:dyDescent="0.25">
      <c r="A2756" s="203" t="s">
        <v>1218</v>
      </c>
      <c r="B2756" s="203">
        <v>199901</v>
      </c>
      <c r="C2756" s="203">
        <v>4.8715000000000002</v>
      </c>
      <c r="D2756" s="203">
        <v>5</v>
      </c>
      <c r="E2756" s="203" t="s">
        <v>1217</v>
      </c>
      <c r="F2756" s="203" t="s">
        <v>1207</v>
      </c>
    </row>
    <row r="2757" spans="1:6" hidden="1" x14ac:dyDescent="0.25">
      <c r="A2757" s="203" t="s">
        <v>1218</v>
      </c>
      <c r="B2757" s="203">
        <v>199902</v>
      </c>
      <c r="C2757" s="203">
        <v>4.6136710000000001</v>
      </c>
      <c r="D2757" s="203">
        <v>5</v>
      </c>
      <c r="E2757" s="203" t="s">
        <v>1217</v>
      </c>
      <c r="F2757" s="203" t="s">
        <v>1207</v>
      </c>
    </row>
    <row r="2758" spans="1:6" hidden="1" x14ac:dyDescent="0.25">
      <c r="A2758" s="203" t="s">
        <v>1218</v>
      </c>
      <c r="B2758" s="203">
        <v>199903</v>
      </c>
      <c r="C2758" s="203">
        <v>5.0231950000000003</v>
      </c>
      <c r="D2758" s="203">
        <v>5</v>
      </c>
      <c r="E2758" s="203" t="s">
        <v>1217</v>
      </c>
      <c r="F2758" s="203" t="s">
        <v>1207</v>
      </c>
    </row>
    <row r="2759" spans="1:6" hidden="1" x14ac:dyDescent="0.25">
      <c r="A2759" s="203" t="s">
        <v>1218</v>
      </c>
      <c r="B2759" s="203">
        <v>199904</v>
      </c>
      <c r="C2759" s="203">
        <v>4.718718</v>
      </c>
      <c r="D2759" s="203">
        <v>5</v>
      </c>
      <c r="E2759" s="203" t="s">
        <v>1217</v>
      </c>
      <c r="F2759" s="203" t="s">
        <v>1207</v>
      </c>
    </row>
    <row r="2760" spans="1:6" hidden="1" x14ac:dyDescent="0.25">
      <c r="A2760" s="203" t="s">
        <v>1218</v>
      </c>
      <c r="B2760" s="203">
        <v>199905</v>
      </c>
      <c r="C2760" s="203">
        <v>4.6989549999999998</v>
      </c>
      <c r="D2760" s="203">
        <v>5</v>
      </c>
      <c r="E2760" s="203" t="s">
        <v>1217</v>
      </c>
      <c r="F2760" s="203" t="s">
        <v>1207</v>
      </c>
    </row>
    <row r="2761" spans="1:6" hidden="1" x14ac:dyDescent="0.25">
      <c r="A2761" s="203" t="s">
        <v>1218</v>
      </c>
      <c r="B2761" s="203">
        <v>199906</v>
      </c>
      <c r="C2761" s="203">
        <v>4.7212449999999997</v>
      </c>
      <c r="D2761" s="203">
        <v>5</v>
      </c>
      <c r="E2761" s="203" t="s">
        <v>1217</v>
      </c>
      <c r="F2761" s="203" t="s">
        <v>1207</v>
      </c>
    </row>
    <row r="2762" spans="1:6" hidden="1" x14ac:dyDescent="0.25">
      <c r="A2762" s="203" t="s">
        <v>1218</v>
      </c>
      <c r="B2762" s="203">
        <v>199907</v>
      </c>
      <c r="C2762" s="203">
        <v>4.7682450000000003</v>
      </c>
      <c r="D2762" s="203">
        <v>5</v>
      </c>
      <c r="E2762" s="203" t="s">
        <v>1217</v>
      </c>
      <c r="F2762" s="203" t="s">
        <v>1207</v>
      </c>
    </row>
    <row r="2763" spans="1:6" hidden="1" x14ac:dyDescent="0.25">
      <c r="A2763" s="203" t="s">
        <v>1218</v>
      </c>
      <c r="B2763" s="203">
        <v>199908</v>
      </c>
      <c r="C2763" s="203">
        <v>4.8607870000000002</v>
      </c>
      <c r="D2763" s="203">
        <v>5</v>
      </c>
      <c r="E2763" s="203" t="s">
        <v>1217</v>
      </c>
      <c r="F2763" s="203" t="s">
        <v>1207</v>
      </c>
    </row>
    <row r="2764" spans="1:6" hidden="1" x14ac:dyDescent="0.25">
      <c r="A2764" s="203" t="s">
        <v>1218</v>
      </c>
      <c r="B2764" s="203">
        <v>199909</v>
      </c>
      <c r="C2764" s="203">
        <v>4.7691229999999996</v>
      </c>
      <c r="D2764" s="203">
        <v>5</v>
      </c>
      <c r="E2764" s="203" t="s">
        <v>1217</v>
      </c>
      <c r="F2764" s="203" t="s">
        <v>1207</v>
      </c>
    </row>
    <row r="2765" spans="1:6" hidden="1" x14ac:dyDescent="0.25">
      <c r="A2765" s="203" t="s">
        <v>1218</v>
      </c>
      <c r="B2765" s="203">
        <v>199910</v>
      </c>
      <c r="C2765" s="203">
        <v>4.844379</v>
      </c>
      <c r="D2765" s="203">
        <v>5</v>
      </c>
      <c r="E2765" s="203" t="s">
        <v>1217</v>
      </c>
      <c r="F2765" s="203" t="s">
        <v>1207</v>
      </c>
    </row>
    <row r="2766" spans="1:6" hidden="1" x14ac:dyDescent="0.25">
      <c r="A2766" s="203" t="s">
        <v>1218</v>
      </c>
      <c r="B2766" s="203">
        <v>199911</v>
      </c>
      <c r="C2766" s="203">
        <v>4.8135029999999999</v>
      </c>
      <c r="D2766" s="203">
        <v>5</v>
      </c>
      <c r="E2766" s="203" t="s">
        <v>1217</v>
      </c>
      <c r="F2766" s="203" t="s">
        <v>1207</v>
      </c>
    </row>
    <row r="2767" spans="1:6" hidden="1" x14ac:dyDescent="0.25">
      <c r="A2767" s="203" t="s">
        <v>1218</v>
      </c>
      <c r="B2767" s="203">
        <v>199912</v>
      </c>
      <c r="C2767" s="203">
        <v>4.9111580000000004</v>
      </c>
      <c r="D2767" s="203">
        <v>5</v>
      </c>
      <c r="E2767" s="203" t="s">
        <v>1217</v>
      </c>
      <c r="F2767" s="203" t="s">
        <v>1207</v>
      </c>
    </row>
    <row r="2768" spans="1:6" hidden="1" x14ac:dyDescent="0.25">
      <c r="A2768" s="203" t="s">
        <v>1218</v>
      </c>
      <c r="B2768" s="203">
        <v>199913</v>
      </c>
      <c r="C2768" s="203">
        <v>57.614480999999998</v>
      </c>
      <c r="D2768" s="203">
        <v>5</v>
      </c>
      <c r="E2768" s="203" t="s">
        <v>1217</v>
      </c>
      <c r="F2768" s="203" t="s">
        <v>1207</v>
      </c>
    </row>
    <row r="2769" spans="1:6" hidden="1" x14ac:dyDescent="0.25">
      <c r="A2769" s="203" t="s">
        <v>1218</v>
      </c>
      <c r="B2769" s="203">
        <v>200001</v>
      </c>
      <c r="C2769" s="203">
        <v>4.7853000000000003</v>
      </c>
      <c r="D2769" s="203">
        <v>5</v>
      </c>
      <c r="E2769" s="203" t="s">
        <v>1217</v>
      </c>
      <c r="F2769" s="203" t="s">
        <v>1207</v>
      </c>
    </row>
    <row r="2770" spans="1:6" hidden="1" x14ac:dyDescent="0.25">
      <c r="A2770" s="203" t="s">
        <v>1218</v>
      </c>
      <c r="B2770" s="203">
        <v>200002</v>
      </c>
      <c r="C2770" s="203">
        <v>4.5784469999999997</v>
      </c>
      <c r="D2770" s="203">
        <v>5</v>
      </c>
      <c r="E2770" s="203" t="s">
        <v>1217</v>
      </c>
      <c r="F2770" s="203" t="s">
        <v>1207</v>
      </c>
    </row>
    <row r="2771" spans="1:6" hidden="1" x14ac:dyDescent="0.25">
      <c r="A2771" s="203" t="s">
        <v>1218</v>
      </c>
      <c r="B2771" s="203">
        <v>200003</v>
      </c>
      <c r="C2771" s="203">
        <v>5.0770879999999998</v>
      </c>
      <c r="D2771" s="203">
        <v>5</v>
      </c>
      <c r="E2771" s="203" t="s">
        <v>1217</v>
      </c>
      <c r="F2771" s="203" t="s">
        <v>1207</v>
      </c>
    </row>
    <row r="2772" spans="1:6" hidden="1" x14ac:dyDescent="0.25">
      <c r="A2772" s="203" t="s">
        <v>1218</v>
      </c>
      <c r="B2772" s="203">
        <v>200004</v>
      </c>
      <c r="C2772" s="203">
        <v>4.5568989999999996</v>
      </c>
      <c r="D2772" s="203">
        <v>5</v>
      </c>
      <c r="E2772" s="203" t="s">
        <v>1217</v>
      </c>
      <c r="F2772" s="203" t="s">
        <v>1207</v>
      </c>
    </row>
    <row r="2773" spans="1:6" hidden="1" x14ac:dyDescent="0.25">
      <c r="A2773" s="203" t="s">
        <v>1218</v>
      </c>
      <c r="B2773" s="203">
        <v>200005</v>
      </c>
      <c r="C2773" s="203">
        <v>4.802467</v>
      </c>
      <c r="D2773" s="203">
        <v>5</v>
      </c>
      <c r="E2773" s="203" t="s">
        <v>1217</v>
      </c>
      <c r="F2773" s="203" t="s">
        <v>1207</v>
      </c>
    </row>
    <row r="2774" spans="1:6" hidden="1" x14ac:dyDescent="0.25">
      <c r="A2774" s="203" t="s">
        <v>1218</v>
      </c>
      <c r="B2774" s="203">
        <v>200006</v>
      </c>
      <c r="C2774" s="203">
        <v>4.7556770000000004</v>
      </c>
      <c r="D2774" s="203">
        <v>5</v>
      </c>
      <c r="E2774" s="203" t="s">
        <v>1217</v>
      </c>
      <c r="F2774" s="203" t="s">
        <v>1207</v>
      </c>
    </row>
    <row r="2775" spans="1:6" hidden="1" x14ac:dyDescent="0.25">
      <c r="A2775" s="203" t="s">
        <v>1218</v>
      </c>
      <c r="B2775" s="203">
        <v>200007</v>
      </c>
      <c r="C2775" s="203">
        <v>4.7110050000000001</v>
      </c>
      <c r="D2775" s="203">
        <v>5</v>
      </c>
      <c r="E2775" s="203" t="s">
        <v>1217</v>
      </c>
      <c r="F2775" s="203" t="s">
        <v>1207</v>
      </c>
    </row>
    <row r="2776" spans="1:6" hidden="1" x14ac:dyDescent="0.25">
      <c r="A2776" s="203" t="s">
        <v>1218</v>
      </c>
      <c r="B2776" s="203">
        <v>200008</v>
      </c>
      <c r="C2776" s="203">
        <v>4.9856990000000003</v>
      </c>
      <c r="D2776" s="203">
        <v>5</v>
      </c>
      <c r="E2776" s="203" t="s">
        <v>1217</v>
      </c>
      <c r="F2776" s="203" t="s">
        <v>1207</v>
      </c>
    </row>
    <row r="2777" spans="1:6" hidden="1" x14ac:dyDescent="0.25">
      <c r="A2777" s="203" t="s">
        <v>1218</v>
      </c>
      <c r="B2777" s="203">
        <v>200009</v>
      </c>
      <c r="C2777" s="203">
        <v>4.7256359999999997</v>
      </c>
      <c r="D2777" s="203">
        <v>5</v>
      </c>
      <c r="E2777" s="203" t="s">
        <v>1217</v>
      </c>
      <c r="F2777" s="203" t="s">
        <v>1207</v>
      </c>
    </row>
    <row r="2778" spans="1:6" hidden="1" x14ac:dyDescent="0.25">
      <c r="A2778" s="203" t="s">
        <v>1218</v>
      </c>
      <c r="B2778" s="203">
        <v>200010</v>
      </c>
      <c r="C2778" s="203">
        <v>4.9379569999999999</v>
      </c>
      <c r="D2778" s="203">
        <v>5</v>
      </c>
      <c r="E2778" s="203" t="s">
        <v>1217</v>
      </c>
      <c r="F2778" s="203" t="s">
        <v>1207</v>
      </c>
    </row>
    <row r="2779" spans="1:6" hidden="1" x14ac:dyDescent="0.25">
      <c r="A2779" s="203" t="s">
        <v>1218</v>
      </c>
      <c r="B2779" s="203">
        <v>200011</v>
      </c>
      <c r="C2779" s="203">
        <v>4.7619280000000002</v>
      </c>
      <c r="D2779" s="203">
        <v>5</v>
      </c>
      <c r="E2779" s="203" t="s">
        <v>1217</v>
      </c>
      <c r="F2779" s="203" t="s">
        <v>1207</v>
      </c>
    </row>
    <row r="2780" spans="1:6" hidden="1" x14ac:dyDescent="0.25">
      <c r="A2780" s="203" t="s">
        <v>1218</v>
      </c>
      <c r="B2780" s="203">
        <v>200012</v>
      </c>
      <c r="C2780" s="203">
        <v>4.6879189999999999</v>
      </c>
      <c r="D2780" s="203">
        <v>5</v>
      </c>
      <c r="E2780" s="203" t="s">
        <v>1217</v>
      </c>
      <c r="F2780" s="203" t="s">
        <v>1207</v>
      </c>
    </row>
    <row r="2781" spans="1:6" hidden="1" x14ac:dyDescent="0.25">
      <c r="A2781" s="203" t="s">
        <v>1218</v>
      </c>
      <c r="B2781" s="203">
        <v>200013</v>
      </c>
      <c r="C2781" s="203">
        <v>57.366024000000003</v>
      </c>
      <c r="D2781" s="203">
        <v>5</v>
      </c>
      <c r="E2781" s="203" t="s">
        <v>1217</v>
      </c>
      <c r="F2781" s="203" t="s">
        <v>1207</v>
      </c>
    </row>
    <row r="2782" spans="1:6" hidden="1" x14ac:dyDescent="0.25">
      <c r="A2782" s="203" t="s">
        <v>1218</v>
      </c>
      <c r="B2782" s="203">
        <v>200101</v>
      </c>
      <c r="C2782" s="203">
        <v>4.9507089999999998</v>
      </c>
      <c r="D2782" s="203">
        <v>5</v>
      </c>
      <c r="E2782" s="203" t="s">
        <v>1217</v>
      </c>
      <c r="F2782" s="203" t="s">
        <v>1207</v>
      </c>
    </row>
    <row r="2783" spans="1:6" hidden="1" x14ac:dyDescent="0.25">
      <c r="A2783" s="203" t="s">
        <v>1218</v>
      </c>
      <c r="B2783" s="203">
        <v>200102</v>
      </c>
      <c r="C2783" s="203">
        <v>4.4906930000000003</v>
      </c>
      <c r="D2783" s="203">
        <v>5</v>
      </c>
      <c r="E2783" s="203" t="s">
        <v>1217</v>
      </c>
      <c r="F2783" s="203" t="s">
        <v>1207</v>
      </c>
    </row>
    <row r="2784" spans="1:6" hidden="1" x14ac:dyDescent="0.25">
      <c r="A2784" s="203" t="s">
        <v>1218</v>
      </c>
      <c r="B2784" s="203">
        <v>200103</v>
      </c>
      <c r="C2784" s="203">
        <v>5.0801290000000003</v>
      </c>
      <c r="D2784" s="203">
        <v>5</v>
      </c>
      <c r="E2784" s="203" t="s">
        <v>1217</v>
      </c>
      <c r="F2784" s="203" t="s">
        <v>1207</v>
      </c>
    </row>
    <row r="2785" spans="1:6" hidden="1" x14ac:dyDescent="0.25">
      <c r="A2785" s="203" t="s">
        <v>1218</v>
      </c>
      <c r="B2785" s="203">
        <v>200104</v>
      </c>
      <c r="C2785" s="203">
        <v>4.7854510000000001</v>
      </c>
      <c r="D2785" s="203">
        <v>5</v>
      </c>
      <c r="E2785" s="203" t="s">
        <v>1217</v>
      </c>
      <c r="F2785" s="203" t="s">
        <v>1207</v>
      </c>
    </row>
    <row r="2786" spans="1:6" hidden="1" x14ac:dyDescent="0.25">
      <c r="A2786" s="203" t="s">
        <v>1218</v>
      </c>
      <c r="B2786" s="203">
        <v>200105</v>
      </c>
      <c r="C2786" s="203">
        <v>4.9906220000000001</v>
      </c>
      <c r="D2786" s="203">
        <v>5</v>
      </c>
      <c r="E2786" s="203" t="s">
        <v>1217</v>
      </c>
      <c r="F2786" s="203" t="s">
        <v>1207</v>
      </c>
    </row>
    <row r="2787" spans="1:6" hidden="1" x14ac:dyDescent="0.25">
      <c r="A2787" s="203" t="s">
        <v>1218</v>
      </c>
      <c r="B2787" s="203">
        <v>200106</v>
      </c>
      <c r="C2787" s="203">
        <v>4.8175230000000004</v>
      </c>
      <c r="D2787" s="203">
        <v>5</v>
      </c>
      <c r="E2787" s="203" t="s">
        <v>1217</v>
      </c>
      <c r="F2787" s="203" t="s">
        <v>1207</v>
      </c>
    </row>
    <row r="2788" spans="1:6" hidden="1" x14ac:dyDescent="0.25">
      <c r="A2788" s="203" t="s">
        <v>1218</v>
      </c>
      <c r="B2788" s="203">
        <v>200107</v>
      </c>
      <c r="C2788" s="203">
        <v>4.8345289999999999</v>
      </c>
      <c r="D2788" s="203">
        <v>5</v>
      </c>
      <c r="E2788" s="203" t="s">
        <v>1217</v>
      </c>
      <c r="F2788" s="203" t="s">
        <v>1207</v>
      </c>
    </row>
    <row r="2789" spans="1:6" hidden="1" x14ac:dyDescent="0.25">
      <c r="A2789" s="203" t="s">
        <v>1218</v>
      </c>
      <c r="B2789" s="203">
        <v>200108</v>
      </c>
      <c r="C2789" s="203">
        <v>5.0464969999999996</v>
      </c>
      <c r="D2789" s="203">
        <v>5</v>
      </c>
      <c r="E2789" s="203" t="s">
        <v>1217</v>
      </c>
      <c r="F2789" s="203" t="s">
        <v>1207</v>
      </c>
    </row>
    <row r="2790" spans="1:6" hidden="1" x14ac:dyDescent="0.25">
      <c r="A2790" s="203" t="s">
        <v>1218</v>
      </c>
      <c r="B2790" s="203">
        <v>200109</v>
      </c>
      <c r="C2790" s="203">
        <v>4.7535340000000001</v>
      </c>
      <c r="D2790" s="203">
        <v>5</v>
      </c>
      <c r="E2790" s="203" t="s">
        <v>1217</v>
      </c>
      <c r="F2790" s="203" t="s">
        <v>1207</v>
      </c>
    </row>
    <row r="2791" spans="1:6" hidden="1" x14ac:dyDescent="0.25">
      <c r="A2791" s="203" t="s">
        <v>1218</v>
      </c>
      <c r="B2791" s="203">
        <v>200110</v>
      </c>
      <c r="C2791" s="203">
        <v>5.1021859999999997</v>
      </c>
      <c r="D2791" s="203">
        <v>5</v>
      </c>
      <c r="E2791" s="203" t="s">
        <v>1217</v>
      </c>
      <c r="F2791" s="203" t="s">
        <v>1207</v>
      </c>
    </row>
    <row r="2792" spans="1:6" hidden="1" x14ac:dyDescent="0.25">
      <c r="A2792" s="203" t="s">
        <v>1218</v>
      </c>
      <c r="B2792" s="203">
        <v>200111</v>
      </c>
      <c r="C2792" s="203">
        <v>4.8750669999999996</v>
      </c>
      <c r="D2792" s="203">
        <v>5</v>
      </c>
      <c r="E2792" s="203" t="s">
        <v>1217</v>
      </c>
      <c r="F2792" s="203" t="s">
        <v>1207</v>
      </c>
    </row>
    <row r="2793" spans="1:6" hidden="1" x14ac:dyDescent="0.25">
      <c r="A2793" s="203" t="s">
        <v>1218</v>
      </c>
      <c r="B2793" s="203">
        <v>200112</v>
      </c>
      <c r="C2793" s="203">
        <v>4.8144090000000004</v>
      </c>
      <c r="D2793" s="203">
        <v>5</v>
      </c>
      <c r="E2793" s="203" t="s">
        <v>1217</v>
      </c>
      <c r="F2793" s="203" t="s">
        <v>1207</v>
      </c>
    </row>
    <row r="2794" spans="1:6" hidden="1" x14ac:dyDescent="0.25">
      <c r="A2794" s="203" t="s">
        <v>1218</v>
      </c>
      <c r="B2794" s="203">
        <v>200113</v>
      </c>
      <c r="C2794" s="203">
        <v>58.541347999999999</v>
      </c>
      <c r="D2794" s="203">
        <v>5</v>
      </c>
      <c r="E2794" s="203" t="s">
        <v>1217</v>
      </c>
      <c r="F2794" s="203" t="s">
        <v>1207</v>
      </c>
    </row>
    <row r="2795" spans="1:6" hidden="1" x14ac:dyDescent="0.25">
      <c r="A2795" s="203" t="s">
        <v>1218</v>
      </c>
      <c r="B2795" s="203">
        <v>200201</v>
      </c>
      <c r="C2795" s="203">
        <v>5.0452060000000003</v>
      </c>
      <c r="D2795" s="203">
        <v>5</v>
      </c>
      <c r="E2795" s="203" t="s">
        <v>1217</v>
      </c>
      <c r="F2795" s="203" t="s">
        <v>1207</v>
      </c>
    </row>
    <row r="2796" spans="1:6" hidden="1" x14ac:dyDescent="0.25">
      <c r="A2796" s="203" t="s">
        <v>1218</v>
      </c>
      <c r="B2796" s="203">
        <v>200202</v>
      </c>
      <c r="C2796" s="203">
        <v>4.5131030000000001</v>
      </c>
      <c r="D2796" s="203">
        <v>5</v>
      </c>
      <c r="E2796" s="203" t="s">
        <v>1217</v>
      </c>
      <c r="F2796" s="203" t="s">
        <v>1207</v>
      </c>
    </row>
    <row r="2797" spans="1:6" hidden="1" x14ac:dyDescent="0.25">
      <c r="A2797" s="203" t="s">
        <v>1218</v>
      </c>
      <c r="B2797" s="203">
        <v>200203</v>
      </c>
      <c r="C2797" s="203">
        <v>4.8103829999999999</v>
      </c>
      <c r="D2797" s="203">
        <v>5</v>
      </c>
      <c r="E2797" s="203" t="s">
        <v>1217</v>
      </c>
      <c r="F2797" s="203" t="s">
        <v>1207</v>
      </c>
    </row>
    <row r="2798" spans="1:6" hidden="1" x14ac:dyDescent="0.25">
      <c r="A2798" s="203" t="s">
        <v>1218</v>
      </c>
      <c r="B2798" s="203">
        <v>200204</v>
      </c>
      <c r="C2798" s="203">
        <v>4.700882</v>
      </c>
      <c r="D2798" s="203">
        <v>5</v>
      </c>
      <c r="E2798" s="203" t="s">
        <v>1217</v>
      </c>
      <c r="F2798" s="203" t="s">
        <v>1207</v>
      </c>
    </row>
    <row r="2799" spans="1:6" hidden="1" x14ac:dyDescent="0.25">
      <c r="A2799" s="203" t="s">
        <v>1218</v>
      </c>
      <c r="B2799" s="203">
        <v>200205</v>
      </c>
      <c r="C2799" s="203">
        <v>4.8523230000000002</v>
      </c>
      <c r="D2799" s="203">
        <v>5</v>
      </c>
      <c r="E2799" s="203" t="s">
        <v>1217</v>
      </c>
      <c r="F2799" s="203" t="s">
        <v>1207</v>
      </c>
    </row>
    <row r="2800" spans="1:6" hidden="1" x14ac:dyDescent="0.25">
      <c r="A2800" s="203" t="s">
        <v>1218</v>
      </c>
      <c r="B2800" s="203">
        <v>200206</v>
      </c>
      <c r="C2800" s="203">
        <v>4.6122480000000001</v>
      </c>
      <c r="D2800" s="203">
        <v>5</v>
      </c>
      <c r="E2800" s="203" t="s">
        <v>1217</v>
      </c>
      <c r="F2800" s="203" t="s">
        <v>1207</v>
      </c>
    </row>
    <row r="2801" spans="1:6" hidden="1" x14ac:dyDescent="0.25">
      <c r="A2801" s="203" t="s">
        <v>1218</v>
      </c>
      <c r="B2801" s="203">
        <v>200207</v>
      </c>
      <c r="C2801" s="203">
        <v>4.7178250000000004</v>
      </c>
      <c r="D2801" s="203">
        <v>5</v>
      </c>
      <c r="E2801" s="203" t="s">
        <v>1217</v>
      </c>
      <c r="F2801" s="203" t="s">
        <v>1207</v>
      </c>
    </row>
    <row r="2802" spans="1:6" hidden="1" x14ac:dyDescent="0.25">
      <c r="A2802" s="203" t="s">
        <v>1218</v>
      </c>
      <c r="B2802" s="203">
        <v>200208</v>
      </c>
      <c r="C2802" s="203">
        <v>4.8231450000000002</v>
      </c>
      <c r="D2802" s="203">
        <v>5</v>
      </c>
      <c r="E2802" s="203" t="s">
        <v>1217</v>
      </c>
      <c r="F2802" s="203" t="s">
        <v>1207</v>
      </c>
    </row>
    <row r="2803" spans="1:6" hidden="1" x14ac:dyDescent="0.25">
      <c r="A2803" s="203" t="s">
        <v>1218</v>
      </c>
      <c r="B2803" s="203">
        <v>200209</v>
      </c>
      <c r="C2803" s="203">
        <v>4.6255670000000002</v>
      </c>
      <c r="D2803" s="203">
        <v>5</v>
      </c>
      <c r="E2803" s="203" t="s">
        <v>1217</v>
      </c>
      <c r="F2803" s="203" t="s">
        <v>1207</v>
      </c>
    </row>
    <row r="2804" spans="1:6" hidden="1" x14ac:dyDescent="0.25">
      <c r="A2804" s="203" t="s">
        <v>1218</v>
      </c>
      <c r="B2804" s="203">
        <v>200210</v>
      </c>
      <c r="C2804" s="203">
        <v>4.7347640000000002</v>
      </c>
      <c r="D2804" s="203">
        <v>5</v>
      </c>
      <c r="E2804" s="203" t="s">
        <v>1217</v>
      </c>
      <c r="F2804" s="203" t="s">
        <v>1207</v>
      </c>
    </row>
    <row r="2805" spans="1:6" hidden="1" x14ac:dyDescent="0.25">
      <c r="A2805" s="203" t="s">
        <v>1218</v>
      </c>
      <c r="B2805" s="203">
        <v>200211</v>
      </c>
      <c r="C2805" s="203">
        <v>4.6190829999999998</v>
      </c>
      <c r="D2805" s="203">
        <v>5</v>
      </c>
      <c r="E2805" s="203" t="s">
        <v>1217</v>
      </c>
      <c r="F2805" s="203" t="s">
        <v>1207</v>
      </c>
    </row>
    <row r="2806" spans="1:6" hidden="1" x14ac:dyDescent="0.25">
      <c r="A2806" s="203" t="s">
        <v>1218</v>
      </c>
      <c r="B2806" s="203">
        <v>200212</v>
      </c>
      <c r="C2806" s="203">
        <v>4.7791420000000002</v>
      </c>
      <c r="D2806" s="203">
        <v>5</v>
      </c>
      <c r="E2806" s="203" t="s">
        <v>1217</v>
      </c>
      <c r="F2806" s="203" t="s">
        <v>1207</v>
      </c>
    </row>
    <row r="2807" spans="1:6" hidden="1" x14ac:dyDescent="0.25">
      <c r="A2807" s="203" t="s">
        <v>1218</v>
      </c>
      <c r="B2807" s="203">
        <v>200213</v>
      </c>
      <c r="C2807" s="203">
        <v>56.833672999999997</v>
      </c>
      <c r="D2807" s="203">
        <v>5</v>
      </c>
      <c r="E2807" s="203" t="s">
        <v>1217</v>
      </c>
      <c r="F2807" s="203" t="s">
        <v>1207</v>
      </c>
    </row>
    <row r="2808" spans="1:6" hidden="1" x14ac:dyDescent="0.25">
      <c r="A2808" s="203" t="s">
        <v>1218</v>
      </c>
      <c r="B2808" s="203">
        <v>200301</v>
      </c>
      <c r="C2808" s="203">
        <v>4.814203</v>
      </c>
      <c r="D2808" s="203">
        <v>5</v>
      </c>
      <c r="E2808" s="203" t="s">
        <v>1217</v>
      </c>
      <c r="F2808" s="203" t="s">
        <v>1207</v>
      </c>
    </row>
    <row r="2809" spans="1:6" hidden="1" x14ac:dyDescent="0.25">
      <c r="A2809" s="203" t="s">
        <v>1218</v>
      </c>
      <c r="B2809" s="203">
        <v>200302</v>
      </c>
      <c r="C2809" s="203">
        <v>4.335934</v>
      </c>
      <c r="D2809" s="203">
        <v>5</v>
      </c>
      <c r="E2809" s="203" t="s">
        <v>1217</v>
      </c>
      <c r="F2809" s="203" t="s">
        <v>1207</v>
      </c>
    </row>
    <row r="2810" spans="1:6" hidden="1" x14ac:dyDescent="0.25">
      <c r="A2810" s="203" t="s">
        <v>1218</v>
      </c>
      <c r="B2810" s="203">
        <v>200303</v>
      </c>
      <c r="C2810" s="203">
        <v>4.7909540000000002</v>
      </c>
      <c r="D2810" s="203">
        <v>5</v>
      </c>
      <c r="E2810" s="203" t="s">
        <v>1217</v>
      </c>
      <c r="F2810" s="203" t="s">
        <v>1207</v>
      </c>
    </row>
    <row r="2811" spans="1:6" hidden="1" x14ac:dyDescent="0.25">
      <c r="A2811" s="203" t="s">
        <v>1218</v>
      </c>
      <c r="B2811" s="203">
        <v>200304</v>
      </c>
      <c r="C2811" s="203">
        <v>4.6653900000000004</v>
      </c>
      <c r="D2811" s="203">
        <v>5</v>
      </c>
      <c r="E2811" s="203" t="s">
        <v>1217</v>
      </c>
      <c r="F2811" s="203" t="s">
        <v>1207</v>
      </c>
    </row>
    <row r="2812" spans="1:6" hidden="1" x14ac:dyDescent="0.25">
      <c r="A2812" s="203" t="s">
        <v>1218</v>
      </c>
      <c r="B2812" s="203">
        <v>200305</v>
      </c>
      <c r="C2812" s="203">
        <v>4.7362529999999996</v>
      </c>
      <c r="D2812" s="203">
        <v>5</v>
      </c>
      <c r="E2812" s="203" t="s">
        <v>1217</v>
      </c>
      <c r="F2812" s="203" t="s">
        <v>1207</v>
      </c>
    </row>
    <row r="2813" spans="1:6" hidden="1" x14ac:dyDescent="0.25">
      <c r="A2813" s="203" t="s">
        <v>1218</v>
      </c>
      <c r="B2813" s="203">
        <v>200306</v>
      </c>
      <c r="C2813" s="203">
        <v>4.6060509999999999</v>
      </c>
      <c r="D2813" s="203">
        <v>5</v>
      </c>
      <c r="E2813" s="203" t="s">
        <v>1217</v>
      </c>
      <c r="F2813" s="203" t="s">
        <v>1207</v>
      </c>
    </row>
    <row r="2814" spans="1:6" hidden="1" x14ac:dyDescent="0.25">
      <c r="A2814" s="203" t="s">
        <v>1218</v>
      </c>
      <c r="B2814" s="203">
        <v>200307</v>
      </c>
      <c r="C2814" s="203">
        <v>4.6450290000000001</v>
      </c>
      <c r="D2814" s="203">
        <v>5</v>
      </c>
      <c r="E2814" s="203" t="s">
        <v>1217</v>
      </c>
      <c r="F2814" s="203" t="s">
        <v>1207</v>
      </c>
    </row>
    <row r="2815" spans="1:6" hidden="1" x14ac:dyDescent="0.25">
      <c r="A2815" s="203" t="s">
        <v>1218</v>
      </c>
      <c r="B2815" s="203">
        <v>200308</v>
      </c>
      <c r="C2815" s="203">
        <v>4.718756</v>
      </c>
      <c r="D2815" s="203">
        <v>5</v>
      </c>
      <c r="E2815" s="203" t="s">
        <v>1217</v>
      </c>
      <c r="F2815" s="203" t="s">
        <v>1207</v>
      </c>
    </row>
    <row r="2816" spans="1:6" hidden="1" x14ac:dyDescent="0.25">
      <c r="A2816" s="203" t="s">
        <v>1218</v>
      </c>
      <c r="B2816" s="203">
        <v>200309</v>
      </c>
      <c r="C2816" s="203">
        <v>4.6483309999999998</v>
      </c>
      <c r="D2816" s="203">
        <v>5</v>
      </c>
      <c r="E2816" s="203" t="s">
        <v>1217</v>
      </c>
      <c r="F2816" s="203" t="s">
        <v>1207</v>
      </c>
    </row>
    <row r="2817" spans="1:6" hidden="1" x14ac:dyDescent="0.25">
      <c r="A2817" s="203" t="s">
        <v>1218</v>
      </c>
      <c r="B2817" s="203">
        <v>200310</v>
      </c>
      <c r="C2817" s="203">
        <v>4.823893</v>
      </c>
      <c r="D2817" s="203">
        <v>5</v>
      </c>
      <c r="E2817" s="203" t="s">
        <v>1217</v>
      </c>
      <c r="F2817" s="203" t="s">
        <v>1207</v>
      </c>
    </row>
    <row r="2818" spans="1:6" hidden="1" x14ac:dyDescent="0.25">
      <c r="A2818" s="203" t="s">
        <v>1218</v>
      </c>
      <c r="B2818" s="203">
        <v>200311</v>
      </c>
      <c r="C2818" s="203">
        <v>4.5015280000000004</v>
      </c>
      <c r="D2818" s="203">
        <v>5</v>
      </c>
      <c r="E2818" s="203" t="s">
        <v>1217</v>
      </c>
      <c r="F2818" s="203" t="s">
        <v>1207</v>
      </c>
    </row>
    <row r="2819" spans="1:6" hidden="1" x14ac:dyDescent="0.25">
      <c r="A2819" s="203" t="s">
        <v>1218</v>
      </c>
      <c r="B2819" s="203">
        <v>200312</v>
      </c>
      <c r="C2819" s="203">
        <v>4.746461</v>
      </c>
      <c r="D2819" s="203">
        <v>5</v>
      </c>
      <c r="E2819" s="203" t="s">
        <v>1217</v>
      </c>
      <c r="F2819" s="203" t="s">
        <v>1207</v>
      </c>
    </row>
    <row r="2820" spans="1:6" hidden="1" x14ac:dyDescent="0.25">
      <c r="A2820" s="203" t="s">
        <v>1218</v>
      </c>
      <c r="B2820" s="203">
        <v>200313</v>
      </c>
      <c r="C2820" s="203">
        <v>56.032783999999999</v>
      </c>
      <c r="D2820" s="203">
        <v>5</v>
      </c>
      <c r="E2820" s="203" t="s">
        <v>1217</v>
      </c>
      <c r="F2820" s="203" t="s">
        <v>1207</v>
      </c>
    </row>
    <row r="2821" spans="1:6" hidden="1" x14ac:dyDescent="0.25">
      <c r="A2821" s="203" t="s">
        <v>1218</v>
      </c>
      <c r="B2821" s="203">
        <v>200401</v>
      </c>
      <c r="C2821" s="203">
        <v>4.773104</v>
      </c>
      <c r="D2821" s="203">
        <v>5</v>
      </c>
      <c r="E2821" s="203" t="s">
        <v>1217</v>
      </c>
      <c r="F2821" s="203" t="s">
        <v>1207</v>
      </c>
    </row>
    <row r="2822" spans="1:6" hidden="1" x14ac:dyDescent="0.25">
      <c r="A2822" s="203" t="s">
        <v>1218</v>
      </c>
      <c r="B2822" s="203">
        <v>200402</v>
      </c>
      <c r="C2822" s="203">
        <v>4.4301110000000001</v>
      </c>
      <c r="D2822" s="203">
        <v>5</v>
      </c>
      <c r="E2822" s="203" t="s">
        <v>1217</v>
      </c>
      <c r="F2822" s="203" t="s">
        <v>1207</v>
      </c>
    </row>
    <row r="2823" spans="1:6" hidden="1" x14ac:dyDescent="0.25">
      <c r="A2823" s="203" t="s">
        <v>1218</v>
      </c>
      <c r="B2823" s="203">
        <v>200403</v>
      </c>
      <c r="C2823" s="203">
        <v>4.8195920000000001</v>
      </c>
      <c r="D2823" s="203">
        <v>5</v>
      </c>
      <c r="E2823" s="203" t="s">
        <v>1217</v>
      </c>
      <c r="F2823" s="203" t="s">
        <v>1207</v>
      </c>
    </row>
    <row r="2824" spans="1:6" hidden="1" x14ac:dyDescent="0.25">
      <c r="A2824" s="203" t="s">
        <v>1218</v>
      </c>
      <c r="B2824" s="203">
        <v>200404</v>
      </c>
      <c r="C2824" s="203">
        <v>4.645956</v>
      </c>
      <c r="D2824" s="203">
        <v>5</v>
      </c>
      <c r="E2824" s="203" t="s">
        <v>1217</v>
      </c>
      <c r="F2824" s="203" t="s">
        <v>1207</v>
      </c>
    </row>
    <row r="2825" spans="1:6" hidden="1" x14ac:dyDescent="0.25">
      <c r="A2825" s="203" t="s">
        <v>1218</v>
      </c>
      <c r="B2825" s="203">
        <v>200405</v>
      </c>
      <c r="C2825" s="203">
        <v>4.6149370000000003</v>
      </c>
      <c r="D2825" s="203">
        <v>5</v>
      </c>
      <c r="E2825" s="203" t="s">
        <v>1217</v>
      </c>
      <c r="F2825" s="203" t="s">
        <v>1207</v>
      </c>
    </row>
    <row r="2826" spans="1:6" hidden="1" x14ac:dyDescent="0.25">
      <c r="A2826" s="203" t="s">
        <v>1218</v>
      </c>
      <c r="B2826" s="203">
        <v>200406</v>
      </c>
      <c r="C2826" s="203">
        <v>4.6678959999999998</v>
      </c>
      <c r="D2826" s="203">
        <v>5</v>
      </c>
      <c r="E2826" s="203" t="s">
        <v>1217</v>
      </c>
      <c r="F2826" s="203" t="s">
        <v>1207</v>
      </c>
    </row>
    <row r="2827" spans="1:6" hidden="1" x14ac:dyDescent="0.25">
      <c r="A2827" s="203" t="s">
        <v>1218</v>
      </c>
      <c r="B2827" s="203">
        <v>200407</v>
      </c>
      <c r="C2827" s="203">
        <v>4.7241419999999996</v>
      </c>
      <c r="D2827" s="203">
        <v>5</v>
      </c>
      <c r="E2827" s="203" t="s">
        <v>1217</v>
      </c>
      <c r="F2827" s="203" t="s">
        <v>1207</v>
      </c>
    </row>
    <row r="2828" spans="1:6" hidden="1" x14ac:dyDescent="0.25">
      <c r="A2828" s="203" t="s">
        <v>1218</v>
      </c>
      <c r="B2828" s="203">
        <v>200408</v>
      </c>
      <c r="C2828" s="203">
        <v>4.7467639999999998</v>
      </c>
      <c r="D2828" s="203">
        <v>5</v>
      </c>
      <c r="E2828" s="203" t="s">
        <v>1217</v>
      </c>
      <c r="F2828" s="203" t="s">
        <v>1207</v>
      </c>
    </row>
    <row r="2829" spans="1:6" hidden="1" x14ac:dyDescent="0.25">
      <c r="A2829" s="203" t="s">
        <v>1218</v>
      </c>
      <c r="B2829" s="203">
        <v>200409</v>
      </c>
      <c r="C2829" s="203">
        <v>4.5230600000000001</v>
      </c>
      <c r="D2829" s="203">
        <v>5</v>
      </c>
      <c r="E2829" s="203" t="s">
        <v>1217</v>
      </c>
      <c r="F2829" s="203" t="s">
        <v>1207</v>
      </c>
    </row>
    <row r="2830" spans="1:6" hidden="1" x14ac:dyDescent="0.25">
      <c r="A2830" s="203" t="s">
        <v>1218</v>
      </c>
      <c r="B2830" s="203">
        <v>200410</v>
      </c>
      <c r="C2830" s="203">
        <v>4.6278600000000001</v>
      </c>
      <c r="D2830" s="203">
        <v>5</v>
      </c>
      <c r="E2830" s="203" t="s">
        <v>1217</v>
      </c>
      <c r="F2830" s="203" t="s">
        <v>1207</v>
      </c>
    </row>
    <row r="2831" spans="1:6" hidden="1" x14ac:dyDescent="0.25">
      <c r="A2831" s="203" t="s">
        <v>1218</v>
      </c>
      <c r="B2831" s="203">
        <v>200411</v>
      </c>
      <c r="C2831" s="203">
        <v>4.6046699999999996</v>
      </c>
      <c r="D2831" s="203">
        <v>5</v>
      </c>
      <c r="E2831" s="203" t="s">
        <v>1217</v>
      </c>
      <c r="F2831" s="203" t="s">
        <v>1207</v>
      </c>
    </row>
    <row r="2832" spans="1:6" hidden="1" x14ac:dyDescent="0.25">
      <c r="A2832" s="203" t="s">
        <v>1218</v>
      </c>
      <c r="B2832" s="203">
        <v>200412</v>
      </c>
      <c r="C2832" s="203">
        <v>4.7641970000000002</v>
      </c>
      <c r="D2832" s="203">
        <v>5</v>
      </c>
      <c r="E2832" s="203" t="s">
        <v>1217</v>
      </c>
      <c r="F2832" s="203" t="s">
        <v>1207</v>
      </c>
    </row>
    <row r="2833" spans="1:6" hidden="1" x14ac:dyDescent="0.25">
      <c r="A2833" s="203" t="s">
        <v>1218</v>
      </c>
      <c r="B2833" s="203">
        <v>200413</v>
      </c>
      <c r="C2833" s="203">
        <v>55.942289000000002</v>
      </c>
      <c r="D2833" s="203">
        <v>5</v>
      </c>
      <c r="E2833" s="203" t="s">
        <v>1217</v>
      </c>
      <c r="F2833" s="203" t="s">
        <v>1207</v>
      </c>
    </row>
    <row r="2834" spans="1:6" hidden="1" x14ac:dyDescent="0.25">
      <c r="A2834" s="203" t="s">
        <v>1218</v>
      </c>
      <c r="B2834" s="203">
        <v>200501</v>
      </c>
      <c r="C2834" s="203">
        <v>4.7084999999999999</v>
      </c>
      <c r="D2834" s="203">
        <v>5</v>
      </c>
      <c r="E2834" s="203" t="s">
        <v>1217</v>
      </c>
      <c r="F2834" s="203" t="s">
        <v>1207</v>
      </c>
    </row>
    <row r="2835" spans="1:6" hidden="1" x14ac:dyDescent="0.25">
      <c r="A2835" s="203" t="s">
        <v>1218</v>
      </c>
      <c r="B2835" s="203">
        <v>200502</v>
      </c>
      <c r="C2835" s="203">
        <v>4.3996810000000002</v>
      </c>
      <c r="D2835" s="203">
        <v>5</v>
      </c>
      <c r="E2835" s="203" t="s">
        <v>1217</v>
      </c>
      <c r="F2835" s="203" t="s">
        <v>1207</v>
      </c>
    </row>
    <row r="2836" spans="1:6" hidden="1" x14ac:dyDescent="0.25">
      <c r="A2836" s="203" t="s">
        <v>1218</v>
      </c>
      <c r="B2836" s="203">
        <v>200503</v>
      </c>
      <c r="C2836" s="203">
        <v>4.9697009999999997</v>
      </c>
      <c r="D2836" s="203">
        <v>5</v>
      </c>
      <c r="E2836" s="203" t="s">
        <v>1217</v>
      </c>
      <c r="F2836" s="203" t="s">
        <v>1207</v>
      </c>
    </row>
    <row r="2837" spans="1:6" hidden="1" x14ac:dyDescent="0.25">
      <c r="A2837" s="203" t="s">
        <v>1218</v>
      </c>
      <c r="B2837" s="203">
        <v>200504</v>
      </c>
      <c r="C2837" s="203">
        <v>4.6658340000000003</v>
      </c>
      <c r="D2837" s="203">
        <v>5</v>
      </c>
      <c r="E2837" s="203" t="s">
        <v>1217</v>
      </c>
      <c r="F2837" s="203" t="s">
        <v>1207</v>
      </c>
    </row>
    <row r="2838" spans="1:6" hidden="1" x14ac:dyDescent="0.25">
      <c r="A2838" s="203" t="s">
        <v>1218</v>
      </c>
      <c r="B2838" s="203">
        <v>200505</v>
      </c>
      <c r="C2838" s="203">
        <v>4.6864600000000003</v>
      </c>
      <c r="D2838" s="203">
        <v>5</v>
      </c>
      <c r="E2838" s="203" t="s">
        <v>1217</v>
      </c>
      <c r="F2838" s="203" t="s">
        <v>1207</v>
      </c>
    </row>
    <row r="2839" spans="1:6" hidden="1" x14ac:dyDescent="0.25">
      <c r="A2839" s="203" t="s">
        <v>1218</v>
      </c>
      <c r="B2839" s="203">
        <v>200506</v>
      </c>
      <c r="C2839" s="203">
        <v>4.6803239999999997</v>
      </c>
      <c r="D2839" s="203">
        <v>5</v>
      </c>
      <c r="E2839" s="203" t="s">
        <v>1217</v>
      </c>
      <c r="F2839" s="203" t="s">
        <v>1207</v>
      </c>
    </row>
    <row r="2840" spans="1:6" hidden="1" x14ac:dyDescent="0.25">
      <c r="A2840" s="203" t="s">
        <v>1218</v>
      </c>
      <c r="B2840" s="203">
        <v>200507</v>
      </c>
      <c r="C2840" s="203">
        <v>4.6267360000000002</v>
      </c>
      <c r="D2840" s="203">
        <v>5</v>
      </c>
      <c r="E2840" s="203" t="s">
        <v>1217</v>
      </c>
      <c r="F2840" s="203" t="s">
        <v>1207</v>
      </c>
    </row>
    <row r="2841" spans="1:6" hidden="1" x14ac:dyDescent="0.25">
      <c r="A2841" s="203" t="s">
        <v>1218</v>
      </c>
      <c r="B2841" s="203">
        <v>200508</v>
      </c>
      <c r="C2841" s="203">
        <v>4.7277589999999998</v>
      </c>
      <c r="D2841" s="203">
        <v>5</v>
      </c>
      <c r="E2841" s="203" t="s">
        <v>1217</v>
      </c>
      <c r="F2841" s="203" t="s">
        <v>1207</v>
      </c>
    </row>
    <row r="2842" spans="1:6" hidden="1" x14ac:dyDescent="0.25">
      <c r="A2842" s="203" t="s">
        <v>1218</v>
      </c>
      <c r="B2842" s="203">
        <v>200509</v>
      </c>
      <c r="C2842" s="203">
        <v>4.2335260000000003</v>
      </c>
      <c r="D2842" s="203">
        <v>5</v>
      </c>
      <c r="E2842" s="203" t="s">
        <v>1217</v>
      </c>
      <c r="F2842" s="203" t="s">
        <v>1207</v>
      </c>
    </row>
    <row r="2843" spans="1:6" hidden="1" x14ac:dyDescent="0.25">
      <c r="A2843" s="203" t="s">
        <v>1218</v>
      </c>
      <c r="B2843" s="203">
        <v>200510</v>
      </c>
      <c r="C2843" s="203">
        <v>4.3632499999999999</v>
      </c>
      <c r="D2843" s="203">
        <v>5</v>
      </c>
      <c r="E2843" s="203" t="s">
        <v>1217</v>
      </c>
      <c r="F2843" s="203" t="s">
        <v>1207</v>
      </c>
    </row>
    <row r="2844" spans="1:6" hidden="1" x14ac:dyDescent="0.25">
      <c r="A2844" s="203" t="s">
        <v>1218</v>
      </c>
      <c r="B2844" s="203">
        <v>200511</v>
      </c>
      <c r="C2844" s="203">
        <v>4.4553019999999997</v>
      </c>
      <c r="D2844" s="203">
        <v>5</v>
      </c>
      <c r="E2844" s="203" t="s">
        <v>1217</v>
      </c>
      <c r="F2844" s="203" t="s">
        <v>1207</v>
      </c>
    </row>
    <row r="2845" spans="1:6" hidden="1" x14ac:dyDescent="0.25">
      <c r="A2845" s="203" t="s">
        <v>1218</v>
      </c>
      <c r="B2845" s="203">
        <v>200512</v>
      </c>
      <c r="C2845" s="203">
        <v>4.532127</v>
      </c>
      <c r="D2845" s="203">
        <v>5</v>
      </c>
      <c r="E2845" s="203" t="s">
        <v>1217</v>
      </c>
      <c r="F2845" s="203" t="s">
        <v>1207</v>
      </c>
    </row>
    <row r="2846" spans="1:6" hidden="1" x14ac:dyDescent="0.25">
      <c r="A2846" s="203" t="s">
        <v>1218</v>
      </c>
      <c r="B2846" s="203">
        <v>200513</v>
      </c>
      <c r="C2846" s="203">
        <v>55.049196999999999</v>
      </c>
      <c r="D2846" s="203">
        <v>5</v>
      </c>
      <c r="E2846" s="203" t="s">
        <v>1217</v>
      </c>
      <c r="F2846" s="203" t="s">
        <v>1207</v>
      </c>
    </row>
    <row r="2847" spans="1:6" hidden="1" x14ac:dyDescent="0.25">
      <c r="A2847" s="203" t="s">
        <v>1218</v>
      </c>
      <c r="B2847" s="203">
        <v>200601</v>
      </c>
      <c r="C2847" s="203">
        <v>4.6983920000000001</v>
      </c>
      <c r="D2847" s="203">
        <v>5</v>
      </c>
      <c r="E2847" s="203" t="s">
        <v>1217</v>
      </c>
      <c r="F2847" s="203" t="s">
        <v>1207</v>
      </c>
    </row>
    <row r="2848" spans="1:6" hidden="1" x14ac:dyDescent="0.25">
      <c r="A2848" s="203" t="s">
        <v>1218</v>
      </c>
      <c r="B2848" s="203">
        <v>200602</v>
      </c>
      <c r="C2848" s="203">
        <v>4.2357399999999998</v>
      </c>
      <c r="D2848" s="203">
        <v>5</v>
      </c>
      <c r="E2848" s="203" t="s">
        <v>1217</v>
      </c>
      <c r="F2848" s="203" t="s">
        <v>1207</v>
      </c>
    </row>
    <row r="2849" spans="1:6" hidden="1" x14ac:dyDescent="0.25">
      <c r="A2849" s="203" t="s">
        <v>1218</v>
      </c>
      <c r="B2849" s="203">
        <v>200603</v>
      </c>
      <c r="C2849" s="203">
        <v>4.7745930000000003</v>
      </c>
      <c r="D2849" s="203">
        <v>5</v>
      </c>
      <c r="E2849" s="203" t="s">
        <v>1217</v>
      </c>
      <c r="F2849" s="203" t="s">
        <v>1207</v>
      </c>
    </row>
    <row r="2850" spans="1:6" hidden="1" x14ac:dyDescent="0.25">
      <c r="A2850" s="203" t="s">
        <v>1218</v>
      </c>
      <c r="B2850" s="203">
        <v>200604</v>
      </c>
      <c r="C2850" s="203">
        <v>4.5683920000000002</v>
      </c>
      <c r="D2850" s="203">
        <v>5</v>
      </c>
      <c r="E2850" s="203" t="s">
        <v>1217</v>
      </c>
      <c r="F2850" s="203" t="s">
        <v>1207</v>
      </c>
    </row>
    <row r="2851" spans="1:6" hidden="1" x14ac:dyDescent="0.25">
      <c r="A2851" s="203" t="s">
        <v>1218</v>
      </c>
      <c r="B2851" s="203">
        <v>200605</v>
      </c>
      <c r="C2851" s="203">
        <v>4.7676920000000003</v>
      </c>
      <c r="D2851" s="203">
        <v>5</v>
      </c>
      <c r="E2851" s="203" t="s">
        <v>1217</v>
      </c>
      <c r="F2851" s="203" t="s">
        <v>1207</v>
      </c>
    </row>
    <row r="2852" spans="1:6" hidden="1" x14ac:dyDescent="0.25">
      <c r="A2852" s="203" t="s">
        <v>1218</v>
      </c>
      <c r="B2852" s="203">
        <v>200606</v>
      </c>
      <c r="C2852" s="203">
        <v>4.6634729999999998</v>
      </c>
      <c r="D2852" s="203">
        <v>5</v>
      </c>
      <c r="E2852" s="203" t="s">
        <v>1217</v>
      </c>
      <c r="F2852" s="203" t="s">
        <v>1207</v>
      </c>
    </row>
    <row r="2853" spans="1:6" hidden="1" x14ac:dyDescent="0.25">
      <c r="A2853" s="203" t="s">
        <v>1218</v>
      </c>
      <c r="B2853" s="203">
        <v>200607</v>
      </c>
      <c r="C2853" s="203">
        <v>4.6807169999999996</v>
      </c>
      <c r="D2853" s="203">
        <v>5</v>
      </c>
      <c r="E2853" s="203" t="s">
        <v>1217</v>
      </c>
      <c r="F2853" s="203" t="s">
        <v>1207</v>
      </c>
    </row>
    <row r="2854" spans="1:6" hidden="1" x14ac:dyDescent="0.25">
      <c r="A2854" s="203" t="s">
        <v>1218</v>
      </c>
      <c r="B2854" s="203">
        <v>200608</v>
      </c>
      <c r="C2854" s="203">
        <v>4.7890069999999998</v>
      </c>
      <c r="D2854" s="203">
        <v>5</v>
      </c>
      <c r="E2854" s="203" t="s">
        <v>1217</v>
      </c>
      <c r="F2854" s="203" t="s">
        <v>1207</v>
      </c>
    </row>
    <row r="2855" spans="1:6" hidden="1" x14ac:dyDescent="0.25">
      <c r="A2855" s="203" t="s">
        <v>1218</v>
      </c>
      <c r="B2855" s="203">
        <v>200609</v>
      </c>
      <c r="C2855" s="203">
        <v>4.5841419999999999</v>
      </c>
      <c r="D2855" s="203">
        <v>5</v>
      </c>
      <c r="E2855" s="203" t="s">
        <v>1217</v>
      </c>
      <c r="F2855" s="203" t="s">
        <v>1207</v>
      </c>
    </row>
    <row r="2856" spans="1:6" hidden="1" x14ac:dyDescent="0.25">
      <c r="A2856" s="203" t="s">
        <v>1218</v>
      </c>
      <c r="B2856" s="203">
        <v>200610</v>
      </c>
      <c r="C2856" s="203">
        <v>4.7858530000000004</v>
      </c>
      <c r="D2856" s="203">
        <v>5</v>
      </c>
      <c r="E2856" s="203" t="s">
        <v>1217</v>
      </c>
      <c r="F2856" s="203" t="s">
        <v>1207</v>
      </c>
    </row>
    <row r="2857" spans="1:6" hidden="1" x14ac:dyDescent="0.25">
      <c r="A2857" s="203" t="s">
        <v>1218</v>
      </c>
      <c r="B2857" s="203">
        <v>200611</v>
      </c>
      <c r="C2857" s="203">
        <v>4.6360979999999996</v>
      </c>
      <c r="D2857" s="203">
        <v>5</v>
      </c>
      <c r="E2857" s="203" t="s">
        <v>1217</v>
      </c>
      <c r="F2857" s="203" t="s">
        <v>1207</v>
      </c>
    </row>
    <row r="2858" spans="1:6" hidden="1" x14ac:dyDescent="0.25">
      <c r="A2858" s="203" t="s">
        <v>1218</v>
      </c>
      <c r="B2858" s="203">
        <v>200612</v>
      </c>
      <c r="C2858" s="203">
        <v>4.7497259999999999</v>
      </c>
      <c r="D2858" s="203">
        <v>5</v>
      </c>
      <c r="E2858" s="203" t="s">
        <v>1217</v>
      </c>
      <c r="F2858" s="203" t="s">
        <v>1207</v>
      </c>
    </row>
    <row r="2859" spans="1:6" hidden="1" x14ac:dyDescent="0.25">
      <c r="A2859" s="203" t="s">
        <v>1218</v>
      </c>
      <c r="B2859" s="203">
        <v>200613</v>
      </c>
      <c r="C2859" s="203">
        <v>55.933826000000003</v>
      </c>
      <c r="D2859" s="203">
        <v>5</v>
      </c>
      <c r="E2859" s="203" t="s">
        <v>1217</v>
      </c>
      <c r="F2859" s="203" t="s">
        <v>1207</v>
      </c>
    </row>
    <row r="2860" spans="1:6" hidden="1" x14ac:dyDescent="0.25">
      <c r="A2860" s="203" t="s">
        <v>1218</v>
      </c>
      <c r="B2860" s="203">
        <v>200701</v>
      </c>
      <c r="C2860" s="203">
        <v>4.7704110000000002</v>
      </c>
      <c r="D2860" s="203">
        <v>5</v>
      </c>
      <c r="E2860" s="203" t="s">
        <v>1217</v>
      </c>
      <c r="F2860" s="203" t="s">
        <v>1207</v>
      </c>
    </row>
    <row r="2861" spans="1:6" hidden="1" x14ac:dyDescent="0.25">
      <c r="A2861" s="203" t="s">
        <v>1218</v>
      </c>
      <c r="B2861" s="203">
        <v>200702</v>
      </c>
      <c r="C2861" s="203">
        <v>4.3053059999999999</v>
      </c>
      <c r="D2861" s="203">
        <v>5</v>
      </c>
      <c r="E2861" s="203" t="s">
        <v>1217</v>
      </c>
      <c r="F2861" s="203" t="s">
        <v>1207</v>
      </c>
    </row>
    <row r="2862" spans="1:6" hidden="1" x14ac:dyDescent="0.25">
      <c r="A2862" s="203" t="s">
        <v>1218</v>
      </c>
      <c r="B2862" s="203">
        <v>200703</v>
      </c>
      <c r="C2862" s="203">
        <v>4.7945289999999998</v>
      </c>
      <c r="D2862" s="203">
        <v>5</v>
      </c>
      <c r="E2862" s="203" t="s">
        <v>1217</v>
      </c>
      <c r="F2862" s="203" t="s">
        <v>1207</v>
      </c>
    </row>
    <row r="2863" spans="1:6" hidden="1" x14ac:dyDescent="0.25">
      <c r="A2863" s="203" t="s">
        <v>1218</v>
      </c>
      <c r="B2863" s="203">
        <v>200704</v>
      </c>
      <c r="C2863" s="203">
        <v>4.5972189999999999</v>
      </c>
      <c r="D2863" s="203">
        <v>5</v>
      </c>
      <c r="E2863" s="203" t="s">
        <v>1217</v>
      </c>
      <c r="F2863" s="203" t="s">
        <v>1207</v>
      </c>
    </row>
    <row r="2864" spans="1:6" hidden="1" x14ac:dyDescent="0.25">
      <c r="A2864" s="203" t="s">
        <v>1218</v>
      </c>
      <c r="B2864" s="203">
        <v>200705</v>
      </c>
      <c r="C2864" s="203">
        <v>4.8152999999999997</v>
      </c>
      <c r="D2864" s="203">
        <v>5</v>
      </c>
      <c r="E2864" s="203" t="s">
        <v>1217</v>
      </c>
      <c r="F2864" s="203" t="s">
        <v>1207</v>
      </c>
    </row>
    <row r="2865" spans="1:6" hidden="1" x14ac:dyDescent="0.25">
      <c r="A2865" s="203" t="s">
        <v>1218</v>
      </c>
      <c r="B2865" s="203">
        <v>200706</v>
      </c>
      <c r="C2865" s="203">
        <v>4.6714399999999996</v>
      </c>
      <c r="D2865" s="203">
        <v>5</v>
      </c>
      <c r="E2865" s="203" t="s">
        <v>1217</v>
      </c>
      <c r="F2865" s="203" t="s">
        <v>1207</v>
      </c>
    </row>
    <row r="2866" spans="1:6" hidden="1" x14ac:dyDescent="0.25">
      <c r="A2866" s="203" t="s">
        <v>1218</v>
      </c>
      <c r="B2866" s="203">
        <v>200707</v>
      </c>
      <c r="C2866" s="203">
        <v>4.6858560000000002</v>
      </c>
      <c r="D2866" s="203">
        <v>5</v>
      </c>
      <c r="E2866" s="203" t="s">
        <v>1217</v>
      </c>
      <c r="F2866" s="203" t="s">
        <v>1207</v>
      </c>
    </row>
    <row r="2867" spans="1:6" hidden="1" x14ac:dyDescent="0.25">
      <c r="A2867" s="203" t="s">
        <v>1218</v>
      </c>
      <c r="B2867" s="203">
        <v>200708</v>
      </c>
      <c r="C2867" s="203">
        <v>4.8392400000000002</v>
      </c>
      <c r="D2867" s="203">
        <v>5</v>
      </c>
      <c r="E2867" s="203" t="s">
        <v>1217</v>
      </c>
      <c r="F2867" s="203" t="s">
        <v>1207</v>
      </c>
    </row>
    <row r="2868" spans="1:6" hidden="1" x14ac:dyDescent="0.25">
      <c r="A2868" s="203" t="s">
        <v>1218</v>
      </c>
      <c r="B2868" s="203">
        <v>200709</v>
      </c>
      <c r="C2868" s="203">
        <v>4.5863670000000001</v>
      </c>
      <c r="D2868" s="203">
        <v>5</v>
      </c>
      <c r="E2868" s="203" t="s">
        <v>1217</v>
      </c>
      <c r="F2868" s="203" t="s">
        <v>1207</v>
      </c>
    </row>
    <row r="2869" spans="1:6" hidden="1" x14ac:dyDescent="0.25">
      <c r="A2869" s="203" t="s">
        <v>1218</v>
      </c>
      <c r="B2869" s="203">
        <v>200710</v>
      </c>
      <c r="C2869" s="203">
        <v>4.8429520000000004</v>
      </c>
      <c r="D2869" s="203">
        <v>5</v>
      </c>
      <c r="E2869" s="203" t="s">
        <v>1217</v>
      </c>
      <c r="F2869" s="203" t="s">
        <v>1207</v>
      </c>
    </row>
    <row r="2870" spans="1:6" hidden="1" x14ac:dyDescent="0.25">
      <c r="A2870" s="203" t="s">
        <v>1218</v>
      </c>
      <c r="B2870" s="203">
        <v>200711</v>
      </c>
      <c r="C2870" s="203">
        <v>4.7489090000000003</v>
      </c>
      <c r="D2870" s="203">
        <v>5</v>
      </c>
      <c r="E2870" s="203" t="s">
        <v>1217</v>
      </c>
      <c r="F2870" s="203" t="s">
        <v>1207</v>
      </c>
    </row>
    <row r="2871" spans="1:6" hidden="1" x14ac:dyDescent="0.25">
      <c r="A2871" s="203" t="s">
        <v>1218</v>
      </c>
      <c r="B2871" s="203">
        <v>200712</v>
      </c>
      <c r="C2871" s="203">
        <v>4.7773539999999999</v>
      </c>
      <c r="D2871" s="203">
        <v>5</v>
      </c>
      <c r="E2871" s="203" t="s">
        <v>1217</v>
      </c>
      <c r="F2871" s="203" t="s">
        <v>1207</v>
      </c>
    </row>
    <row r="2872" spans="1:6" hidden="1" x14ac:dyDescent="0.25">
      <c r="A2872" s="203" t="s">
        <v>1218</v>
      </c>
      <c r="B2872" s="203">
        <v>200713</v>
      </c>
      <c r="C2872" s="203">
        <v>56.434882999999999</v>
      </c>
      <c r="D2872" s="203">
        <v>5</v>
      </c>
      <c r="E2872" s="203" t="s">
        <v>1217</v>
      </c>
      <c r="F2872" s="203" t="s">
        <v>1207</v>
      </c>
    </row>
    <row r="2873" spans="1:6" hidden="1" x14ac:dyDescent="0.25">
      <c r="A2873" s="203" t="s">
        <v>1218</v>
      </c>
      <c r="B2873" s="203">
        <v>200801</v>
      </c>
      <c r="C2873" s="203">
        <v>4.864325</v>
      </c>
      <c r="D2873" s="203">
        <v>5</v>
      </c>
      <c r="E2873" s="203" t="s">
        <v>1217</v>
      </c>
      <c r="F2873" s="203" t="s">
        <v>1207</v>
      </c>
    </row>
    <row r="2874" spans="1:6" hidden="1" x14ac:dyDescent="0.25">
      <c r="A2874" s="203" t="s">
        <v>1218</v>
      </c>
      <c r="B2874" s="203">
        <v>200802</v>
      </c>
      <c r="C2874" s="203">
        <v>4.6015670000000002</v>
      </c>
      <c r="D2874" s="203">
        <v>5</v>
      </c>
      <c r="E2874" s="203" t="s">
        <v>1217</v>
      </c>
      <c r="F2874" s="203" t="s">
        <v>1207</v>
      </c>
    </row>
    <row r="2875" spans="1:6" hidden="1" x14ac:dyDescent="0.25">
      <c r="A2875" s="203" t="s">
        <v>1218</v>
      </c>
      <c r="B2875" s="203">
        <v>200803</v>
      </c>
      <c r="C2875" s="203">
        <v>4.8885750000000003</v>
      </c>
      <c r="D2875" s="203">
        <v>5</v>
      </c>
      <c r="E2875" s="203" t="s">
        <v>1217</v>
      </c>
      <c r="F2875" s="203" t="s">
        <v>1207</v>
      </c>
    </row>
    <row r="2876" spans="1:6" hidden="1" x14ac:dyDescent="0.25">
      <c r="A2876" s="203" t="s">
        <v>1218</v>
      </c>
      <c r="B2876" s="203">
        <v>200804</v>
      </c>
      <c r="C2876" s="203">
        <v>4.7922929999999999</v>
      </c>
      <c r="D2876" s="203">
        <v>5</v>
      </c>
      <c r="E2876" s="203" t="s">
        <v>1217</v>
      </c>
      <c r="F2876" s="203" t="s">
        <v>1207</v>
      </c>
    </row>
    <row r="2877" spans="1:6" hidden="1" x14ac:dyDescent="0.25">
      <c r="A2877" s="203" t="s">
        <v>1218</v>
      </c>
      <c r="B2877" s="203">
        <v>200805</v>
      </c>
      <c r="C2877" s="203">
        <v>4.8733320000000004</v>
      </c>
      <c r="D2877" s="203">
        <v>5</v>
      </c>
      <c r="E2877" s="203" t="s">
        <v>1217</v>
      </c>
      <c r="F2877" s="203" t="s">
        <v>1207</v>
      </c>
    </row>
    <row r="2878" spans="1:6" hidden="1" x14ac:dyDescent="0.25">
      <c r="A2878" s="203" t="s">
        <v>1218</v>
      </c>
      <c r="B2878" s="203">
        <v>200806</v>
      </c>
      <c r="C2878" s="203">
        <v>4.6642010000000003</v>
      </c>
      <c r="D2878" s="203">
        <v>5</v>
      </c>
      <c r="E2878" s="203" t="s">
        <v>1217</v>
      </c>
      <c r="F2878" s="203" t="s">
        <v>1207</v>
      </c>
    </row>
    <row r="2879" spans="1:6" hidden="1" x14ac:dyDescent="0.25">
      <c r="A2879" s="203" t="s">
        <v>1218</v>
      </c>
      <c r="B2879" s="203">
        <v>200807</v>
      </c>
      <c r="C2879" s="203">
        <v>4.9805299999999999</v>
      </c>
      <c r="D2879" s="203">
        <v>5</v>
      </c>
      <c r="E2879" s="203" t="s">
        <v>1217</v>
      </c>
      <c r="F2879" s="203" t="s">
        <v>1207</v>
      </c>
    </row>
    <row r="2880" spans="1:6" hidden="1" x14ac:dyDescent="0.25">
      <c r="A2880" s="203" t="s">
        <v>1218</v>
      </c>
      <c r="B2880" s="203">
        <v>200808</v>
      </c>
      <c r="C2880" s="203">
        <v>4.943695</v>
      </c>
      <c r="D2880" s="203">
        <v>5</v>
      </c>
      <c r="E2880" s="203" t="s">
        <v>1217</v>
      </c>
      <c r="F2880" s="203" t="s">
        <v>1207</v>
      </c>
    </row>
    <row r="2881" spans="1:6" hidden="1" x14ac:dyDescent="0.25">
      <c r="A2881" s="203" t="s">
        <v>1218</v>
      </c>
      <c r="B2881" s="203">
        <v>200809</v>
      </c>
      <c r="C2881" s="203">
        <v>4.4112900000000002</v>
      </c>
      <c r="D2881" s="203">
        <v>5</v>
      </c>
      <c r="E2881" s="203" t="s">
        <v>1217</v>
      </c>
      <c r="F2881" s="203" t="s">
        <v>1207</v>
      </c>
    </row>
    <row r="2882" spans="1:6" hidden="1" x14ac:dyDescent="0.25">
      <c r="A2882" s="203" t="s">
        <v>1218</v>
      </c>
      <c r="B2882" s="203">
        <v>200810</v>
      </c>
      <c r="C2882" s="203">
        <v>4.8965329999999998</v>
      </c>
      <c r="D2882" s="203">
        <v>5</v>
      </c>
      <c r="E2882" s="203" t="s">
        <v>1217</v>
      </c>
      <c r="F2882" s="203" t="s">
        <v>1207</v>
      </c>
    </row>
    <row r="2883" spans="1:6" hidden="1" x14ac:dyDescent="0.25">
      <c r="A2883" s="203" t="s">
        <v>1218</v>
      </c>
      <c r="B2883" s="203">
        <v>200811</v>
      </c>
      <c r="C2883" s="203">
        <v>4.7441500000000003</v>
      </c>
      <c r="D2883" s="203">
        <v>5</v>
      </c>
      <c r="E2883" s="203" t="s">
        <v>1217</v>
      </c>
      <c r="F2883" s="203" t="s">
        <v>1207</v>
      </c>
    </row>
    <row r="2884" spans="1:6" hidden="1" x14ac:dyDescent="0.25">
      <c r="A2884" s="203" t="s">
        <v>1218</v>
      </c>
      <c r="B2884" s="203">
        <v>200812</v>
      </c>
      <c r="C2884" s="203">
        <v>4.9270290000000001</v>
      </c>
      <c r="D2884" s="203">
        <v>5</v>
      </c>
      <c r="E2884" s="203" t="s">
        <v>1217</v>
      </c>
      <c r="F2884" s="203" t="s">
        <v>1207</v>
      </c>
    </row>
    <row r="2885" spans="1:6" hidden="1" x14ac:dyDescent="0.25">
      <c r="A2885" s="203" t="s">
        <v>1218</v>
      </c>
      <c r="B2885" s="203">
        <v>200813</v>
      </c>
      <c r="C2885" s="203">
        <v>57.587519999999998</v>
      </c>
      <c r="D2885" s="203">
        <v>5</v>
      </c>
      <c r="E2885" s="203" t="s">
        <v>1217</v>
      </c>
      <c r="F2885" s="203" t="s">
        <v>1207</v>
      </c>
    </row>
    <row r="2886" spans="1:6" hidden="1" x14ac:dyDescent="0.25">
      <c r="A2886" s="203" t="s">
        <v>1218</v>
      </c>
      <c r="B2886" s="203">
        <v>200901</v>
      </c>
      <c r="C2886" s="203">
        <v>4.8991389999999999</v>
      </c>
      <c r="D2886" s="203">
        <v>5</v>
      </c>
      <c r="E2886" s="203" t="s">
        <v>1217</v>
      </c>
      <c r="F2886" s="203" t="s">
        <v>1207</v>
      </c>
    </row>
    <row r="2887" spans="1:6" hidden="1" x14ac:dyDescent="0.25">
      <c r="A2887" s="203" t="s">
        <v>1218</v>
      </c>
      <c r="B2887" s="203">
        <v>200902</v>
      </c>
      <c r="C2887" s="203">
        <v>4.506513</v>
      </c>
      <c r="D2887" s="203">
        <v>5</v>
      </c>
      <c r="E2887" s="203" t="s">
        <v>1217</v>
      </c>
      <c r="F2887" s="203" t="s">
        <v>1207</v>
      </c>
    </row>
    <row r="2888" spans="1:6" hidden="1" x14ac:dyDescent="0.25">
      <c r="A2888" s="203" t="s">
        <v>1218</v>
      </c>
      <c r="B2888" s="203">
        <v>200903</v>
      </c>
      <c r="C2888" s="203">
        <v>4.9164729999999999</v>
      </c>
      <c r="D2888" s="203">
        <v>5</v>
      </c>
      <c r="E2888" s="203" t="s">
        <v>1217</v>
      </c>
      <c r="F2888" s="203" t="s">
        <v>1207</v>
      </c>
    </row>
    <row r="2889" spans="1:6" hidden="1" x14ac:dyDescent="0.25">
      <c r="A2889" s="203" t="s">
        <v>1218</v>
      </c>
      <c r="B2889" s="203">
        <v>200904</v>
      </c>
      <c r="C2889" s="203">
        <v>4.6607399999999997</v>
      </c>
      <c r="D2889" s="203">
        <v>5</v>
      </c>
      <c r="E2889" s="203" t="s">
        <v>1217</v>
      </c>
      <c r="F2889" s="203" t="s">
        <v>1207</v>
      </c>
    </row>
    <row r="2890" spans="1:6" hidden="1" x14ac:dyDescent="0.25">
      <c r="A2890" s="203" t="s">
        <v>1218</v>
      </c>
      <c r="B2890" s="203">
        <v>200905</v>
      </c>
      <c r="C2890" s="203">
        <v>4.7058540000000004</v>
      </c>
      <c r="D2890" s="203">
        <v>5</v>
      </c>
      <c r="E2890" s="203" t="s">
        <v>1217</v>
      </c>
      <c r="F2890" s="203" t="s">
        <v>1207</v>
      </c>
    </row>
    <row r="2891" spans="1:6" hidden="1" x14ac:dyDescent="0.25">
      <c r="A2891" s="203" t="s">
        <v>1218</v>
      </c>
      <c r="B2891" s="203">
        <v>200906</v>
      </c>
      <c r="C2891" s="203">
        <v>4.6651819999999997</v>
      </c>
      <c r="D2891" s="203">
        <v>5</v>
      </c>
      <c r="E2891" s="203" t="s">
        <v>1217</v>
      </c>
      <c r="F2891" s="203" t="s">
        <v>1207</v>
      </c>
    </row>
    <row r="2892" spans="1:6" hidden="1" x14ac:dyDescent="0.25">
      <c r="A2892" s="203" t="s">
        <v>1218</v>
      </c>
      <c r="B2892" s="203">
        <v>200907</v>
      </c>
      <c r="C2892" s="203">
        <v>4.8025529999999996</v>
      </c>
      <c r="D2892" s="203">
        <v>5</v>
      </c>
      <c r="E2892" s="203" t="s">
        <v>1217</v>
      </c>
      <c r="F2892" s="203" t="s">
        <v>1207</v>
      </c>
    </row>
    <row r="2893" spans="1:6" hidden="1" x14ac:dyDescent="0.25">
      <c r="A2893" s="203" t="s">
        <v>1218</v>
      </c>
      <c r="B2893" s="203">
        <v>200908</v>
      </c>
      <c r="C2893" s="203">
        <v>4.8020740000000002</v>
      </c>
      <c r="D2893" s="203">
        <v>5</v>
      </c>
      <c r="E2893" s="203" t="s">
        <v>1217</v>
      </c>
      <c r="F2893" s="203" t="s">
        <v>1207</v>
      </c>
    </row>
    <row r="2894" spans="1:6" hidden="1" x14ac:dyDescent="0.25">
      <c r="A2894" s="203" t="s">
        <v>1218</v>
      </c>
      <c r="B2894" s="203">
        <v>200909</v>
      </c>
      <c r="C2894" s="203">
        <v>4.6520469999999996</v>
      </c>
      <c r="D2894" s="203">
        <v>5</v>
      </c>
      <c r="E2894" s="203" t="s">
        <v>1217</v>
      </c>
      <c r="F2894" s="203" t="s">
        <v>1207</v>
      </c>
    </row>
    <row r="2895" spans="1:6" hidden="1" x14ac:dyDescent="0.25">
      <c r="A2895" s="203" t="s">
        <v>1218</v>
      </c>
      <c r="B2895" s="203">
        <v>200910</v>
      </c>
      <c r="C2895" s="203">
        <v>4.7610799999999998</v>
      </c>
      <c r="D2895" s="203">
        <v>5</v>
      </c>
      <c r="E2895" s="203" t="s">
        <v>1217</v>
      </c>
      <c r="F2895" s="203" t="s">
        <v>1207</v>
      </c>
    </row>
    <row r="2896" spans="1:6" hidden="1" x14ac:dyDescent="0.25">
      <c r="A2896" s="203" t="s">
        <v>1218</v>
      </c>
      <c r="B2896" s="203">
        <v>200911</v>
      </c>
      <c r="C2896" s="203">
        <v>4.5966810000000002</v>
      </c>
      <c r="D2896" s="203">
        <v>5</v>
      </c>
      <c r="E2896" s="203" t="s">
        <v>1217</v>
      </c>
      <c r="F2896" s="203" t="s">
        <v>1207</v>
      </c>
    </row>
    <row r="2897" spans="1:6" hidden="1" x14ac:dyDescent="0.25">
      <c r="A2897" s="203" t="s">
        <v>1218</v>
      </c>
      <c r="B2897" s="203">
        <v>200912</v>
      </c>
      <c r="C2897" s="203">
        <v>4.7009910000000001</v>
      </c>
      <c r="D2897" s="203">
        <v>5</v>
      </c>
      <c r="E2897" s="203" t="s">
        <v>1217</v>
      </c>
      <c r="F2897" s="203" t="s">
        <v>1207</v>
      </c>
    </row>
    <row r="2898" spans="1:6" hidden="1" x14ac:dyDescent="0.25">
      <c r="A2898" s="203" t="s">
        <v>1218</v>
      </c>
      <c r="B2898" s="203">
        <v>200913</v>
      </c>
      <c r="C2898" s="203">
        <v>56.669327000000003</v>
      </c>
      <c r="D2898" s="203">
        <v>5</v>
      </c>
      <c r="E2898" s="203" t="s">
        <v>1217</v>
      </c>
      <c r="F2898" s="203" t="s">
        <v>1207</v>
      </c>
    </row>
    <row r="2899" spans="1:6" hidden="1" x14ac:dyDescent="0.25">
      <c r="A2899" s="203" t="s">
        <v>1218</v>
      </c>
      <c r="B2899" s="203">
        <v>201001</v>
      </c>
      <c r="C2899" s="203">
        <v>4.7192220000000002</v>
      </c>
      <c r="D2899" s="203">
        <v>5</v>
      </c>
      <c r="E2899" s="203" t="s">
        <v>1217</v>
      </c>
      <c r="F2899" s="203" t="s">
        <v>1207</v>
      </c>
    </row>
    <row r="2900" spans="1:6" hidden="1" x14ac:dyDescent="0.25">
      <c r="A2900" s="203" t="s">
        <v>1218</v>
      </c>
      <c r="B2900" s="203">
        <v>201002</v>
      </c>
      <c r="C2900" s="203">
        <v>4.4371650000000002</v>
      </c>
      <c r="D2900" s="203">
        <v>5</v>
      </c>
      <c r="E2900" s="203" t="s">
        <v>1217</v>
      </c>
      <c r="F2900" s="203" t="s">
        <v>1207</v>
      </c>
    </row>
    <row r="2901" spans="1:6" hidden="1" x14ac:dyDescent="0.25">
      <c r="A2901" s="203" t="s">
        <v>1218</v>
      </c>
      <c r="B2901" s="203">
        <v>201003</v>
      </c>
      <c r="C2901" s="203">
        <v>5.0113690000000002</v>
      </c>
      <c r="D2901" s="203">
        <v>5</v>
      </c>
      <c r="E2901" s="203" t="s">
        <v>1217</v>
      </c>
      <c r="F2901" s="203" t="s">
        <v>1207</v>
      </c>
    </row>
    <row r="2902" spans="1:6" hidden="1" x14ac:dyDescent="0.25">
      <c r="A2902" s="203" t="s">
        <v>1218</v>
      </c>
      <c r="B2902" s="203">
        <v>201004</v>
      </c>
      <c r="C2902" s="203">
        <v>4.7778169999999998</v>
      </c>
      <c r="D2902" s="203">
        <v>5</v>
      </c>
      <c r="E2902" s="203" t="s">
        <v>1217</v>
      </c>
      <c r="F2902" s="203" t="s">
        <v>1207</v>
      </c>
    </row>
    <row r="2903" spans="1:6" hidden="1" x14ac:dyDescent="0.25">
      <c r="A2903" s="203" t="s">
        <v>1218</v>
      </c>
      <c r="B2903" s="203">
        <v>201005</v>
      </c>
      <c r="C2903" s="203">
        <v>4.7811769999999996</v>
      </c>
      <c r="D2903" s="203">
        <v>5</v>
      </c>
      <c r="E2903" s="203" t="s">
        <v>1217</v>
      </c>
      <c r="F2903" s="203" t="s">
        <v>1207</v>
      </c>
    </row>
    <row r="2904" spans="1:6" hidden="1" x14ac:dyDescent="0.25">
      <c r="A2904" s="203" t="s">
        <v>1218</v>
      </c>
      <c r="B2904" s="203">
        <v>201006</v>
      </c>
      <c r="C2904" s="203">
        <v>4.7196379999999998</v>
      </c>
      <c r="D2904" s="203">
        <v>5</v>
      </c>
      <c r="E2904" s="203" t="s">
        <v>1217</v>
      </c>
      <c r="F2904" s="203" t="s">
        <v>1207</v>
      </c>
    </row>
    <row r="2905" spans="1:6" hidden="1" x14ac:dyDescent="0.25">
      <c r="A2905" s="203" t="s">
        <v>1218</v>
      </c>
      <c r="B2905" s="203">
        <v>201007</v>
      </c>
      <c r="C2905" s="203">
        <v>4.8734859999999998</v>
      </c>
      <c r="D2905" s="203">
        <v>5</v>
      </c>
      <c r="E2905" s="203" t="s">
        <v>1217</v>
      </c>
      <c r="F2905" s="203" t="s">
        <v>1207</v>
      </c>
    </row>
    <row r="2906" spans="1:6" hidden="1" x14ac:dyDescent="0.25">
      <c r="A2906" s="203" t="s">
        <v>1218</v>
      </c>
      <c r="B2906" s="203">
        <v>201008</v>
      </c>
      <c r="C2906" s="203">
        <v>4.9806090000000003</v>
      </c>
      <c r="D2906" s="203">
        <v>5</v>
      </c>
      <c r="E2906" s="203" t="s">
        <v>1217</v>
      </c>
      <c r="F2906" s="203" t="s">
        <v>1207</v>
      </c>
    </row>
    <row r="2907" spans="1:6" hidden="1" x14ac:dyDescent="0.25">
      <c r="A2907" s="203" t="s">
        <v>1218</v>
      </c>
      <c r="B2907" s="203">
        <v>201009</v>
      </c>
      <c r="C2907" s="203">
        <v>4.9172789999999997</v>
      </c>
      <c r="D2907" s="203">
        <v>5</v>
      </c>
      <c r="E2907" s="203" t="s">
        <v>1217</v>
      </c>
      <c r="F2907" s="203" t="s">
        <v>1207</v>
      </c>
    </row>
    <row r="2908" spans="1:6" hidden="1" x14ac:dyDescent="0.25">
      <c r="A2908" s="203" t="s">
        <v>1218</v>
      </c>
      <c r="B2908" s="203">
        <v>201010</v>
      </c>
      <c r="C2908" s="203">
        <v>5.0222610000000003</v>
      </c>
      <c r="D2908" s="203">
        <v>5</v>
      </c>
      <c r="E2908" s="203" t="s">
        <v>1217</v>
      </c>
      <c r="F2908" s="203" t="s">
        <v>1207</v>
      </c>
    </row>
    <row r="2909" spans="1:6" hidden="1" x14ac:dyDescent="0.25">
      <c r="A2909" s="203" t="s">
        <v>1218</v>
      </c>
      <c r="B2909" s="203">
        <v>201011</v>
      </c>
      <c r="C2909" s="203">
        <v>4.9082720000000002</v>
      </c>
      <c r="D2909" s="203">
        <v>5</v>
      </c>
      <c r="E2909" s="203" t="s">
        <v>1217</v>
      </c>
      <c r="F2909" s="203" t="s">
        <v>1207</v>
      </c>
    </row>
    <row r="2910" spans="1:6" hidden="1" x14ac:dyDescent="0.25">
      <c r="A2910" s="203" t="s">
        <v>1218</v>
      </c>
      <c r="B2910" s="203">
        <v>201012</v>
      </c>
      <c r="C2910" s="203">
        <v>5.0680050000000003</v>
      </c>
      <c r="D2910" s="203">
        <v>5</v>
      </c>
      <c r="E2910" s="203" t="s">
        <v>1217</v>
      </c>
      <c r="F2910" s="203" t="s">
        <v>1207</v>
      </c>
    </row>
    <row r="2911" spans="1:6" hidden="1" x14ac:dyDescent="0.25">
      <c r="A2911" s="203" t="s">
        <v>1218</v>
      </c>
      <c r="B2911" s="203">
        <v>201013</v>
      </c>
      <c r="C2911" s="203">
        <v>58.216298999999999</v>
      </c>
      <c r="D2911" s="203">
        <v>5</v>
      </c>
      <c r="E2911" s="203" t="s">
        <v>1217</v>
      </c>
      <c r="F2911" s="203" t="s">
        <v>1207</v>
      </c>
    </row>
    <row r="2912" spans="1:6" hidden="1" x14ac:dyDescent="0.25">
      <c r="A2912" s="203" t="s">
        <v>1218</v>
      </c>
      <c r="B2912" s="203">
        <v>201101</v>
      </c>
      <c r="C2912" s="203">
        <v>4.982653</v>
      </c>
      <c r="D2912" s="203">
        <v>5</v>
      </c>
      <c r="E2912" s="203" t="s">
        <v>1217</v>
      </c>
      <c r="F2912" s="203" t="s">
        <v>1207</v>
      </c>
    </row>
    <row r="2913" spans="1:6" hidden="1" x14ac:dyDescent="0.25">
      <c r="A2913" s="203" t="s">
        <v>1218</v>
      </c>
      <c r="B2913" s="203">
        <v>201102</v>
      </c>
      <c r="C2913" s="203">
        <v>4.5016780000000001</v>
      </c>
      <c r="D2913" s="203">
        <v>5</v>
      </c>
      <c r="E2913" s="203" t="s">
        <v>1217</v>
      </c>
      <c r="F2913" s="203" t="s">
        <v>1207</v>
      </c>
    </row>
    <row r="2914" spans="1:6" hidden="1" x14ac:dyDescent="0.25">
      <c r="A2914" s="203" t="s">
        <v>1218</v>
      </c>
      <c r="B2914" s="203">
        <v>201103</v>
      </c>
      <c r="C2914" s="203">
        <v>5.165203</v>
      </c>
      <c r="D2914" s="203">
        <v>5</v>
      </c>
      <c r="E2914" s="203" t="s">
        <v>1217</v>
      </c>
      <c r="F2914" s="203" t="s">
        <v>1207</v>
      </c>
    </row>
    <row r="2915" spans="1:6" hidden="1" x14ac:dyDescent="0.25">
      <c r="A2915" s="203" t="s">
        <v>1218</v>
      </c>
      <c r="B2915" s="203">
        <v>201104</v>
      </c>
      <c r="C2915" s="203">
        <v>4.9110149999999999</v>
      </c>
      <c r="D2915" s="203">
        <v>5</v>
      </c>
      <c r="E2915" s="203" t="s">
        <v>1217</v>
      </c>
      <c r="F2915" s="203" t="s">
        <v>1207</v>
      </c>
    </row>
    <row r="2916" spans="1:6" hidden="1" x14ac:dyDescent="0.25">
      <c r="A2916" s="203" t="s">
        <v>1218</v>
      </c>
      <c r="B2916" s="203">
        <v>201105</v>
      </c>
      <c r="C2916" s="203">
        <v>5.000076</v>
      </c>
      <c r="D2916" s="203">
        <v>5</v>
      </c>
      <c r="E2916" s="203" t="s">
        <v>1217</v>
      </c>
      <c r="F2916" s="203" t="s">
        <v>1207</v>
      </c>
    </row>
    <row r="2917" spans="1:6" hidden="1" x14ac:dyDescent="0.25">
      <c r="A2917" s="203" t="s">
        <v>1218</v>
      </c>
      <c r="B2917" s="203">
        <v>201106</v>
      </c>
      <c r="C2917" s="203">
        <v>4.9179930000000001</v>
      </c>
      <c r="D2917" s="203">
        <v>5</v>
      </c>
      <c r="E2917" s="203" t="s">
        <v>1217</v>
      </c>
      <c r="F2917" s="203" t="s">
        <v>1207</v>
      </c>
    </row>
    <row r="2918" spans="1:6" hidden="1" x14ac:dyDescent="0.25">
      <c r="A2918" s="203" t="s">
        <v>1218</v>
      </c>
      <c r="B2918" s="203">
        <v>201107</v>
      </c>
      <c r="C2918" s="203">
        <v>4.9423519999999996</v>
      </c>
      <c r="D2918" s="203">
        <v>5</v>
      </c>
      <c r="E2918" s="203" t="s">
        <v>1217</v>
      </c>
      <c r="F2918" s="203" t="s">
        <v>1207</v>
      </c>
    </row>
    <row r="2919" spans="1:6" hidden="1" x14ac:dyDescent="0.25">
      <c r="A2919" s="203" t="s">
        <v>1218</v>
      </c>
      <c r="B2919" s="203">
        <v>201108</v>
      </c>
      <c r="C2919" s="203">
        <v>5.2076770000000003</v>
      </c>
      <c r="D2919" s="203">
        <v>5</v>
      </c>
      <c r="E2919" s="203" t="s">
        <v>1217</v>
      </c>
      <c r="F2919" s="203" t="s">
        <v>1207</v>
      </c>
    </row>
    <row r="2920" spans="1:6" hidden="1" x14ac:dyDescent="0.25">
      <c r="A2920" s="203" t="s">
        <v>1218</v>
      </c>
      <c r="B2920" s="203">
        <v>201109</v>
      </c>
      <c r="C2920" s="203">
        <v>5.0496270000000001</v>
      </c>
      <c r="D2920" s="203">
        <v>5</v>
      </c>
      <c r="E2920" s="203" t="s">
        <v>1217</v>
      </c>
      <c r="F2920" s="203" t="s">
        <v>1207</v>
      </c>
    </row>
    <row r="2921" spans="1:6" hidden="1" x14ac:dyDescent="0.25">
      <c r="A2921" s="203" t="s">
        <v>1218</v>
      </c>
      <c r="B2921" s="203">
        <v>201110</v>
      </c>
      <c r="C2921" s="203">
        <v>5.2991679999999999</v>
      </c>
      <c r="D2921" s="203">
        <v>5</v>
      </c>
      <c r="E2921" s="203" t="s">
        <v>1217</v>
      </c>
      <c r="F2921" s="203" t="s">
        <v>1207</v>
      </c>
    </row>
    <row r="2922" spans="1:6" hidden="1" x14ac:dyDescent="0.25">
      <c r="A2922" s="203" t="s">
        <v>1218</v>
      </c>
      <c r="B2922" s="203">
        <v>201111</v>
      </c>
      <c r="C2922" s="203">
        <v>5.2314160000000003</v>
      </c>
      <c r="D2922" s="203">
        <v>5</v>
      </c>
      <c r="E2922" s="203" t="s">
        <v>1217</v>
      </c>
      <c r="F2922" s="203" t="s">
        <v>1207</v>
      </c>
    </row>
    <row r="2923" spans="1:6" hidden="1" x14ac:dyDescent="0.25">
      <c r="A2923" s="203" t="s">
        <v>1218</v>
      </c>
      <c r="B2923" s="203">
        <v>201112</v>
      </c>
      <c r="C2923" s="203">
        <v>5.3407349999999996</v>
      </c>
      <c r="D2923" s="203">
        <v>5</v>
      </c>
      <c r="E2923" s="203" t="s">
        <v>1217</v>
      </c>
      <c r="F2923" s="203" t="s">
        <v>1207</v>
      </c>
    </row>
    <row r="2924" spans="1:6" hidden="1" x14ac:dyDescent="0.25">
      <c r="A2924" s="203" t="s">
        <v>1218</v>
      </c>
      <c r="B2924" s="203">
        <v>201113</v>
      </c>
      <c r="C2924" s="203">
        <v>60.549593000000002</v>
      </c>
      <c r="D2924" s="203">
        <v>5</v>
      </c>
      <c r="E2924" s="203" t="s">
        <v>1217</v>
      </c>
      <c r="F2924" s="203" t="s">
        <v>1207</v>
      </c>
    </row>
    <row r="2925" spans="1:6" hidden="1" x14ac:dyDescent="0.25">
      <c r="A2925" s="203" t="s">
        <v>1218</v>
      </c>
      <c r="B2925" s="203">
        <v>201201</v>
      </c>
      <c r="C2925" s="203">
        <v>5.4074689999999999</v>
      </c>
      <c r="D2925" s="203">
        <v>5</v>
      </c>
      <c r="E2925" s="203" t="s">
        <v>1217</v>
      </c>
      <c r="F2925" s="203" t="s">
        <v>1207</v>
      </c>
    </row>
    <row r="2926" spans="1:6" hidden="1" x14ac:dyDescent="0.25">
      <c r="A2926" s="203" t="s">
        <v>1218</v>
      </c>
      <c r="B2926" s="203">
        <v>201202</v>
      </c>
      <c r="C2926" s="203">
        <v>4.9752520000000002</v>
      </c>
      <c r="D2926" s="203">
        <v>5</v>
      </c>
      <c r="E2926" s="203" t="s">
        <v>1217</v>
      </c>
      <c r="F2926" s="203" t="s">
        <v>1207</v>
      </c>
    </row>
    <row r="2927" spans="1:6" hidden="1" x14ac:dyDescent="0.25">
      <c r="A2927" s="203" t="s">
        <v>1218</v>
      </c>
      <c r="B2927" s="203">
        <v>201203</v>
      </c>
      <c r="C2927" s="203">
        <v>5.2042529999999996</v>
      </c>
      <c r="D2927" s="203">
        <v>5</v>
      </c>
      <c r="E2927" s="203" t="s">
        <v>1217</v>
      </c>
      <c r="F2927" s="203" t="s">
        <v>1207</v>
      </c>
    </row>
    <row r="2928" spans="1:6" hidden="1" x14ac:dyDescent="0.25">
      <c r="A2928" s="203" t="s">
        <v>1218</v>
      </c>
      <c r="B2928" s="203">
        <v>201204</v>
      </c>
      <c r="C2928" s="203">
        <v>4.9145580000000004</v>
      </c>
      <c r="D2928" s="203">
        <v>5</v>
      </c>
      <c r="E2928" s="203" t="s">
        <v>1217</v>
      </c>
      <c r="F2928" s="203" t="s">
        <v>1207</v>
      </c>
    </row>
    <row r="2929" spans="1:6" hidden="1" x14ac:dyDescent="0.25">
      <c r="A2929" s="203" t="s">
        <v>1218</v>
      </c>
      <c r="B2929" s="203">
        <v>201205</v>
      </c>
      <c r="C2929" s="203">
        <v>5.1337510000000002</v>
      </c>
      <c r="D2929" s="203">
        <v>5</v>
      </c>
      <c r="E2929" s="203" t="s">
        <v>1217</v>
      </c>
      <c r="F2929" s="203" t="s">
        <v>1207</v>
      </c>
    </row>
    <row r="2930" spans="1:6" hidden="1" x14ac:dyDescent="0.25">
      <c r="A2930" s="203" t="s">
        <v>1218</v>
      </c>
      <c r="B2930" s="203">
        <v>201206</v>
      </c>
      <c r="C2930" s="203">
        <v>4.9986300000000004</v>
      </c>
      <c r="D2930" s="203">
        <v>5</v>
      </c>
      <c r="E2930" s="203" t="s">
        <v>1217</v>
      </c>
      <c r="F2930" s="203" t="s">
        <v>1207</v>
      </c>
    </row>
    <row r="2931" spans="1:6" hidden="1" x14ac:dyDescent="0.25">
      <c r="A2931" s="203" t="s">
        <v>1218</v>
      </c>
      <c r="B2931" s="203">
        <v>201207</v>
      </c>
      <c r="C2931" s="203">
        <v>5.2820080000000003</v>
      </c>
      <c r="D2931" s="203">
        <v>5</v>
      </c>
      <c r="E2931" s="203" t="s">
        <v>1217</v>
      </c>
      <c r="F2931" s="203" t="s">
        <v>1207</v>
      </c>
    </row>
    <row r="2932" spans="1:6" hidden="1" x14ac:dyDescent="0.25">
      <c r="A2932" s="203" t="s">
        <v>1218</v>
      </c>
      <c r="B2932" s="203">
        <v>201208</v>
      </c>
      <c r="C2932" s="203">
        <v>5.3569839999999997</v>
      </c>
      <c r="D2932" s="203">
        <v>5</v>
      </c>
      <c r="E2932" s="203" t="s">
        <v>1217</v>
      </c>
      <c r="F2932" s="203" t="s">
        <v>1207</v>
      </c>
    </row>
    <row r="2933" spans="1:6" hidden="1" x14ac:dyDescent="0.25">
      <c r="A2933" s="203" t="s">
        <v>1218</v>
      </c>
      <c r="B2933" s="203">
        <v>201209</v>
      </c>
      <c r="C2933" s="203">
        <v>5.115418</v>
      </c>
      <c r="D2933" s="203">
        <v>5</v>
      </c>
      <c r="E2933" s="203" t="s">
        <v>1217</v>
      </c>
      <c r="F2933" s="203" t="s">
        <v>1207</v>
      </c>
    </row>
    <row r="2934" spans="1:6" hidden="1" x14ac:dyDescent="0.25">
      <c r="A2934" s="203" t="s">
        <v>1218</v>
      </c>
      <c r="B2934" s="203">
        <v>201210</v>
      </c>
      <c r="C2934" s="203">
        <v>5.3766090000000002</v>
      </c>
      <c r="D2934" s="203">
        <v>5</v>
      </c>
      <c r="E2934" s="203" t="s">
        <v>1217</v>
      </c>
      <c r="F2934" s="203" t="s">
        <v>1207</v>
      </c>
    </row>
    <row r="2935" spans="1:6" hidden="1" x14ac:dyDescent="0.25">
      <c r="A2935" s="203" t="s">
        <v>1218</v>
      </c>
      <c r="B2935" s="203">
        <v>201211</v>
      </c>
      <c r="C2935" s="203">
        <v>5.2618200000000002</v>
      </c>
      <c r="D2935" s="203">
        <v>5</v>
      </c>
      <c r="E2935" s="203" t="s">
        <v>1217</v>
      </c>
      <c r="F2935" s="203" t="s">
        <v>1207</v>
      </c>
    </row>
    <row r="2936" spans="1:6" hidden="1" x14ac:dyDescent="0.25">
      <c r="A2936" s="203" t="s">
        <v>1218</v>
      </c>
      <c r="B2936" s="203">
        <v>201212</v>
      </c>
      <c r="C2936" s="203">
        <v>5.2760470000000002</v>
      </c>
      <c r="D2936" s="203">
        <v>5</v>
      </c>
      <c r="E2936" s="203" t="s">
        <v>1217</v>
      </c>
      <c r="F2936" s="203" t="s">
        <v>1207</v>
      </c>
    </row>
    <row r="2937" spans="1:6" hidden="1" x14ac:dyDescent="0.25">
      <c r="A2937" s="203" t="s">
        <v>1218</v>
      </c>
      <c r="B2937" s="203">
        <v>201213</v>
      </c>
      <c r="C2937" s="203">
        <v>62.302799</v>
      </c>
      <c r="D2937" s="203">
        <v>5</v>
      </c>
      <c r="E2937" s="203" t="s">
        <v>1217</v>
      </c>
      <c r="F2937" s="203" t="s">
        <v>1207</v>
      </c>
    </row>
    <row r="2938" spans="1:6" hidden="1" x14ac:dyDescent="0.25">
      <c r="A2938" s="203" t="s">
        <v>1218</v>
      </c>
      <c r="B2938" s="203">
        <v>201301</v>
      </c>
      <c r="C2938" s="203">
        <v>5.303655</v>
      </c>
      <c r="D2938" s="203">
        <v>5</v>
      </c>
      <c r="E2938" s="203" t="s">
        <v>1217</v>
      </c>
      <c r="F2938" s="203" t="s">
        <v>1207</v>
      </c>
    </row>
    <row r="2939" spans="1:6" hidden="1" x14ac:dyDescent="0.25">
      <c r="A2939" s="203" t="s">
        <v>1218</v>
      </c>
      <c r="B2939" s="203">
        <v>201302</v>
      </c>
      <c r="C2939" s="203">
        <v>4.8749779999999996</v>
      </c>
      <c r="D2939" s="203">
        <v>5</v>
      </c>
      <c r="E2939" s="203" t="s">
        <v>1217</v>
      </c>
      <c r="F2939" s="203" t="s">
        <v>1207</v>
      </c>
    </row>
    <row r="2940" spans="1:6" hidden="1" x14ac:dyDescent="0.25">
      <c r="A2940" s="203" t="s">
        <v>1218</v>
      </c>
      <c r="B2940" s="203">
        <v>201303</v>
      </c>
      <c r="C2940" s="203">
        <v>5.3779170000000001</v>
      </c>
      <c r="D2940" s="203">
        <v>5</v>
      </c>
      <c r="E2940" s="203" t="s">
        <v>1217</v>
      </c>
      <c r="F2940" s="203" t="s">
        <v>1207</v>
      </c>
    </row>
    <row r="2941" spans="1:6" hidden="1" x14ac:dyDescent="0.25">
      <c r="A2941" s="203" t="s">
        <v>1218</v>
      </c>
      <c r="B2941" s="203">
        <v>201304</v>
      </c>
      <c r="C2941" s="203">
        <v>5.2013199999999999</v>
      </c>
      <c r="D2941" s="203">
        <v>5</v>
      </c>
      <c r="E2941" s="203" t="s">
        <v>1217</v>
      </c>
      <c r="F2941" s="203" t="s">
        <v>1207</v>
      </c>
    </row>
    <row r="2942" spans="1:6" hidden="1" x14ac:dyDescent="0.25">
      <c r="A2942" s="203" t="s">
        <v>1218</v>
      </c>
      <c r="B2942" s="203">
        <v>201305</v>
      </c>
      <c r="C2942" s="203">
        <v>5.3959630000000001</v>
      </c>
      <c r="D2942" s="203">
        <v>5</v>
      </c>
      <c r="E2942" s="203" t="s">
        <v>1217</v>
      </c>
      <c r="F2942" s="203" t="s">
        <v>1207</v>
      </c>
    </row>
    <row r="2943" spans="1:6" hidden="1" x14ac:dyDescent="0.25">
      <c r="A2943" s="203" t="s">
        <v>1218</v>
      </c>
      <c r="B2943" s="203">
        <v>201306</v>
      </c>
      <c r="C2943" s="203">
        <v>5.2203910000000002</v>
      </c>
      <c r="D2943" s="203">
        <v>5</v>
      </c>
      <c r="E2943" s="203" t="s">
        <v>1217</v>
      </c>
      <c r="F2943" s="203" t="s">
        <v>1207</v>
      </c>
    </row>
    <row r="2944" spans="1:6" hidden="1" x14ac:dyDescent="0.25">
      <c r="A2944" s="203" t="s">
        <v>1218</v>
      </c>
      <c r="B2944" s="203">
        <v>201307</v>
      </c>
      <c r="C2944" s="203">
        <v>5.4980149999999997</v>
      </c>
      <c r="D2944" s="203">
        <v>5</v>
      </c>
      <c r="E2944" s="203" t="s">
        <v>1217</v>
      </c>
      <c r="F2944" s="203" t="s">
        <v>1207</v>
      </c>
    </row>
    <row r="2945" spans="1:6" hidden="1" x14ac:dyDescent="0.25">
      <c r="A2945" s="203" t="s">
        <v>1218</v>
      </c>
      <c r="B2945" s="203">
        <v>201308</v>
      </c>
      <c r="C2945" s="203">
        <v>5.626862</v>
      </c>
      <c r="D2945" s="203">
        <v>5</v>
      </c>
      <c r="E2945" s="203" t="s">
        <v>1217</v>
      </c>
      <c r="F2945" s="203" t="s">
        <v>1207</v>
      </c>
    </row>
    <row r="2946" spans="1:6" hidden="1" x14ac:dyDescent="0.25">
      <c r="A2946" s="203" t="s">
        <v>1218</v>
      </c>
      <c r="B2946" s="203">
        <v>201309</v>
      </c>
      <c r="C2946" s="203">
        <v>5.3968340000000001</v>
      </c>
      <c r="D2946" s="203">
        <v>5</v>
      </c>
      <c r="E2946" s="203" t="s">
        <v>1217</v>
      </c>
      <c r="F2946" s="203" t="s">
        <v>1207</v>
      </c>
    </row>
    <row r="2947" spans="1:6" hidden="1" x14ac:dyDescent="0.25">
      <c r="A2947" s="203" t="s">
        <v>1218</v>
      </c>
      <c r="B2947" s="203">
        <v>201310</v>
      </c>
      <c r="C2947" s="203">
        <v>5.4719110000000004</v>
      </c>
      <c r="D2947" s="203">
        <v>5</v>
      </c>
      <c r="E2947" s="203" t="s">
        <v>1217</v>
      </c>
      <c r="F2947" s="203" t="s">
        <v>1207</v>
      </c>
    </row>
    <row r="2948" spans="1:6" hidden="1" x14ac:dyDescent="0.25">
      <c r="A2948" s="203" t="s">
        <v>1218</v>
      </c>
      <c r="B2948" s="203">
        <v>201311</v>
      </c>
      <c r="C2948" s="203">
        <v>5.397526</v>
      </c>
      <c r="D2948" s="203">
        <v>5</v>
      </c>
      <c r="E2948" s="203" t="s">
        <v>1217</v>
      </c>
      <c r="F2948" s="203" t="s">
        <v>1207</v>
      </c>
    </row>
    <row r="2949" spans="1:6" hidden="1" x14ac:dyDescent="0.25">
      <c r="A2949" s="203" t="s">
        <v>1218</v>
      </c>
      <c r="B2949" s="203">
        <v>201312</v>
      </c>
      <c r="C2949" s="203">
        <v>5.4360889999999999</v>
      </c>
      <c r="D2949" s="203">
        <v>5</v>
      </c>
      <c r="E2949" s="203" t="s">
        <v>1217</v>
      </c>
      <c r="F2949" s="203" t="s">
        <v>1207</v>
      </c>
    </row>
    <row r="2950" spans="1:6" hidden="1" x14ac:dyDescent="0.25">
      <c r="A2950" s="203" t="s">
        <v>1218</v>
      </c>
      <c r="B2950" s="203">
        <v>201313</v>
      </c>
      <c r="C2950" s="203">
        <v>64.201462000000006</v>
      </c>
      <c r="D2950" s="203">
        <v>5</v>
      </c>
      <c r="E2950" s="203" t="s">
        <v>1217</v>
      </c>
      <c r="F2950" s="203" t="s">
        <v>1207</v>
      </c>
    </row>
    <row r="2951" spans="1:6" hidden="1" x14ac:dyDescent="0.25">
      <c r="A2951" s="203" t="s">
        <v>1218</v>
      </c>
      <c r="B2951" s="203">
        <v>201401</v>
      </c>
      <c r="C2951" s="203">
        <v>5.577521</v>
      </c>
      <c r="D2951" s="203">
        <v>5</v>
      </c>
      <c r="E2951" s="203" t="s">
        <v>1217</v>
      </c>
      <c r="F2951" s="203" t="s">
        <v>1207</v>
      </c>
    </row>
    <row r="2952" spans="1:6" hidden="1" x14ac:dyDescent="0.25">
      <c r="A2952" s="203" t="s">
        <v>1218</v>
      </c>
      <c r="B2952" s="203">
        <v>201402</v>
      </c>
      <c r="C2952" s="203">
        <v>5.1067650000000002</v>
      </c>
      <c r="D2952" s="203">
        <v>5</v>
      </c>
      <c r="E2952" s="203" t="s">
        <v>1217</v>
      </c>
      <c r="F2952" s="203" t="s">
        <v>1207</v>
      </c>
    </row>
    <row r="2953" spans="1:6" hidden="1" x14ac:dyDescent="0.25">
      <c r="A2953" s="203" t="s">
        <v>1218</v>
      </c>
      <c r="B2953" s="203">
        <v>201403</v>
      </c>
      <c r="C2953" s="203">
        <v>5.7788560000000002</v>
      </c>
      <c r="D2953" s="203">
        <v>5</v>
      </c>
      <c r="E2953" s="203" t="s">
        <v>1217</v>
      </c>
      <c r="F2953" s="203" t="s">
        <v>1207</v>
      </c>
    </row>
    <row r="2954" spans="1:6" hidden="1" x14ac:dyDescent="0.25">
      <c r="A2954" s="203" t="s">
        <v>1218</v>
      </c>
      <c r="B2954" s="203">
        <v>201404</v>
      </c>
      <c r="C2954" s="203">
        <v>5.6929410000000003</v>
      </c>
      <c r="D2954" s="203">
        <v>5</v>
      </c>
      <c r="E2954" s="203" t="s">
        <v>1217</v>
      </c>
      <c r="F2954" s="203" t="s">
        <v>1207</v>
      </c>
    </row>
    <row r="2955" spans="1:6" hidden="1" x14ac:dyDescent="0.25">
      <c r="A2955" s="203" t="s">
        <v>1218</v>
      </c>
      <c r="B2955" s="203">
        <v>201405</v>
      </c>
      <c r="C2955" s="203">
        <v>5.8314950000000003</v>
      </c>
      <c r="D2955" s="203">
        <v>5</v>
      </c>
      <c r="E2955" s="203" t="s">
        <v>1217</v>
      </c>
      <c r="F2955" s="203" t="s">
        <v>1207</v>
      </c>
    </row>
    <row r="2956" spans="1:6" hidden="1" x14ac:dyDescent="0.25">
      <c r="A2956" s="203" t="s">
        <v>1218</v>
      </c>
      <c r="B2956" s="203">
        <v>201406</v>
      </c>
      <c r="C2956" s="203">
        <v>5.6509219999999996</v>
      </c>
      <c r="D2956" s="203">
        <v>5</v>
      </c>
      <c r="E2956" s="203" t="s">
        <v>1217</v>
      </c>
      <c r="F2956" s="203" t="s">
        <v>1207</v>
      </c>
    </row>
    <row r="2957" spans="1:6" hidden="1" x14ac:dyDescent="0.25">
      <c r="A2957" s="203" t="s">
        <v>1218</v>
      </c>
      <c r="B2957" s="203">
        <v>201407</v>
      </c>
      <c r="C2957" s="203">
        <v>5.9626400000000004</v>
      </c>
      <c r="D2957" s="203">
        <v>5</v>
      </c>
      <c r="E2957" s="203" t="s">
        <v>1217</v>
      </c>
      <c r="F2957" s="203" t="s">
        <v>1207</v>
      </c>
    </row>
    <row r="2958" spans="1:6" hidden="1" x14ac:dyDescent="0.25">
      <c r="A2958" s="203" t="s">
        <v>1218</v>
      </c>
      <c r="B2958" s="203">
        <v>201408</v>
      </c>
      <c r="C2958" s="203">
        <v>6.0474819999999996</v>
      </c>
      <c r="D2958" s="203">
        <v>5</v>
      </c>
      <c r="E2958" s="203" t="s">
        <v>1217</v>
      </c>
      <c r="F2958" s="203" t="s">
        <v>1207</v>
      </c>
    </row>
    <row r="2959" spans="1:6" hidden="1" x14ac:dyDescent="0.25">
      <c r="A2959" s="203" t="s">
        <v>1218</v>
      </c>
      <c r="B2959" s="203">
        <v>201409</v>
      </c>
      <c r="C2959" s="203">
        <v>5.867756</v>
      </c>
      <c r="D2959" s="203">
        <v>5</v>
      </c>
      <c r="E2959" s="203" t="s">
        <v>1217</v>
      </c>
      <c r="F2959" s="203" t="s">
        <v>1207</v>
      </c>
    </row>
    <row r="2960" spans="1:6" hidden="1" x14ac:dyDescent="0.25">
      <c r="A2960" s="203" t="s">
        <v>1218</v>
      </c>
      <c r="B2960" s="203">
        <v>201410</v>
      </c>
      <c r="C2960" s="203">
        <v>6.097772</v>
      </c>
      <c r="D2960" s="203">
        <v>5</v>
      </c>
      <c r="E2960" s="203" t="s">
        <v>1217</v>
      </c>
      <c r="F2960" s="203" t="s">
        <v>1207</v>
      </c>
    </row>
    <row r="2961" spans="1:6" hidden="1" x14ac:dyDescent="0.25">
      <c r="A2961" s="203" t="s">
        <v>1218</v>
      </c>
      <c r="B2961" s="203">
        <v>201411</v>
      </c>
      <c r="C2961" s="203">
        <v>5.874403</v>
      </c>
      <c r="D2961" s="203">
        <v>5</v>
      </c>
      <c r="E2961" s="203" t="s">
        <v>1217</v>
      </c>
      <c r="F2961" s="203" t="s">
        <v>1207</v>
      </c>
    </row>
    <row r="2962" spans="1:6" hidden="1" x14ac:dyDescent="0.25">
      <c r="A2962" s="203" t="s">
        <v>1218</v>
      </c>
      <c r="B2962" s="203">
        <v>201412</v>
      </c>
      <c r="C2962" s="203">
        <v>6.1640579999999998</v>
      </c>
      <c r="D2962" s="203">
        <v>5</v>
      </c>
      <c r="E2962" s="203" t="s">
        <v>1217</v>
      </c>
      <c r="F2962" s="203" t="s">
        <v>1207</v>
      </c>
    </row>
    <row r="2963" spans="1:6" x14ac:dyDescent="0.25">
      <c r="A2963" s="203" t="s">
        <v>1218</v>
      </c>
      <c r="B2963" s="203">
        <v>201413</v>
      </c>
      <c r="C2963" s="203">
        <v>69.652612000000005</v>
      </c>
      <c r="D2963" s="203">
        <v>5</v>
      </c>
      <c r="E2963" s="203" t="s">
        <v>1217</v>
      </c>
      <c r="F2963" s="203" t="s">
        <v>1207</v>
      </c>
    </row>
    <row r="2964" spans="1:6" hidden="1" x14ac:dyDescent="0.25">
      <c r="A2964" s="203" t="s">
        <v>1218</v>
      </c>
      <c r="B2964" s="203">
        <v>201501</v>
      </c>
      <c r="C2964" s="203">
        <v>6.0843030000000002</v>
      </c>
      <c r="D2964" s="203">
        <v>5</v>
      </c>
      <c r="E2964" s="203" t="s">
        <v>1217</v>
      </c>
      <c r="F2964" s="203" t="s">
        <v>1207</v>
      </c>
    </row>
    <row r="2965" spans="1:6" hidden="1" x14ac:dyDescent="0.25">
      <c r="A2965" s="203" t="s">
        <v>1218</v>
      </c>
      <c r="B2965" s="203">
        <v>201502</v>
      </c>
      <c r="C2965" s="203">
        <v>5.4425400000000002</v>
      </c>
      <c r="D2965" s="203">
        <v>5</v>
      </c>
      <c r="E2965" s="203" t="s">
        <v>1217</v>
      </c>
      <c r="F2965" s="203" t="s">
        <v>1207</v>
      </c>
    </row>
    <row r="2966" spans="1:6" hidden="1" x14ac:dyDescent="0.25">
      <c r="A2966" s="203" t="s">
        <v>1218</v>
      </c>
      <c r="B2966" s="203">
        <v>201503</v>
      </c>
      <c r="C2966" s="203">
        <v>6.0798709999999998</v>
      </c>
      <c r="D2966" s="203">
        <v>5</v>
      </c>
      <c r="E2966" s="203" t="s">
        <v>1217</v>
      </c>
      <c r="F2966" s="203" t="s">
        <v>1207</v>
      </c>
    </row>
    <row r="2967" spans="1:6" hidden="1" x14ac:dyDescent="0.25">
      <c r="A2967" s="203" t="s">
        <v>1218</v>
      </c>
      <c r="B2967" s="203">
        <v>201504</v>
      </c>
      <c r="C2967" s="203">
        <v>5.8658279999999996</v>
      </c>
      <c r="D2967" s="203">
        <v>5</v>
      </c>
      <c r="E2967" s="203" t="s">
        <v>1217</v>
      </c>
      <c r="F2967" s="203" t="s">
        <v>1207</v>
      </c>
    </row>
    <row r="2968" spans="1:6" hidden="1" x14ac:dyDescent="0.25">
      <c r="A2968" s="203" t="s">
        <v>1218</v>
      </c>
      <c r="B2968" s="203">
        <v>201505</v>
      </c>
      <c r="C2968" s="203">
        <v>5.8598970000000001</v>
      </c>
      <c r="D2968" s="203">
        <v>5</v>
      </c>
      <c r="E2968" s="203" t="s">
        <v>1217</v>
      </c>
      <c r="F2968" s="203" t="s">
        <v>1207</v>
      </c>
    </row>
    <row r="2969" spans="1:6" hidden="1" x14ac:dyDescent="0.25">
      <c r="A2969" s="203" t="s">
        <v>1218</v>
      </c>
      <c r="B2969" s="203">
        <v>201506</v>
      </c>
      <c r="C2969" s="203">
        <v>5.6232889999999998</v>
      </c>
      <c r="D2969" s="203">
        <v>5</v>
      </c>
      <c r="E2969" s="203" t="s">
        <v>1217</v>
      </c>
      <c r="F2969" s="203" t="s">
        <v>1207</v>
      </c>
    </row>
    <row r="2970" spans="1:6" hidden="1" x14ac:dyDescent="0.25">
      <c r="A2970" s="203" t="s">
        <v>1218</v>
      </c>
      <c r="B2970" s="203">
        <v>201507</v>
      </c>
      <c r="C2970" s="203">
        <v>5.977957</v>
      </c>
      <c r="D2970" s="203">
        <v>5</v>
      </c>
      <c r="E2970" s="203" t="s">
        <v>1217</v>
      </c>
      <c r="F2970" s="203" t="s">
        <v>1207</v>
      </c>
    </row>
    <row r="2971" spans="1:6" hidden="1" x14ac:dyDescent="0.25">
      <c r="A2971" s="203" t="s">
        <v>1218</v>
      </c>
      <c r="B2971" s="203">
        <v>201508</v>
      </c>
      <c r="C2971" s="203">
        <v>6.1006809999999998</v>
      </c>
      <c r="D2971" s="203">
        <v>5</v>
      </c>
      <c r="E2971" s="203" t="s">
        <v>1217</v>
      </c>
      <c r="F2971" s="203" t="s">
        <v>1207</v>
      </c>
    </row>
    <row r="2972" spans="1:6" hidden="1" x14ac:dyDescent="0.25">
      <c r="A2972" s="203" t="s">
        <v>1218</v>
      </c>
      <c r="B2972" s="203">
        <v>201509</v>
      </c>
      <c r="C2972" s="203">
        <v>5.8899330000000001</v>
      </c>
      <c r="D2972" s="203">
        <v>5</v>
      </c>
      <c r="E2972" s="203" t="s">
        <v>1217</v>
      </c>
      <c r="F2972" s="203" t="s">
        <v>1207</v>
      </c>
    </row>
    <row r="2973" spans="1:6" hidden="1" x14ac:dyDescent="0.25">
      <c r="A2973" s="203" t="s">
        <v>1218</v>
      </c>
      <c r="B2973" s="203">
        <v>201510</v>
      </c>
      <c r="C2973" s="203">
        <v>5.9564510000000004</v>
      </c>
      <c r="D2973" s="203">
        <v>5</v>
      </c>
      <c r="E2973" s="203" t="s">
        <v>1217</v>
      </c>
      <c r="F2973" s="203" t="s">
        <v>1207</v>
      </c>
    </row>
    <row r="2974" spans="1:6" hidden="1" x14ac:dyDescent="0.25">
      <c r="A2974" s="203" t="s">
        <v>1218</v>
      </c>
      <c r="B2974" s="203">
        <v>201511</v>
      </c>
      <c r="C2974" s="203">
        <v>5.666906</v>
      </c>
      <c r="D2974" s="203">
        <v>5</v>
      </c>
      <c r="E2974" s="203" t="s">
        <v>1217</v>
      </c>
      <c r="F2974" s="203" t="s">
        <v>1207</v>
      </c>
    </row>
    <row r="2975" spans="1:6" hidden="1" x14ac:dyDescent="0.25">
      <c r="A2975" s="203" t="s">
        <v>1218</v>
      </c>
      <c r="B2975" s="203">
        <v>201512</v>
      </c>
      <c r="C2975" s="203">
        <v>5.6731889999999998</v>
      </c>
      <c r="D2975" s="203">
        <v>5</v>
      </c>
      <c r="E2975" s="203" t="s">
        <v>1217</v>
      </c>
      <c r="F2975" s="203" t="s">
        <v>1207</v>
      </c>
    </row>
    <row r="2976" spans="1:6" hidden="1" x14ac:dyDescent="0.25">
      <c r="A2976" s="203" t="s">
        <v>1218</v>
      </c>
      <c r="B2976" s="203">
        <v>201513</v>
      </c>
      <c r="C2976" s="203">
        <v>70.220844</v>
      </c>
      <c r="D2976" s="203">
        <v>5</v>
      </c>
      <c r="E2976" s="203" t="s">
        <v>1217</v>
      </c>
      <c r="F2976" s="203" t="s">
        <v>1207</v>
      </c>
    </row>
    <row r="2977" spans="1:6" hidden="1" x14ac:dyDescent="0.25">
      <c r="A2977" s="203" t="s">
        <v>1218</v>
      </c>
      <c r="B2977" s="203">
        <v>201601</v>
      </c>
      <c r="C2977" s="203">
        <v>5.5824480000000003</v>
      </c>
      <c r="D2977" s="203">
        <v>5</v>
      </c>
      <c r="E2977" s="203" t="s">
        <v>1217</v>
      </c>
      <c r="F2977" s="203" t="s">
        <v>1207</v>
      </c>
    </row>
    <row r="2978" spans="1:6" hidden="1" x14ac:dyDescent="0.25">
      <c r="A2978" s="203" t="s">
        <v>1218</v>
      </c>
      <c r="B2978" s="203">
        <v>201602</v>
      </c>
      <c r="C2978" s="203">
        <v>5.2666139999999997</v>
      </c>
      <c r="D2978" s="203">
        <v>5</v>
      </c>
      <c r="E2978" s="203" t="s">
        <v>1217</v>
      </c>
      <c r="F2978" s="203" t="s">
        <v>1207</v>
      </c>
    </row>
    <row r="2979" spans="1:6" hidden="1" x14ac:dyDescent="0.25">
      <c r="A2979" s="203" t="s">
        <v>1218</v>
      </c>
      <c r="B2979" s="203">
        <v>201603</v>
      </c>
      <c r="C2979" s="203">
        <v>5.4946039999999998</v>
      </c>
      <c r="D2979" s="203">
        <v>5</v>
      </c>
      <c r="E2979" s="203" t="s">
        <v>1217</v>
      </c>
      <c r="F2979" s="203" t="s">
        <v>1207</v>
      </c>
    </row>
    <row r="2980" spans="1:6" hidden="1" x14ac:dyDescent="0.25">
      <c r="A2980" s="203" t="s">
        <v>1218</v>
      </c>
      <c r="B2980" s="203">
        <v>201604</v>
      </c>
      <c r="C2980" s="203">
        <v>5.1565139999999996</v>
      </c>
      <c r="D2980" s="203">
        <v>5</v>
      </c>
      <c r="E2980" s="203" t="s">
        <v>1217</v>
      </c>
      <c r="F2980" s="203" t="s">
        <v>1207</v>
      </c>
    </row>
    <row r="2981" spans="1:6" hidden="1" x14ac:dyDescent="0.25">
      <c r="A2981" s="203" t="s">
        <v>1218</v>
      </c>
      <c r="B2981" s="203">
        <v>201605</v>
      </c>
      <c r="C2981" s="203">
        <v>5.3820569999999996</v>
      </c>
      <c r="D2981" s="203">
        <v>5</v>
      </c>
      <c r="E2981" s="203" t="s">
        <v>1217</v>
      </c>
      <c r="F2981" s="203" t="s">
        <v>1207</v>
      </c>
    </row>
    <row r="2982" spans="1:6" hidden="1" x14ac:dyDescent="0.25">
      <c r="A2982" s="203" t="s">
        <v>1218</v>
      </c>
      <c r="B2982" s="203">
        <v>201606</v>
      </c>
      <c r="C2982" s="203">
        <v>5.3136489999999998</v>
      </c>
      <c r="D2982" s="203">
        <v>5</v>
      </c>
      <c r="E2982" s="203" t="s">
        <v>1217</v>
      </c>
      <c r="F2982" s="203" t="s">
        <v>1207</v>
      </c>
    </row>
    <row r="2983" spans="1:6" hidden="1" x14ac:dyDescent="0.25">
      <c r="A2983" s="203" t="s">
        <v>1218</v>
      </c>
      <c r="B2983" s="203">
        <v>201607</v>
      </c>
      <c r="C2983" s="203">
        <v>5.4843799999999998</v>
      </c>
      <c r="D2983" s="203">
        <v>5</v>
      </c>
      <c r="E2983" s="203" t="s">
        <v>1217</v>
      </c>
      <c r="F2983" s="203" t="s">
        <v>1207</v>
      </c>
    </row>
    <row r="2984" spans="1:6" hidden="1" x14ac:dyDescent="0.25">
      <c r="A2984" s="203" t="s">
        <v>1218</v>
      </c>
      <c r="B2984" s="203">
        <v>201608</v>
      </c>
      <c r="C2984" s="203">
        <v>5.6349200000000002</v>
      </c>
      <c r="D2984" s="203">
        <v>5</v>
      </c>
      <c r="E2984" s="203" t="s">
        <v>1217</v>
      </c>
      <c r="F2984" s="203" t="s">
        <v>1207</v>
      </c>
    </row>
    <row r="2985" spans="1:6" hidden="1" x14ac:dyDescent="0.25">
      <c r="A2985" s="203" t="s">
        <v>1218</v>
      </c>
      <c r="B2985" s="203">
        <v>201609</v>
      </c>
      <c r="C2985" s="203">
        <v>5.3869530000000001</v>
      </c>
      <c r="D2985" s="203">
        <v>5</v>
      </c>
      <c r="E2985" s="203" t="s">
        <v>1217</v>
      </c>
      <c r="F2985" s="203" t="s">
        <v>1207</v>
      </c>
    </row>
    <row r="2986" spans="1:6" hidden="1" x14ac:dyDescent="0.25">
      <c r="A2986" s="203" t="s">
        <v>1218</v>
      </c>
      <c r="B2986" s="203">
        <v>201610</v>
      </c>
      <c r="C2986" s="203">
        <v>5.6120330000000003</v>
      </c>
      <c r="D2986" s="203">
        <v>5</v>
      </c>
      <c r="E2986" s="203" t="s">
        <v>1217</v>
      </c>
      <c r="F2986" s="203" t="s">
        <v>1207</v>
      </c>
    </row>
    <row r="2987" spans="1:6" hidden="1" x14ac:dyDescent="0.25">
      <c r="A2987" s="203" t="s">
        <v>1218</v>
      </c>
      <c r="B2987" s="203">
        <v>201611</v>
      </c>
      <c r="C2987" s="203">
        <v>5.4973900000000002</v>
      </c>
      <c r="D2987" s="203">
        <v>5</v>
      </c>
      <c r="E2987" s="203" t="s">
        <v>1217</v>
      </c>
      <c r="F2987" s="203" t="s">
        <v>1207</v>
      </c>
    </row>
    <row r="2988" spans="1:6" hidden="1" x14ac:dyDescent="0.25">
      <c r="A2988" s="203" t="s">
        <v>1218</v>
      </c>
      <c r="B2988" s="203">
        <v>201612</v>
      </c>
      <c r="C2988" s="203">
        <v>5.4989379999999999</v>
      </c>
      <c r="D2988" s="203">
        <v>5</v>
      </c>
      <c r="E2988" s="203" t="s">
        <v>1217</v>
      </c>
      <c r="F2988" s="203" t="s">
        <v>1207</v>
      </c>
    </row>
    <row r="2989" spans="1:6" hidden="1" x14ac:dyDescent="0.25">
      <c r="A2989" s="203" t="s">
        <v>1218</v>
      </c>
      <c r="B2989" s="203">
        <v>201613</v>
      </c>
      <c r="C2989" s="203">
        <v>65.310500000000005</v>
      </c>
      <c r="D2989" s="203">
        <v>5</v>
      </c>
      <c r="E2989" s="203" t="s">
        <v>1217</v>
      </c>
      <c r="F2989" s="203" t="s">
        <v>1207</v>
      </c>
    </row>
    <row r="2990" spans="1:6" hidden="1" x14ac:dyDescent="0.25">
      <c r="A2990" s="203" t="s">
        <v>1218</v>
      </c>
      <c r="B2990" s="203">
        <v>201701</v>
      </c>
      <c r="C2990" s="203">
        <v>5.6182449999999999</v>
      </c>
      <c r="D2990" s="203">
        <v>5</v>
      </c>
      <c r="E2990" s="203" t="s">
        <v>1217</v>
      </c>
      <c r="F2990" s="203" t="s">
        <v>1207</v>
      </c>
    </row>
    <row r="2991" spans="1:6" hidden="1" x14ac:dyDescent="0.25">
      <c r="A2991" s="203" t="s">
        <v>1218</v>
      </c>
      <c r="B2991" s="203">
        <v>201702</v>
      </c>
      <c r="C2991" s="203">
        <v>5.2238429999999996</v>
      </c>
      <c r="D2991" s="203">
        <v>5</v>
      </c>
      <c r="E2991" s="203" t="s">
        <v>1217</v>
      </c>
      <c r="F2991" s="203" t="s">
        <v>1207</v>
      </c>
    </row>
    <row r="2992" spans="1:6" hidden="1" x14ac:dyDescent="0.25">
      <c r="A2992" s="203" t="s">
        <v>1216</v>
      </c>
      <c r="B2992" s="203">
        <v>194913</v>
      </c>
      <c r="C2992" s="203">
        <v>0</v>
      </c>
      <c r="D2992" s="203">
        <v>6</v>
      </c>
      <c r="E2992" s="203" t="s">
        <v>1215</v>
      </c>
      <c r="F2992" s="203" t="s">
        <v>1207</v>
      </c>
    </row>
    <row r="2993" spans="1:6" hidden="1" x14ac:dyDescent="0.25">
      <c r="A2993" s="203" t="s">
        <v>1216</v>
      </c>
      <c r="B2993" s="203">
        <v>195013</v>
      </c>
      <c r="C2993" s="203">
        <v>0</v>
      </c>
      <c r="D2993" s="203">
        <v>6</v>
      </c>
      <c r="E2993" s="203" t="s">
        <v>1215</v>
      </c>
      <c r="F2993" s="203" t="s">
        <v>1207</v>
      </c>
    </row>
    <row r="2994" spans="1:6" hidden="1" x14ac:dyDescent="0.25">
      <c r="A2994" s="203" t="s">
        <v>1216</v>
      </c>
      <c r="B2994" s="203">
        <v>195113</v>
      </c>
      <c r="C2994" s="203">
        <v>0</v>
      </c>
      <c r="D2994" s="203">
        <v>6</v>
      </c>
      <c r="E2994" s="203" t="s">
        <v>1215</v>
      </c>
      <c r="F2994" s="203" t="s">
        <v>1207</v>
      </c>
    </row>
    <row r="2995" spans="1:6" hidden="1" x14ac:dyDescent="0.25">
      <c r="A2995" s="203" t="s">
        <v>1216</v>
      </c>
      <c r="B2995" s="203">
        <v>195213</v>
      </c>
      <c r="C2995" s="203">
        <v>0</v>
      </c>
      <c r="D2995" s="203">
        <v>6</v>
      </c>
      <c r="E2995" s="203" t="s">
        <v>1215</v>
      </c>
      <c r="F2995" s="203" t="s">
        <v>1207</v>
      </c>
    </row>
    <row r="2996" spans="1:6" hidden="1" x14ac:dyDescent="0.25">
      <c r="A2996" s="203" t="s">
        <v>1216</v>
      </c>
      <c r="B2996" s="203">
        <v>195313</v>
      </c>
      <c r="C2996" s="203">
        <v>0</v>
      </c>
      <c r="D2996" s="203">
        <v>6</v>
      </c>
      <c r="E2996" s="203" t="s">
        <v>1215</v>
      </c>
      <c r="F2996" s="203" t="s">
        <v>1207</v>
      </c>
    </row>
    <row r="2997" spans="1:6" hidden="1" x14ac:dyDescent="0.25">
      <c r="A2997" s="203" t="s">
        <v>1216</v>
      </c>
      <c r="B2997" s="203">
        <v>195413</v>
      </c>
      <c r="C2997" s="203">
        <v>0</v>
      </c>
      <c r="D2997" s="203">
        <v>6</v>
      </c>
      <c r="E2997" s="203" t="s">
        <v>1215</v>
      </c>
      <c r="F2997" s="203" t="s">
        <v>1207</v>
      </c>
    </row>
    <row r="2998" spans="1:6" hidden="1" x14ac:dyDescent="0.25">
      <c r="A2998" s="203" t="s">
        <v>1216</v>
      </c>
      <c r="B2998" s="203">
        <v>195513</v>
      </c>
      <c r="C2998" s="203">
        <v>0</v>
      </c>
      <c r="D2998" s="203">
        <v>6</v>
      </c>
      <c r="E2998" s="203" t="s">
        <v>1215</v>
      </c>
      <c r="F2998" s="203" t="s">
        <v>1207</v>
      </c>
    </row>
    <row r="2999" spans="1:6" hidden="1" x14ac:dyDescent="0.25">
      <c r="A2999" s="203" t="s">
        <v>1216</v>
      </c>
      <c r="B2999" s="203">
        <v>195613</v>
      </c>
      <c r="C2999" s="203">
        <v>0</v>
      </c>
      <c r="D2999" s="203">
        <v>6</v>
      </c>
      <c r="E2999" s="203" t="s">
        <v>1215</v>
      </c>
      <c r="F2999" s="203" t="s">
        <v>1207</v>
      </c>
    </row>
    <row r="3000" spans="1:6" hidden="1" x14ac:dyDescent="0.25">
      <c r="A3000" s="203" t="s">
        <v>1216</v>
      </c>
      <c r="B3000" s="203">
        <v>195713</v>
      </c>
      <c r="C3000" s="203">
        <v>1.12E-4</v>
      </c>
      <c r="D3000" s="203">
        <v>6</v>
      </c>
      <c r="E3000" s="203" t="s">
        <v>1215</v>
      </c>
      <c r="F3000" s="203" t="s">
        <v>1207</v>
      </c>
    </row>
    <row r="3001" spans="1:6" hidden="1" x14ac:dyDescent="0.25">
      <c r="A3001" s="203" t="s">
        <v>1216</v>
      </c>
      <c r="B3001" s="203">
        <v>195813</v>
      </c>
      <c r="C3001" s="203">
        <v>1.915E-3</v>
      </c>
      <c r="D3001" s="203">
        <v>6</v>
      </c>
      <c r="E3001" s="203" t="s">
        <v>1215</v>
      </c>
      <c r="F3001" s="203" t="s">
        <v>1207</v>
      </c>
    </row>
    <row r="3002" spans="1:6" hidden="1" x14ac:dyDescent="0.25">
      <c r="A3002" s="203" t="s">
        <v>1216</v>
      </c>
      <c r="B3002" s="203">
        <v>195913</v>
      </c>
      <c r="C3002" s="203">
        <v>2.1870000000000001E-3</v>
      </c>
      <c r="D3002" s="203">
        <v>6</v>
      </c>
      <c r="E3002" s="203" t="s">
        <v>1215</v>
      </c>
      <c r="F3002" s="203" t="s">
        <v>1207</v>
      </c>
    </row>
    <row r="3003" spans="1:6" hidden="1" x14ac:dyDescent="0.25">
      <c r="A3003" s="203" t="s">
        <v>1216</v>
      </c>
      <c r="B3003" s="203">
        <v>196013</v>
      </c>
      <c r="C3003" s="203">
        <v>6.0260000000000001E-3</v>
      </c>
      <c r="D3003" s="203">
        <v>6</v>
      </c>
      <c r="E3003" s="203" t="s">
        <v>1215</v>
      </c>
      <c r="F3003" s="203" t="s">
        <v>1207</v>
      </c>
    </row>
    <row r="3004" spans="1:6" hidden="1" x14ac:dyDescent="0.25">
      <c r="A3004" s="203" t="s">
        <v>1216</v>
      </c>
      <c r="B3004" s="203">
        <v>196113</v>
      </c>
      <c r="C3004" s="203">
        <v>1.9678000000000001E-2</v>
      </c>
      <c r="D3004" s="203">
        <v>6</v>
      </c>
      <c r="E3004" s="203" t="s">
        <v>1215</v>
      </c>
      <c r="F3004" s="203" t="s">
        <v>1207</v>
      </c>
    </row>
    <row r="3005" spans="1:6" hidden="1" x14ac:dyDescent="0.25">
      <c r="A3005" s="203" t="s">
        <v>1216</v>
      </c>
      <c r="B3005" s="203">
        <v>196213</v>
      </c>
      <c r="C3005" s="203">
        <v>2.6394000000000001E-2</v>
      </c>
      <c r="D3005" s="203">
        <v>6</v>
      </c>
      <c r="E3005" s="203" t="s">
        <v>1215</v>
      </c>
      <c r="F3005" s="203" t="s">
        <v>1207</v>
      </c>
    </row>
    <row r="3006" spans="1:6" hidden="1" x14ac:dyDescent="0.25">
      <c r="A3006" s="203" t="s">
        <v>1216</v>
      </c>
      <c r="B3006" s="203">
        <v>196313</v>
      </c>
      <c r="C3006" s="203">
        <v>3.8147E-2</v>
      </c>
      <c r="D3006" s="203">
        <v>6</v>
      </c>
      <c r="E3006" s="203" t="s">
        <v>1215</v>
      </c>
      <c r="F3006" s="203" t="s">
        <v>1207</v>
      </c>
    </row>
    <row r="3007" spans="1:6" hidden="1" x14ac:dyDescent="0.25">
      <c r="A3007" s="203" t="s">
        <v>1216</v>
      </c>
      <c r="B3007" s="203">
        <v>196413</v>
      </c>
      <c r="C3007" s="203">
        <v>3.9819E-2</v>
      </c>
      <c r="D3007" s="203">
        <v>6</v>
      </c>
      <c r="E3007" s="203" t="s">
        <v>1215</v>
      </c>
      <c r="F3007" s="203" t="s">
        <v>1207</v>
      </c>
    </row>
    <row r="3008" spans="1:6" hidden="1" x14ac:dyDescent="0.25">
      <c r="A3008" s="203" t="s">
        <v>1216</v>
      </c>
      <c r="B3008" s="203">
        <v>196513</v>
      </c>
      <c r="C3008" s="203">
        <v>4.3164000000000001E-2</v>
      </c>
      <c r="D3008" s="203">
        <v>6</v>
      </c>
      <c r="E3008" s="203" t="s">
        <v>1215</v>
      </c>
      <c r="F3008" s="203" t="s">
        <v>1207</v>
      </c>
    </row>
    <row r="3009" spans="1:6" hidden="1" x14ac:dyDescent="0.25">
      <c r="A3009" s="203" t="s">
        <v>1216</v>
      </c>
      <c r="B3009" s="203">
        <v>196613</v>
      </c>
      <c r="C3009" s="203">
        <v>6.4158000000000007E-2</v>
      </c>
      <c r="D3009" s="203">
        <v>6</v>
      </c>
      <c r="E3009" s="203" t="s">
        <v>1215</v>
      </c>
      <c r="F3009" s="203" t="s">
        <v>1207</v>
      </c>
    </row>
    <row r="3010" spans="1:6" hidden="1" x14ac:dyDescent="0.25">
      <c r="A3010" s="203" t="s">
        <v>1216</v>
      </c>
      <c r="B3010" s="203">
        <v>196713</v>
      </c>
      <c r="C3010" s="203">
        <v>8.8456000000000007E-2</v>
      </c>
      <c r="D3010" s="203">
        <v>6</v>
      </c>
      <c r="E3010" s="203" t="s">
        <v>1215</v>
      </c>
      <c r="F3010" s="203" t="s">
        <v>1207</v>
      </c>
    </row>
    <row r="3011" spans="1:6" hidden="1" x14ac:dyDescent="0.25">
      <c r="A3011" s="203" t="s">
        <v>1216</v>
      </c>
      <c r="B3011" s="203">
        <v>196813</v>
      </c>
      <c r="C3011" s="203">
        <v>0.14153399999999999</v>
      </c>
      <c r="D3011" s="203">
        <v>6</v>
      </c>
      <c r="E3011" s="203" t="s">
        <v>1215</v>
      </c>
      <c r="F3011" s="203" t="s">
        <v>1207</v>
      </c>
    </row>
    <row r="3012" spans="1:6" hidden="1" x14ac:dyDescent="0.25">
      <c r="A3012" s="203" t="s">
        <v>1216</v>
      </c>
      <c r="B3012" s="203">
        <v>196913</v>
      </c>
      <c r="C3012" s="203">
        <v>0.153722</v>
      </c>
      <c r="D3012" s="203">
        <v>6</v>
      </c>
      <c r="E3012" s="203" t="s">
        <v>1215</v>
      </c>
      <c r="F3012" s="203" t="s">
        <v>1207</v>
      </c>
    </row>
    <row r="3013" spans="1:6" hidden="1" x14ac:dyDescent="0.25">
      <c r="A3013" s="203" t="s">
        <v>1216</v>
      </c>
      <c r="B3013" s="203">
        <v>197013</v>
      </c>
      <c r="C3013" s="203">
        <v>0.239347</v>
      </c>
      <c r="D3013" s="203">
        <v>6</v>
      </c>
      <c r="E3013" s="203" t="s">
        <v>1215</v>
      </c>
      <c r="F3013" s="203" t="s">
        <v>1207</v>
      </c>
    </row>
    <row r="3014" spans="1:6" hidden="1" x14ac:dyDescent="0.25">
      <c r="A3014" s="203" t="s">
        <v>1216</v>
      </c>
      <c r="B3014" s="203">
        <v>197113</v>
      </c>
      <c r="C3014" s="203">
        <v>0.412939</v>
      </c>
      <c r="D3014" s="203">
        <v>6</v>
      </c>
      <c r="E3014" s="203" t="s">
        <v>1215</v>
      </c>
      <c r="F3014" s="203" t="s">
        <v>1207</v>
      </c>
    </row>
    <row r="3015" spans="1:6" hidden="1" x14ac:dyDescent="0.25">
      <c r="A3015" s="203" t="s">
        <v>1216</v>
      </c>
      <c r="B3015" s="203">
        <v>197213</v>
      </c>
      <c r="C3015" s="203">
        <v>0.58375200000000005</v>
      </c>
      <c r="D3015" s="203">
        <v>6</v>
      </c>
      <c r="E3015" s="203" t="s">
        <v>1215</v>
      </c>
      <c r="F3015" s="203" t="s">
        <v>1207</v>
      </c>
    </row>
    <row r="3016" spans="1:6" hidden="1" x14ac:dyDescent="0.25">
      <c r="A3016" s="203" t="s">
        <v>1216</v>
      </c>
      <c r="B3016" s="203">
        <v>197301</v>
      </c>
      <c r="C3016" s="203">
        <v>6.8102999999999997E-2</v>
      </c>
      <c r="D3016" s="203">
        <v>6</v>
      </c>
      <c r="E3016" s="203" t="s">
        <v>1215</v>
      </c>
      <c r="F3016" s="203" t="s">
        <v>1207</v>
      </c>
    </row>
    <row r="3017" spans="1:6" hidden="1" x14ac:dyDescent="0.25">
      <c r="A3017" s="203" t="s">
        <v>1216</v>
      </c>
      <c r="B3017" s="203">
        <v>197302</v>
      </c>
      <c r="C3017" s="203">
        <v>6.4633999999999997E-2</v>
      </c>
      <c r="D3017" s="203">
        <v>6</v>
      </c>
      <c r="E3017" s="203" t="s">
        <v>1215</v>
      </c>
      <c r="F3017" s="203" t="s">
        <v>1207</v>
      </c>
    </row>
    <row r="3018" spans="1:6" hidden="1" x14ac:dyDescent="0.25">
      <c r="A3018" s="203" t="s">
        <v>1216</v>
      </c>
      <c r="B3018" s="203">
        <v>197303</v>
      </c>
      <c r="C3018" s="203">
        <v>7.2494000000000003E-2</v>
      </c>
      <c r="D3018" s="203">
        <v>6</v>
      </c>
      <c r="E3018" s="203" t="s">
        <v>1215</v>
      </c>
      <c r="F3018" s="203" t="s">
        <v>1207</v>
      </c>
    </row>
    <row r="3019" spans="1:6" hidden="1" x14ac:dyDescent="0.25">
      <c r="A3019" s="203" t="s">
        <v>1216</v>
      </c>
      <c r="B3019" s="203">
        <v>197304</v>
      </c>
      <c r="C3019" s="203">
        <v>6.4070000000000002E-2</v>
      </c>
      <c r="D3019" s="203">
        <v>6</v>
      </c>
      <c r="E3019" s="203" t="s">
        <v>1215</v>
      </c>
      <c r="F3019" s="203" t="s">
        <v>1207</v>
      </c>
    </row>
    <row r="3020" spans="1:6" hidden="1" x14ac:dyDescent="0.25">
      <c r="A3020" s="203" t="s">
        <v>1216</v>
      </c>
      <c r="B3020" s="203">
        <v>197305</v>
      </c>
      <c r="C3020" s="203">
        <v>6.2111E-2</v>
      </c>
      <c r="D3020" s="203">
        <v>6</v>
      </c>
      <c r="E3020" s="203" t="s">
        <v>1215</v>
      </c>
      <c r="F3020" s="203" t="s">
        <v>1207</v>
      </c>
    </row>
    <row r="3021" spans="1:6" hidden="1" x14ac:dyDescent="0.25">
      <c r="A3021" s="203" t="s">
        <v>1216</v>
      </c>
      <c r="B3021" s="203">
        <v>197306</v>
      </c>
      <c r="C3021" s="203">
        <v>7.3968000000000006E-2</v>
      </c>
      <c r="D3021" s="203">
        <v>6</v>
      </c>
      <c r="E3021" s="203" t="s">
        <v>1215</v>
      </c>
      <c r="F3021" s="203" t="s">
        <v>1207</v>
      </c>
    </row>
    <row r="3022" spans="1:6" hidden="1" x14ac:dyDescent="0.25">
      <c r="A3022" s="203" t="s">
        <v>1216</v>
      </c>
      <c r="B3022" s="203">
        <v>197307</v>
      </c>
      <c r="C3022" s="203">
        <v>7.5889999999999999E-2</v>
      </c>
      <c r="D3022" s="203">
        <v>6</v>
      </c>
      <c r="E3022" s="203" t="s">
        <v>1215</v>
      </c>
      <c r="F3022" s="203" t="s">
        <v>1207</v>
      </c>
    </row>
    <row r="3023" spans="1:6" hidden="1" x14ac:dyDescent="0.25">
      <c r="A3023" s="203" t="s">
        <v>1216</v>
      </c>
      <c r="B3023" s="203">
        <v>197308</v>
      </c>
      <c r="C3023" s="203">
        <v>8.4883E-2</v>
      </c>
      <c r="D3023" s="203">
        <v>6</v>
      </c>
      <c r="E3023" s="203" t="s">
        <v>1215</v>
      </c>
      <c r="F3023" s="203" t="s">
        <v>1207</v>
      </c>
    </row>
    <row r="3024" spans="1:6" hidden="1" x14ac:dyDescent="0.25">
      <c r="A3024" s="203" t="s">
        <v>1216</v>
      </c>
      <c r="B3024" s="203">
        <v>197309</v>
      </c>
      <c r="C3024" s="203">
        <v>8.5723999999999995E-2</v>
      </c>
      <c r="D3024" s="203">
        <v>6</v>
      </c>
      <c r="E3024" s="203" t="s">
        <v>1215</v>
      </c>
      <c r="F3024" s="203" t="s">
        <v>1207</v>
      </c>
    </row>
    <row r="3025" spans="1:6" hidden="1" x14ac:dyDescent="0.25">
      <c r="A3025" s="203" t="s">
        <v>1216</v>
      </c>
      <c r="B3025" s="203">
        <v>197310</v>
      </c>
      <c r="C3025" s="203">
        <v>8.1971000000000002E-2</v>
      </c>
      <c r="D3025" s="203">
        <v>6</v>
      </c>
      <c r="E3025" s="203" t="s">
        <v>1215</v>
      </c>
      <c r="F3025" s="203" t="s">
        <v>1207</v>
      </c>
    </row>
    <row r="3026" spans="1:6" hidden="1" x14ac:dyDescent="0.25">
      <c r="A3026" s="203" t="s">
        <v>1216</v>
      </c>
      <c r="B3026" s="203">
        <v>197311</v>
      </c>
      <c r="C3026" s="203">
        <v>8.8773000000000005E-2</v>
      </c>
      <c r="D3026" s="203">
        <v>6</v>
      </c>
      <c r="E3026" s="203" t="s">
        <v>1215</v>
      </c>
      <c r="F3026" s="203" t="s">
        <v>1207</v>
      </c>
    </row>
    <row r="3027" spans="1:6" hidden="1" x14ac:dyDescent="0.25">
      <c r="A3027" s="203" t="s">
        <v>1216</v>
      </c>
      <c r="B3027" s="203">
        <v>197312</v>
      </c>
      <c r="C3027" s="203">
        <v>8.7556999999999996E-2</v>
      </c>
      <c r="D3027" s="203">
        <v>6</v>
      </c>
      <c r="E3027" s="203" t="s">
        <v>1215</v>
      </c>
      <c r="F3027" s="203" t="s">
        <v>1207</v>
      </c>
    </row>
    <row r="3028" spans="1:6" hidden="1" x14ac:dyDescent="0.25">
      <c r="A3028" s="203" t="s">
        <v>1216</v>
      </c>
      <c r="B3028" s="203">
        <v>197313</v>
      </c>
      <c r="C3028" s="203">
        <v>0.91017700000000001</v>
      </c>
      <c r="D3028" s="203">
        <v>6</v>
      </c>
      <c r="E3028" s="203" t="s">
        <v>1215</v>
      </c>
      <c r="F3028" s="203" t="s">
        <v>1207</v>
      </c>
    </row>
    <row r="3029" spans="1:6" hidden="1" x14ac:dyDescent="0.25">
      <c r="A3029" s="203" t="s">
        <v>1216</v>
      </c>
      <c r="B3029" s="203">
        <v>197401</v>
      </c>
      <c r="C3029" s="203">
        <v>8.4855E-2</v>
      </c>
      <c r="D3029" s="203">
        <v>6</v>
      </c>
      <c r="E3029" s="203" t="s">
        <v>1215</v>
      </c>
      <c r="F3029" s="203" t="s">
        <v>1207</v>
      </c>
    </row>
    <row r="3030" spans="1:6" hidden="1" x14ac:dyDescent="0.25">
      <c r="A3030" s="203" t="s">
        <v>1216</v>
      </c>
      <c r="B3030" s="203">
        <v>197402</v>
      </c>
      <c r="C3030" s="203">
        <v>9.0577000000000005E-2</v>
      </c>
      <c r="D3030" s="203">
        <v>6</v>
      </c>
      <c r="E3030" s="203" t="s">
        <v>1215</v>
      </c>
      <c r="F3030" s="203" t="s">
        <v>1207</v>
      </c>
    </row>
    <row r="3031" spans="1:6" hidden="1" x14ac:dyDescent="0.25">
      <c r="A3031" s="203" t="s">
        <v>1216</v>
      </c>
      <c r="B3031" s="203">
        <v>197403</v>
      </c>
      <c r="C3031" s="203">
        <v>9.7965999999999998E-2</v>
      </c>
      <c r="D3031" s="203">
        <v>6</v>
      </c>
      <c r="E3031" s="203" t="s">
        <v>1215</v>
      </c>
      <c r="F3031" s="203" t="s">
        <v>1207</v>
      </c>
    </row>
    <row r="3032" spans="1:6" hidden="1" x14ac:dyDescent="0.25">
      <c r="A3032" s="203" t="s">
        <v>1216</v>
      </c>
      <c r="B3032" s="203">
        <v>197404</v>
      </c>
      <c r="C3032" s="203">
        <v>7.9565999999999998E-2</v>
      </c>
      <c r="D3032" s="203">
        <v>6</v>
      </c>
      <c r="E3032" s="203" t="s">
        <v>1215</v>
      </c>
      <c r="F3032" s="203" t="s">
        <v>1207</v>
      </c>
    </row>
    <row r="3033" spans="1:6" hidden="1" x14ac:dyDescent="0.25">
      <c r="A3033" s="203" t="s">
        <v>1216</v>
      </c>
      <c r="B3033" s="203">
        <v>197405</v>
      </c>
      <c r="C3033" s="203">
        <v>7.3242000000000002E-2</v>
      </c>
      <c r="D3033" s="203">
        <v>6</v>
      </c>
      <c r="E3033" s="203" t="s">
        <v>1215</v>
      </c>
      <c r="F3033" s="203" t="s">
        <v>1207</v>
      </c>
    </row>
    <row r="3034" spans="1:6" hidden="1" x14ac:dyDescent="0.25">
      <c r="A3034" s="203" t="s">
        <v>1216</v>
      </c>
      <c r="B3034" s="203">
        <v>197406</v>
      </c>
      <c r="C3034" s="203">
        <v>7.9015000000000002E-2</v>
      </c>
      <c r="D3034" s="203">
        <v>6</v>
      </c>
      <c r="E3034" s="203" t="s">
        <v>1215</v>
      </c>
      <c r="F3034" s="203" t="s">
        <v>1207</v>
      </c>
    </row>
    <row r="3035" spans="1:6" hidden="1" x14ac:dyDescent="0.25">
      <c r="A3035" s="203" t="s">
        <v>1216</v>
      </c>
      <c r="B3035" s="203">
        <v>197407</v>
      </c>
      <c r="C3035" s="203">
        <v>0.113953</v>
      </c>
      <c r="D3035" s="203">
        <v>6</v>
      </c>
      <c r="E3035" s="203" t="s">
        <v>1215</v>
      </c>
      <c r="F3035" s="203" t="s">
        <v>1207</v>
      </c>
    </row>
    <row r="3036" spans="1:6" hidden="1" x14ac:dyDescent="0.25">
      <c r="A3036" s="203" t="s">
        <v>1216</v>
      </c>
      <c r="B3036" s="203">
        <v>197408</v>
      </c>
      <c r="C3036" s="203">
        <v>0.137654</v>
      </c>
      <c r="D3036" s="203">
        <v>6</v>
      </c>
      <c r="E3036" s="203" t="s">
        <v>1215</v>
      </c>
      <c r="F3036" s="203" t="s">
        <v>1207</v>
      </c>
    </row>
    <row r="3037" spans="1:6" hidden="1" x14ac:dyDescent="0.25">
      <c r="A3037" s="203" t="s">
        <v>1216</v>
      </c>
      <c r="B3037" s="203">
        <v>197409</v>
      </c>
      <c r="C3037" s="203">
        <v>0.12288</v>
      </c>
      <c r="D3037" s="203">
        <v>6</v>
      </c>
      <c r="E3037" s="203" t="s">
        <v>1215</v>
      </c>
      <c r="F3037" s="203" t="s">
        <v>1207</v>
      </c>
    </row>
    <row r="3038" spans="1:6" hidden="1" x14ac:dyDescent="0.25">
      <c r="A3038" s="203" t="s">
        <v>1216</v>
      </c>
      <c r="B3038" s="203">
        <v>197410</v>
      </c>
      <c r="C3038" s="203">
        <v>0.12124799999999999</v>
      </c>
      <c r="D3038" s="203">
        <v>6</v>
      </c>
      <c r="E3038" s="203" t="s">
        <v>1215</v>
      </c>
      <c r="F3038" s="203" t="s">
        <v>1207</v>
      </c>
    </row>
    <row r="3039" spans="1:6" hidden="1" x14ac:dyDescent="0.25">
      <c r="A3039" s="203" t="s">
        <v>1216</v>
      </c>
      <c r="B3039" s="203">
        <v>197411</v>
      </c>
      <c r="C3039" s="203">
        <v>0.122819</v>
      </c>
      <c r="D3039" s="203">
        <v>6</v>
      </c>
      <c r="E3039" s="203" t="s">
        <v>1215</v>
      </c>
      <c r="F3039" s="203" t="s">
        <v>1207</v>
      </c>
    </row>
    <row r="3040" spans="1:6" hidden="1" x14ac:dyDescent="0.25">
      <c r="A3040" s="203" t="s">
        <v>1216</v>
      </c>
      <c r="B3040" s="203">
        <v>197412</v>
      </c>
      <c r="C3040" s="203">
        <v>0.148309</v>
      </c>
      <c r="D3040" s="203">
        <v>6</v>
      </c>
      <c r="E3040" s="203" t="s">
        <v>1215</v>
      </c>
      <c r="F3040" s="203" t="s">
        <v>1207</v>
      </c>
    </row>
    <row r="3041" spans="1:6" hidden="1" x14ac:dyDescent="0.25">
      <c r="A3041" s="203" t="s">
        <v>1216</v>
      </c>
      <c r="B3041" s="203">
        <v>197413</v>
      </c>
      <c r="C3041" s="203">
        <v>1.2720830000000001</v>
      </c>
      <c r="D3041" s="203">
        <v>6</v>
      </c>
      <c r="E3041" s="203" t="s">
        <v>1215</v>
      </c>
      <c r="F3041" s="203" t="s">
        <v>1207</v>
      </c>
    </row>
    <row r="3042" spans="1:6" hidden="1" x14ac:dyDescent="0.25">
      <c r="A3042" s="203" t="s">
        <v>1216</v>
      </c>
      <c r="B3042" s="203">
        <v>197501</v>
      </c>
      <c r="C3042" s="203">
        <v>0.153503</v>
      </c>
      <c r="D3042" s="203">
        <v>6</v>
      </c>
      <c r="E3042" s="203" t="s">
        <v>1215</v>
      </c>
      <c r="F3042" s="203" t="s">
        <v>1207</v>
      </c>
    </row>
    <row r="3043" spans="1:6" hidden="1" x14ac:dyDescent="0.25">
      <c r="A3043" s="203" t="s">
        <v>1216</v>
      </c>
      <c r="B3043" s="203">
        <v>197502</v>
      </c>
      <c r="C3043" s="203">
        <v>0.140232</v>
      </c>
      <c r="D3043" s="203">
        <v>6</v>
      </c>
      <c r="E3043" s="203" t="s">
        <v>1215</v>
      </c>
      <c r="F3043" s="203" t="s">
        <v>1207</v>
      </c>
    </row>
    <row r="3044" spans="1:6" hidden="1" x14ac:dyDescent="0.25">
      <c r="A3044" s="203" t="s">
        <v>1216</v>
      </c>
      <c r="B3044" s="203">
        <v>197503</v>
      </c>
      <c r="C3044" s="203">
        <v>0.16389300000000001</v>
      </c>
      <c r="D3044" s="203">
        <v>6</v>
      </c>
      <c r="E3044" s="203" t="s">
        <v>1215</v>
      </c>
      <c r="F3044" s="203" t="s">
        <v>1207</v>
      </c>
    </row>
    <row r="3045" spans="1:6" hidden="1" x14ac:dyDescent="0.25">
      <c r="A3045" s="203" t="s">
        <v>1216</v>
      </c>
      <c r="B3045" s="203">
        <v>197504</v>
      </c>
      <c r="C3045" s="203">
        <v>0.14677299999999999</v>
      </c>
      <c r="D3045" s="203">
        <v>6</v>
      </c>
      <c r="E3045" s="203" t="s">
        <v>1215</v>
      </c>
      <c r="F3045" s="203" t="s">
        <v>1207</v>
      </c>
    </row>
    <row r="3046" spans="1:6" hidden="1" x14ac:dyDescent="0.25">
      <c r="A3046" s="203" t="s">
        <v>1216</v>
      </c>
      <c r="B3046" s="203">
        <v>197505</v>
      </c>
      <c r="C3046" s="203">
        <v>0.15157999999999999</v>
      </c>
      <c r="D3046" s="203">
        <v>6</v>
      </c>
      <c r="E3046" s="203" t="s">
        <v>1215</v>
      </c>
      <c r="F3046" s="203" t="s">
        <v>1207</v>
      </c>
    </row>
    <row r="3047" spans="1:6" hidden="1" x14ac:dyDescent="0.25">
      <c r="A3047" s="203" t="s">
        <v>1216</v>
      </c>
      <c r="B3047" s="203">
        <v>197506</v>
      </c>
      <c r="C3047" s="203">
        <v>0.140348</v>
      </c>
      <c r="D3047" s="203">
        <v>6</v>
      </c>
      <c r="E3047" s="203" t="s">
        <v>1215</v>
      </c>
      <c r="F3047" s="203" t="s">
        <v>1207</v>
      </c>
    </row>
    <row r="3048" spans="1:6" hidden="1" x14ac:dyDescent="0.25">
      <c r="A3048" s="203" t="s">
        <v>1216</v>
      </c>
      <c r="B3048" s="203">
        <v>197507</v>
      </c>
      <c r="C3048" s="203">
        <v>0.169294</v>
      </c>
      <c r="D3048" s="203">
        <v>6</v>
      </c>
      <c r="E3048" s="203" t="s">
        <v>1215</v>
      </c>
      <c r="F3048" s="203" t="s">
        <v>1207</v>
      </c>
    </row>
    <row r="3049" spans="1:6" hidden="1" x14ac:dyDescent="0.25">
      <c r="A3049" s="203" t="s">
        <v>1216</v>
      </c>
      <c r="B3049" s="203">
        <v>197508</v>
      </c>
      <c r="C3049" s="203">
        <v>0.17488300000000001</v>
      </c>
      <c r="D3049" s="203">
        <v>6</v>
      </c>
      <c r="E3049" s="203" t="s">
        <v>1215</v>
      </c>
      <c r="F3049" s="203" t="s">
        <v>1207</v>
      </c>
    </row>
    <row r="3050" spans="1:6" hidden="1" x14ac:dyDescent="0.25">
      <c r="A3050" s="203" t="s">
        <v>1216</v>
      </c>
      <c r="B3050" s="203">
        <v>197509</v>
      </c>
      <c r="C3050" s="203">
        <v>0.15854299999999999</v>
      </c>
      <c r="D3050" s="203">
        <v>6</v>
      </c>
      <c r="E3050" s="203" t="s">
        <v>1215</v>
      </c>
      <c r="F3050" s="203" t="s">
        <v>1207</v>
      </c>
    </row>
    <row r="3051" spans="1:6" hidden="1" x14ac:dyDescent="0.25">
      <c r="A3051" s="203" t="s">
        <v>1216</v>
      </c>
      <c r="B3051" s="203">
        <v>197510</v>
      </c>
      <c r="C3051" s="203">
        <v>0.161078</v>
      </c>
      <c r="D3051" s="203">
        <v>6</v>
      </c>
      <c r="E3051" s="203" t="s">
        <v>1215</v>
      </c>
      <c r="F3051" s="203" t="s">
        <v>1207</v>
      </c>
    </row>
    <row r="3052" spans="1:6" hidden="1" x14ac:dyDescent="0.25">
      <c r="A3052" s="203" t="s">
        <v>1216</v>
      </c>
      <c r="B3052" s="203">
        <v>197511</v>
      </c>
      <c r="C3052" s="203">
        <v>0.15598799999999999</v>
      </c>
      <c r="D3052" s="203">
        <v>6</v>
      </c>
      <c r="E3052" s="203" t="s">
        <v>1215</v>
      </c>
      <c r="F3052" s="203" t="s">
        <v>1207</v>
      </c>
    </row>
    <row r="3053" spans="1:6" hidden="1" x14ac:dyDescent="0.25">
      <c r="A3053" s="203" t="s">
        <v>1216</v>
      </c>
      <c r="B3053" s="203">
        <v>197512</v>
      </c>
      <c r="C3053" s="203">
        <v>0.18368200000000001</v>
      </c>
      <c r="D3053" s="203">
        <v>6</v>
      </c>
      <c r="E3053" s="203" t="s">
        <v>1215</v>
      </c>
      <c r="F3053" s="203" t="s">
        <v>1207</v>
      </c>
    </row>
    <row r="3054" spans="1:6" hidden="1" x14ac:dyDescent="0.25">
      <c r="A3054" s="203" t="s">
        <v>1216</v>
      </c>
      <c r="B3054" s="203">
        <v>197513</v>
      </c>
      <c r="C3054" s="203">
        <v>1.8997980000000001</v>
      </c>
      <c r="D3054" s="203">
        <v>6</v>
      </c>
      <c r="E3054" s="203" t="s">
        <v>1215</v>
      </c>
      <c r="F3054" s="203" t="s">
        <v>1207</v>
      </c>
    </row>
    <row r="3055" spans="1:6" hidden="1" x14ac:dyDescent="0.25">
      <c r="A3055" s="203" t="s">
        <v>1216</v>
      </c>
      <c r="B3055" s="203">
        <v>197601</v>
      </c>
      <c r="C3055" s="203">
        <v>0.177844</v>
      </c>
      <c r="D3055" s="203">
        <v>6</v>
      </c>
      <c r="E3055" s="203" t="s">
        <v>1215</v>
      </c>
      <c r="F3055" s="203" t="s">
        <v>1207</v>
      </c>
    </row>
    <row r="3056" spans="1:6" hidden="1" x14ac:dyDescent="0.25">
      <c r="A3056" s="203" t="s">
        <v>1216</v>
      </c>
      <c r="B3056" s="203">
        <v>197602</v>
      </c>
      <c r="C3056" s="203">
        <v>0.15882399999999999</v>
      </c>
      <c r="D3056" s="203">
        <v>6</v>
      </c>
      <c r="E3056" s="203" t="s">
        <v>1215</v>
      </c>
      <c r="F3056" s="203" t="s">
        <v>1207</v>
      </c>
    </row>
    <row r="3057" spans="1:6" hidden="1" x14ac:dyDescent="0.25">
      <c r="A3057" s="203" t="s">
        <v>1216</v>
      </c>
      <c r="B3057" s="203">
        <v>197603</v>
      </c>
      <c r="C3057" s="203">
        <v>0.15458</v>
      </c>
      <c r="D3057" s="203">
        <v>6</v>
      </c>
      <c r="E3057" s="203" t="s">
        <v>1215</v>
      </c>
      <c r="F3057" s="203" t="s">
        <v>1207</v>
      </c>
    </row>
    <row r="3058" spans="1:6" hidden="1" x14ac:dyDescent="0.25">
      <c r="A3058" s="203" t="s">
        <v>1216</v>
      </c>
      <c r="B3058" s="203">
        <v>197604</v>
      </c>
      <c r="C3058" s="203">
        <v>0.12131599999999999</v>
      </c>
      <c r="D3058" s="203">
        <v>6</v>
      </c>
      <c r="E3058" s="203" t="s">
        <v>1215</v>
      </c>
      <c r="F3058" s="203" t="s">
        <v>1207</v>
      </c>
    </row>
    <row r="3059" spans="1:6" hidden="1" x14ac:dyDescent="0.25">
      <c r="A3059" s="203" t="s">
        <v>1216</v>
      </c>
      <c r="B3059" s="203">
        <v>197605</v>
      </c>
      <c r="C3059" s="203">
        <v>0.13178400000000001</v>
      </c>
      <c r="D3059" s="203">
        <v>6</v>
      </c>
      <c r="E3059" s="203" t="s">
        <v>1215</v>
      </c>
      <c r="F3059" s="203" t="s">
        <v>1207</v>
      </c>
    </row>
    <row r="3060" spans="1:6" hidden="1" x14ac:dyDescent="0.25">
      <c r="A3060" s="203" t="s">
        <v>1216</v>
      </c>
      <c r="B3060" s="203">
        <v>197606</v>
      </c>
      <c r="C3060" s="203">
        <v>0.174072</v>
      </c>
      <c r="D3060" s="203">
        <v>6</v>
      </c>
      <c r="E3060" s="203" t="s">
        <v>1215</v>
      </c>
      <c r="F3060" s="203" t="s">
        <v>1207</v>
      </c>
    </row>
    <row r="3061" spans="1:6" hidden="1" x14ac:dyDescent="0.25">
      <c r="A3061" s="203" t="s">
        <v>1216</v>
      </c>
      <c r="B3061" s="203">
        <v>197607</v>
      </c>
      <c r="C3061" s="203">
        <v>0.195628</v>
      </c>
      <c r="D3061" s="203">
        <v>6</v>
      </c>
      <c r="E3061" s="203" t="s">
        <v>1215</v>
      </c>
      <c r="F3061" s="203" t="s">
        <v>1207</v>
      </c>
    </row>
    <row r="3062" spans="1:6" hidden="1" x14ac:dyDescent="0.25">
      <c r="A3062" s="203" t="s">
        <v>1216</v>
      </c>
      <c r="B3062" s="203">
        <v>197608</v>
      </c>
      <c r="C3062" s="203">
        <v>0.202851</v>
      </c>
      <c r="D3062" s="203">
        <v>6</v>
      </c>
      <c r="E3062" s="203" t="s">
        <v>1215</v>
      </c>
      <c r="F3062" s="203" t="s">
        <v>1207</v>
      </c>
    </row>
    <row r="3063" spans="1:6" hidden="1" x14ac:dyDescent="0.25">
      <c r="A3063" s="203" t="s">
        <v>1216</v>
      </c>
      <c r="B3063" s="203">
        <v>197609</v>
      </c>
      <c r="C3063" s="203">
        <v>0.19100600000000001</v>
      </c>
      <c r="D3063" s="203">
        <v>6</v>
      </c>
      <c r="E3063" s="203" t="s">
        <v>1215</v>
      </c>
      <c r="F3063" s="203" t="s">
        <v>1207</v>
      </c>
    </row>
    <row r="3064" spans="1:6" hidden="1" x14ac:dyDescent="0.25">
      <c r="A3064" s="203" t="s">
        <v>1216</v>
      </c>
      <c r="B3064" s="203">
        <v>197610</v>
      </c>
      <c r="C3064" s="203">
        <v>0.191723</v>
      </c>
      <c r="D3064" s="203">
        <v>6</v>
      </c>
      <c r="E3064" s="203" t="s">
        <v>1215</v>
      </c>
      <c r="F3064" s="203" t="s">
        <v>1207</v>
      </c>
    </row>
    <row r="3065" spans="1:6" hidden="1" x14ac:dyDescent="0.25">
      <c r="A3065" s="203" t="s">
        <v>1216</v>
      </c>
      <c r="B3065" s="203">
        <v>197611</v>
      </c>
      <c r="C3065" s="203">
        <v>0.178235</v>
      </c>
      <c r="D3065" s="203">
        <v>6</v>
      </c>
      <c r="E3065" s="203" t="s">
        <v>1215</v>
      </c>
      <c r="F3065" s="203" t="s">
        <v>1207</v>
      </c>
    </row>
    <row r="3066" spans="1:6" hidden="1" x14ac:dyDescent="0.25">
      <c r="A3066" s="203" t="s">
        <v>1216</v>
      </c>
      <c r="B3066" s="203">
        <v>197612</v>
      </c>
      <c r="C3066" s="203">
        <v>0.23325599999999999</v>
      </c>
      <c r="D3066" s="203">
        <v>6</v>
      </c>
      <c r="E3066" s="203" t="s">
        <v>1215</v>
      </c>
      <c r="F3066" s="203" t="s">
        <v>1207</v>
      </c>
    </row>
    <row r="3067" spans="1:6" hidden="1" x14ac:dyDescent="0.25">
      <c r="A3067" s="203" t="s">
        <v>1216</v>
      </c>
      <c r="B3067" s="203">
        <v>197613</v>
      </c>
      <c r="C3067" s="203">
        <v>2.1111209999999998</v>
      </c>
      <c r="D3067" s="203">
        <v>6</v>
      </c>
      <c r="E3067" s="203" t="s">
        <v>1215</v>
      </c>
      <c r="F3067" s="203" t="s">
        <v>1207</v>
      </c>
    </row>
    <row r="3068" spans="1:6" hidden="1" x14ac:dyDescent="0.25">
      <c r="A3068" s="203" t="s">
        <v>1216</v>
      </c>
      <c r="B3068" s="203">
        <v>197701</v>
      </c>
      <c r="C3068" s="203">
        <v>0.23855599999999999</v>
      </c>
      <c r="D3068" s="203">
        <v>6</v>
      </c>
      <c r="E3068" s="203" t="s">
        <v>1215</v>
      </c>
      <c r="F3068" s="203" t="s">
        <v>1207</v>
      </c>
    </row>
    <row r="3069" spans="1:6" hidden="1" x14ac:dyDescent="0.25">
      <c r="A3069" s="203" t="s">
        <v>1216</v>
      </c>
      <c r="B3069" s="203">
        <v>197702</v>
      </c>
      <c r="C3069" s="203">
        <v>0.21107799999999999</v>
      </c>
      <c r="D3069" s="203">
        <v>6</v>
      </c>
      <c r="E3069" s="203" t="s">
        <v>1215</v>
      </c>
      <c r="F3069" s="203" t="s">
        <v>1207</v>
      </c>
    </row>
    <row r="3070" spans="1:6" hidden="1" x14ac:dyDescent="0.25">
      <c r="A3070" s="203" t="s">
        <v>1216</v>
      </c>
      <c r="B3070" s="203">
        <v>197703</v>
      </c>
      <c r="C3070" s="203">
        <v>0.22261900000000001</v>
      </c>
      <c r="D3070" s="203">
        <v>6</v>
      </c>
      <c r="E3070" s="203" t="s">
        <v>1215</v>
      </c>
      <c r="F3070" s="203" t="s">
        <v>1207</v>
      </c>
    </row>
    <row r="3071" spans="1:6" hidden="1" x14ac:dyDescent="0.25">
      <c r="A3071" s="203" t="s">
        <v>1216</v>
      </c>
      <c r="B3071" s="203">
        <v>197704</v>
      </c>
      <c r="C3071" s="203">
        <v>0.21394299999999999</v>
      </c>
      <c r="D3071" s="203">
        <v>6</v>
      </c>
      <c r="E3071" s="203" t="s">
        <v>1215</v>
      </c>
      <c r="F3071" s="203" t="s">
        <v>1207</v>
      </c>
    </row>
    <row r="3072" spans="1:6" hidden="1" x14ac:dyDescent="0.25">
      <c r="A3072" s="203" t="s">
        <v>1216</v>
      </c>
      <c r="B3072" s="203">
        <v>197705</v>
      </c>
      <c r="C3072" s="203">
        <v>0.221834</v>
      </c>
      <c r="D3072" s="203">
        <v>6</v>
      </c>
      <c r="E3072" s="203" t="s">
        <v>1215</v>
      </c>
      <c r="F3072" s="203" t="s">
        <v>1207</v>
      </c>
    </row>
    <row r="3073" spans="1:6" hidden="1" x14ac:dyDescent="0.25">
      <c r="A3073" s="203" t="s">
        <v>1216</v>
      </c>
      <c r="B3073" s="203">
        <v>197706</v>
      </c>
      <c r="C3073" s="203">
        <v>0.23172000000000001</v>
      </c>
      <c r="D3073" s="203">
        <v>6</v>
      </c>
      <c r="E3073" s="203" t="s">
        <v>1215</v>
      </c>
      <c r="F3073" s="203" t="s">
        <v>1207</v>
      </c>
    </row>
    <row r="3074" spans="1:6" hidden="1" x14ac:dyDescent="0.25">
      <c r="A3074" s="203" t="s">
        <v>1216</v>
      </c>
      <c r="B3074" s="203">
        <v>197707</v>
      </c>
      <c r="C3074" s="203">
        <v>0.23503199999999999</v>
      </c>
      <c r="D3074" s="203">
        <v>6</v>
      </c>
      <c r="E3074" s="203" t="s">
        <v>1215</v>
      </c>
      <c r="F3074" s="203" t="s">
        <v>1207</v>
      </c>
    </row>
    <row r="3075" spans="1:6" hidden="1" x14ac:dyDescent="0.25">
      <c r="A3075" s="203" t="s">
        <v>1216</v>
      </c>
      <c r="B3075" s="203">
        <v>197708</v>
      </c>
      <c r="C3075" s="203">
        <v>0.24499099999999999</v>
      </c>
      <c r="D3075" s="203">
        <v>6</v>
      </c>
      <c r="E3075" s="203" t="s">
        <v>1215</v>
      </c>
      <c r="F3075" s="203" t="s">
        <v>1207</v>
      </c>
    </row>
    <row r="3076" spans="1:6" hidden="1" x14ac:dyDescent="0.25">
      <c r="A3076" s="203" t="s">
        <v>1216</v>
      </c>
      <c r="B3076" s="203">
        <v>197709</v>
      </c>
      <c r="C3076" s="203">
        <v>0.211395</v>
      </c>
      <c r="D3076" s="203">
        <v>6</v>
      </c>
      <c r="E3076" s="203" t="s">
        <v>1215</v>
      </c>
      <c r="F3076" s="203" t="s">
        <v>1207</v>
      </c>
    </row>
    <row r="3077" spans="1:6" hidden="1" x14ac:dyDescent="0.25">
      <c r="A3077" s="203" t="s">
        <v>1216</v>
      </c>
      <c r="B3077" s="203">
        <v>197710</v>
      </c>
      <c r="C3077" s="203">
        <v>0.20505300000000001</v>
      </c>
      <c r="D3077" s="203">
        <v>6</v>
      </c>
      <c r="E3077" s="203" t="s">
        <v>1215</v>
      </c>
      <c r="F3077" s="203" t="s">
        <v>1207</v>
      </c>
    </row>
    <row r="3078" spans="1:6" hidden="1" x14ac:dyDescent="0.25">
      <c r="A3078" s="203" t="s">
        <v>1216</v>
      </c>
      <c r="B3078" s="203">
        <v>197711</v>
      </c>
      <c r="C3078" s="203">
        <v>0.20954800000000001</v>
      </c>
      <c r="D3078" s="203">
        <v>6</v>
      </c>
      <c r="E3078" s="203" t="s">
        <v>1215</v>
      </c>
      <c r="F3078" s="203" t="s">
        <v>1207</v>
      </c>
    </row>
    <row r="3079" spans="1:6" hidden="1" x14ac:dyDescent="0.25">
      <c r="A3079" s="203" t="s">
        <v>1216</v>
      </c>
      <c r="B3079" s="203">
        <v>197712</v>
      </c>
      <c r="C3079" s="203">
        <v>0.255994</v>
      </c>
      <c r="D3079" s="203">
        <v>6</v>
      </c>
      <c r="E3079" s="203" t="s">
        <v>1215</v>
      </c>
      <c r="F3079" s="203" t="s">
        <v>1207</v>
      </c>
    </row>
    <row r="3080" spans="1:6" hidden="1" x14ac:dyDescent="0.25">
      <c r="A3080" s="203" t="s">
        <v>1216</v>
      </c>
      <c r="B3080" s="203">
        <v>197713</v>
      </c>
      <c r="C3080" s="203">
        <v>2.701762</v>
      </c>
      <c r="D3080" s="203">
        <v>6</v>
      </c>
      <c r="E3080" s="203" t="s">
        <v>1215</v>
      </c>
      <c r="F3080" s="203" t="s">
        <v>1207</v>
      </c>
    </row>
    <row r="3081" spans="1:6" hidden="1" x14ac:dyDescent="0.25">
      <c r="A3081" s="203" t="s">
        <v>1216</v>
      </c>
      <c r="B3081" s="203">
        <v>197801</v>
      </c>
      <c r="C3081" s="203">
        <v>0.282638</v>
      </c>
      <c r="D3081" s="203">
        <v>6</v>
      </c>
      <c r="E3081" s="203" t="s">
        <v>1215</v>
      </c>
      <c r="F3081" s="203" t="s">
        <v>1207</v>
      </c>
    </row>
    <row r="3082" spans="1:6" hidden="1" x14ac:dyDescent="0.25">
      <c r="A3082" s="203" t="s">
        <v>1216</v>
      </c>
      <c r="B3082" s="203">
        <v>197802</v>
      </c>
      <c r="C3082" s="203">
        <v>0.238869</v>
      </c>
      <c r="D3082" s="203">
        <v>6</v>
      </c>
      <c r="E3082" s="203" t="s">
        <v>1215</v>
      </c>
      <c r="F3082" s="203" t="s">
        <v>1207</v>
      </c>
    </row>
    <row r="3083" spans="1:6" hidden="1" x14ac:dyDescent="0.25">
      <c r="A3083" s="203" t="s">
        <v>1216</v>
      </c>
      <c r="B3083" s="203">
        <v>197803</v>
      </c>
      <c r="C3083" s="203">
        <v>0.245611</v>
      </c>
      <c r="D3083" s="203">
        <v>6</v>
      </c>
      <c r="E3083" s="203" t="s">
        <v>1215</v>
      </c>
      <c r="F3083" s="203" t="s">
        <v>1207</v>
      </c>
    </row>
    <row r="3084" spans="1:6" hidden="1" x14ac:dyDescent="0.25">
      <c r="A3084" s="203" t="s">
        <v>1216</v>
      </c>
      <c r="B3084" s="203">
        <v>197804</v>
      </c>
      <c r="C3084" s="203">
        <v>0.19234200000000001</v>
      </c>
      <c r="D3084" s="203">
        <v>6</v>
      </c>
      <c r="E3084" s="203" t="s">
        <v>1215</v>
      </c>
      <c r="F3084" s="203" t="s">
        <v>1207</v>
      </c>
    </row>
    <row r="3085" spans="1:6" hidden="1" x14ac:dyDescent="0.25">
      <c r="A3085" s="203" t="s">
        <v>1216</v>
      </c>
      <c r="B3085" s="203">
        <v>197805</v>
      </c>
      <c r="C3085" s="203">
        <v>0.22337299999999999</v>
      </c>
      <c r="D3085" s="203">
        <v>6</v>
      </c>
      <c r="E3085" s="203" t="s">
        <v>1215</v>
      </c>
      <c r="F3085" s="203" t="s">
        <v>1207</v>
      </c>
    </row>
    <row r="3086" spans="1:6" hidden="1" x14ac:dyDescent="0.25">
      <c r="A3086" s="203" t="s">
        <v>1216</v>
      </c>
      <c r="B3086" s="203">
        <v>197806</v>
      </c>
      <c r="C3086" s="203">
        <v>0.242728</v>
      </c>
      <c r="D3086" s="203">
        <v>6</v>
      </c>
      <c r="E3086" s="203" t="s">
        <v>1215</v>
      </c>
      <c r="F3086" s="203" t="s">
        <v>1207</v>
      </c>
    </row>
    <row r="3087" spans="1:6" hidden="1" x14ac:dyDescent="0.25">
      <c r="A3087" s="203" t="s">
        <v>1216</v>
      </c>
      <c r="B3087" s="203">
        <v>197807</v>
      </c>
      <c r="C3087" s="203">
        <v>0.27360299999999999</v>
      </c>
      <c r="D3087" s="203">
        <v>6</v>
      </c>
      <c r="E3087" s="203" t="s">
        <v>1215</v>
      </c>
      <c r="F3087" s="203" t="s">
        <v>1207</v>
      </c>
    </row>
    <row r="3088" spans="1:6" hidden="1" x14ac:dyDescent="0.25">
      <c r="A3088" s="203" t="s">
        <v>1216</v>
      </c>
      <c r="B3088" s="203">
        <v>197808</v>
      </c>
      <c r="C3088" s="203">
        <v>0.280082</v>
      </c>
      <c r="D3088" s="203">
        <v>6</v>
      </c>
      <c r="E3088" s="203" t="s">
        <v>1215</v>
      </c>
      <c r="F3088" s="203" t="s">
        <v>1207</v>
      </c>
    </row>
    <row r="3089" spans="1:6" hidden="1" x14ac:dyDescent="0.25">
      <c r="A3089" s="203" t="s">
        <v>1216</v>
      </c>
      <c r="B3089" s="203">
        <v>197809</v>
      </c>
      <c r="C3089" s="203">
        <v>0.24276900000000001</v>
      </c>
      <c r="D3089" s="203">
        <v>6</v>
      </c>
      <c r="E3089" s="203" t="s">
        <v>1215</v>
      </c>
      <c r="F3089" s="203" t="s">
        <v>1207</v>
      </c>
    </row>
    <row r="3090" spans="1:6" hidden="1" x14ac:dyDescent="0.25">
      <c r="A3090" s="203" t="s">
        <v>1216</v>
      </c>
      <c r="B3090" s="203">
        <v>197810</v>
      </c>
      <c r="C3090" s="203">
        <v>0.25160500000000002</v>
      </c>
      <c r="D3090" s="203">
        <v>6</v>
      </c>
      <c r="E3090" s="203" t="s">
        <v>1215</v>
      </c>
      <c r="F3090" s="203" t="s">
        <v>1207</v>
      </c>
    </row>
    <row r="3091" spans="1:6" hidden="1" x14ac:dyDescent="0.25">
      <c r="A3091" s="203" t="s">
        <v>1216</v>
      </c>
      <c r="B3091" s="203">
        <v>197811</v>
      </c>
      <c r="C3091" s="203">
        <v>0.27243800000000001</v>
      </c>
      <c r="D3091" s="203">
        <v>6</v>
      </c>
      <c r="E3091" s="203" t="s">
        <v>1215</v>
      </c>
      <c r="F3091" s="203" t="s">
        <v>1207</v>
      </c>
    </row>
    <row r="3092" spans="1:6" hidden="1" x14ac:dyDescent="0.25">
      <c r="A3092" s="203" t="s">
        <v>1216</v>
      </c>
      <c r="B3092" s="203">
        <v>197812</v>
      </c>
      <c r="C3092" s="203">
        <v>0.27806700000000001</v>
      </c>
      <c r="D3092" s="203">
        <v>6</v>
      </c>
      <c r="E3092" s="203" t="s">
        <v>1215</v>
      </c>
      <c r="F3092" s="203" t="s">
        <v>1207</v>
      </c>
    </row>
    <row r="3093" spans="1:6" hidden="1" x14ac:dyDescent="0.25">
      <c r="A3093" s="203" t="s">
        <v>1216</v>
      </c>
      <c r="B3093" s="203">
        <v>197813</v>
      </c>
      <c r="C3093" s="203">
        <v>3.0241259999999999</v>
      </c>
      <c r="D3093" s="203">
        <v>6</v>
      </c>
      <c r="E3093" s="203" t="s">
        <v>1215</v>
      </c>
      <c r="F3093" s="203" t="s">
        <v>1207</v>
      </c>
    </row>
    <row r="3094" spans="1:6" hidden="1" x14ac:dyDescent="0.25">
      <c r="A3094" s="203" t="s">
        <v>1216</v>
      </c>
      <c r="B3094" s="203">
        <v>197901</v>
      </c>
      <c r="C3094" s="203">
        <v>0.30235099999999998</v>
      </c>
      <c r="D3094" s="203">
        <v>6</v>
      </c>
      <c r="E3094" s="203" t="s">
        <v>1215</v>
      </c>
      <c r="F3094" s="203" t="s">
        <v>1207</v>
      </c>
    </row>
    <row r="3095" spans="1:6" hidden="1" x14ac:dyDescent="0.25">
      <c r="A3095" s="203" t="s">
        <v>1216</v>
      </c>
      <c r="B3095" s="203">
        <v>197902</v>
      </c>
      <c r="C3095" s="203">
        <v>0.28188299999999999</v>
      </c>
      <c r="D3095" s="203">
        <v>6</v>
      </c>
      <c r="E3095" s="203" t="s">
        <v>1215</v>
      </c>
      <c r="F3095" s="203" t="s">
        <v>1207</v>
      </c>
    </row>
    <row r="3096" spans="1:6" hidden="1" x14ac:dyDescent="0.25">
      <c r="A3096" s="203" t="s">
        <v>1216</v>
      </c>
      <c r="B3096" s="203">
        <v>197903</v>
      </c>
      <c r="C3096" s="203">
        <v>0.264739</v>
      </c>
      <c r="D3096" s="203">
        <v>6</v>
      </c>
      <c r="E3096" s="203" t="s">
        <v>1215</v>
      </c>
      <c r="F3096" s="203" t="s">
        <v>1207</v>
      </c>
    </row>
    <row r="3097" spans="1:6" hidden="1" x14ac:dyDescent="0.25">
      <c r="A3097" s="203" t="s">
        <v>1216</v>
      </c>
      <c r="B3097" s="203">
        <v>197904</v>
      </c>
      <c r="C3097" s="203">
        <v>0.20036899999999999</v>
      </c>
      <c r="D3097" s="203">
        <v>6</v>
      </c>
      <c r="E3097" s="203" t="s">
        <v>1215</v>
      </c>
      <c r="F3097" s="203" t="s">
        <v>1207</v>
      </c>
    </row>
    <row r="3098" spans="1:6" hidden="1" x14ac:dyDescent="0.25">
      <c r="A3098" s="203" t="s">
        <v>1216</v>
      </c>
      <c r="B3098" s="203">
        <v>197905</v>
      </c>
      <c r="C3098" s="203">
        <v>0.16345499999999999</v>
      </c>
      <c r="D3098" s="203">
        <v>6</v>
      </c>
      <c r="E3098" s="203" t="s">
        <v>1215</v>
      </c>
      <c r="F3098" s="203" t="s">
        <v>1207</v>
      </c>
    </row>
    <row r="3099" spans="1:6" hidden="1" x14ac:dyDescent="0.25">
      <c r="A3099" s="203" t="s">
        <v>1216</v>
      </c>
      <c r="B3099" s="203">
        <v>197906</v>
      </c>
      <c r="C3099" s="203">
        <v>0.17477599999999999</v>
      </c>
      <c r="D3099" s="203">
        <v>6</v>
      </c>
      <c r="E3099" s="203" t="s">
        <v>1215</v>
      </c>
      <c r="F3099" s="203" t="s">
        <v>1207</v>
      </c>
    </row>
    <row r="3100" spans="1:6" hidden="1" x14ac:dyDescent="0.25">
      <c r="A3100" s="203" t="s">
        <v>1216</v>
      </c>
      <c r="B3100" s="203">
        <v>197907</v>
      </c>
      <c r="C3100" s="203">
        <v>0.226552</v>
      </c>
      <c r="D3100" s="203">
        <v>6</v>
      </c>
      <c r="E3100" s="203" t="s">
        <v>1215</v>
      </c>
      <c r="F3100" s="203" t="s">
        <v>1207</v>
      </c>
    </row>
    <row r="3101" spans="1:6" hidden="1" x14ac:dyDescent="0.25">
      <c r="A3101" s="203" t="s">
        <v>1216</v>
      </c>
      <c r="B3101" s="203">
        <v>197908</v>
      </c>
      <c r="C3101" s="203">
        <v>0.26331599999999999</v>
      </c>
      <c r="D3101" s="203">
        <v>6</v>
      </c>
      <c r="E3101" s="203" t="s">
        <v>1215</v>
      </c>
      <c r="F3101" s="203" t="s">
        <v>1207</v>
      </c>
    </row>
    <row r="3102" spans="1:6" hidden="1" x14ac:dyDescent="0.25">
      <c r="A3102" s="203" t="s">
        <v>1216</v>
      </c>
      <c r="B3102" s="203">
        <v>197909</v>
      </c>
      <c r="C3102" s="203">
        <v>0.237204</v>
      </c>
      <c r="D3102" s="203">
        <v>6</v>
      </c>
      <c r="E3102" s="203" t="s">
        <v>1215</v>
      </c>
      <c r="F3102" s="203" t="s">
        <v>1207</v>
      </c>
    </row>
    <row r="3103" spans="1:6" hidden="1" x14ac:dyDescent="0.25">
      <c r="A3103" s="203" t="s">
        <v>1216</v>
      </c>
      <c r="B3103" s="203">
        <v>197910</v>
      </c>
      <c r="C3103" s="203">
        <v>0.227745</v>
      </c>
      <c r="D3103" s="203">
        <v>6</v>
      </c>
      <c r="E3103" s="203" t="s">
        <v>1215</v>
      </c>
      <c r="F3103" s="203" t="s">
        <v>1207</v>
      </c>
    </row>
    <row r="3104" spans="1:6" hidden="1" x14ac:dyDescent="0.25">
      <c r="A3104" s="203" t="s">
        <v>1216</v>
      </c>
      <c r="B3104" s="203">
        <v>197911</v>
      </c>
      <c r="C3104" s="203">
        <v>0.209477</v>
      </c>
      <c r="D3104" s="203">
        <v>6</v>
      </c>
      <c r="E3104" s="203" t="s">
        <v>1215</v>
      </c>
      <c r="F3104" s="203" t="s">
        <v>1207</v>
      </c>
    </row>
    <row r="3105" spans="1:6" hidden="1" x14ac:dyDescent="0.25">
      <c r="A3105" s="203" t="s">
        <v>1216</v>
      </c>
      <c r="B3105" s="203">
        <v>197912</v>
      </c>
      <c r="C3105" s="203">
        <v>0.22395899999999999</v>
      </c>
      <c r="D3105" s="203">
        <v>6</v>
      </c>
      <c r="E3105" s="203" t="s">
        <v>1215</v>
      </c>
      <c r="F3105" s="203" t="s">
        <v>1207</v>
      </c>
    </row>
    <row r="3106" spans="1:6" hidden="1" x14ac:dyDescent="0.25">
      <c r="A3106" s="203" t="s">
        <v>1216</v>
      </c>
      <c r="B3106" s="203">
        <v>197913</v>
      </c>
      <c r="C3106" s="203">
        <v>2.775827</v>
      </c>
      <c r="D3106" s="203">
        <v>6</v>
      </c>
      <c r="E3106" s="203" t="s">
        <v>1215</v>
      </c>
      <c r="F3106" s="203" t="s">
        <v>1207</v>
      </c>
    </row>
    <row r="3107" spans="1:6" hidden="1" x14ac:dyDescent="0.25">
      <c r="A3107" s="203" t="s">
        <v>1216</v>
      </c>
      <c r="B3107" s="203">
        <v>198001</v>
      </c>
      <c r="C3107" s="203">
        <v>0.215389</v>
      </c>
      <c r="D3107" s="203">
        <v>6</v>
      </c>
      <c r="E3107" s="203" t="s">
        <v>1215</v>
      </c>
      <c r="F3107" s="203" t="s">
        <v>1207</v>
      </c>
    </row>
    <row r="3108" spans="1:6" hidden="1" x14ac:dyDescent="0.25">
      <c r="A3108" s="203" t="s">
        <v>1216</v>
      </c>
      <c r="B3108" s="203">
        <v>198002</v>
      </c>
      <c r="C3108" s="203">
        <v>0.21027699999999999</v>
      </c>
      <c r="D3108" s="203">
        <v>6</v>
      </c>
      <c r="E3108" s="203" t="s">
        <v>1215</v>
      </c>
      <c r="F3108" s="203" t="s">
        <v>1207</v>
      </c>
    </row>
    <row r="3109" spans="1:6" hidden="1" x14ac:dyDescent="0.25">
      <c r="A3109" s="203" t="s">
        <v>1216</v>
      </c>
      <c r="B3109" s="203">
        <v>198003</v>
      </c>
      <c r="C3109" s="203">
        <v>0.218584</v>
      </c>
      <c r="D3109" s="203">
        <v>6</v>
      </c>
      <c r="E3109" s="203" t="s">
        <v>1215</v>
      </c>
      <c r="F3109" s="203" t="s">
        <v>1207</v>
      </c>
    </row>
    <row r="3110" spans="1:6" hidden="1" x14ac:dyDescent="0.25">
      <c r="A3110" s="203" t="s">
        <v>1216</v>
      </c>
      <c r="B3110" s="203">
        <v>198004</v>
      </c>
      <c r="C3110" s="203">
        <v>0.20499999999999999</v>
      </c>
      <c r="D3110" s="203">
        <v>6</v>
      </c>
      <c r="E3110" s="203" t="s">
        <v>1215</v>
      </c>
      <c r="F3110" s="203" t="s">
        <v>1207</v>
      </c>
    </row>
    <row r="3111" spans="1:6" hidden="1" x14ac:dyDescent="0.25">
      <c r="A3111" s="203" t="s">
        <v>1216</v>
      </c>
      <c r="B3111" s="203">
        <v>198005</v>
      </c>
      <c r="C3111" s="203">
        <v>0.200541</v>
      </c>
      <c r="D3111" s="203">
        <v>6</v>
      </c>
      <c r="E3111" s="203" t="s">
        <v>1215</v>
      </c>
      <c r="F3111" s="203" t="s">
        <v>1207</v>
      </c>
    </row>
    <row r="3112" spans="1:6" hidden="1" x14ac:dyDescent="0.25">
      <c r="A3112" s="203" t="s">
        <v>1216</v>
      </c>
      <c r="B3112" s="203">
        <v>198006</v>
      </c>
      <c r="C3112" s="203">
        <v>0.19985900000000001</v>
      </c>
      <c r="D3112" s="203">
        <v>6</v>
      </c>
      <c r="E3112" s="203" t="s">
        <v>1215</v>
      </c>
      <c r="F3112" s="203" t="s">
        <v>1207</v>
      </c>
    </row>
    <row r="3113" spans="1:6" hidden="1" x14ac:dyDescent="0.25">
      <c r="A3113" s="203" t="s">
        <v>1216</v>
      </c>
      <c r="B3113" s="203">
        <v>198007</v>
      </c>
      <c r="C3113" s="203">
        <v>0.22932900000000001</v>
      </c>
      <c r="D3113" s="203">
        <v>6</v>
      </c>
      <c r="E3113" s="203" t="s">
        <v>1215</v>
      </c>
      <c r="F3113" s="203" t="s">
        <v>1207</v>
      </c>
    </row>
    <row r="3114" spans="1:6" hidden="1" x14ac:dyDescent="0.25">
      <c r="A3114" s="203" t="s">
        <v>1216</v>
      </c>
      <c r="B3114" s="203">
        <v>198008</v>
      </c>
      <c r="C3114" s="203">
        <v>0.26542399999999999</v>
      </c>
      <c r="D3114" s="203">
        <v>6</v>
      </c>
      <c r="E3114" s="203" t="s">
        <v>1215</v>
      </c>
      <c r="F3114" s="203" t="s">
        <v>1207</v>
      </c>
    </row>
    <row r="3115" spans="1:6" hidden="1" x14ac:dyDescent="0.25">
      <c r="A3115" s="203" t="s">
        <v>1216</v>
      </c>
      <c r="B3115" s="203">
        <v>198009</v>
      </c>
      <c r="C3115" s="203">
        <v>0.25712699999999999</v>
      </c>
      <c r="D3115" s="203">
        <v>6</v>
      </c>
      <c r="E3115" s="203" t="s">
        <v>1215</v>
      </c>
      <c r="F3115" s="203" t="s">
        <v>1207</v>
      </c>
    </row>
    <row r="3116" spans="1:6" hidden="1" x14ac:dyDescent="0.25">
      <c r="A3116" s="203" t="s">
        <v>1216</v>
      </c>
      <c r="B3116" s="203">
        <v>198010</v>
      </c>
      <c r="C3116" s="203">
        <v>0.26735100000000001</v>
      </c>
      <c r="D3116" s="203">
        <v>6</v>
      </c>
      <c r="E3116" s="203" t="s">
        <v>1215</v>
      </c>
      <c r="F3116" s="203" t="s">
        <v>1207</v>
      </c>
    </row>
    <row r="3117" spans="1:6" hidden="1" x14ac:dyDescent="0.25">
      <c r="A3117" s="203" t="s">
        <v>1216</v>
      </c>
      <c r="B3117" s="203">
        <v>198011</v>
      </c>
      <c r="C3117" s="203">
        <v>0.22889200000000001</v>
      </c>
      <c r="D3117" s="203">
        <v>6</v>
      </c>
      <c r="E3117" s="203" t="s">
        <v>1215</v>
      </c>
      <c r="F3117" s="203" t="s">
        <v>1207</v>
      </c>
    </row>
    <row r="3118" spans="1:6" hidden="1" x14ac:dyDescent="0.25">
      <c r="A3118" s="203" t="s">
        <v>1216</v>
      </c>
      <c r="B3118" s="203">
        <v>198012</v>
      </c>
      <c r="C3118" s="203">
        <v>0.241396</v>
      </c>
      <c r="D3118" s="203">
        <v>6</v>
      </c>
      <c r="E3118" s="203" t="s">
        <v>1215</v>
      </c>
      <c r="F3118" s="203" t="s">
        <v>1207</v>
      </c>
    </row>
    <row r="3119" spans="1:6" hidden="1" x14ac:dyDescent="0.25">
      <c r="A3119" s="203" t="s">
        <v>1216</v>
      </c>
      <c r="B3119" s="203">
        <v>198013</v>
      </c>
      <c r="C3119" s="203">
        <v>2.739169</v>
      </c>
      <c r="D3119" s="203">
        <v>6</v>
      </c>
      <c r="E3119" s="203" t="s">
        <v>1215</v>
      </c>
      <c r="F3119" s="203" t="s">
        <v>1207</v>
      </c>
    </row>
    <row r="3120" spans="1:6" hidden="1" x14ac:dyDescent="0.25">
      <c r="A3120" s="203" t="s">
        <v>1216</v>
      </c>
      <c r="B3120" s="203">
        <v>198101</v>
      </c>
      <c r="C3120" s="203">
        <v>0.26228000000000001</v>
      </c>
      <c r="D3120" s="203">
        <v>6</v>
      </c>
      <c r="E3120" s="203" t="s">
        <v>1215</v>
      </c>
      <c r="F3120" s="203" t="s">
        <v>1207</v>
      </c>
    </row>
    <row r="3121" spans="1:6" hidden="1" x14ac:dyDescent="0.25">
      <c r="A3121" s="203" t="s">
        <v>1216</v>
      </c>
      <c r="B3121" s="203">
        <v>198102</v>
      </c>
      <c r="C3121" s="203">
        <v>0.23819599999999999</v>
      </c>
      <c r="D3121" s="203">
        <v>6</v>
      </c>
      <c r="E3121" s="203" t="s">
        <v>1215</v>
      </c>
      <c r="F3121" s="203" t="s">
        <v>1207</v>
      </c>
    </row>
    <row r="3122" spans="1:6" hidden="1" x14ac:dyDescent="0.25">
      <c r="A3122" s="203" t="s">
        <v>1216</v>
      </c>
      <c r="B3122" s="203">
        <v>198103</v>
      </c>
      <c r="C3122" s="203">
        <v>0.24270900000000001</v>
      </c>
      <c r="D3122" s="203">
        <v>6</v>
      </c>
      <c r="E3122" s="203" t="s">
        <v>1215</v>
      </c>
      <c r="F3122" s="203" t="s">
        <v>1207</v>
      </c>
    </row>
    <row r="3123" spans="1:6" hidden="1" x14ac:dyDescent="0.25">
      <c r="A3123" s="203" t="s">
        <v>1216</v>
      </c>
      <c r="B3123" s="203">
        <v>198104</v>
      </c>
      <c r="C3123" s="203">
        <v>0.22772600000000001</v>
      </c>
      <c r="D3123" s="203">
        <v>6</v>
      </c>
      <c r="E3123" s="203" t="s">
        <v>1215</v>
      </c>
      <c r="F3123" s="203" t="s">
        <v>1207</v>
      </c>
    </row>
    <row r="3124" spans="1:6" hidden="1" x14ac:dyDescent="0.25">
      <c r="A3124" s="203" t="s">
        <v>1216</v>
      </c>
      <c r="B3124" s="203">
        <v>198105</v>
      </c>
      <c r="C3124" s="203">
        <v>0.21754599999999999</v>
      </c>
      <c r="D3124" s="203">
        <v>6</v>
      </c>
      <c r="E3124" s="203" t="s">
        <v>1215</v>
      </c>
      <c r="F3124" s="203" t="s">
        <v>1207</v>
      </c>
    </row>
    <row r="3125" spans="1:6" hidden="1" x14ac:dyDescent="0.25">
      <c r="A3125" s="203" t="s">
        <v>1216</v>
      </c>
      <c r="B3125" s="203">
        <v>198106</v>
      </c>
      <c r="C3125" s="203">
        <v>0.233457</v>
      </c>
      <c r="D3125" s="203">
        <v>6</v>
      </c>
      <c r="E3125" s="203" t="s">
        <v>1215</v>
      </c>
      <c r="F3125" s="203" t="s">
        <v>1207</v>
      </c>
    </row>
    <row r="3126" spans="1:6" hidden="1" x14ac:dyDescent="0.25">
      <c r="A3126" s="203" t="s">
        <v>1216</v>
      </c>
      <c r="B3126" s="203">
        <v>198107</v>
      </c>
      <c r="C3126" s="203">
        <v>0.25456899999999999</v>
      </c>
      <c r="D3126" s="203">
        <v>6</v>
      </c>
      <c r="E3126" s="203" t="s">
        <v>1215</v>
      </c>
      <c r="F3126" s="203" t="s">
        <v>1207</v>
      </c>
    </row>
    <row r="3127" spans="1:6" hidden="1" x14ac:dyDescent="0.25">
      <c r="A3127" s="203" t="s">
        <v>1216</v>
      </c>
      <c r="B3127" s="203">
        <v>198108</v>
      </c>
      <c r="C3127" s="203">
        <v>0.29721900000000001</v>
      </c>
      <c r="D3127" s="203">
        <v>6</v>
      </c>
      <c r="E3127" s="203" t="s">
        <v>1215</v>
      </c>
      <c r="F3127" s="203" t="s">
        <v>1207</v>
      </c>
    </row>
    <row r="3128" spans="1:6" hidden="1" x14ac:dyDescent="0.25">
      <c r="A3128" s="203" t="s">
        <v>1216</v>
      </c>
      <c r="B3128" s="203">
        <v>198109</v>
      </c>
      <c r="C3128" s="203">
        <v>0.26911499999999999</v>
      </c>
      <c r="D3128" s="203">
        <v>6</v>
      </c>
      <c r="E3128" s="203" t="s">
        <v>1215</v>
      </c>
      <c r="F3128" s="203" t="s">
        <v>1207</v>
      </c>
    </row>
    <row r="3129" spans="1:6" hidden="1" x14ac:dyDescent="0.25">
      <c r="A3129" s="203" t="s">
        <v>1216</v>
      </c>
      <c r="B3129" s="203">
        <v>198110</v>
      </c>
      <c r="C3129" s="203">
        <v>0.22673099999999999</v>
      </c>
      <c r="D3129" s="203">
        <v>6</v>
      </c>
      <c r="E3129" s="203" t="s">
        <v>1215</v>
      </c>
      <c r="F3129" s="203" t="s">
        <v>1207</v>
      </c>
    </row>
    <row r="3130" spans="1:6" hidden="1" x14ac:dyDescent="0.25">
      <c r="A3130" s="203" t="s">
        <v>1216</v>
      </c>
      <c r="B3130" s="203">
        <v>198111</v>
      </c>
      <c r="C3130" s="203">
        <v>0.251301</v>
      </c>
      <c r="D3130" s="203">
        <v>6</v>
      </c>
      <c r="E3130" s="203" t="s">
        <v>1215</v>
      </c>
      <c r="F3130" s="203" t="s">
        <v>1207</v>
      </c>
    </row>
    <row r="3131" spans="1:6" hidden="1" x14ac:dyDescent="0.25">
      <c r="A3131" s="203" t="s">
        <v>1216</v>
      </c>
      <c r="B3131" s="203">
        <v>198112</v>
      </c>
      <c r="C3131" s="203">
        <v>0.28674300000000003</v>
      </c>
      <c r="D3131" s="203">
        <v>6</v>
      </c>
      <c r="E3131" s="203" t="s">
        <v>1215</v>
      </c>
      <c r="F3131" s="203" t="s">
        <v>1207</v>
      </c>
    </row>
    <row r="3132" spans="1:6" hidden="1" x14ac:dyDescent="0.25">
      <c r="A3132" s="203" t="s">
        <v>1216</v>
      </c>
      <c r="B3132" s="203">
        <v>198113</v>
      </c>
      <c r="C3132" s="203">
        <v>3.0075889999999998</v>
      </c>
      <c r="D3132" s="203">
        <v>6</v>
      </c>
      <c r="E3132" s="203" t="s">
        <v>1215</v>
      </c>
      <c r="F3132" s="203" t="s">
        <v>1207</v>
      </c>
    </row>
    <row r="3133" spans="1:6" hidden="1" x14ac:dyDescent="0.25">
      <c r="A3133" s="203" t="s">
        <v>1216</v>
      </c>
      <c r="B3133" s="203">
        <v>198201</v>
      </c>
      <c r="C3133" s="203">
        <v>0.284331</v>
      </c>
      <c r="D3133" s="203">
        <v>6</v>
      </c>
      <c r="E3133" s="203" t="s">
        <v>1215</v>
      </c>
      <c r="F3133" s="203" t="s">
        <v>1207</v>
      </c>
    </row>
    <row r="3134" spans="1:6" hidden="1" x14ac:dyDescent="0.25">
      <c r="A3134" s="203" t="s">
        <v>1216</v>
      </c>
      <c r="B3134" s="203">
        <v>198202</v>
      </c>
      <c r="C3134" s="203">
        <v>0.22353799999999999</v>
      </c>
      <c r="D3134" s="203">
        <v>6</v>
      </c>
      <c r="E3134" s="203" t="s">
        <v>1215</v>
      </c>
      <c r="F3134" s="203" t="s">
        <v>1207</v>
      </c>
    </row>
    <row r="3135" spans="1:6" hidden="1" x14ac:dyDescent="0.25">
      <c r="A3135" s="203" t="s">
        <v>1216</v>
      </c>
      <c r="B3135" s="203">
        <v>198203</v>
      </c>
      <c r="C3135" s="203">
        <v>0.251971</v>
      </c>
      <c r="D3135" s="203">
        <v>6</v>
      </c>
      <c r="E3135" s="203" t="s">
        <v>1215</v>
      </c>
      <c r="F3135" s="203" t="s">
        <v>1207</v>
      </c>
    </row>
    <row r="3136" spans="1:6" hidden="1" x14ac:dyDescent="0.25">
      <c r="A3136" s="203" t="s">
        <v>1216</v>
      </c>
      <c r="B3136" s="203">
        <v>198204</v>
      </c>
      <c r="C3136" s="203">
        <v>0.24122199999999999</v>
      </c>
      <c r="D3136" s="203">
        <v>6</v>
      </c>
      <c r="E3136" s="203" t="s">
        <v>1215</v>
      </c>
      <c r="F3136" s="203" t="s">
        <v>1207</v>
      </c>
    </row>
    <row r="3137" spans="1:6" hidden="1" x14ac:dyDescent="0.25">
      <c r="A3137" s="203" t="s">
        <v>1216</v>
      </c>
      <c r="B3137" s="203">
        <v>198205</v>
      </c>
      <c r="C3137" s="203">
        <v>0.23960600000000001</v>
      </c>
      <c r="D3137" s="203">
        <v>6</v>
      </c>
      <c r="E3137" s="203" t="s">
        <v>1215</v>
      </c>
      <c r="F3137" s="203" t="s">
        <v>1207</v>
      </c>
    </row>
    <row r="3138" spans="1:6" hidden="1" x14ac:dyDescent="0.25">
      <c r="A3138" s="203" t="s">
        <v>1216</v>
      </c>
      <c r="B3138" s="203">
        <v>198206</v>
      </c>
      <c r="C3138" s="203">
        <v>0.26604</v>
      </c>
      <c r="D3138" s="203">
        <v>6</v>
      </c>
      <c r="E3138" s="203" t="s">
        <v>1215</v>
      </c>
      <c r="F3138" s="203" t="s">
        <v>1207</v>
      </c>
    </row>
    <row r="3139" spans="1:6" hidden="1" x14ac:dyDescent="0.25">
      <c r="A3139" s="203" t="s">
        <v>1216</v>
      </c>
      <c r="B3139" s="203">
        <v>198207</v>
      </c>
      <c r="C3139" s="203">
        <v>0.281997</v>
      </c>
      <c r="D3139" s="203">
        <v>6</v>
      </c>
      <c r="E3139" s="203" t="s">
        <v>1215</v>
      </c>
      <c r="F3139" s="203" t="s">
        <v>1207</v>
      </c>
    </row>
    <row r="3140" spans="1:6" hidden="1" x14ac:dyDescent="0.25">
      <c r="A3140" s="203" t="s">
        <v>1216</v>
      </c>
      <c r="B3140" s="203">
        <v>198208</v>
      </c>
      <c r="C3140" s="203">
        <v>0.276671</v>
      </c>
      <c r="D3140" s="203">
        <v>6</v>
      </c>
      <c r="E3140" s="203" t="s">
        <v>1215</v>
      </c>
      <c r="F3140" s="203" t="s">
        <v>1207</v>
      </c>
    </row>
    <row r="3141" spans="1:6" hidden="1" x14ac:dyDescent="0.25">
      <c r="A3141" s="203" t="s">
        <v>1216</v>
      </c>
      <c r="B3141" s="203">
        <v>198209</v>
      </c>
      <c r="C3141" s="203">
        <v>0.28114899999999998</v>
      </c>
      <c r="D3141" s="203">
        <v>6</v>
      </c>
      <c r="E3141" s="203" t="s">
        <v>1215</v>
      </c>
      <c r="F3141" s="203" t="s">
        <v>1207</v>
      </c>
    </row>
    <row r="3142" spans="1:6" hidden="1" x14ac:dyDescent="0.25">
      <c r="A3142" s="203" t="s">
        <v>1216</v>
      </c>
      <c r="B3142" s="203">
        <v>198210</v>
      </c>
      <c r="C3142" s="203">
        <v>0.25742199999999998</v>
      </c>
      <c r="D3142" s="203">
        <v>6</v>
      </c>
      <c r="E3142" s="203" t="s">
        <v>1215</v>
      </c>
      <c r="F3142" s="203" t="s">
        <v>1207</v>
      </c>
    </row>
    <row r="3143" spans="1:6" hidden="1" x14ac:dyDescent="0.25">
      <c r="A3143" s="203" t="s">
        <v>1216</v>
      </c>
      <c r="B3143" s="203">
        <v>198211</v>
      </c>
      <c r="C3143" s="203">
        <v>0.25728099999999998</v>
      </c>
      <c r="D3143" s="203">
        <v>6</v>
      </c>
      <c r="E3143" s="203" t="s">
        <v>1215</v>
      </c>
      <c r="F3143" s="203" t="s">
        <v>1207</v>
      </c>
    </row>
    <row r="3144" spans="1:6" hidden="1" x14ac:dyDescent="0.25">
      <c r="A3144" s="203" t="s">
        <v>1216</v>
      </c>
      <c r="B3144" s="203">
        <v>198212</v>
      </c>
      <c r="C3144" s="203">
        <v>0.26992100000000002</v>
      </c>
      <c r="D3144" s="203">
        <v>6</v>
      </c>
      <c r="E3144" s="203" t="s">
        <v>1215</v>
      </c>
      <c r="F3144" s="203" t="s">
        <v>1207</v>
      </c>
    </row>
    <row r="3145" spans="1:6" hidden="1" x14ac:dyDescent="0.25">
      <c r="A3145" s="203" t="s">
        <v>1216</v>
      </c>
      <c r="B3145" s="203">
        <v>198213</v>
      </c>
      <c r="C3145" s="203">
        <v>3.131148</v>
      </c>
      <c r="D3145" s="203">
        <v>6</v>
      </c>
      <c r="E3145" s="203" t="s">
        <v>1215</v>
      </c>
      <c r="F3145" s="203" t="s">
        <v>1207</v>
      </c>
    </row>
    <row r="3146" spans="1:6" hidden="1" x14ac:dyDescent="0.25">
      <c r="A3146" s="203" t="s">
        <v>1216</v>
      </c>
      <c r="B3146" s="203">
        <v>198301</v>
      </c>
      <c r="C3146" s="203">
        <v>0.273422</v>
      </c>
      <c r="D3146" s="203">
        <v>6</v>
      </c>
      <c r="E3146" s="203" t="s">
        <v>1215</v>
      </c>
      <c r="F3146" s="203" t="s">
        <v>1207</v>
      </c>
    </row>
    <row r="3147" spans="1:6" hidden="1" x14ac:dyDescent="0.25">
      <c r="A3147" s="203" t="s">
        <v>1216</v>
      </c>
      <c r="B3147" s="203">
        <v>198302</v>
      </c>
      <c r="C3147" s="203">
        <v>0.242067</v>
      </c>
      <c r="D3147" s="203">
        <v>6</v>
      </c>
      <c r="E3147" s="203" t="s">
        <v>1215</v>
      </c>
      <c r="F3147" s="203" t="s">
        <v>1207</v>
      </c>
    </row>
    <row r="3148" spans="1:6" hidden="1" x14ac:dyDescent="0.25">
      <c r="A3148" s="203" t="s">
        <v>1216</v>
      </c>
      <c r="B3148" s="203">
        <v>198303</v>
      </c>
      <c r="C3148" s="203">
        <v>0.260523</v>
      </c>
      <c r="D3148" s="203">
        <v>6</v>
      </c>
      <c r="E3148" s="203" t="s">
        <v>1215</v>
      </c>
      <c r="F3148" s="203" t="s">
        <v>1207</v>
      </c>
    </row>
    <row r="3149" spans="1:6" hidden="1" x14ac:dyDescent="0.25">
      <c r="A3149" s="203" t="s">
        <v>1216</v>
      </c>
      <c r="B3149" s="203">
        <v>198304</v>
      </c>
      <c r="C3149" s="203">
        <v>0.243561</v>
      </c>
      <c r="D3149" s="203">
        <v>6</v>
      </c>
      <c r="E3149" s="203" t="s">
        <v>1215</v>
      </c>
      <c r="F3149" s="203" t="s">
        <v>1207</v>
      </c>
    </row>
    <row r="3150" spans="1:6" hidden="1" x14ac:dyDescent="0.25">
      <c r="A3150" s="203" t="s">
        <v>1216</v>
      </c>
      <c r="B3150" s="203">
        <v>198305</v>
      </c>
      <c r="C3150" s="203">
        <v>0.24046500000000001</v>
      </c>
      <c r="D3150" s="203">
        <v>6</v>
      </c>
      <c r="E3150" s="203" t="s">
        <v>1215</v>
      </c>
      <c r="F3150" s="203" t="s">
        <v>1207</v>
      </c>
    </row>
    <row r="3151" spans="1:6" hidden="1" x14ac:dyDescent="0.25">
      <c r="A3151" s="203" t="s">
        <v>1216</v>
      </c>
      <c r="B3151" s="203">
        <v>198306</v>
      </c>
      <c r="C3151" s="203">
        <v>0.263376</v>
      </c>
      <c r="D3151" s="203">
        <v>6</v>
      </c>
      <c r="E3151" s="203" t="s">
        <v>1215</v>
      </c>
      <c r="F3151" s="203" t="s">
        <v>1207</v>
      </c>
    </row>
    <row r="3152" spans="1:6" hidden="1" x14ac:dyDescent="0.25">
      <c r="A3152" s="203" t="s">
        <v>1216</v>
      </c>
      <c r="B3152" s="203">
        <v>198307</v>
      </c>
      <c r="C3152" s="203">
        <v>0.27919100000000002</v>
      </c>
      <c r="D3152" s="203">
        <v>6</v>
      </c>
      <c r="E3152" s="203" t="s">
        <v>1215</v>
      </c>
      <c r="F3152" s="203" t="s">
        <v>1207</v>
      </c>
    </row>
    <row r="3153" spans="1:6" hidden="1" x14ac:dyDescent="0.25">
      <c r="A3153" s="203" t="s">
        <v>1216</v>
      </c>
      <c r="B3153" s="203">
        <v>198308</v>
      </c>
      <c r="C3153" s="203">
        <v>0.28572500000000001</v>
      </c>
      <c r="D3153" s="203">
        <v>6</v>
      </c>
      <c r="E3153" s="203" t="s">
        <v>1215</v>
      </c>
      <c r="F3153" s="203" t="s">
        <v>1207</v>
      </c>
    </row>
    <row r="3154" spans="1:6" hidden="1" x14ac:dyDescent="0.25">
      <c r="A3154" s="203" t="s">
        <v>1216</v>
      </c>
      <c r="B3154" s="203">
        <v>198309</v>
      </c>
      <c r="C3154" s="203">
        <v>0.27270499999999998</v>
      </c>
      <c r="D3154" s="203">
        <v>6</v>
      </c>
      <c r="E3154" s="203" t="s">
        <v>1215</v>
      </c>
      <c r="F3154" s="203" t="s">
        <v>1207</v>
      </c>
    </row>
    <row r="3155" spans="1:6" hidden="1" x14ac:dyDescent="0.25">
      <c r="A3155" s="203" t="s">
        <v>1216</v>
      </c>
      <c r="B3155" s="203">
        <v>198310</v>
      </c>
      <c r="C3155" s="203">
        <v>0.28131400000000001</v>
      </c>
      <c r="D3155" s="203">
        <v>6</v>
      </c>
      <c r="E3155" s="203" t="s">
        <v>1215</v>
      </c>
      <c r="F3155" s="203" t="s">
        <v>1207</v>
      </c>
    </row>
    <row r="3156" spans="1:6" hidden="1" x14ac:dyDescent="0.25">
      <c r="A3156" s="203" t="s">
        <v>1216</v>
      </c>
      <c r="B3156" s="203">
        <v>198311</v>
      </c>
      <c r="C3156" s="203">
        <v>0.27273500000000001</v>
      </c>
      <c r="D3156" s="203">
        <v>6</v>
      </c>
      <c r="E3156" s="203" t="s">
        <v>1215</v>
      </c>
      <c r="F3156" s="203" t="s">
        <v>1207</v>
      </c>
    </row>
    <row r="3157" spans="1:6" hidden="1" x14ac:dyDescent="0.25">
      <c r="A3157" s="203" t="s">
        <v>1216</v>
      </c>
      <c r="B3157" s="203">
        <v>198312</v>
      </c>
      <c r="C3157" s="203">
        <v>0.28746500000000003</v>
      </c>
      <c r="D3157" s="203">
        <v>6</v>
      </c>
      <c r="E3157" s="203" t="s">
        <v>1215</v>
      </c>
      <c r="F3157" s="203" t="s">
        <v>1207</v>
      </c>
    </row>
    <row r="3158" spans="1:6" hidden="1" x14ac:dyDescent="0.25">
      <c r="A3158" s="203" t="s">
        <v>1216</v>
      </c>
      <c r="B3158" s="203">
        <v>198313</v>
      </c>
      <c r="C3158" s="203">
        <v>3.2025489999999999</v>
      </c>
      <c r="D3158" s="203">
        <v>6</v>
      </c>
      <c r="E3158" s="203" t="s">
        <v>1215</v>
      </c>
      <c r="F3158" s="203" t="s">
        <v>1207</v>
      </c>
    </row>
    <row r="3159" spans="1:6" hidden="1" x14ac:dyDescent="0.25">
      <c r="A3159" s="203" t="s">
        <v>1216</v>
      </c>
      <c r="B3159" s="203">
        <v>198401</v>
      </c>
      <c r="C3159" s="203">
        <v>0.31784400000000002</v>
      </c>
      <c r="D3159" s="203">
        <v>6</v>
      </c>
      <c r="E3159" s="203" t="s">
        <v>1215</v>
      </c>
      <c r="F3159" s="203" t="s">
        <v>1207</v>
      </c>
    </row>
    <row r="3160" spans="1:6" hidden="1" x14ac:dyDescent="0.25">
      <c r="A3160" s="203" t="s">
        <v>1216</v>
      </c>
      <c r="B3160" s="203">
        <v>198402</v>
      </c>
      <c r="C3160" s="203">
        <v>0.30832599999999999</v>
      </c>
      <c r="D3160" s="203">
        <v>6</v>
      </c>
      <c r="E3160" s="203" t="s">
        <v>1215</v>
      </c>
      <c r="F3160" s="203" t="s">
        <v>1207</v>
      </c>
    </row>
    <row r="3161" spans="1:6" hidden="1" x14ac:dyDescent="0.25">
      <c r="A3161" s="203" t="s">
        <v>1216</v>
      </c>
      <c r="B3161" s="203">
        <v>198403</v>
      </c>
      <c r="C3161" s="203">
        <v>0.29649900000000001</v>
      </c>
      <c r="D3161" s="203">
        <v>6</v>
      </c>
      <c r="E3161" s="203" t="s">
        <v>1215</v>
      </c>
      <c r="F3161" s="203" t="s">
        <v>1207</v>
      </c>
    </row>
    <row r="3162" spans="1:6" hidden="1" x14ac:dyDescent="0.25">
      <c r="A3162" s="203" t="s">
        <v>1216</v>
      </c>
      <c r="B3162" s="203">
        <v>198404</v>
      </c>
      <c r="C3162" s="203">
        <v>0.26273800000000003</v>
      </c>
      <c r="D3162" s="203">
        <v>6</v>
      </c>
      <c r="E3162" s="203" t="s">
        <v>1215</v>
      </c>
      <c r="F3162" s="203" t="s">
        <v>1207</v>
      </c>
    </row>
    <row r="3163" spans="1:6" hidden="1" x14ac:dyDescent="0.25">
      <c r="A3163" s="203" t="s">
        <v>1216</v>
      </c>
      <c r="B3163" s="203">
        <v>198405</v>
      </c>
      <c r="C3163" s="203">
        <v>0.28047100000000003</v>
      </c>
      <c r="D3163" s="203">
        <v>6</v>
      </c>
      <c r="E3163" s="203" t="s">
        <v>1215</v>
      </c>
      <c r="F3163" s="203" t="s">
        <v>1207</v>
      </c>
    </row>
    <row r="3164" spans="1:6" hidden="1" x14ac:dyDescent="0.25">
      <c r="A3164" s="203" t="s">
        <v>1216</v>
      </c>
      <c r="B3164" s="203">
        <v>198406</v>
      </c>
      <c r="C3164" s="203">
        <v>0.27432099999999998</v>
      </c>
      <c r="D3164" s="203">
        <v>6</v>
      </c>
      <c r="E3164" s="203" t="s">
        <v>1215</v>
      </c>
      <c r="F3164" s="203" t="s">
        <v>1207</v>
      </c>
    </row>
    <row r="3165" spans="1:6" hidden="1" x14ac:dyDescent="0.25">
      <c r="A3165" s="203" t="s">
        <v>1216</v>
      </c>
      <c r="B3165" s="203">
        <v>198407</v>
      </c>
      <c r="C3165" s="203">
        <v>0.30668699999999999</v>
      </c>
      <c r="D3165" s="203">
        <v>6</v>
      </c>
      <c r="E3165" s="203" t="s">
        <v>1215</v>
      </c>
      <c r="F3165" s="203" t="s">
        <v>1207</v>
      </c>
    </row>
    <row r="3166" spans="1:6" hidden="1" x14ac:dyDescent="0.25">
      <c r="A3166" s="203" t="s">
        <v>1216</v>
      </c>
      <c r="B3166" s="203">
        <v>198408</v>
      </c>
      <c r="C3166" s="203">
        <v>0.31979299999999999</v>
      </c>
      <c r="D3166" s="203">
        <v>6</v>
      </c>
      <c r="E3166" s="203" t="s">
        <v>1215</v>
      </c>
      <c r="F3166" s="203" t="s">
        <v>1207</v>
      </c>
    </row>
    <row r="3167" spans="1:6" hidden="1" x14ac:dyDescent="0.25">
      <c r="A3167" s="203" t="s">
        <v>1216</v>
      </c>
      <c r="B3167" s="203">
        <v>198409</v>
      </c>
      <c r="C3167" s="203">
        <v>0.316027</v>
      </c>
      <c r="D3167" s="203">
        <v>6</v>
      </c>
      <c r="E3167" s="203" t="s">
        <v>1215</v>
      </c>
      <c r="F3167" s="203" t="s">
        <v>1207</v>
      </c>
    </row>
    <row r="3168" spans="1:6" hidden="1" x14ac:dyDescent="0.25">
      <c r="A3168" s="203" t="s">
        <v>1216</v>
      </c>
      <c r="B3168" s="203">
        <v>198410</v>
      </c>
      <c r="C3168" s="203">
        <v>0.268621</v>
      </c>
      <c r="D3168" s="203">
        <v>6</v>
      </c>
      <c r="E3168" s="203" t="s">
        <v>1215</v>
      </c>
      <c r="F3168" s="203" t="s">
        <v>1207</v>
      </c>
    </row>
    <row r="3169" spans="1:6" hidden="1" x14ac:dyDescent="0.25">
      <c r="A3169" s="203" t="s">
        <v>1216</v>
      </c>
      <c r="B3169" s="203">
        <v>198411</v>
      </c>
      <c r="C3169" s="203">
        <v>0.26646199999999998</v>
      </c>
      <c r="D3169" s="203">
        <v>6</v>
      </c>
      <c r="E3169" s="203" t="s">
        <v>1215</v>
      </c>
      <c r="F3169" s="203" t="s">
        <v>1207</v>
      </c>
    </row>
    <row r="3170" spans="1:6" hidden="1" x14ac:dyDescent="0.25">
      <c r="A3170" s="203" t="s">
        <v>1216</v>
      </c>
      <c r="B3170" s="203">
        <v>198412</v>
      </c>
      <c r="C3170" s="203">
        <v>0.33474199999999998</v>
      </c>
      <c r="D3170" s="203">
        <v>6</v>
      </c>
      <c r="E3170" s="203" t="s">
        <v>1215</v>
      </c>
      <c r="F3170" s="203" t="s">
        <v>1207</v>
      </c>
    </row>
    <row r="3171" spans="1:6" hidden="1" x14ac:dyDescent="0.25">
      <c r="A3171" s="203" t="s">
        <v>1216</v>
      </c>
      <c r="B3171" s="203">
        <v>198413</v>
      </c>
      <c r="C3171" s="203">
        <v>3.5525310000000001</v>
      </c>
      <c r="D3171" s="203">
        <v>6</v>
      </c>
      <c r="E3171" s="203" t="s">
        <v>1215</v>
      </c>
      <c r="F3171" s="203" t="s">
        <v>1207</v>
      </c>
    </row>
    <row r="3172" spans="1:6" hidden="1" x14ac:dyDescent="0.25">
      <c r="A3172" s="203" t="s">
        <v>1216</v>
      </c>
      <c r="B3172" s="203">
        <v>198501</v>
      </c>
      <c r="C3172" s="203">
        <v>0.38437100000000002</v>
      </c>
      <c r="D3172" s="203">
        <v>6</v>
      </c>
      <c r="E3172" s="203" t="s">
        <v>1215</v>
      </c>
      <c r="F3172" s="203" t="s">
        <v>1207</v>
      </c>
    </row>
    <row r="3173" spans="1:6" hidden="1" x14ac:dyDescent="0.25">
      <c r="A3173" s="203" t="s">
        <v>1216</v>
      </c>
      <c r="B3173" s="203">
        <v>198502</v>
      </c>
      <c r="C3173" s="203">
        <v>0.32729000000000003</v>
      </c>
      <c r="D3173" s="203">
        <v>6</v>
      </c>
      <c r="E3173" s="203" t="s">
        <v>1215</v>
      </c>
      <c r="F3173" s="203" t="s">
        <v>1207</v>
      </c>
    </row>
    <row r="3174" spans="1:6" hidden="1" x14ac:dyDescent="0.25">
      <c r="A3174" s="203" t="s">
        <v>1216</v>
      </c>
      <c r="B3174" s="203">
        <v>198503</v>
      </c>
      <c r="C3174" s="203">
        <v>0.32972000000000001</v>
      </c>
      <c r="D3174" s="203">
        <v>6</v>
      </c>
      <c r="E3174" s="203" t="s">
        <v>1215</v>
      </c>
      <c r="F3174" s="203" t="s">
        <v>1207</v>
      </c>
    </row>
    <row r="3175" spans="1:6" hidden="1" x14ac:dyDescent="0.25">
      <c r="A3175" s="203" t="s">
        <v>1216</v>
      </c>
      <c r="B3175" s="203">
        <v>198504</v>
      </c>
      <c r="C3175" s="203">
        <v>0.28104000000000001</v>
      </c>
      <c r="D3175" s="203">
        <v>6</v>
      </c>
      <c r="E3175" s="203" t="s">
        <v>1215</v>
      </c>
      <c r="F3175" s="203" t="s">
        <v>1207</v>
      </c>
    </row>
    <row r="3176" spans="1:6" hidden="1" x14ac:dyDescent="0.25">
      <c r="A3176" s="203" t="s">
        <v>1216</v>
      </c>
      <c r="B3176" s="203">
        <v>198505</v>
      </c>
      <c r="C3176" s="203">
        <v>0.30482300000000001</v>
      </c>
      <c r="D3176" s="203">
        <v>6</v>
      </c>
      <c r="E3176" s="203" t="s">
        <v>1215</v>
      </c>
      <c r="F3176" s="203" t="s">
        <v>1207</v>
      </c>
    </row>
    <row r="3177" spans="1:6" hidden="1" x14ac:dyDescent="0.25">
      <c r="A3177" s="203" t="s">
        <v>1216</v>
      </c>
      <c r="B3177" s="203">
        <v>198506</v>
      </c>
      <c r="C3177" s="203">
        <v>0.32755000000000001</v>
      </c>
      <c r="D3177" s="203">
        <v>6</v>
      </c>
      <c r="E3177" s="203" t="s">
        <v>1215</v>
      </c>
      <c r="F3177" s="203" t="s">
        <v>1207</v>
      </c>
    </row>
    <row r="3178" spans="1:6" hidden="1" x14ac:dyDescent="0.25">
      <c r="A3178" s="203" t="s">
        <v>1216</v>
      </c>
      <c r="B3178" s="203">
        <v>198507</v>
      </c>
      <c r="C3178" s="203">
        <v>0.37372699999999998</v>
      </c>
      <c r="D3178" s="203">
        <v>6</v>
      </c>
      <c r="E3178" s="203" t="s">
        <v>1215</v>
      </c>
      <c r="F3178" s="203" t="s">
        <v>1207</v>
      </c>
    </row>
    <row r="3179" spans="1:6" hidden="1" x14ac:dyDescent="0.25">
      <c r="A3179" s="203" t="s">
        <v>1216</v>
      </c>
      <c r="B3179" s="203">
        <v>198508</v>
      </c>
      <c r="C3179" s="203">
        <v>0.36977500000000002</v>
      </c>
      <c r="D3179" s="203">
        <v>6</v>
      </c>
      <c r="E3179" s="203" t="s">
        <v>1215</v>
      </c>
      <c r="F3179" s="203" t="s">
        <v>1207</v>
      </c>
    </row>
    <row r="3180" spans="1:6" hidden="1" x14ac:dyDescent="0.25">
      <c r="A3180" s="203" t="s">
        <v>1216</v>
      </c>
      <c r="B3180" s="203">
        <v>198509</v>
      </c>
      <c r="C3180" s="203">
        <v>0.36654100000000001</v>
      </c>
      <c r="D3180" s="203">
        <v>6</v>
      </c>
      <c r="E3180" s="203" t="s">
        <v>1215</v>
      </c>
      <c r="F3180" s="203" t="s">
        <v>1207</v>
      </c>
    </row>
    <row r="3181" spans="1:6" hidden="1" x14ac:dyDescent="0.25">
      <c r="A3181" s="203" t="s">
        <v>1216</v>
      </c>
      <c r="B3181" s="203">
        <v>198510</v>
      </c>
      <c r="C3181" s="203">
        <v>0.33146100000000001</v>
      </c>
      <c r="D3181" s="203">
        <v>6</v>
      </c>
      <c r="E3181" s="203" t="s">
        <v>1215</v>
      </c>
      <c r="F3181" s="203" t="s">
        <v>1207</v>
      </c>
    </row>
    <row r="3182" spans="1:6" hidden="1" x14ac:dyDescent="0.25">
      <c r="A3182" s="203" t="s">
        <v>1216</v>
      </c>
      <c r="B3182" s="203">
        <v>198511</v>
      </c>
      <c r="C3182" s="203">
        <v>0.32042799999999999</v>
      </c>
      <c r="D3182" s="203">
        <v>6</v>
      </c>
      <c r="E3182" s="203" t="s">
        <v>1215</v>
      </c>
      <c r="F3182" s="203" t="s">
        <v>1207</v>
      </c>
    </row>
    <row r="3183" spans="1:6" hidden="1" x14ac:dyDescent="0.25">
      <c r="A3183" s="203" t="s">
        <v>1216</v>
      </c>
      <c r="B3183" s="203">
        <v>198512</v>
      </c>
      <c r="C3183" s="203">
        <v>0.35883700000000002</v>
      </c>
      <c r="D3183" s="203">
        <v>6</v>
      </c>
      <c r="E3183" s="203" t="s">
        <v>1215</v>
      </c>
      <c r="F3183" s="203" t="s">
        <v>1207</v>
      </c>
    </row>
    <row r="3184" spans="1:6" hidden="1" x14ac:dyDescent="0.25">
      <c r="A3184" s="203" t="s">
        <v>1216</v>
      </c>
      <c r="B3184" s="203">
        <v>198513</v>
      </c>
      <c r="C3184" s="203">
        <v>4.0755629999999998</v>
      </c>
      <c r="D3184" s="203">
        <v>6</v>
      </c>
      <c r="E3184" s="203" t="s">
        <v>1215</v>
      </c>
      <c r="F3184" s="203" t="s">
        <v>1207</v>
      </c>
    </row>
    <row r="3185" spans="1:6" hidden="1" x14ac:dyDescent="0.25">
      <c r="A3185" s="203" t="s">
        <v>1216</v>
      </c>
      <c r="B3185" s="203">
        <v>198601</v>
      </c>
      <c r="C3185" s="203">
        <v>0.38315900000000003</v>
      </c>
      <c r="D3185" s="203">
        <v>6</v>
      </c>
      <c r="E3185" s="203" t="s">
        <v>1215</v>
      </c>
      <c r="F3185" s="203" t="s">
        <v>1207</v>
      </c>
    </row>
    <row r="3186" spans="1:6" hidden="1" x14ac:dyDescent="0.25">
      <c r="A3186" s="203" t="s">
        <v>1216</v>
      </c>
      <c r="B3186" s="203">
        <v>198602</v>
      </c>
      <c r="C3186" s="203">
        <v>0.34615600000000002</v>
      </c>
      <c r="D3186" s="203">
        <v>6</v>
      </c>
      <c r="E3186" s="203" t="s">
        <v>1215</v>
      </c>
      <c r="F3186" s="203" t="s">
        <v>1207</v>
      </c>
    </row>
    <row r="3187" spans="1:6" hidden="1" x14ac:dyDescent="0.25">
      <c r="A3187" s="203" t="s">
        <v>1216</v>
      </c>
      <c r="B3187" s="203">
        <v>198603</v>
      </c>
      <c r="C3187" s="203">
        <v>0.32554899999999998</v>
      </c>
      <c r="D3187" s="203">
        <v>6</v>
      </c>
      <c r="E3187" s="203" t="s">
        <v>1215</v>
      </c>
      <c r="F3187" s="203" t="s">
        <v>1207</v>
      </c>
    </row>
    <row r="3188" spans="1:6" hidden="1" x14ac:dyDescent="0.25">
      <c r="A3188" s="203" t="s">
        <v>1216</v>
      </c>
      <c r="B3188" s="203">
        <v>198604</v>
      </c>
      <c r="C3188" s="203">
        <v>0.32241300000000001</v>
      </c>
      <c r="D3188" s="203">
        <v>6</v>
      </c>
      <c r="E3188" s="203" t="s">
        <v>1215</v>
      </c>
      <c r="F3188" s="203" t="s">
        <v>1207</v>
      </c>
    </row>
    <row r="3189" spans="1:6" hidden="1" x14ac:dyDescent="0.25">
      <c r="A3189" s="203" t="s">
        <v>1216</v>
      </c>
      <c r="B3189" s="203">
        <v>198605</v>
      </c>
      <c r="C3189" s="203">
        <v>0.337725</v>
      </c>
      <c r="D3189" s="203">
        <v>6</v>
      </c>
      <c r="E3189" s="203" t="s">
        <v>1215</v>
      </c>
      <c r="F3189" s="203" t="s">
        <v>1207</v>
      </c>
    </row>
    <row r="3190" spans="1:6" hidden="1" x14ac:dyDescent="0.25">
      <c r="A3190" s="203" t="s">
        <v>1216</v>
      </c>
      <c r="B3190" s="203">
        <v>198606</v>
      </c>
      <c r="C3190" s="203">
        <v>0.33148100000000003</v>
      </c>
      <c r="D3190" s="203">
        <v>6</v>
      </c>
      <c r="E3190" s="203" t="s">
        <v>1215</v>
      </c>
      <c r="F3190" s="203" t="s">
        <v>1207</v>
      </c>
    </row>
    <row r="3191" spans="1:6" hidden="1" x14ac:dyDescent="0.25">
      <c r="A3191" s="203" t="s">
        <v>1216</v>
      </c>
      <c r="B3191" s="203">
        <v>198607</v>
      </c>
      <c r="C3191" s="203">
        <v>0.379718</v>
      </c>
      <c r="D3191" s="203">
        <v>6</v>
      </c>
      <c r="E3191" s="203" t="s">
        <v>1215</v>
      </c>
      <c r="F3191" s="203" t="s">
        <v>1207</v>
      </c>
    </row>
    <row r="3192" spans="1:6" hidden="1" x14ac:dyDescent="0.25">
      <c r="A3192" s="203" t="s">
        <v>1216</v>
      </c>
      <c r="B3192" s="203">
        <v>198608</v>
      </c>
      <c r="C3192" s="203">
        <v>0.396534</v>
      </c>
      <c r="D3192" s="203">
        <v>6</v>
      </c>
      <c r="E3192" s="203" t="s">
        <v>1215</v>
      </c>
      <c r="F3192" s="203" t="s">
        <v>1207</v>
      </c>
    </row>
    <row r="3193" spans="1:6" hidden="1" x14ac:dyDescent="0.25">
      <c r="A3193" s="203" t="s">
        <v>1216</v>
      </c>
      <c r="B3193" s="203">
        <v>198609</v>
      </c>
      <c r="C3193" s="203">
        <v>0.38711299999999998</v>
      </c>
      <c r="D3193" s="203">
        <v>6</v>
      </c>
      <c r="E3193" s="203" t="s">
        <v>1215</v>
      </c>
      <c r="F3193" s="203" t="s">
        <v>1207</v>
      </c>
    </row>
    <row r="3194" spans="1:6" hidden="1" x14ac:dyDescent="0.25">
      <c r="A3194" s="203" t="s">
        <v>1216</v>
      </c>
      <c r="B3194" s="203">
        <v>198610</v>
      </c>
      <c r="C3194" s="203">
        <v>0.38310300000000003</v>
      </c>
      <c r="D3194" s="203">
        <v>6</v>
      </c>
      <c r="E3194" s="203" t="s">
        <v>1215</v>
      </c>
      <c r="F3194" s="203" t="s">
        <v>1207</v>
      </c>
    </row>
    <row r="3195" spans="1:6" hidden="1" x14ac:dyDescent="0.25">
      <c r="A3195" s="203" t="s">
        <v>1216</v>
      </c>
      <c r="B3195" s="203">
        <v>198611</v>
      </c>
      <c r="C3195" s="203">
        <v>0.369674</v>
      </c>
      <c r="D3195" s="203">
        <v>6</v>
      </c>
      <c r="E3195" s="203" t="s">
        <v>1215</v>
      </c>
      <c r="F3195" s="203" t="s">
        <v>1207</v>
      </c>
    </row>
    <row r="3196" spans="1:6" hidden="1" x14ac:dyDescent="0.25">
      <c r="A3196" s="203" t="s">
        <v>1216</v>
      </c>
      <c r="B3196" s="203">
        <v>198612</v>
      </c>
      <c r="C3196" s="203">
        <v>0.41748400000000002</v>
      </c>
      <c r="D3196" s="203">
        <v>6</v>
      </c>
      <c r="E3196" s="203" t="s">
        <v>1215</v>
      </c>
      <c r="F3196" s="203" t="s">
        <v>1207</v>
      </c>
    </row>
    <row r="3197" spans="1:6" hidden="1" x14ac:dyDescent="0.25">
      <c r="A3197" s="203" t="s">
        <v>1216</v>
      </c>
      <c r="B3197" s="203">
        <v>198613</v>
      </c>
      <c r="C3197" s="203">
        <v>4.380109</v>
      </c>
      <c r="D3197" s="203">
        <v>6</v>
      </c>
      <c r="E3197" s="203" t="s">
        <v>1215</v>
      </c>
      <c r="F3197" s="203" t="s">
        <v>1207</v>
      </c>
    </row>
    <row r="3198" spans="1:6" hidden="1" x14ac:dyDescent="0.25">
      <c r="A3198" s="203" t="s">
        <v>1216</v>
      </c>
      <c r="B3198" s="203">
        <v>198701</v>
      </c>
      <c r="C3198" s="203">
        <v>0.41741699999999998</v>
      </c>
      <c r="D3198" s="203">
        <v>6</v>
      </c>
      <c r="E3198" s="203" t="s">
        <v>1215</v>
      </c>
      <c r="F3198" s="203" t="s">
        <v>1207</v>
      </c>
    </row>
    <row r="3199" spans="1:6" hidden="1" x14ac:dyDescent="0.25">
      <c r="A3199" s="203" t="s">
        <v>1216</v>
      </c>
      <c r="B3199" s="203">
        <v>198702</v>
      </c>
      <c r="C3199" s="203">
        <v>0.38215900000000003</v>
      </c>
      <c r="D3199" s="203">
        <v>6</v>
      </c>
      <c r="E3199" s="203" t="s">
        <v>1215</v>
      </c>
      <c r="F3199" s="203" t="s">
        <v>1207</v>
      </c>
    </row>
    <row r="3200" spans="1:6" hidden="1" x14ac:dyDescent="0.25">
      <c r="A3200" s="203" t="s">
        <v>1216</v>
      </c>
      <c r="B3200" s="203">
        <v>198703</v>
      </c>
      <c r="C3200" s="203">
        <v>0.38938200000000001</v>
      </c>
      <c r="D3200" s="203">
        <v>6</v>
      </c>
      <c r="E3200" s="203" t="s">
        <v>1215</v>
      </c>
      <c r="F3200" s="203" t="s">
        <v>1207</v>
      </c>
    </row>
    <row r="3201" spans="1:6" hidden="1" x14ac:dyDescent="0.25">
      <c r="A3201" s="203" t="s">
        <v>1216</v>
      </c>
      <c r="B3201" s="203">
        <v>198704</v>
      </c>
      <c r="C3201" s="203">
        <v>0.34999200000000003</v>
      </c>
      <c r="D3201" s="203">
        <v>6</v>
      </c>
      <c r="E3201" s="203" t="s">
        <v>1215</v>
      </c>
      <c r="F3201" s="203" t="s">
        <v>1207</v>
      </c>
    </row>
    <row r="3202" spans="1:6" hidden="1" x14ac:dyDescent="0.25">
      <c r="A3202" s="203" t="s">
        <v>1216</v>
      </c>
      <c r="B3202" s="203">
        <v>198705</v>
      </c>
      <c r="C3202" s="203">
        <v>0.35837400000000003</v>
      </c>
      <c r="D3202" s="203">
        <v>6</v>
      </c>
      <c r="E3202" s="203" t="s">
        <v>1215</v>
      </c>
      <c r="F3202" s="203" t="s">
        <v>1207</v>
      </c>
    </row>
    <row r="3203" spans="1:6" hidden="1" x14ac:dyDescent="0.25">
      <c r="A3203" s="203" t="s">
        <v>1216</v>
      </c>
      <c r="B3203" s="203">
        <v>198706</v>
      </c>
      <c r="C3203" s="203">
        <v>0.38175999999999999</v>
      </c>
      <c r="D3203" s="203">
        <v>6</v>
      </c>
      <c r="E3203" s="203" t="s">
        <v>1215</v>
      </c>
      <c r="F3203" s="203" t="s">
        <v>1207</v>
      </c>
    </row>
    <row r="3204" spans="1:6" hidden="1" x14ac:dyDescent="0.25">
      <c r="A3204" s="203" t="s">
        <v>1216</v>
      </c>
      <c r="B3204" s="203">
        <v>198707</v>
      </c>
      <c r="C3204" s="203">
        <v>0.41826000000000002</v>
      </c>
      <c r="D3204" s="203">
        <v>6</v>
      </c>
      <c r="E3204" s="203" t="s">
        <v>1215</v>
      </c>
      <c r="F3204" s="203" t="s">
        <v>1207</v>
      </c>
    </row>
    <row r="3205" spans="1:6" hidden="1" x14ac:dyDescent="0.25">
      <c r="A3205" s="203" t="s">
        <v>1216</v>
      </c>
      <c r="B3205" s="203">
        <v>198708</v>
      </c>
      <c r="C3205" s="203">
        <v>0.43180099999999999</v>
      </c>
      <c r="D3205" s="203">
        <v>6</v>
      </c>
      <c r="E3205" s="203" t="s">
        <v>1215</v>
      </c>
      <c r="F3205" s="203" t="s">
        <v>1207</v>
      </c>
    </row>
    <row r="3206" spans="1:6" hidden="1" x14ac:dyDescent="0.25">
      <c r="A3206" s="203" t="s">
        <v>1216</v>
      </c>
      <c r="B3206" s="203">
        <v>198709</v>
      </c>
      <c r="C3206" s="203">
        <v>0.41419099999999998</v>
      </c>
      <c r="D3206" s="203">
        <v>6</v>
      </c>
      <c r="E3206" s="203" t="s">
        <v>1215</v>
      </c>
      <c r="F3206" s="203" t="s">
        <v>1207</v>
      </c>
    </row>
    <row r="3207" spans="1:6" hidden="1" x14ac:dyDescent="0.25">
      <c r="A3207" s="203" t="s">
        <v>1216</v>
      </c>
      <c r="B3207" s="203">
        <v>198710</v>
      </c>
      <c r="C3207" s="203">
        <v>0.38104500000000002</v>
      </c>
      <c r="D3207" s="203">
        <v>6</v>
      </c>
      <c r="E3207" s="203" t="s">
        <v>1215</v>
      </c>
      <c r="F3207" s="203" t="s">
        <v>1207</v>
      </c>
    </row>
    <row r="3208" spans="1:6" hidden="1" x14ac:dyDescent="0.25">
      <c r="A3208" s="203" t="s">
        <v>1216</v>
      </c>
      <c r="B3208" s="203">
        <v>198711</v>
      </c>
      <c r="C3208" s="203">
        <v>0.39092399999999999</v>
      </c>
      <c r="D3208" s="203">
        <v>6</v>
      </c>
      <c r="E3208" s="203" t="s">
        <v>1215</v>
      </c>
      <c r="F3208" s="203" t="s">
        <v>1207</v>
      </c>
    </row>
    <row r="3209" spans="1:6" hidden="1" x14ac:dyDescent="0.25">
      <c r="A3209" s="203" t="s">
        <v>1216</v>
      </c>
      <c r="B3209" s="203">
        <v>198712</v>
      </c>
      <c r="C3209" s="203">
        <v>0.43862699999999999</v>
      </c>
      <c r="D3209" s="203">
        <v>6</v>
      </c>
      <c r="E3209" s="203" t="s">
        <v>1215</v>
      </c>
      <c r="F3209" s="203" t="s">
        <v>1207</v>
      </c>
    </row>
    <row r="3210" spans="1:6" hidden="1" x14ac:dyDescent="0.25">
      <c r="A3210" s="203" t="s">
        <v>1216</v>
      </c>
      <c r="B3210" s="203">
        <v>198713</v>
      </c>
      <c r="C3210" s="203">
        <v>4.753933</v>
      </c>
      <c r="D3210" s="203">
        <v>6</v>
      </c>
      <c r="E3210" s="203" t="s">
        <v>1215</v>
      </c>
      <c r="F3210" s="203" t="s">
        <v>1207</v>
      </c>
    </row>
    <row r="3211" spans="1:6" hidden="1" x14ac:dyDescent="0.25">
      <c r="A3211" s="203" t="s">
        <v>1216</v>
      </c>
      <c r="B3211" s="203">
        <v>198801</v>
      </c>
      <c r="C3211" s="203">
        <v>0.47346899999999997</v>
      </c>
      <c r="D3211" s="203">
        <v>6</v>
      </c>
      <c r="E3211" s="203" t="s">
        <v>1215</v>
      </c>
      <c r="F3211" s="203" t="s">
        <v>1207</v>
      </c>
    </row>
    <row r="3212" spans="1:6" hidden="1" x14ac:dyDescent="0.25">
      <c r="A3212" s="203" t="s">
        <v>1216</v>
      </c>
      <c r="B3212" s="203">
        <v>198802</v>
      </c>
      <c r="C3212" s="203">
        <v>0.44789200000000001</v>
      </c>
      <c r="D3212" s="203">
        <v>6</v>
      </c>
      <c r="E3212" s="203" t="s">
        <v>1215</v>
      </c>
      <c r="F3212" s="203" t="s">
        <v>1207</v>
      </c>
    </row>
    <row r="3213" spans="1:6" hidden="1" x14ac:dyDescent="0.25">
      <c r="A3213" s="203" t="s">
        <v>1216</v>
      </c>
      <c r="B3213" s="203">
        <v>198803</v>
      </c>
      <c r="C3213" s="203">
        <v>0.465555</v>
      </c>
      <c r="D3213" s="203">
        <v>6</v>
      </c>
      <c r="E3213" s="203" t="s">
        <v>1215</v>
      </c>
      <c r="F3213" s="203" t="s">
        <v>1207</v>
      </c>
    </row>
    <row r="3214" spans="1:6" hidden="1" x14ac:dyDescent="0.25">
      <c r="A3214" s="203" t="s">
        <v>1216</v>
      </c>
      <c r="B3214" s="203">
        <v>198804</v>
      </c>
      <c r="C3214" s="203">
        <v>0.424786</v>
      </c>
      <c r="D3214" s="203">
        <v>6</v>
      </c>
      <c r="E3214" s="203" t="s">
        <v>1215</v>
      </c>
      <c r="F3214" s="203" t="s">
        <v>1207</v>
      </c>
    </row>
    <row r="3215" spans="1:6" hidden="1" x14ac:dyDescent="0.25">
      <c r="A3215" s="203" t="s">
        <v>1216</v>
      </c>
      <c r="B3215" s="203">
        <v>198805</v>
      </c>
      <c r="C3215" s="203">
        <v>0.430975</v>
      </c>
      <c r="D3215" s="203">
        <v>6</v>
      </c>
      <c r="E3215" s="203" t="s">
        <v>1215</v>
      </c>
      <c r="F3215" s="203" t="s">
        <v>1207</v>
      </c>
    </row>
    <row r="3216" spans="1:6" hidden="1" x14ac:dyDescent="0.25">
      <c r="A3216" s="203" t="s">
        <v>1216</v>
      </c>
      <c r="B3216" s="203">
        <v>198806</v>
      </c>
      <c r="C3216" s="203">
        <v>0.46732600000000002</v>
      </c>
      <c r="D3216" s="203">
        <v>6</v>
      </c>
      <c r="E3216" s="203" t="s">
        <v>1215</v>
      </c>
      <c r="F3216" s="203" t="s">
        <v>1207</v>
      </c>
    </row>
    <row r="3217" spans="1:6" hidden="1" x14ac:dyDescent="0.25">
      <c r="A3217" s="203" t="s">
        <v>1216</v>
      </c>
      <c r="B3217" s="203">
        <v>198807</v>
      </c>
      <c r="C3217" s="203">
        <v>0.528281</v>
      </c>
      <c r="D3217" s="203">
        <v>6</v>
      </c>
      <c r="E3217" s="203" t="s">
        <v>1215</v>
      </c>
      <c r="F3217" s="203" t="s">
        <v>1207</v>
      </c>
    </row>
    <row r="3218" spans="1:6" hidden="1" x14ac:dyDescent="0.25">
      <c r="A3218" s="203" t="s">
        <v>1216</v>
      </c>
      <c r="B3218" s="203">
        <v>198808</v>
      </c>
      <c r="C3218" s="203">
        <v>0.519872</v>
      </c>
      <c r="D3218" s="203">
        <v>6</v>
      </c>
      <c r="E3218" s="203" t="s">
        <v>1215</v>
      </c>
      <c r="F3218" s="203" t="s">
        <v>1207</v>
      </c>
    </row>
    <row r="3219" spans="1:6" hidden="1" x14ac:dyDescent="0.25">
      <c r="A3219" s="203" t="s">
        <v>1216</v>
      </c>
      <c r="B3219" s="203">
        <v>198809</v>
      </c>
      <c r="C3219" s="203">
        <v>0.49056</v>
      </c>
      <c r="D3219" s="203">
        <v>6</v>
      </c>
      <c r="E3219" s="203" t="s">
        <v>1215</v>
      </c>
      <c r="F3219" s="203" t="s">
        <v>1207</v>
      </c>
    </row>
    <row r="3220" spans="1:6" hidden="1" x14ac:dyDescent="0.25">
      <c r="A3220" s="203" t="s">
        <v>1216</v>
      </c>
      <c r="B3220" s="203">
        <v>198810</v>
      </c>
      <c r="C3220" s="203">
        <v>0.45155099999999998</v>
      </c>
      <c r="D3220" s="203">
        <v>6</v>
      </c>
      <c r="E3220" s="203" t="s">
        <v>1215</v>
      </c>
      <c r="F3220" s="203" t="s">
        <v>1207</v>
      </c>
    </row>
    <row r="3221" spans="1:6" hidden="1" x14ac:dyDescent="0.25">
      <c r="A3221" s="203" t="s">
        <v>1216</v>
      </c>
      <c r="B3221" s="203">
        <v>198811</v>
      </c>
      <c r="C3221" s="203">
        <v>0.41966199999999998</v>
      </c>
      <c r="D3221" s="203">
        <v>6</v>
      </c>
      <c r="E3221" s="203" t="s">
        <v>1215</v>
      </c>
      <c r="F3221" s="203" t="s">
        <v>1207</v>
      </c>
    </row>
    <row r="3222" spans="1:6" hidden="1" x14ac:dyDescent="0.25">
      <c r="A3222" s="203" t="s">
        <v>1216</v>
      </c>
      <c r="B3222" s="203">
        <v>198812</v>
      </c>
      <c r="C3222" s="203">
        <v>0.46703800000000001</v>
      </c>
      <c r="D3222" s="203">
        <v>6</v>
      </c>
      <c r="E3222" s="203" t="s">
        <v>1215</v>
      </c>
      <c r="F3222" s="203" t="s">
        <v>1207</v>
      </c>
    </row>
    <row r="3223" spans="1:6" hidden="1" x14ac:dyDescent="0.25">
      <c r="A3223" s="203" t="s">
        <v>1216</v>
      </c>
      <c r="B3223" s="203">
        <v>198813</v>
      </c>
      <c r="C3223" s="203">
        <v>5.5869679999999997</v>
      </c>
      <c r="D3223" s="203">
        <v>6</v>
      </c>
      <c r="E3223" s="203" t="s">
        <v>1215</v>
      </c>
      <c r="F3223" s="203" t="s">
        <v>1207</v>
      </c>
    </row>
    <row r="3224" spans="1:6" hidden="1" x14ac:dyDescent="0.25">
      <c r="A3224" s="203" t="s">
        <v>1216</v>
      </c>
      <c r="B3224" s="203">
        <v>198901</v>
      </c>
      <c r="C3224" s="203">
        <v>0.490288</v>
      </c>
      <c r="D3224" s="203">
        <v>6</v>
      </c>
      <c r="E3224" s="203" t="s">
        <v>1215</v>
      </c>
      <c r="F3224" s="203" t="s">
        <v>1207</v>
      </c>
    </row>
    <row r="3225" spans="1:6" hidden="1" x14ac:dyDescent="0.25">
      <c r="A3225" s="203" t="s">
        <v>1216</v>
      </c>
      <c r="B3225" s="203">
        <v>198902</v>
      </c>
      <c r="C3225" s="203">
        <v>0.40982400000000002</v>
      </c>
      <c r="D3225" s="203">
        <v>6</v>
      </c>
      <c r="E3225" s="203" t="s">
        <v>1215</v>
      </c>
      <c r="F3225" s="203" t="s">
        <v>1207</v>
      </c>
    </row>
    <row r="3226" spans="1:6" hidden="1" x14ac:dyDescent="0.25">
      <c r="A3226" s="203" t="s">
        <v>1216</v>
      </c>
      <c r="B3226" s="203">
        <v>198903</v>
      </c>
      <c r="C3226" s="203">
        <v>0.41947099999999998</v>
      </c>
      <c r="D3226" s="203">
        <v>6</v>
      </c>
      <c r="E3226" s="203" t="s">
        <v>1215</v>
      </c>
      <c r="F3226" s="203" t="s">
        <v>1207</v>
      </c>
    </row>
    <row r="3227" spans="1:6" hidden="1" x14ac:dyDescent="0.25">
      <c r="A3227" s="203" t="s">
        <v>1216</v>
      </c>
      <c r="B3227" s="203">
        <v>198904</v>
      </c>
      <c r="C3227" s="203">
        <v>0.35447600000000001</v>
      </c>
      <c r="D3227" s="203">
        <v>6</v>
      </c>
      <c r="E3227" s="203" t="s">
        <v>1215</v>
      </c>
      <c r="F3227" s="203" t="s">
        <v>1207</v>
      </c>
    </row>
    <row r="3228" spans="1:6" hidden="1" x14ac:dyDescent="0.25">
      <c r="A3228" s="203" t="s">
        <v>1216</v>
      </c>
      <c r="B3228" s="203">
        <v>198905</v>
      </c>
      <c r="C3228" s="203">
        <v>0.40573900000000002</v>
      </c>
      <c r="D3228" s="203">
        <v>6</v>
      </c>
      <c r="E3228" s="203" t="s">
        <v>1215</v>
      </c>
      <c r="F3228" s="203" t="s">
        <v>1207</v>
      </c>
    </row>
    <row r="3229" spans="1:6" hidden="1" x14ac:dyDescent="0.25">
      <c r="A3229" s="203" t="s">
        <v>1216</v>
      </c>
      <c r="B3229" s="203">
        <v>198906</v>
      </c>
      <c r="C3229" s="203">
        <v>0.45481500000000002</v>
      </c>
      <c r="D3229" s="203">
        <v>6</v>
      </c>
      <c r="E3229" s="203" t="s">
        <v>1215</v>
      </c>
      <c r="F3229" s="203" t="s">
        <v>1207</v>
      </c>
    </row>
    <row r="3230" spans="1:6" hidden="1" x14ac:dyDescent="0.25">
      <c r="A3230" s="203" t="s">
        <v>1216</v>
      </c>
      <c r="B3230" s="203">
        <v>198907</v>
      </c>
      <c r="C3230" s="203">
        <v>0.55381899999999995</v>
      </c>
      <c r="D3230" s="203">
        <v>6</v>
      </c>
      <c r="E3230" s="203" t="s">
        <v>1215</v>
      </c>
      <c r="F3230" s="203" t="s">
        <v>1207</v>
      </c>
    </row>
    <row r="3231" spans="1:6" hidden="1" x14ac:dyDescent="0.25">
      <c r="A3231" s="203" t="s">
        <v>1216</v>
      </c>
      <c r="B3231" s="203">
        <v>198908</v>
      </c>
      <c r="C3231" s="203">
        <v>0.581511</v>
      </c>
      <c r="D3231" s="203">
        <v>6</v>
      </c>
      <c r="E3231" s="203" t="s">
        <v>1215</v>
      </c>
      <c r="F3231" s="203" t="s">
        <v>1207</v>
      </c>
    </row>
    <row r="3232" spans="1:6" hidden="1" x14ac:dyDescent="0.25">
      <c r="A3232" s="203" t="s">
        <v>1216</v>
      </c>
      <c r="B3232" s="203">
        <v>198909</v>
      </c>
      <c r="C3232" s="203">
        <v>0.47450700000000001</v>
      </c>
      <c r="D3232" s="203">
        <v>6</v>
      </c>
      <c r="E3232" s="203" t="s">
        <v>1215</v>
      </c>
      <c r="F3232" s="203" t="s">
        <v>1207</v>
      </c>
    </row>
    <row r="3233" spans="1:6" hidden="1" x14ac:dyDescent="0.25">
      <c r="A3233" s="203" t="s">
        <v>1216</v>
      </c>
      <c r="B3233" s="203">
        <v>198910</v>
      </c>
      <c r="C3233" s="203">
        <v>0.46097199999999999</v>
      </c>
      <c r="D3233" s="203">
        <v>6</v>
      </c>
      <c r="E3233" s="203" t="s">
        <v>1215</v>
      </c>
      <c r="F3233" s="203" t="s">
        <v>1207</v>
      </c>
    </row>
    <row r="3234" spans="1:6" hidden="1" x14ac:dyDescent="0.25">
      <c r="A3234" s="203" t="s">
        <v>1216</v>
      </c>
      <c r="B3234" s="203">
        <v>198911</v>
      </c>
      <c r="C3234" s="203">
        <v>0.45929599999999998</v>
      </c>
      <c r="D3234" s="203">
        <v>6</v>
      </c>
      <c r="E3234" s="203" t="s">
        <v>1215</v>
      </c>
      <c r="F3234" s="203" t="s">
        <v>1207</v>
      </c>
    </row>
    <row r="3235" spans="1:6" hidden="1" x14ac:dyDescent="0.25">
      <c r="A3235" s="203" t="s">
        <v>1216</v>
      </c>
      <c r="B3235" s="203">
        <v>198912</v>
      </c>
      <c r="C3235" s="203">
        <v>0.53744199999999998</v>
      </c>
      <c r="D3235" s="203">
        <v>6</v>
      </c>
      <c r="E3235" s="203" t="s">
        <v>1215</v>
      </c>
      <c r="F3235" s="203" t="s">
        <v>1207</v>
      </c>
    </row>
    <row r="3236" spans="1:6" hidden="1" x14ac:dyDescent="0.25">
      <c r="A3236" s="203" t="s">
        <v>1216</v>
      </c>
      <c r="B3236" s="203">
        <v>198913</v>
      </c>
      <c r="C3236" s="203">
        <v>5.6021609999999997</v>
      </c>
      <c r="D3236" s="203">
        <v>6</v>
      </c>
      <c r="E3236" s="203" t="s">
        <v>1215</v>
      </c>
      <c r="F3236" s="203" t="s">
        <v>1207</v>
      </c>
    </row>
    <row r="3237" spans="1:6" hidden="1" x14ac:dyDescent="0.25">
      <c r="A3237" s="203" t="s">
        <v>1216</v>
      </c>
      <c r="B3237" s="203">
        <v>199001</v>
      </c>
      <c r="C3237" s="203">
        <v>0.58327300000000004</v>
      </c>
      <c r="D3237" s="203">
        <v>6</v>
      </c>
      <c r="E3237" s="203" t="s">
        <v>1215</v>
      </c>
      <c r="F3237" s="203" t="s">
        <v>1207</v>
      </c>
    </row>
    <row r="3238" spans="1:6" hidden="1" x14ac:dyDescent="0.25">
      <c r="A3238" s="203" t="s">
        <v>1216</v>
      </c>
      <c r="B3238" s="203">
        <v>199002</v>
      </c>
      <c r="C3238" s="203">
        <v>0.52870499999999998</v>
      </c>
      <c r="D3238" s="203">
        <v>6</v>
      </c>
      <c r="E3238" s="203" t="s">
        <v>1215</v>
      </c>
      <c r="F3238" s="203" t="s">
        <v>1207</v>
      </c>
    </row>
    <row r="3239" spans="1:6" hidden="1" x14ac:dyDescent="0.25">
      <c r="A3239" s="203" t="s">
        <v>1216</v>
      </c>
      <c r="B3239" s="203">
        <v>199003</v>
      </c>
      <c r="C3239" s="203">
        <v>0.48769400000000002</v>
      </c>
      <c r="D3239" s="203">
        <v>6</v>
      </c>
      <c r="E3239" s="203" t="s">
        <v>1215</v>
      </c>
      <c r="F3239" s="203" t="s">
        <v>1207</v>
      </c>
    </row>
    <row r="3240" spans="1:6" hidden="1" x14ac:dyDescent="0.25">
      <c r="A3240" s="203" t="s">
        <v>1216</v>
      </c>
      <c r="B3240" s="203">
        <v>199004</v>
      </c>
      <c r="C3240" s="203">
        <v>0.40757599999999999</v>
      </c>
      <c r="D3240" s="203">
        <v>6</v>
      </c>
      <c r="E3240" s="203" t="s">
        <v>1215</v>
      </c>
      <c r="F3240" s="203" t="s">
        <v>1207</v>
      </c>
    </row>
    <row r="3241" spans="1:6" hidden="1" x14ac:dyDescent="0.25">
      <c r="A3241" s="203" t="s">
        <v>1216</v>
      </c>
      <c r="B3241" s="203">
        <v>199005</v>
      </c>
      <c r="C3241" s="203">
        <v>0.45444499999999999</v>
      </c>
      <c r="D3241" s="203">
        <v>6</v>
      </c>
      <c r="E3241" s="203" t="s">
        <v>1215</v>
      </c>
      <c r="F3241" s="203" t="s">
        <v>1207</v>
      </c>
    </row>
    <row r="3242" spans="1:6" hidden="1" x14ac:dyDescent="0.25">
      <c r="A3242" s="203" t="s">
        <v>1216</v>
      </c>
      <c r="B3242" s="203">
        <v>199006</v>
      </c>
      <c r="C3242" s="203">
        <v>0.490288</v>
      </c>
      <c r="D3242" s="203">
        <v>6</v>
      </c>
      <c r="E3242" s="203" t="s">
        <v>1215</v>
      </c>
      <c r="F3242" s="203" t="s">
        <v>1207</v>
      </c>
    </row>
    <row r="3243" spans="1:6" hidden="1" x14ac:dyDescent="0.25">
      <c r="A3243" s="203" t="s">
        <v>1216</v>
      </c>
      <c r="B3243" s="203">
        <v>199007</v>
      </c>
      <c r="C3243" s="203">
        <v>0.56766799999999995</v>
      </c>
      <c r="D3243" s="203">
        <v>6</v>
      </c>
      <c r="E3243" s="203" t="s">
        <v>1215</v>
      </c>
      <c r="F3243" s="203" t="s">
        <v>1207</v>
      </c>
    </row>
    <row r="3244" spans="1:6" hidden="1" x14ac:dyDescent="0.25">
      <c r="A3244" s="203" t="s">
        <v>1216</v>
      </c>
      <c r="B3244" s="203">
        <v>199008</v>
      </c>
      <c r="C3244" s="203">
        <v>0.59003300000000003</v>
      </c>
      <c r="D3244" s="203">
        <v>6</v>
      </c>
      <c r="E3244" s="203" t="s">
        <v>1215</v>
      </c>
      <c r="F3244" s="203" t="s">
        <v>1207</v>
      </c>
    </row>
    <row r="3245" spans="1:6" hidden="1" x14ac:dyDescent="0.25">
      <c r="A3245" s="203" t="s">
        <v>1216</v>
      </c>
      <c r="B3245" s="203">
        <v>199009</v>
      </c>
      <c r="C3245" s="203">
        <v>0.51306700000000005</v>
      </c>
      <c r="D3245" s="203">
        <v>6</v>
      </c>
      <c r="E3245" s="203" t="s">
        <v>1215</v>
      </c>
      <c r="F3245" s="203" t="s">
        <v>1207</v>
      </c>
    </row>
    <row r="3246" spans="1:6" hidden="1" x14ac:dyDescent="0.25">
      <c r="A3246" s="203" t="s">
        <v>1216</v>
      </c>
      <c r="B3246" s="203">
        <v>199010</v>
      </c>
      <c r="C3246" s="203">
        <v>0.45920699999999998</v>
      </c>
      <c r="D3246" s="203">
        <v>6</v>
      </c>
      <c r="E3246" s="203" t="s">
        <v>1215</v>
      </c>
      <c r="F3246" s="203" t="s">
        <v>1207</v>
      </c>
    </row>
    <row r="3247" spans="1:6" hidden="1" x14ac:dyDescent="0.25">
      <c r="A3247" s="203" t="s">
        <v>1216</v>
      </c>
      <c r="B3247" s="203">
        <v>199011</v>
      </c>
      <c r="C3247" s="203">
        <v>0.47655399999999998</v>
      </c>
      <c r="D3247" s="203">
        <v>6</v>
      </c>
      <c r="E3247" s="203" t="s">
        <v>1215</v>
      </c>
      <c r="F3247" s="203" t="s">
        <v>1207</v>
      </c>
    </row>
    <row r="3248" spans="1:6" hidden="1" x14ac:dyDescent="0.25">
      <c r="A3248" s="203" t="s">
        <v>1216</v>
      </c>
      <c r="B3248" s="203">
        <v>199012</v>
      </c>
      <c r="C3248" s="203">
        <v>0.54583899999999996</v>
      </c>
      <c r="D3248" s="203">
        <v>6</v>
      </c>
      <c r="E3248" s="203" t="s">
        <v>1215</v>
      </c>
      <c r="F3248" s="203" t="s">
        <v>1207</v>
      </c>
    </row>
    <row r="3249" spans="1:6" hidden="1" x14ac:dyDescent="0.25">
      <c r="A3249" s="203" t="s">
        <v>1216</v>
      </c>
      <c r="B3249" s="203">
        <v>199013</v>
      </c>
      <c r="C3249" s="203">
        <v>6.1043500000000002</v>
      </c>
      <c r="D3249" s="203">
        <v>6</v>
      </c>
      <c r="E3249" s="203" t="s">
        <v>1215</v>
      </c>
      <c r="F3249" s="203" t="s">
        <v>1207</v>
      </c>
    </row>
    <row r="3250" spans="1:6" hidden="1" x14ac:dyDescent="0.25">
      <c r="A3250" s="203" t="s">
        <v>1216</v>
      </c>
      <c r="B3250" s="203">
        <v>199101</v>
      </c>
      <c r="C3250" s="203">
        <v>0.57000499999999998</v>
      </c>
      <c r="D3250" s="203">
        <v>6</v>
      </c>
      <c r="E3250" s="203" t="s">
        <v>1215</v>
      </c>
      <c r="F3250" s="203" t="s">
        <v>1207</v>
      </c>
    </row>
    <row r="3251" spans="1:6" hidden="1" x14ac:dyDescent="0.25">
      <c r="A3251" s="203" t="s">
        <v>1216</v>
      </c>
      <c r="B3251" s="203">
        <v>199102</v>
      </c>
      <c r="C3251" s="203">
        <v>0.50179200000000002</v>
      </c>
      <c r="D3251" s="203">
        <v>6</v>
      </c>
      <c r="E3251" s="203" t="s">
        <v>1215</v>
      </c>
      <c r="F3251" s="203" t="s">
        <v>1207</v>
      </c>
    </row>
    <row r="3252" spans="1:6" hidden="1" x14ac:dyDescent="0.25">
      <c r="A3252" s="203" t="s">
        <v>1216</v>
      </c>
      <c r="B3252" s="203">
        <v>199103</v>
      </c>
      <c r="C3252" s="203">
        <v>0.51498699999999997</v>
      </c>
      <c r="D3252" s="203">
        <v>6</v>
      </c>
      <c r="E3252" s="203" t="s">
        <v>1215</v>
      </c>
      <c r="F3252" s="203" t="s">
        <v>1207</v>
      </c>
    </row>
    <row r="3253" spans="1:6" hidden="1" x14ac:dyDescent="0.25">
      <c r="A3253" s="203" t="s">
        <v>1216</v>
      </c>
      <c r="B3253" s="203">
        <v>199104</v>
      </c>
      <c r="C3253" s="203">
        <v>0.43646000000000001</v>
      </c>
      <c r="D3253" s="203">
        <v>6</v>
      </c>
      <c r="E3253" s="203" t="s">
        <v>1215</v>
      </c>
      <c r="F3253" s="203" t="s">
        <v>1207</v>
      </c>
    </row>
    <row r="3254" spans="1:6" hidden="1" x14ac:dyDescent="0.25">
      <c r="A3254" s="203" t="s">
        <v>1216</v>
      </c>
      <c r="B3254" s="203">
        <v>199105</v>
      </c>
      <c r="C3254" s="203">
        <v>0.49017500000000003</v>
      </c>
      <c r="D3254" s="203">
        <v>6</v>
      </c>
      <c r="E3254" s="203" t="s">
        <v>1215</v>
      </c>
      <c r="F3254" s="203" t="s">
        <v>1207</v>
      </c>
    </row>
    <row r="3255" spans="1:6" hidden="1" x14ac:dyDescent="0.25">
      <c r="A3255" s="203" t="s">
        <v>1216</v>
      </c>
      <c r="B3255" s="203">
        <v>199106</v>
      </c>
      <c r="C3255" s="203">
        <v>0.56832199999999999</v>
      </c>
      <c r="D3255" s="203">
        <v>6</v>
      </c>
      <c r="E3255" s="203" t="s">
        <v>1215</v>
      </c>
      <c r="F3255" s="203" t="s">
        <v>1207</v>
      </c>
    </row>
    <row r="3256" spans="1:6" hidden="1" x14ac:dyDescent="0.25">
      <c r="A3256" s="203" t="s">
        <v>1216</v>
      </c>
      <c r="B3256" s="203">
        <v>199107</v>
      </c>
      <c r="C3256" s="203">
        <v>0.63674200000000003</v>
      </c>
      <c r="D3256" s="203">
        <v>6</v>
      </c>
      <c r="E3256" s="203" t="s">
        <v>1215</v>
      </c>
      <c r="F3256" s="203" t="s">
        <v>1207</v>
      </c>
    </row>
    <row r="3257" spans="1:6" hidden="1" x14ac:dyDescent="0.25">
      <c r="A3257" s="203" t="s">
        <v>1216</v>
      </c>
      <c r="B3257" s="203">
        <v>199108</v>
      </c>
      <c r="C3257" s="203">
        <v>0.61302699999999999</v>
      </c>
      <c r="D3257" s="203">
        <v>6</v>
      </c>
      <c r="E3257" s="203" t="s">
        <v>1215</v>
      </c>
      <c r="F3257" s="203" t="s">
        <v>1207</v>
      </c>
    </row>
    <row r="3258" spans="1:6" hidden="1" x14ac:dyDescent="0.25">
      <c r="A3258" s="203" t="s">
        <v>1216</v>
      </c>
      <c r="B3258" s="203">
        <v>199109</v>
      </c>
      <c r="C3258" s="203">
        <v>0.54384299999999997</v>
      </c>
      <c r="D3258" s="203">
        <v>6</v>
      </c>
      <c r="E3258" s="203" t="s">
        <v>1215</v>
      </c>
      <c r="F3258" s="203" t="s">
        <v>1207</v>
      </c>
    </row>
    <row r="3259" spans="1:6" hidden="1" x14ac:dyDescent="0.25">
      <c r="A3259" s="203" t="s">
        <v>1216</v>
      </c>
      <c r="B3259" s="203">
        <v>199110</v>
      </c>
      <c r="C3259" s="203">
        <v>0.49958999999999998</v>
      </c>
      <c r="D3259" s="203">
        <v>6</v>
      </c>
      <c r="E3259" s="203" t="s">
        <v>1215</v>
      </c>
      <c r="F3259" s="203" t="s">
        <v>1207</v>
      </c>
    </row>
    <row r="3260" spans="1:6" hidden="1" x14ac:dyDescent="0.25">
      <c r="A3260" s="203" t="s">
        <v>1216</v>
      </c>
      <c r="B3260" s="203">
        <v>199111</v>
      </c>
      <c r="C3260" s="203">
        <v>0.48535899999999998</v>
      </c>
      <c r="D3260" s="203">
        <v>6</v>
      </c>
      <c r="E3260" s="203" t="s">
        <v>1215</v>
      </c>
      <c r="F3260" s="203" t="s">
        <v>1207</v>
      </c>
    </row>
    <row r="3261" spans="1:6" hidden="1" x14ac:dyDescent="0.25">
      <c r="A3261" s="203" t="s">
        <v>1216</v>
      </c>
      <c r="B3261" s="203">
        <v>199112</v>
      </c>
      <c r="C3261" s="203">
        <v>0.561832</v>
      </c>
      <c r="D3261" s="203">
        <v>6</v>
      </c>
      <c r="E3261" s="203" t="s">
        <v>1215</v>
      </c>
      <c r="F3261" s="203" t="s">
        <v>1207</v>
      </c>
    </row>
    <row r="3262" spans="1:6" hidden="1" x14ac:dyDescent="0.25">
      <c r="A3262" s="203" t="s">
        <v>1216</v>
      </c>
      <c r="B3262" s="203">
        <v>199113</v>
      </c>
      <c r="C3262" s="203">
        <v>6.4221320000000004</v>
      </c>
      <c r="D3262" s="203">
        <v>6</v>
      </c>
      <c r="E3262" s="203" t="s">
        <v>1215</v>
      </c>
      <c r="F3262" s="203" t="s">
        <v>1207</v>
      </c>
    </row>
    <row r="3263" spans="1:6" hidden="1" x14ac:dyDescent="0.25">
      <c r="A3263" s="203" t="s">
        <v>1216</v>
      </c>
      <c r="B3263" s="203">
        <v>199201</v>
      </c>
      <c r="C3263" s="203">
        <v>0.60573399999999999</v>
      </c>
      <c r="D3263" s="203">
        <v>6</v>
      </c>
      <c r="E3263" s="203" t="s">
        <v>1215</v>
      </c>
      <c r="F3263" s="203" t="s">
        <v>1207</v>
      </c>
    </row>
    <row r="3264" spans="1:6" hidden="1" x14ac:dyDescent="0.25">
      <c r="A3264" s="203" t="s">
        <v>1216</v>
      </c>
      <c r="B3264" s="203">
        <v>199202</v>
      </c>
      <c r="C3264" s="203">
        <v>0.55290700000000004</v>
      </c>
      <c r="D3264" s="203">
        <v>6</v>
      </c>
      <c r="E3264" s="203" t="s">
        <v>1215</v>
      </c>
      <c r="F3264" s="203" t="s">
        <v>1207</v>
      </c>
    </row>
    <row r="3265" spans="1:6" hidden="1" x14ac:dyDescent="0.25">
      <c r="A3265" s="203" t="s">
        <v>1216</v>
      </c>
      <c r="B3265" s="203">
        <v>199203</v>
      </c>
      <c r="C3265" s="203">
        <v>0.47994199999999998</v>
      </c>
      <c r="D3265" s="203">
        <v>6</v>
      </c>
      <c r="E3265" s="203" t="s">
        <v>1215</v>
      </c>
      <c r="F3265" s="203" t="s">
        <v>1207</v>
      </c>
    </row>
    <row r="3266" spans="1:6" hidden="1" x14ac:dyDescent="0.25">
      <c r="A3266" s="203" t="s">
        <v>1216</v>
      </c>
      <c r="B3266" s="203">
        <v>199204</v>
      </c>
      <c r="C3266" s="203">
        <v>0.44258399999999998</v>
      </c>
      <c r="D3266" s="203">
        <v>6</v>
      </c>
      <c r="E3266" s="203" t="s">
        <v>1215</v>
      </c>
      <c r="F3266" s="203" t="s">
        <v>1207</v>
      </c>
    </row>
    <row r="3267" spans="1:6" hidden="1" x14ac:dyDescent="0.25">
      <c r="A3267" s="203" t="s">
        <v>1216</v>
      </c>
      <c r="B3267" s="203">
        <v>199205</v>
      </c>
      <c r="C3267" s="203">
        <v>0.47776400000000002</v>
      </c>
      <c r="D3267" s="203">
        <v>6</v>
      </c>
      <c r="E3267" s="203" t="s">
        <v>1215</v>
      </c>
      <c r="F3267" s="203" t="s">
        <v>1207</v>
      </c>
    </row>
    <row r="3268" spans="1:6" hidden="1" x14ac:dyDescent="0.25">
      <c r="A3268" s="203" t="s">
        <v>1216</v>
      </c>
      <c r="B3268" s="203">
        <v>199206</v>
      </c>
      <c r="C3268" s="203">
        <v>0.53595899999999996</v>
      </c>
      <c r="D3268" s="203">
        <v>6</v>
      </c>
      <c r="E3268" s="203" t="s">
        <v>1215</v>
      </c>
      <c r="F3268" s="203" t="s">
        <v>1207</v>
      </c>
    </row>
    <row r="3269" spans="1:6" hidden="1" x14ac:dyDescent="0.25">
      <c r="A3269" s="203" t="s">
        <v>1216</v>
      </c>
      <c r="B3269" s="203">
        <v>199207</v>
      </c>
      <c r="C3269" s="203">
        <v>0.58688600000000002</v>
      </c>
      <c r="D3269" s="203">
        <v>6</v>
      </c>
      <c r="E3269" s="203" t="s">
        <v>1215</v>
      </c>
      <c r="F3269" s="203" t="s">
        <v>1207</v>
      </c>
    </row>
    <row r="3270" spans="1:6" hidden="1" x14ac:dyDescent="0.25">
      <c r="A3270" s="203" t="s">
        <v>1216</v>
      </c>
      <c r="B3270" s="203">
        <v>199208</v>
      </c>
      <c r="C3270" s="203">
        <v>0.61418300000000003</v>
      </c>
      <c r="D3270" s="203">
        <v>6</v>
      </c>
      <c r="E3270" s="203" t="s">
        <v>1215</v>
      </c>
      <c r="F3270" s="203" t="s">
        <v>1207</v>
      </c>
    </row>
    <row r="3271" spans="1:6" hidden="1" x14ac:dyDescent="0.25">
      <c r="A3271" s="203" t="s">
        <v>1216</v>
      </c>
      <c r="B3271" s="203">
        <v>199209</v>
      </c>
      <c r="C3271" s="203">
        <v>0.53317800000000004</v>
      </c>
      <c r="D3271" s="203">
        <v>6</v>
      </c>
      <c r="E3271" s="203" t="s">
        <v>1215</v>
      </c>
      <c r="F3271" s="203" t="s">
        <v>1207</v>
      </c>
    </row>
    <row r="3272" spans="1:6" hidden="1" x14ac:dyDescent="0.25">
      <c r="A3272" s="203" t="s">
        <v>1216</v>
      </c>
      <c r="B3272" s="203">
        <v>199210</v>
      </c>
      <c r="C3272" s="203">
        <v>0.51081699999999997</v>
      </c>
      <c r="D3272" s="203">
        <v>6</v>
      </c>
      <c r="E3272" s="203" t="s">
        <v>1215</v>
      </c>
      <c r="F3272" s="203" t="s">
        <v>1207</v>
      </c>
    </row>
    <row r="3273" spans="1:6" hidden="1" x14ac:dyDescent="0.25">
      <c r="A3273" s="203" t="s">
        <v>1216</v>
      </c>
      <c r="B3273" s="203">
        <v>199211</v>
      </c>
      <c r="C3273" s="203">
        <v>0.53114700000000004</v>
      </c>
      <c r="D3273" s="203">
        <v>6</v>
      </c>
      <c r="E3273" s="203" t="s">
        <v>1215</v>
      </c>
      <c r="F3273" s="203" t="s">
        <v>1207</v>
      </c>
    </row>
    <row r="3274" spans="1:6" hidden="1" x14ac:dyDescent="0.25">
      <c r="A3274" s="203" t="s">
        <v>1216</v>
      </c>
      <c r="B3274" s="203">
        <v>199212</v>
      </c>
      <c r="C3274" s="203">
        <v>0.60810600000000004</v>
      </c>
      <c r="D3274" s="203">
        <v>6</v>
      </c>
      <c r="E3274" s="203" t="s">
        <v>1215</v>
      </c>
      <c r="F3274" s="203" t="s">
        <v>1207</v>
      </c>
    </row>
    <row r="3275" spans="1:6" hidden="1" x14ac:dyDescent="0.25">
      <c r="A3275" s="203" t="s">
        <v>1216</v>
      </c>
      <c r="B3275" s="203">
        <v>199213</v>
      </c>
      <c r="C3275" s="203">
        <v>6.4792059999999996</v>
      </c>
      <c r="D3275" s="203">
        <v>6</v>
      </c>
      <c r="E3275" s="203" t="s">
        <v>1215</v>
      </c>
      <c r="F3275" s="203" t="s">
        <v>1207</v>
      </c>
    </row>
    <row r="3276" spans="1:6" hidden="1" x14ac:dyDescent="0.25">
      <c r="A3276" s="203" t="s">
        <v>1216</v>
      </c>
      <c r="B3276" s="203">
        <v>199301</v>
      </c>
      <c r="C3276" s="203">
        <v>0.62053599999999998</v>
      </c>
      <c r="D3276" s="203">
        <v>6</v>
      </c>
      <c r="E3276" s="203" t="s">
        <v>1215</v>
      </c>
      <c r="F3276" s="203" t="s">
        <v>1207</v>
      </c>
    </row>
    <row r="3277" spans="1:6" hidden="1" x14ac:dyDescent="0.25">
      <c r="A3277" s="203" t="s">
        <v>1216</v>
      </c>
      <c r="B3277" s="203">
        <v>199302</v>
      </c>
      <c r="C3277" s="203">
        <v>0.53905599999999998</v>
      </c>
      <c r="D3277" s="203">
        <v>6</v>
      </c>
      <c r="E3277" s="203" t="s">
        <v>1215</v>
      </c>
      <c r="F3277" s="203" t="s">
        <v>1207</v>
      </c>
    </row>
    <row r="3278" spans="1:6" hidden="1" x14ac:dyDescent="0.25">
      <c r="A3278" s="203" t="s">
        <v>1216</v>
      </c>
      <c r="B3278" s="203">
        <v>199303</v>
      </c>
      <c r="C3278" s="203">
        <v>0.48954599999999998</v>
      </c>
      <c r="D3278" s="203">
        <v>6</v>
      </c>
      <c r="E3278" s="203" t="s">
        <v>1215</v>
      </c>
      <c r="F3278" s="203" t="s">
        <v>1207</v>
      </c>
    </row>
    <row r="3279" spans="1:6" hidden="1" x14ac:dyDescent="0.25">
      <c r="A3279" s="203" t="s">
        <v>1216</v>
      </c>
      <c r="B3279" s="203">
        <v>199304</v>
      </c>
      <c r="C3279" s="203">
        <v>0.45375799999999999</v>
      </c>
      <c r="D3279" s="203">
        <v>6</v>
      </c>
      <c r="E3279" s="203" t="s">
        <v>1215</v>
      </c>
      <c r="F3279" s="203" t="s">
        <v>1207</v>
      </c>
    </row>
    <row r="3280" spans="1:6" hidden="1" x14ac:dyDescent="0.25">
      <c r="A3280" s="203" t="s">
        <v>1216</v>
      </c>
      <c r="B3280" s="203">
        <v>199305</v>
      </c>
      <c r="C3280" s="203">
        <v>0.529053</v>
      </c>
      <c r="D3280" s="203">
        <v>6</v>
      </c>
      <c r="E3280" s="203" t="s">
        <v>1215</v>
      </c>
      <c r="F3280" s="203" t="s">
        <v>1207</v>
      </c>
    </row>
    <row r="3281" spans="1:6" hidden="1" x14ac:dyDescent="0.25">
      <c r="A3281" s="203" t="s">
        <v>1216</v>
      </c>
      <c r="B3281" s="203">
        <v>199306</v>
      </c>
      <c r="C3281" s="203">
        <v>0.55272200000000005</v>
      </c>
      <c r="D3281" s="203">
        <v>6</v>
      </c>
      <c r="E3281" s="203" t="s">
        <v>1215</v>
      </c>
      <c r="F3281" s="203" t="s">
        <v>1207</v>
      </c>
    </row>
    <row r="3282" spans="1:6" hidden="1" x14ac:dyDescent="0.25">
      <c r="A3282" s="203" t="s">
        <v>1216</v>
      </c>
      <c r="B3282" s="203">
        <v>199307</v>
      </c>
      <c r="C3282" s="203">
        <v>0.593499</v>
      </c>
      <c r="D3282" s="203">
        <v>6</v>
      </c>
      <c r="E3282" s="203" t="s">
        <v>1215</v>
      </c>
      <c r="F3282" s="203" t="s">
        <v>1207</v>
      </c>
    </row>
    <row r="3283" spans="1:6" hidden="1" x14ac:dyDescent="0.25">
      <c r="A3283" s="203" t="s">
        <v>1216</v>
      </c>
      <c r="B3283" s="203">
        <v>199308</v>
      </c>
      <c r="C3283" s="203">
        <v>0.590418</v>
      </c>
      <c r="D3283" s="203">
        <v>6</v>
      </c>
      <c r="E3283" s="203" t="s">
        <v>1215</v>
      </c>
      <c r="F3283" s="203" t="s">
        <v>1207</v>
      </c>
    </row>
    <row r="3284" spans="1:6" hidden="1" x14ac:dyDescent="0.25">
      <c r="A3284" s="203" t="s">
        <v>1216</v>
      </c>
      <c r="B3284" s="203">
        <v>199309</v>
      </c>
      <c r="C3284" s="203">
        <v>0.52508100000000002</v>
      </c>
      <c r="D3284" s="203">
        <v>6</v>
      </c>
      <c r="E3284" s="203" t="s">
        <v>1215</v>
      </c>
      <c r="F3284" s="203" t="s">
        <v>1207</v>
      </c>
    </row>
    <row r="3285" spans="1:6" hidden="1" x14ac:dyDescent="0.25">
      <c r="A3285" s="203" t="s">
        <v>1216</v>
      </c>
      <c r="B3285" s="203">
        <v>199310</v>
      </c>
      <c r="C3285" s="203">
        <v>0.46673799999999999</v>
      </c>
      <c r="D3285" s="203">
        <v>6</v>
      </c>
      <c r="E3285" s="203" t="s">
        <v>1215</v>
      </c>
      <c r="F3285" s="203" t="s">
        <v>1207</v>
      </c>
    </row>
    <row r="3286" spans="1:6" hidden="1" x14ac:dyDescent="0.25">
      <c r="A3286" s="203" t="s">
        <v>1216</v>
      </c>
      <c r="B3286" s="203">
        <v>199311</v>
      </c>
      <c r="C3286" s="203">
        <v>0.49224299999999999</v>
      </c>
      <c r="D3286" s="203">
        <v>6</v>
      </c>
      <c r="E3286" s="203" t="s">
        <v>1215</v>
      </c>
      <c r="F3286" s="203" t="s">
        <v>1207</v>
      </c>
    </row>
    <row r="3287" spans="1:6" hidden="1" x14ac:dyDescent="0.25">
      <c r="A3287" s="203" t="s">
        <v>1216</v>
      </c>
      <c r="B3287" s="203">
        <v>199312</v>
      </c>
      <c r="C3287" s="203">
        <v>0.55784800000000001</v>
      </c>
      <c r="D3287" s="203">
        <v>6</v>
      </c>
      <c r="E3287" s="203" t="s">
        <v>1215</v>
      </c>
      <c r="F3287" s="203" t="s">
        <v>1207</v>
      </c>
    </row>
    <row r="3288" spans="1:6" hidden="1" x14ac:dyDescent="0.25">
      <c r="A3288" s="203" t="s">
        <v>1216</v>
      </c>
      <c r="B3288" s="203">
        <v>199313</v>
      </c>
      <c r="C3288" s="203">
        <v>6.4104989999999997</v>
      </c>
      <c r="D3288" s="203">
        <v>6</v>
      </c>
      <c r="E3288" s="203" t="s">
        <v>1215</v>
      </c>
      <c r="F3288" s="203" t="s">
        <v>1207</v>
      </c>
    </row>
    <row r="3289" spans="1:6" hidden="1" x14ac:dyDescent="0.25">
      <c r="A3289" s="203" t="s">
        <v>1216</v>
      </c>
      <c r="B3289" s="203">
        <v>199401</v>
      </c>
      <c r="C3289" s="203">
        <v>0.59416199999999997</v>
      </c>
      <c r="D3289" s="203">
        <v>6</v>
      </c>
      <c r="E3289" s="203" t="s">
        <v>1215</v>
      </c>
      <c r="F3289" s="203" t="s">
        <v>1207</v>
      </c>
    </row>
    <row r="3290" spans="1:6" hidden="1" x14ac:dyDescent="0.25">
      <c r="A3290" s="203" t="s">
        <v>1216</v>
      </c>
      <c r="B3290" s="203">
        <v>199402</v>
      </c>
      <c r="C3290" s="203">
        <v>0.520733</v>
      </c>
      <c r="D3290" s="203">
        <v>6</v>
      </c>
      <c r="E3290" s="203" t="s">
        <v>1215</v>
      </c>
      <c r="F3290" s="203" t="s">
        <v>1207</v>
      </c>
    </row>
    <row r="3291" spans="1:6" hidden="1" x14ac:dyDescent="0.25">
      <c r="A3291" s="203" t="s">
        <v>1216</v>
      </c>
      <c r="B3291" s="203">
        <v>199403</v>
      </c>
      <c r="C3291" s="203">
        <v>0.51182899999999998</v>
      </c>
      <c r="D3291" s="203">
        <v>6</v>
      </c>
      <c r="E3291" s="203" t="s">
        <v>1215</v>
      </c>
      <c r="F3291" s="203" t="s">
        <v>1207</v>
      </c>
    </row>
    <row r="3292" spans="1:6" hidden="1" x14ac:dyDescent="0.25">
      <c r="A3292" s="203" t="s">
        <v>1216</v>
      </c>
      <c r="B3292" s="203">
        <v>199404</v>
      </c>
      <c r="C3292" s="203">
        <v>0.45144400000000001</v>
      </c>
      <c r="D3292" s="203">
        <v>6</v>
      </c>
      <c r="E3292" s="203" t="s">
        <v>1215</v>
      </c>
      <c r="F3292" s="203" t="s">
        <v>1207</v>
      </c>
    </row>
    <row r="3293" spans="1:6" hidden="1" x14ac:dyDescent="0.25">
      <c r="A3293" s="203" t="s">
        <v>1216</v>
      </c>
      <c r="B3293" s="203">
        <v>199405</v>
      </c>
      <c r="C3293" s="203">
        <v>0.50718399999999997</v>
      </c>
      <c r="D3293" s="203">
        <v>6</v>
      </c>
      <c r="E3293" s="203" t="s">
        <v>1215</v>
      </c>
      <c r="F3293" s="203" t="s">
        <v>1207</v>
      </c>
    </row>
    <row r="3294" spans="1:6" hidden="1" x14ac:dyDescent="0.25">
      <c r="A3294" s="203" t="s">
        <v>1216</v>
      </c>
      <c r="B3294" s="203">
        <v>199406</v>
      </c>
      <c r="C3294" s="203">
        <v>0.54090199999999999</v>
      </c>
      <c r="D3294" s="203">
        <v>6</v>
      </c>
      <c r="E3294" s="203" t="s">
        <v>1215</v>
      </c>
      <c r="F3294" s="203" t="s">
        <v>1207</v>
      </c>
    </row>
    <row r="3295" spans="1:6" hidden="1" x14ac:dyDescent="0.25">
      <c r="A3295" s="203" t="s">
        <v>1216</v>
      </c>
      <c r="B3295" s="203">
        <v>199407</v>
      </c>
      <c r="C3295" s="203">
        <v>0.61795</v>
      </c>
      <c r="D3295" s="203">
        <v>6</v>
      </c>
      <c r="E3295" s="203" t="s">
        <v>1215</v>
      </c>
      <c r="F3295" s="203" t="s">
        <v>1207</v>
      </c>
    </row>
    <row r="3296" spans="1:6" hidden="1" x14ac:dyDescent="0.25">
      <c r="A3296" s="203" t="s">
        <v>1216</v>
      </c>
      <c r="B3296" s="203">
        <v>199408</v>
      </c>
      <c r="C3296" s="203">
        <v>0.62820699999999996</v>
      </c>
      <c r="D3296" s="203">
        <v>6</v>
      </c>
      <c r="E3296" s="203" t="s">
        <v>1215</v>
      </c>
      <c r="F3296" s="203" t="s">
        <v>1207</v>
      </c>
    </row>
    <row r="3297" spans="1:6" hidden="1" x14ac:dyDescent="0.25">
      <c r="A3297" s="203" t="s">
        <v>1216</v>
      </c>
      <c r="B3297" s="203">
        <v>199409</v>
      </c>
      <c r="C3297" s="203">
        <v>0.581426</v>
      </c>
      <c r="D3297" s="203">
        <v>6</v>
      </c>
      <c r="E3297" s="203" t="s">
        <v>1215</v>
      </c>
      <c r="F3297" s="203" t="s">
        <v>1207</v>
      </c>
    </row>
    <row r="3298" spans="1:6" hidden="1" x14ac:dyDescent="0.25">
      <c r="A3298" s="203" t="s">
        <v>1216</v>
      </c>
      <c r="B3298" s="203">
        <v>199410</v>
      </c>
      <c r="C3298" s="203">
        <v>0.52994300000000005</v>
      </c>
      <c r="D3298" s="203">
        <v>6</v>
      </c>
      <c r="E3298" s="203" t="s">
        <v>1215</v>
      </c>
      <c r="F3298" s="203" t="s">
        <v>1207</v>
      </c>
    </row>
    <row r="3299" spans="1:6" hidden="1" x14ac:dyDescent="0.25">
      <c r="A3299" s="203" t="s">
        <v>1216</v>
      </c>
      <c r="B3299" s="203">
        <v>199411</v>
      </c>
      <c r="C3299" s="203">
        <v>0.57778300000000005</v>
      </c>
      <c r="D3299" s="203">
        <v>6</v>
      </c>
      <c r="E3299" s="203" t="s">
        <v>1215</v>
      </c>
      <c r="F3299" s="203" t="s">
        <v>1207</v>
      </c>
    </row>
    <row r="3300" spans="1:6" hidden="1" x14ac:dyDescent="0.25">
      <c r="A3300" s="203" t="s">
        <v>1216</v>
      </c>
      <c r="B3300" s="203">
        <v>199412</v>
      </c>
      <c r="C3300" s="203">
        <v>0.63231400000000004</v>
      </c>
      <c r="D3300" s="203">
        <v>6</v>
      </c>
      <c r="E3300" s="203" t="s">
        <v>1215</v>
      </c>
      <c r="F3300" s="203" t="s">
        <v>1207</v>
      </c>
    </row>
    <row r="3301" spans="1:6" hidden="1" x14ac:dyDescent="0.25">
      <c r="A3301" s="203" t="s">
        <v>1216</v>
      </c>
      <c r="B3301" s="203">
        <v>199413</v>
      </c>
      <c r="C3301" s="203">
        <v>6.6938769999999996</v>
      </c>
      <c r="D3301" s="203">
        <v>6</v>
      </c>
      <c r="E3301" s="203" t="s">
        <v>1215</v>
      </c>
      <c r="F3301" s="203" t="s">
        <v>1207</v>
      </c>
    </row>
    <row r="3302" spans="1:6" hidden="1" x14ac:dyDescent="0.25">
      <c r="A3302" s="203" t="s">
        <v>1216</v>
      </c>
      <c r="B3302" s="203">
        <v>199501</v>
      </c>
      <c r="C3302" s="203">
        <v>0.66553099999999998</v>
      </c>
      <c r="D3302" s="203">
        <v>6</v>
      </c>
      <c r="E3302" s="203" t="s">
        <v>1215</v>
      </c>
      <c r="F3302" s="203" t="s">
        <v>1207</v>
      </c>
    </row>
    <row r="3303" spans="1:6" hidden="1" x14ac:dyDescent="0.25">
      <c r="A3303" s="203" t="s">
        <v>1216</v>
      </c>
      <c r="B3303" s="203">
        <v>199502</v>
      </c>
      <c r="C3303" s="203">
        <v>0.54487300000000005</v>
      </c>
      <c r="D3303" s="203">
        <v>6</v>
      </c>
      <c r="E3303" s="203" t="s">
        <v>1215</v>
      </c>
      <c r="F3303" s="203" t="s">
        <v>1207</v>
      </c>
    </row>
    <row r="3304" spans="1:6" hidden="1" x14ac:dyDescent="0.25">
      <c r="A3304" s="203" t="s">
        <v>1216</v>
      </c>
      <c r="B3304" s="203">
        <v>199503</v>
      </c>
      <c r="C3304" s="203">
        <v>0.54510199999999998</v>
      </c>
      <c r="D3304" s="203">
        <v>6</v>
      </c>
      <c r="E3304" s="203" t="s">
        <v>1215</v>
      </c>
      <c r="F3304" s="203" t="s">
        <v>1207</v>
      </c>
    </row>
    <row r="3305" spans="1:6" hidden="1" x14ac:dyDescent="0.25">
      <c r="A3305" s="203" t="s">
        <v>1216</v>
      </c>
      <c r="B3305" s="203">
        <v>199504</v>
      </c>
      <c r="C3305" s="203">
        <v>0.51821499999999998</v>
      </c>
      <c r="D3305" s="203">
        <v>6</v>
      </c>
      <c r="E3305" s="203" t="s">
        <v>1215</v>
      </c>
      <c r="F3305" s="203" t="s">
        <v>1207</v>
      </c>
    </row>
    <row r="3306" spans="1:6" hidden="1" x14ac:dyDescent="0.25">
      <c r="A3306" s="203" t="s">
        <v>1216</v>
      </c>
      <c r="B3306" s="203">
        <v>199505</v>
      </c>
      <c r="C3306" s="203">
        <v>0.57144399999999995</v>
      </c>
      <c r="D3306" s="203">
        <v>6</v>
      </c>
      <c r="E3306" s="203" t="s">
        <v>1215</v>
      </c>
      <c r="F3306" s="203" t="s">
        <v>1207</v>
      </c>
    </row>
    <row r="3307" spans="1:6" hidden="1" x14ac:dyDescent="0.25">
      <c r="A3307" s="203" t="s">
        <v>1216</v>
      </c>
      <c r="B3307" s="203">
        <v>199506</v>
      </c>
      <c r="C3307" s="203">
        <v>0.59239399999999998</v>
      </c>
      <c r="D3307" s="203">
        <v>6</v>
      </c>
      <c r="E3307" s="203" t="s">
        <v>1215</v>
      </c>
      <c r="F3307" s="203" t="s">
        <v>1207</v>
      </c>
    </row>
    <row r="3308" spans="1:6" hidden="1" x14ac:dyDescent="0.25">
      <c r="A3308" s="203" t="s">
        <v>1216</v>
      </c>
      <c r="B3308" s="203">
        <v>199507</v>
      </c>
      <c r="C3308" s="203">
        <v>0.65182399999999996</v>
      </c>
      <c r="D3308" s="203">
        <v>6</v>
      </c>
      <c r="E3308" s="203" t="s">
        <v>1215</v>
      </c>
      <c r="F3308" s="203" t="s">
        <v>1207</v>
      </c>
    </row>
    <row r="3309" spans="1:6" hidden="1" x14ac:dyDescent="0.25">
      <c r="A3309" s="203" t="s">
        <v>1216</v>
      </c>
      <c r="B3309" s="203">
        <v>199508</v>
      </c>
      <c r="C3309" s="203">
        <v>0.64786999999999995</v>
      </c>
      <c r="D3309" s="203">
        <v>6</v>
      </c>
      <c r="E3309" s="203" t="s">
        <v>1215</v>
      </c>
      <c r="F3309" s="203" t="s">
        <v>1207</v>
      </c>
    </row>
    <row r="3310" spans="1:6" hidden="1" x14ac:dyDescent="0.25">
      <c r="A3310" s="203" t="s">
        <v>1216</v>
      </c>
      <c r="B3310" s="203">
        <v>199509</v>
      </c>
      <c r="C3310" s="203">
        <v>0.58513300000000001</v>
      </c>
      <c r="D3310" s="203">
        <v>6</v>
      </c>
      <c r="E3310" s="203" t="s">
        <v>1215</v>
      </c>
      <c r="F3310" s="203" t="s">
        <v>1207</v>
      </c>
    </row>
    <row r="3311" spans="1:6" hidden="1" x14ac:dyDescent="0.25">
      <c r="A3311" s="203" t="s">
        <v>1216</v>
      </c>
      <c r="B3311" s="203">
        <v>199510</v>
      </c>
      <c r="C3311" s="203">
        <v>0.570461</v>
      </c>
      <c r="D3311" s="203">
        <v>6</v>
      </c>
      <c r="E3311" s="203" t="s">
        <v>1215</v>
      </c>
      <c r="F3311" s="203" t="s">
        <v>1207</v>
      </c>
    </row>
    <row r="3312" spans="1:6" hidden="1" x14ac:dyDescent="0.25">
      <c r="A3312" s="203" t="s">
        <v>1216</v>
      </c>
      <c r="B3312" s="203">
        <v>199511</v>
      </c>
      <c r="C3312" s="203">
        <v>0.55380700000000005</v>
      </c>
      <c r="D3312" s="203">
        <v>6</v>
      </c>
      <c r="E3312" s="203" t="s">
        <v>1215</v>
      </c>
      <c r="F3312" s="203" t="s">
        <v>1207</v>
      </c>
    </row>
    <row r="3313" spans="1:6" hidden="1" x14ac:dyDescent="0.25">
      <c r="A3313" s="203" t="s">
        <v>1216</v>
      </c>
      <c r="B3313" s="203">
        <v>199512</v>
      </c>
      <c r="C3313" s="203">
        <v>0.62878100000000003</v>
      </c>
      <c r="D3313" s="203">
        <v>6</v>
      </c>
      <c r="E3313" s="203" t="s">
        <v>1215</v>
      </c>
      <c r="F3313" s="203" t="s">
        <v>1207</v>
      </c>
    </row>
    <row r="3314" spans="1:6" hidden="1" x14ac:dyDescent="0.25">
      <c r="A3314" s="203" t="s">
        <v>1216</v>
      </c>
      <c r="B3314" s="203">
        <v>199513</v>
      </c>
      <c r="C3314" s="203">
        <v>7.0754359999999998</v>
      </c>
      <c r="D3314" s="203">
        <v>6</v>
      </c>
      <c r="E3314" s="203" t="s">
        <v>1215</v>
      </c>
      <c r="F3314" s="203" t="s">
        <v>1207</v>
      </c>
    </row>
    <row r="3315" spans="1:6" hidden="1" x14ac:dyDescent="0.25">
      <c r="A3315" s="203" t="s">
        <v>1216</v>
      </c>
      <c r="B3315" s="203">
        <v>199601</v>
      </c>
      <c r="C3315" s="203">
        <v>0.66107499999999997</v>
      </c>
      <c r="D3315" s="203">
        <v>6</v>
      </c>
      <c r="E3315" s="203" t="s">
        <v>1215</v>
      </c>
      <c r="F3315" s="203" t="s">
        <v>1207</v>
      </c>
    </row>
    <row r="3316" spans="1:6" hidden="1" x14ac:dyDescent="0.25">
      <c r="A3316" s="203" t="s">
        <v>1216</v>
      </c>
      <c r="B3316" s="203">
        <v>199602</v>
      </c>
      <c r="C3316" s="203">
        <v>0.58740899999999996</v>
      </c>
      <c r="D3316" s="203">
        <v>6</v>
      </c>
      <c r="E3316" s="203" t="s">
        <v>1215</v>
      </c>
      <c r="F3316" s="203" t="s">
        <v>1207</v>
      </c>
    </row>
    <row r="3317" spans="1:6" hidden="1" x14ac:dyDescent="0.25">
      <c r="A3317" s="203" t="s">
        <v>1216</v>
      </c>
      <c r="B3317" s="203">
        <v>199603</v>
      </c>
      <c r="C3317" s="203">
        <v>0.58264199999999999</v>
      </c>
      <c r="D3317" s="203">
        <v>6</v>
      </c>
      <c r="E3317" s="203" t="s">
        <v>1215</v>
      </c>
      <c r="F3317" s="203" t="s">
        <v>1207</v>
      </c>
    </row>
    <row r="3318" spans="1:6" hidden="1" x14ac:dyDescent="0.25">
      <c r="A3318" s="203" t="s">
        <v>1216</v>
      </c>
      <c r="B3318" s="203">
        <v>199604</v>
      </c>
      <c r="C3318" s="203">
        <v>0.52856599999999998</v>
      </c>
      <c r="D3318" s="203">
        <v>6</v>
      </c>
      <c r="E3318" s="203" t="s">
        <v>1215</v>
      </c>
      <c r="F3318" s="203" t="s">
        <v>1207</v>
      </c>
    </row>
    <row r="3319" spans="1:6" hidden="1" x14ac:dyDescent="0.25">
      <c r="A3319" s="203" t="s">
        <v>1216</v>
      </c>
      <c r="B3319" s="203">
        <v>199605</v>
      </c>
      <c r="C3319" s="203">
        <v>0.58435499999999996</v>
      </c>
      <c r="D3319" s="203">
        <v>6</v>
      </c>
      <c r="E3319" s="203" t="s">
        <v>1215</v>
      </c>
      <c r="F3319" s="203" t="s">
        <v>1207</v>
      </c>
    </row>
    <row r="3320" spans="1:6" hidden="1" x14ac:dyDescent="0.25">
      <c r="A3320" s="203" t="s">
        <v>1216</v>
      </c>
      <c r="B3320" s="203">
        <v>199606</v>
      </c>
      <c r="C3320" s="203">
        <v>0.60389899999999996</v>
      </c>
      <c r="D3320" s="203">
        <v>6</v>
      </c>
      <c r="E3320" s="203" t="s">
        <v>1215</v>
      </c>
      <c r="F3320" s="203" t="s">
        <v>1207</v>
      </c>
    </row>
    <row r="3321" spans="1:6" hidden="1" x14ac:dyDescent="0.25">
      <c r="A3321" s="203" t="s">
        <v>1216</v>
      </c>
      <c r="B3321" s="203">
        <v>199607</v>
      </c>
      <c r="C3321" s="203">
        <v>0.64019400000000004</v>
      </c>
      <c r="D3321" s="203">
        <v>6</v>
      </c>
      <c r="E3321" s="203" t="s">
        <v>1215</v>
      </c>
      <c r="F3321" s="203" t="s">
        <v>1207</v>
      </c>
    </row>
    <row r="3322" spans="1:6" hidden="1" x14ac:dyDescent="0.25">
      <c r="A3322" s="203" t="s">
        <v>1216</v>
      </c>
      <c r="B3322" s="203">
        <v>199608</v>
      </c>
      <c r="C3322" s="203">
        <v>0.64568800000000004</v>
      </c>
      <c r="D3322" s="203">
        <v>6</v>
      </c>
      <c r="E3322" s="203" t="s">
        <v>1215</v>
      </c>
      <c r="F3322" s="203" t="s">
        <v>1207</v>
      </c>
    </row>
    <row r="3323" spans="1:6" hidden="1" x14ac:dyDescent="0.25">
      <c r="A3323" s="203" t="s">
        <v>1216</v>
      </c>
      <c r="B3323" s="203">
        <v>199609</v>
      </c>
      <c r="C3323" s="203">
        <v>0.57338900000000004</v>
      </c>
      <c r="D3323" s="203">
        <v>6</v>
      </c>
      <c r="E3323" s="203" t="s">
        <v>1215</v>
      </c>
      <c r="F3323" s="203" t="s">
        <v>1207</v>
      </c>
    </row>
    <row r="3324" spans="1:6" hidden="1" x14ac:dyDescent="0.25">
      <c r="A3324" s="203" t="s">
        <v>1216</v>
      </c>
      <c r="B3324" s="203">
        <v>199610</v>
      </c>
      <c r="C3324" s="203">
        <v>0.531582</v>
      </c>
      <c r="D3324" s="203">
        <v>6</v>
      </c>
      <c r="E3324" s="203" t="s">
        <v>1215</v>
      </c>
      <c r="F3324" s="203" t="s">
        <v>1207</v>
      </c>
    </row>
    <row r="3325" spans="1:6" hidden="1" x14ac:dyDescent="0.25">
      <c r="A3325" s="203" t="s">
        <v>1216</v>
      </c>
      <c r="B3325" s="203">
        <v>199611</v>
      </c>
      <c r="C3325" s="203">
        <v>0.54754000000000003</v>
      </c>
      <c r="D3325" s="203">
        <v>6</v>
      </c>
      <c r="E3325" s="203" t="s">
        <v>1215</v>
      </c>
      <c r="F3325" s="203" t="s">
        <v>1207</v>
      </c>
    </row>
    <row r="3326" spans="1:6" hidden="1" x14ac:dyDescent="0.25">
      <c r="A3326" s="203" t="s">
        <v>1216</v>
      </c>
      <c r="B3326" s="203">
        <v>199612</v>
      </c>
      <c r="C3326" s="203">
        <v>0.60033599999999998</v>
      </c>
      <c r="D3326" s="203">
        <v>6</v>
      </c>
      <c r="E3326" s="203" t="s">
        <v>1215</v>
      </c>
      <c r="F3326" s="203" t="s">
        <v>1207</v>
      </c>
    </row>
    <row r="3327" spans="1:6" hidden="1" x14ac:dyDescent="0.25">
      <c r="A3327" s="203" t="s">
        <v>1216</v>
      </c>
      <c r="B3327" s="203">
        <v>199613</v>
      </c>
      <c r="C3327" s="203">
        <v>7.0866740000000004</v>
      </c>
      <c r="D3327" s="203">
        <v>6</v>
      </c>
      <c r="E3327" s="203" t="s">
        <v>1215</v>
      </c>
      <c r="F3327" s="203" t="s">
        <v>1207</v>
      </c>
    </row>
    <row r="3328" spans="1:6" hidden="1" x14ac:dyDescent="0.25">
      <c r="A3328" s="203" t="s">
        <v>1216</v>
      </c>
      <c r="B3328" s="203">
        <v>199701</v>
      </c>
      <c r="C3328" s="203">
        <v>0.61824800000000002</v>
      </c>
      <c r="D3328" s="203">
        <v>6</v>
      </c>
      <c r="E3328" s="203" t="s">
        <v>1215</v>
      </c>
      <c r="F3328" s="203" t="s">
        <v>1207</v>
      </c>
    </row>
    <row r="3329" spans="1:6" hidden="1" x14ac:dyDescent="0.25">
      <c r="A3329" s="203" t="s">
        <v>1216</v>
      </c>
      <c r="B3329" s="203">
        <v>199702</v>
      </c>
      <c r="C3329" s="203">
        <v>0.53160099999999999</v>
      </c>
      <c r="D3329" s="203">
        <v>6</v>
      </c>
      <c r="E3329" s="203" t="s">
        <v>1215</v>
      </c>
      <c r="F3329" s="203" t="s">
        <v>1207</v>
      </c>
    </row>
    <row r="3330" spans="1:6" hidden="1" x14ac:dyDescent="0.25">
      <c r="A3330" s="203" t="s">
        <v>1216</v>
      </c>
      <c r="B3330" s="203">
        <v>199703</v>
      </c>
      <c r="C3330" s="203">
        <v>0.52904499999999999</v>
      </c>
      <c r="D3330" s="203">
        <v>6</v>
      </c>
      <c r="E3330" s="203" t="s">
        <v>1215</v>
      </c>
      <c r="F3330" s="203" t="s">
        <v>1207</v>
      </c>
    </row>
    <row r="3331" spans="1:6" hidden="1" x14ac:dyDescent="0.25">
      <c r="A3331" s="203" t="s">
        <v>1216</v>
      </c>
      <c r="B3331" s="203">
        <v>199704</v>
      </c>
      <c r="C3331" s="203">
        <v>0.471001</v>
      </c>
      <c r="D3331" s="203">
        <v>6</v>
      </c>
      <c r="E3331" s="203" t="s">
        <v>1215</v>
      </c>
      <c r="F3331" s="203" t="s">
        <v>1207</v>
      </c>
    </row>
    <row r="3332" spans="1:6" hidden="1" x14ac:dyDescent="0.25">
      <c r="A3332" s="203" t="s">
        <v>1216</v>
      </c>
      <c r="B3332" s="203">
        <v>199705</v>
      </c>
      <c r="C3332" s="203">
        <v>0.49355199999999999</v>
      </c>
      <c r="D3332" s="203">
        <v>6</v>
      </c>
      <c r="E3332" s="203" t="s">
        <v>1215</v>
      </c>
      <c r="F3332" s="203" t="s">
        <v>1207</v>
      </c>
    </row>
    <row r="3333" spans="1:6" hidden="1" x14ac:dyDescent="0.25">
      <c r="A3333" s="203" t="s">
        <v>1216</v>
      </c>
      <c r="B3333" s="203">
        <v>199706</v>
      </c>
      <c r="C3333" s="203">
        <v>0.54668300000000003</v>
      </c>
      <c r="D3333" s="203">
        <v>6</v>
      </c>
      <c r="E3333" s="203" t="s">
        <v>1215</v>
      </c>
      <c r="F3333" s="203" t="s">
        <v>1207</v>
      </c>
    </row>
    <row r="3334" spans="1:6" hidden="1" x14ac:dyDescent="0.25">
      <c r="A3334" s="203" t="s">
        <v>1216</v>
      </c>
      <c r="B3334" s="203">
        <v>199707</v>
      </c>
      <c r="C3334" s="203">
        <v>0.60185299999999997</v>
      </c>
      <c r="D3334" s="203">
        <v>6</v>
      </c>
      <c r="E3334" s="203" t="s">
        <v>1215</v>
      </c>
      <c r="F3334" s="203" t="s">
        <v>1207</v>
      </c>
    </row>
    <row r="3335" spans="1:6" hidden="1" x14ac:dyDescent="0.25">
      <c r="A3335" s="203" t="s">
        <v>1216</v>
      </c>
      <c r="B3335" s="203">
        <v>199708</v>
      </c>
      <c r="C3335" s="203">
        <v>0.64101200000000003</v>
      </c>
      <c r="D3335" s="203">
        <v>6</v>
      </c>
      <c r="E3335" s="203" t="s">
        <v>1215</v>
      </c>
      <c r="F3335" s="203" t="s">
        <v>1207</v>
      </c>
    </row>
    <row r="3336" spans="1:6" hidden="1" x14ac:dyDescent="0.25">
      <c r="A3336" s="203" t="s">
        <v>1216</v>
      </c>
      <c r="B3336" s="203">
        <v>199709</v>
      </c>
      <c r="C3336" s="203">
        <v>0.55183899999999997</v>
      </c>
      <c r="D3336" s="203">
        <v>6</v>
      </c>
      <c r="E3336" s="203" t="s">
        <v>1215</v>
      </c>
      <c r="F3336" s="203" t="s">
        <v>1207</v>
      </c>
    </row>
    <row r="3337" spans="1:6" hidden="1" x14ac:dyDescent="0.25">
      <c r="A3337" s="203" t="s">
        <v>1216</v>
      </c>
      <c r="B3337" s="203">
        <v>199710</v>
      </c>
      <c r="C3337" s="203">
        <v>0.49302099999999999</v>
      </c>
      <c r="D3337" s="203">
        <v>6</v>
      </c>
      <c r="E3337" s="203" t="s">
        <v>1215</v>
      </c>
      <c r="F3337" s="203" t="s">
        <v>1207</v>
      </c>
    </row>
    <row r="3338" spans="1:6" hidden="1" x14ac:dyDescent="0.25">
      <c r="A3338" s="203" t="s">
        <v>1216</v>
      </c>
      <c r="B3338" s="203">
        <v>199711</v>
      </c>
      <c r="C3338" s="203">
        <v>0.53717599999999999</v>
      </c>
      <c r="D3338" s="203">
        <v>6</v>
      </c>
      <c r="E3338" s="203" t="s">
        <v>1215</v>
      </c>
      <c r="F3338" s="203" t="s">
        <v>1207</v>
      </c>
    </row>
    <row r="3339" spans="1:6" hidden="1" x14ac:dyDescent="0.25">
      <c r="A3339" s="203" t="s">
        <v>1216</v>
      </c>
      <c r="B3339" s="203">
        <v>199712</v>
      </c>
      <c r="C3339" s="203">
        <v>0.58196099999999995</v>
      </c>
      <c r="D3339" s="203">
        <v>6</v>
      </c>
      <c r="E3339" s="203" t="s">
        <v>1215</v>
      </c>
      <c r="F3339" s="203" t="s">
        <v>1207</v>
      </c>
    </row>
    <row r="3340" spans="1:6" hidden="1" x14ac:dyDescent="0.25">
      <c r="A3340" s="203" t="s">
        <v>1216</v>
      </c>
      <c r="B3340" s="203">
        <v>199713</v>
      </c>
      <c r="C3340" s="203">
        <v>6.5969920000000002</v>
      </c>
      <c r="D3340" s="203">
        <v>6</v>
      </c>
      <c r="E3340" s="203" t="s">
        <v>1215</v>
      </c>
      <c r="F3340" s="203" t="s">
        <v>1207</v>
      </c>
    </row>
    <row r="3341" spans="1:6" hidden="1" x14ac:dyDescent="0.25">
      <c r="A3341" s="203" t="s">
        <v>1216</v>
      </c>
      <c r="B3341" s="203">
        <v>199801</v>
      </c>
      <c r="C3341" s="203">
        <v>0.60731199999999996</v>
      </c>
      <c r="D3341" s="203">
        <v>6</v>
      </c>
      <c r="E3341" s="203" t="s">
        <v>1215</v>
      </c>
      <c r="F3341" s="203" t="s">
        <v>1207</v>
      </c>
    </row>
    <row r="3342" spans="1:6" hidden="1" x14ac:dyDescent="0.25">
      <c r="A3342" s="203" t="s">
        <v>1216</v>
      </c>
      <c r="B3342" s="203">
        <v>199802</v>
      </c>
      <c r="C3342" s="203">
        <v>0.53502799999999995</v>
      </c>
      <c r="D3342" s="203">
        <v>6</v>
      </c>
      <c r="E3342" s="203" t="s">
        <v>1215</v>
      </c>
      <c r="F3342" s="203" t="s">
        <v>1207</v>
      </c>
    </row>
    <row r="3343" spans="1:6" hidden="1" x14ac:dyDescent="0.25">
      <c r="A3343" s="203" t="s">
        <v>1216</v>
      </c>
      <c r="B3343" s="203">
        <v>199803</v>
      </c>
      <c r="C3343" s="203">
        <v>0.56348299999999996</v>
      </c>
      <c r="D3343" s="203">
        <v>6</v>
      </c>
      <c r="E3343" s="203" t="s">
        <v>1215</v>
      </c>
      <c r="F3343" s="203" t="s">
        <v>1207</v>
      </c>
    </row>
    <row r="3344" spans="1:6" hidden="1" x14ac:dyDescent="0.25">
      <c r="A3344" s="203" t="s">
        <v>1216</v>
      </c>
      <c r="B3344" s="203">
        <v>199804</v>
      </c>
      <c r="C3344" s="203">
        <v>0.49835400000000002</v>
      </c>
      <c r="D3344" s="203">
        <v>6</v>
      </c>
      <c r="E3344" s="203" t="s">
        <v>1215</v>
      </c>
      <c r="F3344" s="203" t="s">
        <v>1207</v>
      </c>
    </row>
    <row r="3345" spans="1:6" hidden="1" x14ac:dyDescent="0.25">
      <c r="A3345" s="203" t="s">
        <v>1216</v>
      </c>
      <c r="B3345" s="203">
        <v>199805</v>
      </c>
      <c r="C3345" s="203">
        <v>0.54024799999999995</v>
      </c>
      <c r="D3345" s="203">
        <v>6</v>
      </c>
      <c r="E3345" s="203" t="s">
        <v>1215</v>
      </c>
      <c r="F3345" s="203" t="s">
        <v>1207</v>
      </c>
    </row>
    <row r="3346" spans="1:6" hidden="1" x14ac:dyDescent="0.25">
      <c r="A3346" s="203" t="s">
        <v>1216</v>
      </c>
      <c r="B3346" s="203">
        <v>199806</v>
      </c>
      <c r="C3346" s="203">
        <v>0.58468299999999995</v>
      </c>
      <c r="D3346" s="203">
        <v>6</v>
      </c>
      <c r="E3346" s="203" t="s">
        <v>1215</v>
      </c>
      <c r="F3346" s="203" t="s">
        <v>1207</v>
      </c>
    </row>
    <row r="3347" spans="1:6" hidden="1" x14ac:dyDescent="0.25">
      <c r="A3347" s="203" t="s">
        <v>1216</v>
      </c>
      <c r="B3347" s="203">
        <v>199807</v>
      </c>
      <c r="C3347" s="203">
        <v>0.64518699999999995</v>
      </c>
      <c r="D3347" s="203">
        <v>6</v>
      </c>
      <c r="E3347" s="203" t="s">
        <v>1215</v>
      </c>
      <c r="F3347" s="203" t="s">
        <v>1207</v>
      </c>
    </row>
    <row r="3348" spans="1:6" hidden="1" x14ac:dyDescent="0.25">
      <c r="A3348" s="203" t="s">
        <v>1216</v>
      </c>
      <c r="B3348" s="203">
        <v>199808</v>
      </c>
      <c r="C3348" s="203">
        <v>0.63333099999999998</v>
      </c>
      <c r="D3348" s="203">
        <v>6</v>
      </c>
      <c r="E3348" s="203" t="s">
        <v>1215</v>
      </c>
      <c r="F3348" s="203" t="s">
        <v>1207</v>
      </c>
    </row>
    <row r="3349" spans="1:6" hidden="1" x14ac:dyDescent="0.25">
      <c r="A3349" s="203" t="s">
        <v>1216</v>
      </c>
      <c r="B3349" s="203">
        <v>199809</v>
      </c>
      <c r="C3349" s="203">
        <v>0.60014699999999999</v>
      </c>
      <c r="D3349" s="203">
        <v>6</v>
      </c>
      <c r="E3349" s="203" t="s">
        <v>1215</v>
      </c>
      <c r="F3349" s="203" t="s">
        <v>1207</v>
      </c>
    </row>
    <row r="3350" spans="1:6" hidden="1" x14ac:dyDescent="0.25">
      <c r="A3350" s="203" t="s">
        <v>1216</v>
      </c>
      <c r="B3350" s="203">
        <v>199810</v>
      </c>
      <c r="C3350" s="203">
        <v>0.60249200000000003</v>
      </c>
      <c r="D3350" s="203">
        <v>6</v>
      </c>
      <c r="E3350" s="203" t="s">
        <v>1215</v>
      </c>
      <c r="F3350" s="203" t="s">
        <v>1207</v>
      </c>
    </row>
    <row r="3351" spans="1:6" hidden="1" x14ac:dyDescent="0.25">
      <c r="A3351" s="203" t="s">
        <v>1216</v>
      </c>
      <c r="B3351" s="203">
        <v>199811</v>
      </c>
      <c r="C3351" s="203">
        <v>0.60189400000000004</v>
      </c>
      <c r="D3351" s="203">
        <v>6</v>
      </c>
      <c r="E3351" s="203" t="s">
        <v>1215</v>
      </c>
      <c r="F3351" s="203" t="s">
        <v>1207</v>
      </c>
    </row>
    <row r="3352" spans="1:6" hidden="1" x14ac:dyDescent="0.25">
      <c r="A3352" s="203" t="s">
        <v>1216</v>
      </c>
      <c r="B3352" s="203">
        <v>199812</v>
      </c>
      <c r="C3352" s="203">
        <v>0.65565200000000001</v>
      </c>
      <c r="D3352" s="203">
        <v>6</v>
      </c>
      <c r="E3352" s="203" t="s">
        <v>1215</v>
      </c>
      <c r="F3352" s="203" t="s">
        <v>1207</v>
      </c>
    </row>
    <row r="3353" spans="1:6" hidden="1" x14ac:dyDescent="0.25">
      <c r="A3353" s="203" t="s">
        <v>1216</v>
      </c>
      <c r="B3353" s="203">
        <v>199813</v>
      </c>
      <c r="C3353" s="203">
        <v>7.0678089999999996</v>
      </c>
      <c r="D3353" s="203">
        <v>6</v>
      </c>
      <c r="E3353" s="203" t="s">
        <v>1215</v>
      </c>
      <c r="F3353" s="203" t="s">
        <v>1207</v>
      </c>
    </row>
    <row r="3354" spans="1:6" hidden="1" x14ac:dyDescent="0.25">
      <c r="A3354" s="203" t="s">
        <v>1216</v>
      </c>
      <c r="B3354" s="203">
        <v>199901</v>
      </c>
      <c r="C3354" s="203">
        <v>0.68645500000000004</v>
      </c>
      <c r="D3354" s="203">
        <v>6</v>
      </c>
      <c r="E3354" s="203" t="s">
        <v>1215</v>
      </c>
      <c r="F3354" s="203" t="s">
        <v>1207</v>
      </c>
    </row>
    <row r="3355" spans="1:6" hidden="1" x14ac:dyDescent="0.25">
      <c r="A3355" s="203" t="s">
        <v>1216</v>
      </c>
      <c r="B3355" s="203">
        <v>199902</v>
      </c>
      <c r="C3355" s="203">
        <v>0.60076300000000005</v>
      </c>
      <c r="D3355" s="203">
        <v>6</v>
      </c>
      <c r="E3355" s="203" t="s">
        <v>1215</v>
      </c>
      <c r="F3355" s="203" t="s">
        <v>1207</v>
      </c>
    </row>
    <row r="3356" spans="1:6" hidden="1" x14ac:dyDescent="0.25">
      <c r="A3356" s="203" t="s">
        <v>1216</v>
      </c>
      <c r="B3356" s="203">
        <v>199903</v>
      </c>
      <c r="C3356" s="203">
        <v>0.61485800000000002</v>
      </c>
      <c r="D3356" s="203">
        <v>6</v>
      </c>
      <c r="E3356" s="203" t="s">
        <v>1215</v>
      </c>
      <c r="F3356" s="203" t="s">
        <v>1207</v>
      </c>
    </row>
    <row r="3357" spans="1:6" hidden="1" x14ac:dyDescent="0.25">
      <c r="A3357" s="203" t="s">
        <v>1216</v>
      </c>
      <c r="B3357" s="203">
        <v>199904</v>
      </c>
      <c r="C3357" s="203">
        <v>0.50712900000000005</v>
      </c>
      <c r="D3357" s="203">
        <v>6</v>
      </c>
      <c r="E3357" s="203" t="s">
        <v>1215</v>
      </c>
      <c r="F3357" s="203" t="s">
        <v>1207</v>
      </c>
    </row>
    <row r="3358" spans="1:6" hidden="1" x14ac:dyDescent="0.25">
      <c r="A3358" s="203" t="s">
        <v>1216</v>
      </c>
      <c r="B3358" s="203">
        <v>199905</v>
      </c>
      <c r="C3358" s="203">
        <v>0.58579300000000001</v>
      </c>
      <c r="D3358" s="203">
        <v>6</v>
      </c>
      <c r="E3358" s="203" t="s">
        <v>1215</v>
      </c>
      <c r="F3358" s="203" t="s">
        <v>1207</v>
      </c>
    </row>
    <row r="3359" spans="1:6" hidden="1" x14ac:dyDescent="0.25">
      <c r="A3359" s="203" t="s">
        <v>1216</v>
      </c>
      <c r="B3359" s="203">
        <v>199906</v>
      </c>
      <c r="C3359" s="203">
        <v>0.65103800000000001</v>
      </c>
      <c r="D3359" s="203">
        <v>6</v>
      </c>
      <c r="E3359" s="203" t="s">
        <v>1215</v>
      </c>
      <c r="F3359" s="203" t="s">
        <v>1207</v>
      </c>
    </row>
    <row r="3360" spans="1:6" hidden="1" x14ac:dyDescent="0.25">
      <c r="A3360" s="203" t="s">
        <v>1216</v>
      </c>
      <c r="B3360" s="203">
        <v>199907</v>
      </c>
      <c r="C3360" s="203">
        <v>0.69821200000000005</v>
      </c>
      <c r="D3360" s="203">
        <v>6</v>
      </c>
      <c r="E3360" s="203" t="s">
        <v>1215</v>
      </c>
      <c r="F3360" s="203" t="s">
        <v>1207</v>
      </c>
    </row>
    <row r="3361" spans="1:6" hidden="1" x14ac:dyDescent="0.25">
      <c r="A3361" s="203" t="s">
        <v>1216</v>
      </c>
      <c r="B3361" s="203">
        <v>199908</v>
      </c>
      <c r="C3361" s="203">
        <v>0.71209100000000003</v>
      </c>
      <c r="D3361" s="203">
        <v>6</v>
      </c>
      <c r="E3361" s="203" t="s">
        <v>1215</v>
      </c>
      <c r="F3361" s="203" t="s">
        <v>1207</v>
      </c>
    </row>
    <row r="3362" spans="1:6" hidden="1" x14ac:dyDescent="0.25">
      <c r="A3362" s="203" t="s">
        <v>1216</v>
      </c>
      <c r="B3362" s="203">
        <v>199909</v>
      </c>
      <c r="C3362" s="203">
        <v>0.63677099999999998</v>
      </c>
      <c r="D3362" s="203">
        <v>6</v>
      </c>
      <c r="E3362" s="203" t="s">
        <v>1215</v>
      </c>
      <c r="F3362" s="203" t="s">
        <v>1207</v>
      </c>
    </row>
    <row r="3363" spans="1:6" hidden="1" x14ac:dyDescent="0.25">
      <c r="A3363" s="203" t="s">
        <v>1216</v>
      </c>
      <c r="B3363" s="203">
        <v>199910</v>
      </c>
      <c r="C3363" s="203">
        <v>0.57833500000000004</v>
      </c>
      <c r="D3363" s="203">
        <v>6</v>
      </c>
      <c r="E3363" s="203" t="s">
        <v>1215</v>
      </c>
      <c r="F3363" s="203" t="s">
        <v>1207</v>
      </c>
    </row>
    <row r="3364" spans="1:6" hidden="1" x14ac:dyDescent="0.25">
      <c r="A3364" s="203" t="s">
        <v>1216</v>
      </c>
      <c r="B3364" s="203">
        <v>199911</v>
      </c>
      <c r="C3364" s="203">
        <v>0.632772</v>
      </c>
      <c r="D3364" s="203">
        <v>6</v>
      </c>
      <c r="E3364" s="203" t="s">
        <v>1215</v>
      </c>
      <c r="F3364" s="203" t="s">
        <v>1207</v>
      </c>
    </row>
    <row r="3365" spans="1:6" hidden="1" x14ac:dyDescent="0.25">
      <c r="A3365" s="203" t="s">
        <v>1216</v>
      </c>
      <c r="B3365" s="203">
        <v>199912</v>
      </c>
      <c r="C3365" s="203">
        <v>0.70603700000000003</v>
      </c>
      <c r="D3365" s="203">
        <v>6</v>
      </c>
      <c r="E3365" s="203" t="s">
        <v>1215</v>
      </c>
      <c r="F3365" s="203" t="s">
        <v>1207</v>
      </c>
    </row>
    <row r="3366" spans="1:6" hidden="1" x14ac:dyDescent="0.25">
      <c r="A3366" s="203" t="s">
        <v>1216</v>
      </c>
      <c r="B3366" s="203">
        <v>199913</v>
      </c>
      <c r="C3366" s="203">
        <v>7.6102559999999997</v>
      </c>
      <c r="D3366" s="203">
        <v>6</v>
      </c>
      <c r="E3366" s="203" t="s">
        <v>1215</v>
      </c>
      <c r="F3366" s="203" t="s">
        <v>1207</v>
      </c>
    </row>
    <row r="3367" spans="1:6" hidden="1" x14ac:dyDescent="0.25">
      <c r="A3367" s="203" t="s">
        <v>1216</v>
      </c>
      <c r="B3367" s="203">
        <v>200001</v>
      </c>
      <c r="C3367" s="203">
        <v>0.737981</v>
      </c>
      <c r="D3367" s="203">
        <v>6</v>
      </c>
      <c r="E3367" s="203" t="s">
        <v>1215</v>
      </c>
      <c r="F3367" s="203" t="s">
        <v>1207</v>
      </c>
    </row>
    <row r="3368" spans="1:6" hidden="1" x14ac:dyDescent="0.25">
      <c r="A3368" s="203" t="s">
        <v>1216</v>
      </c>
      <c r="B3368" s="203">
        <v>200002</v>
      </c>
      <c r="C3368" s="203">
        <v>0.66931799999999997</v>
      </c>
      <c r="D3368" s="203">
        <v>6</v>
      </c>
      <c r="E3368" s="203" t="s">
        <v>1215</v>
      </c>
      <c r="F3368" s="203" t="s">
        <v>1207</v>
      </c>
    </row>
    <row r="3369" spans="1:6" hidden="1" x14ac:dyDescent="0.25">
      <c r="A3369" s="203" t="s">
        <v>1216</v>
      </c>
      <c r="B3369" s="203">
        <v>200003</v>
      </c>
      <c r="C3369" s="203">
        <v>0.65427900000000005</v>
      </c>
      <c r="D3369" s="203">
        <v>6</v>
      </c>
      <c r="E3369" s="203" t="s">
        <v>1215</v>
      </c>
      <c r="F3369" s="203" t="s">
        <v>1207</v>
      </c>
    </row>
    <row r="3370" spans="1:6" hidden="1" x14ac:dyDescent="0.25">
      <c r="A3370" s="203" t="s">
        <v>1216</v>
      </c>
      <c r="B3370" s="203">
        <v>200004</v>
      </c>
      <c r="C3370" s="203">
        <v>0.60758500000000004</v>
      </c>
      <c r="D3370" s="203">
        <v>6</v>
      </c>
      <c r="E3370" s="203" t="s">
        <v>1215</v>
      </c>
      <c r="F3370" s="203" t="s">
        <v>1207</v>
      </c>
    </row>
    <row r="3371" spans="1:6" hidden="1" x14ac:dyDescent="0.25">
      <c r="A3371" s="203" t="s">
        <v>1216</v>
      </c>
      <c r="B3371" s="203">
        <v>200005</v>
      </c>
      <c r="C3371" s="203">
        <v>0.66720500000000005</v>
      </c>
      <c r="D3371" s="203">
        <v>6</v>
      </c>
      <c r="E3371" s="203" t="s">
        <v>1215</v>
      </c>
      <c r="F3371" s="203" t="s">
        <v>1207</v>
      </c>
    </row>
    <row r="3372" spans="1:6" hidden="1" x14ac:dyDescent="0.25">
      <c r="A3372" s="203" t="s">
        <v>1216</v>
      </c>
      <c r="B3372" s="203">
        <v>200006</v>
      </c>
      <c r="C3372" s="203">
        <v>0.70185699999999995</v>
      </c>
      <c r="D3372" s="203">
        <v>6</v>
      </c>
      <c r="E3372" s="203" t="s">
        <v>1215</v>
      </c>
      <c r="F3372" s="203" t="s">
        <v>1207</v>
      </c>
    </row>
    <row r="3373" spans="1:6" hidden="1" x14ac:dyDescent="0.25">
      <c r="A3373" s="203" t="s">
        <v>1216</v>
      </c>
      <c r="B3373" s="203">
        <v>200007</v>
      </c>
      <c r="C3373" s="203">
        <v>0.719306</v>
      </c>
      <c r="D3373" s="203">
        <v>6</v>
      </c>
      <c r="E3373" s="203" t="s">
        <v>1215</v>
      </c>
      <c r="F3373" s="203" t="s">
        <v>1207</v>
      </c>
    </row>
    <row r="3374" spans="1:6" hidden="1" x14ac:dyDescent="0.25">
      <c r="A3374" s="203" t="s">
        <v>1216</v>
      </c>
      <c r="B3374" s="203">
        <v>200008</v>
      </c>
      <c r="C3374" s="203">
        <v>0.701102</v>
      </c>
      <c r="D3374" s="203">
        <v>6</v>
      </c>
      <c r="E3374" s="203" t="s">
        <v>1215</v>
      </c>
      <c r="F3374" s="203" t="s">
        <v>1207</v>
      </c>
    </row>
    <row r="3375" spans="1:6" hidden="1" x14ac:dyDescent="0.25">
      <c r="A3375" s="203" t="s">
        <v>1216</v>
      </c>
      <c r="B3375" s="203">
        <v>200009</v>
      </c>
      <c r="C3375" s="203">
        <v>0.60766200000000004</v>
      </c>
      <c r="D3375" s="203">
        <v>6</v>
      </c>
      <c r="E3375" s="203" t="s">
        <v>1215</v>
      </c>
      <c r="F3375" s="203" t="s">
        <v>1207</v>
      </c>
    </row>
    <row r="3376" spans="1:6" hidden="1" x14ac:dyDescent="0.25">
      <c r="A3376" s="203" t="s">
        <v>1216</v>
      </c>
      <c r="B3376" s="203">
        <v>200010</v>
      </c>
      <c r="C3376" s="203">
        <v>0.547207</v>
      </c>
      <c r="D3376" s="203">
        <v>6</v>
      </c>
      <c r="E3376" s="203" t="s">
        <v>1215</v>
      </c>
      <c r="F3376" s="203" t="s">
        <v>1207</v>
      </c>
    </row>
    <row r="3377" spans="1:6" hidden="1" x14ac:dyDescent="0.25">
      <c r="A3377" s="203" t="s">
        <v>1216</v>
      </c>
      <c r="B3377" s="203">
        <v>200011</v>
      </c>
      <c r="C3377" s="203">
        <v>0.58894000000000002</v>
      </c>
      <c r="D3377" s="203">
        <v>6</v>
      </c>
      <c r="E3377" s="203" t="s">
        <v>1215</v>
      </c>
      <c r="F3377" s="203" t="s">
        <v>1207</v>
      </c>
    </row>
    <row r="3378" spans="1:6" hidden="1" x14ac:dyDescent="0.25">
      <c r="A3378" s="203" t="s">
        <v>1216</v>
      </c>
      <c r="B3378" s="203">
        <v>200012</v>
      </c>
      <c r="C3378" s="203">
        <v>0.65991</v>
      </c>
      <c r="D3378" s="203">
        <v>6</v>
      </c>
      <c r="E3378" s="203" t="s">
        <v>1215</v>
      </c>
      <c r="F3378" s="203" t="s">
        <v>1207</v>
      </c>
    </row>
    <row r="3379" spans="1:6" hidden="1" x14ac:dyDescent="0.25">
      <c r="A3379" s="203" t="s">
        <v>1216</v>
      </c>
      <c r="B3379" s="203">
        <v>200013</v>
      </c>
      <c r="C3379" s="203">
        <v>7.862349</v>
      </c>
      <c r="D3379" s="203">
        <v>6</v>
      </c>
      <c r="E3379" s="203" t="s">
        <v>1215</v>
      </c>
      <c r="F3379" s="203" t="s">
        <v>1207</v>
      </c>
    </row>
    <row r="3380" spans="1:6" hidden="1" x14ac:dyDescent="0.25">
      <c r="A3380" s="203" t="s">
        <v>1216</v>
      </c>
      <c r="B3380" s="203">
        <v>200101</v>
      </c>
      <c r="C3380" s="203">
        <v>0.71750800000000003</v>
      </c>
      <c r="D3380" s="203">
        <v>6</v>
      </c>
      <c r="E3380" s="203" t="s">
        <v>1215</v>
      </c>
      <c r="F3380" s="203" t="s">
        <v>1207</v>
      </c>
    </row>
    <row r="3381" spans="1:6" hidden="1" x14ac:dyDescent="0.25">
      <c r="A3381" s="203" t="s">
        <v>1216</v>
      </c>
      <c r="B3381" s="203">
        <v>200102</v>
      </c>
      <c r="C3381" s="203">
        <v>0.63986799999999999</v>
      </c>
      <c r="D3381" s="203">
        <v>6</v>
      </c>
      <c r="E3381" s="203" t="s">
        <v>1215</v>
      </c>
      <c r="F3381" s="203" t="s">
        <v>1207</v>
      </c>
    </row>
    <row r="3382" spans="1:6" hidden="1" x14ac:dyDescent="0.25">
      <c r="A3382" s="203" t="s">
        <v>1216</v>
      </c>
      <c r="B3382" s="203">
        <v>200103</v>
      </c>
      <c r="C3382" s="203">
        <v>0.64893500000000004</v>
      </c>
      <c r="D3382" s="203">
        <v>6</v>
      </c>
      <c r="E3382" s="203" t="s">
        <v>1215</v>
      </c>
      <c r="F3382" s="203" t="s">
        <v>1207</v>
      </c>
    </row>
    <row r="3383" spans="1:6" hidden="1" x14ac:dyDescent="0.25">
      <c r="A3383" s="203" t="s">
        <v>1216</v>
      </c>
      <c r="B3383" s="203">
        <v>200104</v>
      </c>
      <c r="C3383" s="203">
        <v>0.58484000000000003</v>
      </c>
      <c r="D3383" s="203">
        <v>6</v>
      </c>
      <c r="E3383" s="203" t="s">
        <v>1215</v>
      </c>
      <c r="F3383" s="203" t="s">
        <v>1207</v>
      </c>
    </row>
    <row r="3384" spans="1:6" hidden="1" x14ac:dyDescent="0.25">
      <c r="A3384" s="203" t="s">
        <v>1216</v>
      </c>
      <c r="B3384" s="203">
        <v>200105</v>
      </c>
      <c r="C3384" s="203">
        <v>0.642374</v>
      </c>
      <c r="D3384" s="203">
        <v>6</v>
      </c>
      <c r="E3384" s="203" t="s">
        <v>1215</v>
      </c>
      <c r="F3384" s="203" t="s">
        <v>1207</v>
      </c>
    </row>
    <row r="3385" spans="1:6" hidden="1" x14ac:dyDescent="0.25">
      <c r="A3385" s="203" t="s">
        <v>1216</v>
      </c>
      <c r="B3385" s="203">
        <v>200106</v>
      </c>
      <c r="C3385" s="203">
        <v>0.71036500000000002</v>
      </c>
      <c r="D3385" s="203">
        <v>6</v>
      </c>
      <c r="E3385" s="203" t="s">
        <v>1215</v>
      </c>
      <c r="F3385" s="203" t="s">
        <v>1207</v>
      </c>
    </row>
    <row r="3386" spans="1:6" hidden="1" x14ac:dyDescent="0.25">
      <c r="A3386" s="203" t="s">
        <v>1216</v>
      </c>
      <c r="B3386" s="203">
        <v>200107</v>
      </c>
      <c r="C3386" s="203">
        <v>0.72230099999999997</v>
      </c>
      <c r="D3386" s="203">
        <v>6</v>
      </c>
      <c r="E3386" s="203" t="s">
        <v>1215</v>
      </c>
      <c r="F3386" s="203" t="s">
        <v>1207</v>
      </c>
    </row>
    <row r="3387" spans="1:6" hidden="1" x14ac:dyDescent="0.25">
      <c r="A3387" s="203" t="s">
        <v>1216</v>
      </c>
      <c r="B3387" s="203">
        <v>200108</v>
      </c>
      <c r="C3387" s="203">
        <v>0.71419200000000005</v>
      </c>
      <c r="D3387" s="203">
        <v>6</v>
      </c>
      <c r="E3387" s="203" t="s">
        <v>1215</v>
      </c>
      <c r="F3387" s="203" t="s">
        <v>1207</v>
      </c>
    </row>
    <row r="3388" spans="1:6" hidden="1" x14ac:dyDescent="0.25">
      <c r="A3388" s="203" t="s">
        <v>1216</v>
      </c>
      <c r="B3388" s="203">
        <v>200109</v>
      </c>
      <c r="C3388" s="203">
        <v>0.66186100000000003</v>
      </c>
      <c r="D3388" s="203">
        <v>6</v>
      </c>
      <c r="E3388" s="203" t="s">
        <v>1215</v>
      </c>
      <c r="F3388" s="203" t="s">
        <v>1207</v>
      </c>
    </row>
    <row r="3389" spans="1:6" hidden="1" x14ac:dyDescent="0.25">
      <c r="A3389" s="203" t="s">
        <v>1216</v>
      </c>
      <c r="B3389" s="203">
        <v>200110</v>
      </c>
      <c r="C3389" s="203">
        <v>0.63139400000000001</v>
      </c>
      <c r="D3389" s="203">
        <v>6</v>
      </c>
      <c r="E3389" s="203" t="s">
        <v>1215</v>
      </c>
      <c r="F3389" s="203" t="s">
        <v>1207</v>
      </c>
    </row>
    <row r="3390" spans="1:6" hidden="1" x14ac:dyDescent="0.25">
      <c r="A3390" s="203" t="s">
        <v>1216</v>
      </c>
      <c r="B3390" s="203">
        <v>200111</v>
      </c>
      <c r="C3390" s="203">
        <v>0.651034</v>
      </c>
      <c r="D3390" s="203">
        <v>6</v>
      </c>
      <c r="E3390" s="203" t="s">
        <v>1215</v>
      </c>
      <c r="F3390" s="203" t="s">
        <v>1207</v>
      </c>
    </row>
    <row r="3391" spans="1:6" hidden="1" x14ac:dyDescent="0.25">
      <c r="A3391" s="203" t="s">
        <v>1216</v>
      </c>
      <c r="B3391" s="203">
        <v>200112</v>
      </c>
      <c r="C3391" s="203">
        <v>0.70418099999999995</v>
      </c>
      <c r="D3391" s="203">
        <v>6</v>
      </c>
      <c r="E3391" s="203" t="s">
        <v>1215</v>
      </c>
      <c r="F3391" s="203" t="s">
        <v>1207</v>
      </c>
    </row>
    <row r="3392" spans="1:6" hidden="1" x14ac:dyDescent="0.25">
      <c r="A3392" s="203" t="s">
        <v>1216</v>
      </c>
      <c r="B3392" s="203">
        <v>200113</v>
      </c>
      <c r="C3392" s="203">
        <v>8.0288529999999998</v>
      </c>
      <c r="D3392" s="203">
        <v>6</v>
      </c>
      <c r="E3392" s="203" t="s">
        <v>1215</v>
      </c>
      <c r="F3392" s="203" t="s">
        <v>1207</v>
      </c>
    </row>
    <row r="3393" spans="1:6" hidden="1" x14ac:dyDescent="0.25">
      <c r="A3393" s="203" t="s">
        <v>1216</v>
      </c>
      <c r="B3393" s="203">
        <v>200201</v>
      </c>
      <c r="C3393" s="203">
        <v>0.74060800000000004</v>
      </c>
      <c r="D3393" s="203">
        <v>6</v>
      </c>
      <c r="E3393" s="203" t="s">
        <v>1215</v>
      </c>
      <c r="F3393" s="203" t="s">
        <v>1207</v>
      </c>
    </row>
    <row r="3394" spans="1:6" hidden="1" x14ac:dyDescent="0.25">
      <c r="A3394" s="203" t="s">
        <v>1216</v>
      </c>
      <c r="B3394" s="203">
        <v>200202</v>
      </c>
      <c r="C3394" s="203">
        <v>0.64383599999999996</v>
      </c>
      <c r="D3394" s="203">
        <v>6</v>
      </c>
      <c r="E3394" s="203" t="s">
        <v>1215</v>
      </c>
      <c r="F3394" s="203" t="s">
        <v>1207</v>
      </c>
    </row>
    <row r="3395" spans="1:6" hidden="1" x14ac:dyDescent="0.25">
      <c r="A3395" s="203" t="s">
        <v>1216</v>
      </c>
      <c r="B3395" s="203">
        <v>200203</v>
      </c>
      <c r="C3395" s="203">
        <v>0.65827000000000002</v>
      </c>
      <c r="D3395" s="203">
        <v>6</v>
      </c>
      <c r="E3395" s="203" t="s">
        <v>1215</v>
      </c>
      <c r="F3395" s="203" t="s">
        <v>1207</v>
      </c>
    </row>
    <row r="3396" spans="1:6" hidden="1" x14ac:dyDescent="0.25">
      <c r="A3396" s="203" t="s">
        <v>1216</v>
      </c>
      <c r="B3396" s="203">
        <v>200204</v>
      </c>
      <c r="C3396" s="203">
        <v>0.61019999999999996</v>
      </c>
      <c r="D3396" s="203">
        <v>6</v>
      </c>
      <c r="E3396" s="203" t="s">
        <v>1215</v>
      </c>
      <c r="F3396" s="203" t="s">
        <v>1207</v>
      </c>
    </row>
    <row r="3397" spans="1:6" hidden="1" x14ac:dyDescent="0.25">
      <c r="A3397" s="203" t="s">
        <v>1216</v>
      </c>
      <c r="B3397" s="203">
        <v>200205</v>
      </c>
      <c r="C3397" s="203">
        <v>0.65818200000000004</v>
      </c>
      <c r="D3397" s="203">
        <v>6</v>
      </c>
      <c r="E3397" s="203" t="s">
        <v>1215</v>
      </c>
      <c r="F3397" s="203" t="s">
        <v>1207</v>
      </c>
    </row>
    <row r="3398" spans="1:6" hidden="1" x14ac:dyDescent="0.25">
      <c r="A3398" s="203" t="s">
        <v>1216</v>
      </c>
      <c r="B3398" s="203">
        <v>200206</v>
      </c>
      <c r="C3398" s="203">
        <v>0.69305499999999998</v>
      </c>
      <c r="D3398" s="203">
        <v>6</v>
      </c>
      <c r="E3398" s="203" t="s">
        <v>1215</v>
      </c>
      <c r="F3398" s="203" t="s">
        <v>1207</v>
      </c>
    </row>
    <row r="3399" spans="1:6" hidden="1" x14ac:dyDescent="0.25">
      <c r="A3399" s="203" t="s">
        <v>1216</v>
      </c>
      <c r="B3399" s="203">
        <v>200207</v>
      </c>
      <c r="C3399" s="203">
        <v>0.73533400000000004</v>
      </c>
      <c r="D3399" s="203">
        <v>6</v>
      </c>
      <c r="E3399" s="203" t="s">
        <v>1215</v>
      </c>
      <c r="F3399" s="203" t="s">
        <v>1207</v>
      </c>
    </row>
    <row r="3400" spans="1:6" hidden="1" x14ac:dyDescent="0.25">
      <c r="A3400" s="203" t="s">
        <v>1216</v>
      </c>
      <c r="B3400" s="203">
        <v>200208</v>
      </c>
      <c r="C3400" s="203">
        <v>0.73906099999999997</v>
      </c>
      <c r="D3400" s="203">
        <v>6</v>
      </c>
      <c r="E3400" s="203" t="s">
        <v>1215</v>
      </c>
      <c r="F3400" s="203" t="s">
        <v>1207</v>
      </c>
    </row>
    <row r="3401" spans="1:6" hidden="1" x14ac:dyDescent="0.25">
      <c r="A3401" s="203" t="s">
        <v>1216</v>
      </c>
      <c r="B3401" s="203">
        <v>200209</v>
      </c>
      <c r="C3401" s="203">
        <v>0.67330800000000002</v>
      </c>
      <c r="D3401" s="203">
        <v>6</v>
      </c>
      <c r="E3401" s="203" t="s">
        <v>1215</v>
      </c>
      <c r="F3401" s="203" t="s">
        <v>1207</v>
      </c>
    </row>
    <row r="3402" spans="1:6" hidden="1" x14ac:dyDescent="0.25">
      <c r="A3402" s="203" t="s">
        <v>1216</v>
      </c>
      <c r="B3402" s="203">
        <v>200210</v>
      </c>
      <c r="C3402" s="203">
        <v>0.63166800000000001</v>
      </c>
      <c r="D3402" s="203">
        <v>6</v>
      </c>
      <c r="E3402" s="203" t="s">
        <v>1215</v>
      </c>
      <c r="F3402" s="203" t="s">
        <v>1207</v>
      </c>
    </row>
    <row r="3403" spans="1:6" hidden="1" x14ac:dyDescent="0.25">
      <c r="A3403" s="203" t="s">
        <v>1216</v>
      </c>
      <c r="B3403" s="203">
        <v>200211</v>
      </c>
      <c r="C3403" s="203">
        <v>0.64239500000000005</v>
      </c>
      <c r="D3403" s="203">
        <v>6</v>
      </c>
      <c r="E3403" s="203" t="s">
        <v>1215</v>
      </c>
      <c r="F3403" s="203" t="s">
        <v>1207</v>
      </c>
    </row>
    <row r="3404" spans="1:6" hidden="1" x14ac:dyDescent="0.25">
      <c r="A3404" s="203" t="s">
        <v>1216</v>
      </c>
      <c r="B3404" s="203">
        <v>200212</v>
      </c>
      <c r="C3404" s="203">
        <v>0.71951100000000001</v>
      </c>
      <c r="D3404" s="203">
        <v>6</v>
      </c>
      <c r="E3404" s="203" t="s">
        <v>1215</v>
      </c>
      <c r="F3404" s="203" t="s">
        <v>1207</v>
      </c>
    </row>
    <row r="3405" spans="1:6" hidden="1" x14ac:dyDescent="0.25">
      <c r="A3405" s="203" t="s">
        <v>1216</v>
      </c>
      <c r="B3405" s="203">
        <v>200213</v>
      </c>
      <c r="C3405" s="203">
        <v>8.145429</v>
      </c>
      <c r="D3405" s="203">
        <v>6</v>
      </c>
      <c r="E3405" s="203" t="s">
        <v>1215</v>
      </c>
      <c r="F3405" s="203" t="s">
        <v>1207</v>
      </c>
    </row>
    <row r="3406" spans="1:6" hidden="1" x14ac:dyDescent="0.25">
      <c r="A3406" s="203" t="s">
        <v>1216</v>
      </c>
      <c r="B3406" s="203">
        <v>200301</v>
      </c>
      <c r="C3406" s="203">
        <v>0.72131800000000001</v>
      </c>
      <c r="D3406" s="203">
        <v>6</v>
      </c>
      <c r="E3406" s="203" t="s">
        <v>1215</v>
      </c>
      <c r="F3406" s="203" t="s">
        <v>1207</v>
      </c>
    </row>
    <row r="3407" spans="1:6" hidden="1" x14ac:dyDescent="0.25">
      <c r="A3407" s="203" t="s">
        <v>1216</v>
      </c>
      <c r="B3407" s="203">
        <v>200302</v>
      </c>
      <c r="C3407" s="203">
        <v>0.63513600000000003</v>
      </c>
      <c r="D3407" s="203">
        <v>6</v>
      </c>
      <c r="E3407" s="203" t="s">
        <v>1215</v>
      </c>
      <c r="F3407" s="203" t="s">
        <v>1207</v>
      </c>
    </row>
    <row r="3408" spans="1:6" hidden="1" x14ac:dyDescent="0.25">
      <c r="A3408" s="203" t="s">
        <v>1216</v>
      </c>
      <c r="B3408" s="203">
        <v>200303</v>
      </c>
      <c r="C3408" s="203">
        <v>0.62462399999999996</v>
      </c>
      <c r="D3408" s="203">
        <v>6</v>
      </c>
      <c r="E3408" s="203" t="s">
        <v>1215</v>
      </c>
      <c r="F3408" s="203" t="s">
        <v>1207</v>
      </c>
    </row>
    <row r="3409" spans="1:6" hidden="1" x14ac:dyDescent="0.25">
      <c r="A3409" s="203" t="s">
        <v>1216</v>
      </c>
      <c r="B3409" s="203">
        <v>200304</v>
      </c>
      <c r="C3409" s="203">
        <v>0.59171499999999999</v>
      </c>
      <c r="D3409" s="203">
        <v>6</v>
      </c>
      <c r="E3409" s="203" t="s">
        <v>1215</v>
      </c>
      <c r="F3409" s="203" t="s">
        <v>1207</v>
      </c>
    </row>
    <row r="3410" spans="1:6" hidden="1" x14ac:dyDescent="0.25">
      <c r="A3410" s="203" t="s">
        <v>1216</v>
      </c>
      <c r="B3410" s="203">
        <v>200305</v>
      </c>
      <c r="C3410" s="203">
        <v>0.64826899999999998</v>
      </c>
      <c r="D3410" s="203">
        <v>6</v>
      </c>
      <c r="E3410" s="203" t="s">
        <v>1215</v>
      </c>
      <c r="F3410" s="203" t="s">
        <v>1207</v>
      </c>
    </row>
    <row r="3411" spans="1:6" hidden="1" x14ac:dyDescent="0.25">
      <c r="A3411" s="203" t="s">
        <v>1216</v>
      </c>
      <c r="B3411" s="203">
        <v>200306</v>
      </c>
      <c r="C3411" s="203">
        <v>0.66889200000000004</v>
      </c>
      <c r="D3411" s="203">
        <v>6</v>
      </c>
      <c r="E3411" s="203" t="s">
        <v>1215</v>
      </c>
      <c r="F3411" s="203" t="s">
        <v>1207</v>
      </c>
    </row>
    <row r="3412" spans="1:6" hidden="1" x14ac:dyDescent="0.25">
      <c r="A3412" s="203" t="s">
        <v>1216</v>
      </c>
      <c r="B3412" s="203">
        <v>200307</v>
      </c>
      <c r="C3412" s="203">
        <v>0.72592100000000004</v>
      </c>
      <c r="D3412" s="203">
        <v>6</v>
      </c>
      <c r="E3412" s="203" t="s">
        <v>1215</v>
      </c>
      <c r="F3412" s="203" t="s">
        <v>1207</v>
      </c>
    </row>
    <row r="3413" spans="1:6" hidden="1" x14ac:dyDescent="0.25">
      <c r="A3413" s="203" t="s">
        <v>1216</v>
      </c>
      <c r="B3413" s="203">
        <v>200308</v>
      </c>
      <c r="C3413" s="203">
        <v>0.71936699999999998</v>
      </c>
      <c r="D3413" s="203">
        <v>6</v>
      </c>
      <c r="E3413" s="203" t="s">
        <v>1215</v>
      </c>
      <c r="F3413" s="203" t="s">
        <v>1207</v>
      </c>
    </row>
    <row r="3414" spans="1:6" hidden="1" x14ac:dyDescent="0.25">
      <c r="A3414" s="203" t="s">
        <v>1216</v>
      </c>
      <c r="B3414" s="203">
        <v>200309</v>
      </c>
      <c r="C3414" s="203">
        <v>0.66266899999999995</v>
      </c>
      <c r="D3414" s="203">
        <v>6</v>
      </c>
      <c r="E3414" s="203" t="s">
        <v>1215</v>
      </c>
      <c r="F3414" s="203" t="s">
        <v>1207</v>
      </c>
    </row>
    <row r="3415" spans="1:6" hidden="1" x14ac:dyDescent="0.25">
      <c r="A3415" s="203" t="s">
        <v>1216</v>
      </c>
      <c r="B3415" s="203">
        <v>200310</v>
      </c>
      <c r="C3415" s="203">
        <v>0.62548899999999996</v>
      </c>
      <c r="D3415" s="203">
        <v>6</v>
      </c>
      <c r="E3415" s="203" t="s">
        <v>1215</v>
      </c>
      <c r="F3415" s="203" t="s">
        <v>1207</v>
      </c>
    </row>
    <row r="3416" spans="1:6" hidden="1" x14ac:dyDescent="0.25">
      <c r="A3416" s="203" t="s">
        <v>1216</v>
      </c>
      <c r="B3416" s="203">
        <v>200311</v>
      </c>
      <c r="C3416" s="203">
        <v>0.62115100000000001</v>
      </c>
      <c r="D3416" s="203">
        <v>6</v>
      </c>
      <c r="E3416" s="203" t="s">
        <v>1215</v>
      </c>
      <c r="F3416" s="203" t="s">
        <v>1207</v>
      </c>
    </row>
    <row r="3417" spans="1:6" hidden="1" x14ac:dyDescent="0.25">
      <c r="A3417" s="203" t="s">
        <v>1216</v>
      </c>
      <c r="B3417" s="203">
        <v>200312</v>
      </c>
      <c r="C3417" s="203">
        <v>0.71507100000000001</v>
      </c>
      <c r="D3417" s="203">
        <v>6</v>
      </c>
      <c r="E3417" s="203" t="s">
        <v>1215</v>
      </c>
      <c r="F3417" s="203" t="s">
        <v>1207</v>
      </c>
    </row>
    <row r="3418" spans="1:6" hidden="1" x14ac:dyDescent="0.25">
      <c r="A3418" s="203" t="s">
        <v>1216</v>
      </c>
      <c r="B3418" s="203">
        <v>200313</v>
      </c>
      <c r="C3418" s="203">
        <v>7.9596220000000004</v>
      </c>
      <c r="D3418" s="203">
        <v>6</v>
      </c>
      <c r="E3418" s="203" t="s">
        <v>1215</v>
      </c>
      <c r="F3418" s="203" t="s">
        <v>1207</v>
      </c>
    </row>
    <row r="3419" spans="1:6" hidden="1" x14ac:dyDescent="0.25">
      <c r="A3419" s="203" t="s">
        <v>1216</v>
      </c>
      <c r="B3419" s="203">
        <v>200401</v>
      </c>
      <c r="C3419" s="203">
        <v>0.738367</v>
      </c>
      <c r="D3419" s="203">
        <v>6</v>
      </c>
      <c r="E3419" s="203" t="s">
        <v>1215</v>
      </c>
      <c r="F3419" s="203" t="s">
        <v>1207</v>
      </c>
    </row>
    <row r="3420" spans="1:6" hidden="1" x14ac:dyDescent="0.25">
      <c r="A3420" s="203" t="s">
        <v>1216</v>
      </c>
      <c r="B3420" s="203">
        <v>200402</v>
      </c>
      <c r="C3420" s="203">
        <v>0.66845500000000002</v>
      </c>
      <c r="D3420" s="203">
        <v>6</v>
      </c>
      <c r="E3420" s="203" t="s">
        <v>1215</v>
      </c>
      <c r="F3420" s="203" t="s">
        <v>1207</v>
      </c>
    </row>
    <row r="3421" spans="1:6" hidden="1" x14ac:dyDescent="0.25">
      <c r="A3421" s="203" t="s">
        <v>1216</v>
      </c>
      <c r="B3421" s="203">
        <v>200403</v>
      </c>
      <c r="C3421" s="203">
        <v>0.659937</v>
      </c>
      <c r="D3421" s="203">
        <v>6</v>
      </c>
      <c r="E3421" s="203" t="s">
        <v>1215</v>
      </c>
      <c r="F3421" s="203" t="s">
        <v>1207</v>
      </c>
    </row>
    <row r="3422" spans="1:6" hidden="1" x14ac:dyDescent="0.25">
      <c r="A3422" s="203" t="s">
        <v>1216</v>
      </c>
      <c r="B3422" s="203">
        <v>200404</v>
      </c>
      <c r="C3422" s="203">
        <v>0.61129199999999995</v>
      </c>
      <c r="D3422" s="203">
        <v>6</v>
      </c>
      <c r="E3422" s="203" t="s">
        <v>1215</v>
      </c>
      <c r="F3422" s="203" t="s">
        <v>1207</v>
      </c>
    </row>
    <row r="3423" spans="1:6" hidden="1" x14ac:dyDescent="0.25">
      <c r="A3423" s="203" t="s">
        <v>1216</v>
      </c>
      <c r="B3423" s="203">
        <v>200405</v>
      </c>
      <c r="C3423" s="203">
        <v>0.67695899999999998</v>
      </c>
      <c r="D3423" s="203">
        <v>6</v>
      </c>
      <c r="E3423" s="203" t="s">
        <v>1215</v>
      </c>
      <c r="F3423" s="203" t="s">
        <v>1207</v>
      </c>
    </row>
    <row r="3424" spans="1:6" hidden="1" x14ac:dyDescent="0.25">
      <c r="A3424" s="203" t="s">
        <v>1216</v>
      </c>
      <c r="B3424" s="203">
        <v>200406</v>
      </c>
      <c r="C3424" s="203">
        <v>0.70633100000000004</v>
      </c>
      <c r="D3424" s="203">
        <v>6</v>
      </c>
      <c r="E3424" s="203" t="s">
        <v>1215</v>
      </c>
      <c r="F3424" s="203" t="s">
        <v>1207</v>
      </c>
    </row>
    <row r="3425" spans="1:6" hidden="1" x14ac:dyDescent="0.25">
      <c r="A3425" s="203" t="s">
        <v>1216</v>
      </c>
      <c r="B3425" s="203">
        <v>200407</v>
      </c>
      <c r="C3425" s="203">
        <v>0.750556</v>
      </c>
      <c r="D3425" s="203">
        <v>6</v>
      </c>
      <c r="E3425" s="203" t="s">
        <v>1215</v>
      </c>
      <c r="F3425" s="203" t="s">
        <v>1207</v>
      </c>
    </row>
    <row r="3426" spans="1:6" hidden="1" x14ac:dyDescent="0.25">
      <c r="A3426" s="203" t="s">
        <v>1216</v>
      </c>
      <c r="B3426" s="203">
        <v>200408</v>
      </c>
      <c r="C3426" s="203">
        <v>0.74110200000000004</v>
      </c>
      <c r="D3426" s="203">
        <v>6</v>
      </c>
      <c r="E3426" s="203" t="s">
        <v>1215</v>
      </c>
      <c r="F3426" s="203" t="s">
        <v>1207</v>
      </c>
    </row>
    <row r="3427" spans="1:6" hidden="1" x14ac:dyDescent="0.25">
      <c r="A3427" s="203" t="s">
        <v>1216</v>
      </c>
      <c r="B3427" s="203">
        <v>200409</v>
      </c>
      <c r="C3427" s="203">
        <v>0.68753900000000001</v>
      </c>
      <c r="D3427" s="203">
        <v>6</v>
      </c>
      <c r="E3427" s="203" t="s">
        <v>1215</v>
      </c>
      <c r="F3427" s="203" t="s">
        <v>1207</v>
      </c>
    </row>
    <row r="3428" spans="1:6" hidden="1" x14ac:dyDescent="0.25">
      <c r="A3428" s="203" t="s">
        <v>1216</v>
      </c>
      <c r="B3428" s="203">
        <v>200410</v>
      </c>
      <c r="C3428" s="203">
        <v>0.65206699999999995</v>
      </c>
      <c r="D3428" s="203">
        <v>6</v>
      </c>
      <c r="E3428" s="203" t="s">
        <v>1215</v>
      </c>
      <c r="F3428" s="203" t="s">
        <v>1207</v>
      </c>
    </row>
    <row r="3429" spans="1:6" hidden="1" x14ac:dyDescent="0.25">
      <c r="A3429" s="203" t="s">
        <v>1216</v>
      </c>
      <c r="B3429" s="203">
        <v>200411</v>
      </c>
      <c r="C3429" s="203">
        <v>0.61463500000000004</v>
      </c>
      <c r="D3429" s="203">
        <v>6</v>
      </c>
      <c r="E3429" s="203" t="s">
        <v>1215</v>
      </c>
      <c r="F3429" s="203" t="s">
        <v>1207</v>
      </c>
    </row>
    <row r="3430" spans="1:6" hidden="1" x14ac:dyDescent="0.25">
      <c r="A3430" s="203" t="s">
        <v>1216</v>
      </c>
      <c r="B3430" s="203">
        <v>200412</v>
      </c>
      <c r="C3430" s="203">
        <v>0.715534</v>
      </c>
      <c r="D3430" s="203">
        <v>6</v>
      </c>
      <c r="E3430" s="203" t="s">
        <v>1215</v>
      </c>
      <c r="F3430" s="203" t="s">
        <v>1207</v>
      </c>
    </row>
    <row r="3431" spans="1:6" hidden="1" x14ac:dyDescent="0.25">
      <c r="A3431" s="203" t="s">
        <v>1216</v>
      </c>
      <c r="B3431" s="203">
        <v>200413</v>
      </c>
      <c r="C3431" s="203">
        <v>8.2227739999999994</v>
      </c>
      <c r="D3431" s="203">
        <v>6</v>
      </c>
      <c r="E3431" s="203" t="s">
        <v>1215</v>
      </c>
      <c r="F3431" s="203" t="s">
        <v>1207</v>
      </c>
    </row>
    <row r="3432" spans="1:6" hidden="1" x14ac:dyDescent="0.25">
      <c r="A3432" s="203" t="s">
        <v>1216</v>
      </c>
      <c r="B3432" s="203">
        <v>200501</v>
      </c>
      <c r="C3432" s="203">
        <v>0.72872800000000004</v>
      </c>
      <c r="D3432" s="203">
        <v>6</v>
      </c>
      <c r="E3432" s="203" t="s">
        <v>1215</v>
      </c>
      <c r="F3432" s="203" t="s">
        <v>1207</v>
      </c>
    </row>
    <row r="3433" spans="1:6" hidden="1" x14ac:dyDescent="0.25">
      <c r="A3433" s="203" t="s">
        <v>1216</v>
      </c>
      <c r="B3433" s="203">
        <v>200502</v>
      </c>
      <c r="C3433" s="203">
        <v>0.636042</v>
      </c>
      <c r="D3433" s="203">
        <v>6</v>
      </c>
      <c r="E3433" s="203" t="s">
        <v>1215</v>
      </c>
      <c r="F3433" s="203" t="s">
        <v>1207</v>
      </c>
    </row>
    <row r="3434" spans="1:6" hidden="1" x14ac:dyDescent="0.25">
      <c r="A3434" s="203" t="s">
        <v>1216</v>
      </c>
      <c r="B3434" s="203">
        <v>200503</v>
      </c>
      <c r="C3434" s="203">
        <v>0.64221600000000001</v>
      </c>
      <c r="D3434" s="203">
        <v>6</v>
      </c>
      <c r="E3434" s="203" t="s">
        <v>1215</v>
      </c>
      <c r="F3434" s="203" t="s">
        <v>1207</v>
      </c>
    </row>
    <row r="3435" spans="1:6" hidden="1" x14ac:dyDescent="0.25">
      <c r="A3435" s="203" t="s">
        <v>1216</v>
      </c>
      <c r="B3435" s="203">
        <v>200504</v>
      </c>
      <c r="C3435" s="203">
        <v>0.57903099999999996</v>
      </c>
      <c r="D3435" s="203">
        <v>6</v>
      </c>
      <c r="E3435" s="203" t="s">
        <v>1215</v>
      </c>
      <c r="F3435" s="203" t="s">
        <v>1207</v>
      </c>
    </row>
    <row r="3436" spans="1:6" hidden="1" x14ac:dyDescent="0.25">
      <c r="A3436" s="203" t="s">
        <v>1216</v>
      </c>
      <c r="B3436" s="203">
        <v>200505</v>
      </c>
      <c r="C3436" s="203">
        <v>0.65715999999999997</v>
      </c>
      <c r="D3436" s="203">
        <v>6</v>
      </c>
      <c r="E3436" s="203" t="s">
        <v>1215</v>
      </c>
      <c r="F3436" s="203" t="s">
        <v>1207</v>
      </c>
    </row>
    <row r="3437" spans="1:6" hidden="1" x14ac:dyDescent="0.25">
      <c r="A3437" s="203" t="s">
        <v>1216</v>
      </c>
      <c r="B3437" s="203">
        <v>200506</v>
      </c>
      <c r="C3437" s="203">
        <v>0.69028199999999995</v>
      </c>
      <c r="D3437" s="203">
        <v>6</v>
      </c>
      <c r="E3437" s="203" t="s">
        <v>1215</v>
      </c>
      <c r="F3437" s="203" t="s">
        <v>1207</v>
      </c>
    </row>
    <row r="3438" spans="1:6" hidden="1" x14ac:dyDescent="0.25">
      <c r="A3438" s="203" t="s">
        <v>1216</v>
      </c>
      <c r="B3438" s="203">
        <v>200507</v>
      </c>
      <c r="C3438" s="203">
        <v>0.74168699999999999</v>
      </c>
      <c r="D3438" s="203">
        <v>6</v>
      </c>
      <c r="E3438" s="203" t="s">
        <v>1215</v>
      </c>
      <c r="F3438" s="203" t="s">
        <v>1207</v>
      </c>
    </row>
    <row r="3439" spans="1:6" hidden="1" x14ac:dyDescent="0.25">
      <c r="A3439" s="203" t="s">
        <v>1216</v>
      </c>
      <c r="B3439" s="203">
        <v>200508</v>
      </c>
      <c r="C3439" s="203">
        <v>0.74493799999999999</v>
      </c>
      <c r="D3439" s="203">
        <v>6</v>
      </c>
      <c r="E3439" s="203" t="s">
        <v>1215</v>
      </c>
      <c r="F3439" s="203" t="s">
        <v>1207</v>
      </c>
    </row>
    <row r="3440" spans="1:6" hidden="1" x14ac:dyDescent="0.25">
      <c r="A3440" s="203" t="s">
        <v>1216</v>
      </c>
      <c r="B3440" s="203">
        <v>200509</v>
      </c>
      <c r="C3440" s="203">
        <v>0.696488</v>
      </c>
      <c r="D3440" s="203">
        <v>6</v>
      </c>
      <c r="E3440" s="203" t="s">
        <v>1215</v>
      </c>
      <c r="F3440" s="203" t="s">
        <v>1207</v>
      </c>
    </row>
    <row r="3441" spans="1:6" hidden="1" x14ac:dyDescent="0.25">
      <c r="A3441" s="203" t="s">
        <v>1216</v>
      </c>
      <c r="B3441" s="203">
        <v>200510</v>
      </c>
      <c r="C3441" s="203">
        <v>0.63905500000000004</v>
      </c>
      <c r="D3441" s="203">
        <v>6</v>
      </c>
      <c r="E3441" s="203" t="s">
        <v>1215</v>
      </c>
      <c r="F3441" s="203" t="s">
        <v>1207</v>
      </c>
    </row>
    <row r="3442" spans="1:6" hidden="1" x14ac:dyDescent="0.25">
      <c r="A3442" s="203" t="s">
        <v>1216</v>
      </c>
      <c r="B3442" s="203">
        <v>200511</v>
      </c>
      <c r="C3442" s="203">
        <v>0.65655699999999995</v>
      </c>
      <c r="D3442" s="203">
        <v>6</v>
      </c>
      <c r="E3442" s="203" t="s">
        <v>1215</v>
      </c>
      <c r="F3442" s="203" t="s">
        <v>1207</v>
      </c>
    </row>
    <row r="3443" spans="1:6" hidden="1" x14ac:dyDescent="0.25">
      <c r="A3443" s="203" t="s">
        <v>1216</v>
      </c>
      <c r="B3443" s="203">
        <v>200512</v>
      </c>
      <c r="C3443" s="203">
        <v>0.74862700000000004</v>
      </c>
      <c r="D3443" s="203">
        <v>6</v>
      </c>
      <c r="E3443" s="203" t="s">
        <v>1215</v>
      </c>
      <c r="F3443" s="203" t="s">
        <v>1207</v>
      </c>
    </row>
    <row r="3444" spans="1:6" hidden="1" x14ac:dyDescent="0.25">
      <c r="A3444" s="203" t="s">
        <v>1216</v>
      </c>
      <c r="B3444" s="203">
        <v>200513</v>
      </c>
      <c r="C3444" s="203">
        <v>8.1608099999999997</v>
      </c>
      <c r="D3444" s="203">
        <v>6</v>
      </c>
      <c r="E3444" s="203" t="s">
        <v>1215</v>
      </c>
      <c r="F3444" s="203" t="s">
        <v>1207</v>
      </c>
    </row>
    <row r="3445" spans="1:6" hidden="1" x14ac:dyDescent="0.25">
      <c r="A3445" s="203" t="s">
        <v>1216</v>
      </c>
      <c r="B3445" s="203">
        <v>200601</v>
      </c>
      <c r="C3445" s="203">
        <v>0.75039699999999998</v>
      </c>
      <c r="D3445" s="203">
        <v>6</v>
      </c>
      <c r="E3445" s="203" t="s">
        <v>1215</v>
      </c>
      <c r="F3445" s="203" t="s">
        <v>1207</v>
      </c>
    </row>
    <row r="3446" spans="1:6" hidden="1" x14ac:dyDescent="0.25">
      <c r="A3446" s="203" t="s">
        <v>1216</v>
      </c>
      <c r="B3446" s="203">
        <v>200602</v>
      </c>
      <c r="C3446" s="203">
        <v>0.65339400000000003</v>
      </c>
      <c r="D3446" s="203">
        <v>6</v>
      </c>
      <c r="E3446" s="203" t="s">
        <v>1215</v>
      </c>
      <c r="F3446" s="203" t="s">
        <v>1207</v>
      </c>
    </row>
    <row r="3447" spans="1:6" hidden="1" x14ac:dyDescent="0.25">
      <c r="A3447" s="203" t="s">
        <v>1216</v>
      </c>
      <c r="B3447" s="203">
        <v>200603</v>
      </c>
      <c r="C3447" s="203">
        <v>0.66492700000000005</v>
      </c>
      <c r="D3447" s="203">
        <v>6</v>
      </c>
      <c r="E3447" s="203" t="s">
        <v>1215</v>
      </c>
      <c r="F3447" s="203" t="s">
        <v>1207</v>
      </c>
    </row>
    <row r="3448" spans="1:6" hidden="1" x14ac:dyDescent="0.25">
      <c r="A3448" s="203" t="s">
        <v>1216</v>
      </c>
      <c r="B3448" s="203">
        <v>200604</v>
      </c>
      <c r="C3448" s="203">
        <v>0.60071399999999997</v>
      </c>
      <c r="D3448" s="203">
        <v>6</v>
      </c>
      <c r="E3448" s="203" t="s">
        <v>1215</v>
      </c>
      <c r="F3448" s="203" t="s">
        <v>1207</v>
      </c>
    </row>
    <row r="3449" spans="1:6" hidden="1" x14ac:dyDescent="0.25">
      <c r="A3449" s="203" t="s">
        <v>1216</v>
      </c>
      <c r="B3449" s="203">
        <v>200605</v>
      </c>
      <c r="C3449" s="203">
        <v>0.65506399999999998</v>
      </c>
      <c r="D3449" s="203">
        <v>6</v>
      </c>
      <c r="E3449" s="203" t="s">
        <v>1215</v>
      </c>
      <c r="F3449" s="203" t="s">
        <v>1207</v>
      </c>
    </row>
    <row r="3450" spans="1:6" hidden="1" x14ac:dyDescent="0.25">
      <c r="A3450" s="203" t="s">
        <v>1216</v>
      </c>
      <c r="B3450" s="203">
        <v>200606</v>
      </c>
      <c r="C3450" s="203">
        <v>0.71366499999999999</v>
      </c>
      <c r="D3450" s="203">
        <v>6</v>
      </c>
      <c r="E3450" s="203" t="s">
        <v>1215</v>
      </c>
      <c r="F3450" s="203" t="s">
        <v>1207</v>
      </c>
    </row>
    <row r="3451" spans="1:6" hidden="1" x14ac:dyDescent="0.25">
      <c r="A3451" s="203" t="s">
        <v>1216</v>
      </c>
      <c r="B3451" s="203">
        <v>200607</v>
      </c>
      <c r="C3451" s="203">
        <v>0.75326599999999999</v>
      </c>
      <c r="D3451" s="203">
        <v>6</v>
      </c>
      <c r="E3451" s="203" t="s">
        <v>1215</v>
      </c>
      <c r="F3451" s="203" t="s">
        <v>1207</v>
      </c>
    </row>
    <row r="3452" spans="1:6" hidden="1" x14ac:dyDescent="0.25">
      <c r="A3452" s="203" t="s">
        <v>1216</v>
      </c>
      <c r="B3452" s="203">
        <v>200608</v>
      </c>
      <c r="C3452" s="203">
        <v>0.75148800000000004</v>
      </c>
      <c r="D3452" s="203">
        <v>6</v>
      </c>
      <c r="E3452" s="203" t="s">
        <v>1215</v>
      </c>
      <c r="F3452" s="203" t="s">
        <v>1207</v>
      </c>
    </row>
    <row r="3453" spans="1:6" hidden="1" x14ac:dyDescent="0.25">
      <c r="A3453" s="203" t="s">
        <v>1216</v>
      </c>
      <c r="B3453" s="203">
        <v>200609</v>
      </c>
      <c r="C3453" s="203">
        <v>0.69541299999999995</v>
      </c>
      <c r="D3453" s="203">
        <v>6</v>
      </c>
      <c r="E3453" s="203" t="s">
        <v>1215</v>
      </c>
      <c r="F3453" s="203" t="s">
        <v>1207</v>
      </c>
    </row>
    <row r="3454" spans="1:6" hidden="1" x14ac:dyDescent="0.25">
      <c r="A3454" s="203" t="s">
        <v>1216</v>
      </c>
      <c r="B3454" s="203">
        <v>200610</v>
      </c>
      <c r="C3454" s="203">
        <v>0.60011000000000003</v>
      </c>
      <c r="D3454" s="203">
        <v>6</v>
      </c>
      <c r="E3454" s="203" t="s">
        <v>1215</v>
      </c>
      <c r="F3454" s="203" t="s">
        <v>1207</v>
      </c>
    </row>
    <row r="3455" spans="1:6" hidden="1" x14ac:dyDescent="0.25">
      <c r="A3455" s="203" t="s">
        <v>1216</v>
      </c>
      <c r="B3455" s="203">
        <v>200611</v>
      </c>
      <c r="C3455" s="203">
        <v>0.640629</v>
      </c>
      <c r="D3455" s="203">
        <v>6</v>
      </c>
      <c r="E3455" s="203" t="s">
        <v>1215</v>
      </c>
      <c r="F3455" s="203" t="s">
        <v>1207</v>
      </c>
    </row>
    <row r="3456" spans="1:6" hidden="1" x14ac:dyDescent="0.25">
      <c r="A3456" s="203" t="s">
        <v>1216</v>
      </c>
      <c r="B3456" s="203">
        <v>200612</v>
      </c>
      <c r="C3456" s="203">
        <v>0.73555999999999999</v>
      </c>
      <c r="D3456" s="203">
        <v>6</v>
      </c>
      <c r="E3456" s="203" t="s">
        <v>1215</v>
      </c>
      <c r="F3456" s="203" t="s">
        <v>1207</v>
      </c>
    </row>
    <row r="3457" spans="1:6" hidden="1" x14ac:dyDescent="0.25">
      <c r="A3457" s="203" t="s">
        <v>1216</v>
      </c>
      <c r="B3457" s="203">
        <v>200613</v>
      </c>
      <c r="C3457" s="203">
        <v>8.2146260000000009</v>
      </c>
      <c r="D3457" s="203">
        <v>6</v>
      </c>
      <c r="E3457" s="203" t="s">
        <v>1215</v>
      </c>
      <c r="F3457" s="203" t="s">
        <v>1207</v>
      </c>
    </row>
    <row r="3458" spans="1:6" hidden="1" x14ac:dyDescent="0.25">
      <c r="A3458" s="203" t="s">
        <v>1216</v>
      </c>
      <c r="B3458" s="203">
        <v>200701</v>
      </c>
      <c r="C3458" s="203">
        <v>0.77625100000000002</v>
      </c>
      <c r="D3458" s="203">
        <v>6</v>
      </c>
      <c r="E3458" s="203" t="s">
        <v>1215</v>
      </c>
      <c r="F3458" s="203" t="s">
        <v>1207</v>
      </c>
    </row>
    <row r="3459" spans="1:6" hidden="1" x14ac:dyDescent="0.25">
      <c r="A3459" s="203" t="s">
        <v>1216</v>
      </c>
      <c r="B3459" s="203">
        <v>200702</v>
      </c>
      <c r="C3459" s="203">
        <v>0.68414299999999995</v>
      </c>
      <c r="D3459" s="203">
        <v>6</v>
      </c>
      <c r="E3459" s="203" t="s">
        <v>1215</v>
      </c>
      <c r="F3459" s="203" t="s">
        <v>1207</v>
      </c>
    </row>
    <row r="3460" spans="1:6" hidden="1" x14ac:dyDescent="0.25">
      <c r="A3460" s="203" t="s">
        <v>1216</v>
      </c>
      <c r="B3460" s="203">
        <v>200703</v>
      </c>
      <c r="C3460" s="203">
        <v>0.67449700000000001</v>
      </c>
      <c r="D3460" s="203">
        <v>6</v>
      </c>
      <c r="E3460" s="203" t="s">
        <v>1215</v>
      </c>
      <c r="F3460" s="203" t="s">
        <v>1207</v>
      </c>
    </row>
    <row r="3461" spans="1:6" hidden="1" x14ac:dyDescent="0.25">
      <c r="A3461" s="203" t="s">
        <v>1216</v>
      </c>
      <c r="B3461" s="203">
        <v>200704</v>
      </c>
      <c r="C3461" s="203">
        <v>0.60103499999999999</v>
      </c>
      <c r="D3461" s="203">
        <v>6</v>
      </c>
      <c r="E3461" s="203" t="s">
        <v>1215</v>
      </c>
      <c r="F3461" s="203" t="s">
        <v>1207</v>
      </c>
    </row>
    <row r="3462" spans="1:6" hidden="1" x14ac:dyDescent="0.25">
      <c r="A3462" s="203" t="s">
        <v>1216</v>
      </c>
      <c r="B3462" s="203">
        <v>200705</v>
      </c>
      <c r="C3462" s="203">
        <v>0.68204299999999995</v>
      </c>
      <c r="D3462" s="203">
        <v>6</v>
      </c>
      <c r="E3462" s="203" t="s">
        <v>1215</v>
      </c>
      <c r="F3462" s="203" t="s">
        <v>1207</v>
      </c>
    </row>
    <row r="3463" spans="1:6" hidden="1" x14ac:dyDescent="0.25">
      <c r="A3463" s="203" t="s">
        <v>1216</v>
      </c>
      <c r="B3463" s="203">
        <v>200706</v>
      </c>
      <c r="C3463" s="203">
        <v>0.72293399999999997</v>
      </c>
      <c r="D3463" s="203">
        <v>6</v>
      </c>
      <c r="E3463" s="203" t="s">
        <v>1215</v>
      </c>
      <c r="F3463" s="203" t="s">
        <v>1207</v>
      </c>
    </row>
    <row r="3464" spans="1:6" hidden="1" x14ac:dyDescent="0.25">
      <c r="A3464" s="203" t="s">
        <v>1216</v>
      </c>
      <c r="B3464" s="203">
        <v>200707</v>
      </c>
      <c r="C3464" s="203">
        <v>0.76295400000000002</v>
      </c>
      <c r="D3464" s="203">
        <v>6</v>
      </c>
      <c r="E3464" s="203" t="s">
        <v>1215</v>
      </c>
      <c r="F3464" s="203" t="s">
        <v>1207</v>
      </c>
    </row>
    <row r="3465" spans="1:6" hidden="1" x14ac:dyDescent="0.25">
      <c r="A3465" s="203" t="s">
        <v>1216</v>
      </c>
      <c r="B3465" s="203">
        <v>200708</v>
      </c>
      <c r="C3465" s="203">
        <v>0.76308399999999998</v>
      </c>
      <c r="D3465" s="203">
        <v>6</v>
      </c>
      <c r="E3465" s="203" t="s">
        <v>1215</v>
      </c>
      <c r="F3465" s="203" t="s">
        <v>1207</v>
      </c>
    </row>
    <row r="3466" spans="1:6" hidden="1" x14ac:dyDescent="0.25">
      <c r="A3466" s="203" t="s">
        <v>1216</v>
      </c>
      <c r="B3466" s="203">
        <v>200709</v>
      </c>
      <c r="C3466" s="203">
        <v>0.70883200000000002</v>
      </c>
      <c r="D3466" s="203">
        <v>6</v>
      </c>
      <c r="E3466" s="203" t="s">
        <v>1215</v>
      </c>
      <c r="F3466" s="203" t="s">
        <v>1207</v>
      </c>
    </row>
    <row r="3467" spans="1:6" hidden="1" x14ac:dyDescent="0.25">
      <c r="A3467" s="203" t="s">
        <v>1216</v>
      </c>
      <c r="B3467" s="203">
        <v>200710</v>
      </c>
      <c r="C3467" s="203">
        <v>0.64706200000000003</v>
      </c>
      <c r="D3467" s="203">
        <v>6</v>
      </c>
      <c r="E3467" s="203" t="s">
        <v>1215</v>
      </c>
      <c r="F3467" s="203" t="s">
        <v>1207</v>
      </c>
    </row>
    <row r="3468" spans="1:6" hidden="1" x14ac:dyDescent="0.25">
      <c r="A3468" s="203" t="s">
        <v>1216</v>
      </c>
      <c r="B3468" s="203">
        <v>200711</v>
      </c>
      <c r="C3468" s="203">
        <v>0.68072900000000003</v>
      </c>
      <c r="D3468" s="203">
        <v>6</v>
      </c>
      <c r="E3468" s="203" t="s">
        <v>1215</v>
      </c>
      <c r="F3468" s="203" t="s">
        <v>1207</v>
      </c>
    </row>
    <row r="3469" spans="1:6" hidden="1" x14ac:dyDescent="0.25">
      <c r="A3469" s="203" t="s">
        <v>1216</v>
      </c>
      <c r="B3469" s="203">
        <v>200712</v>
      </c>
      <c r="C3469" s="203">
        <v>0.755027</v>
      </c>
      <c r="D3469" s="203">
        <v>6</v>
      </c>
      <c r="E3469" s="203" t="s">
        <v>1215</v>
      </c>
      <c r="F3469" s="203" t="s">
        <v>1207</v>
      </c>
    </row>
    <row r="3470" spans="1:6" hidden="1" x14ac:dyDescent="0.25">
      <c r="A3470" s="203" t="s">
        <v>1216</v>
      </c>
      <c r="B3470" s="203">
        <v>200713</v>
      </c>
      <c r="C3470" s="203">
        <v>8.4585889999999999</v>
      </c>
      <c r="D3470" s="203">
        <v>6</v>
      </c>
      <c r="E3470" s="203" t="s">
        <v>1215</v>
      </c>
      <c r="F3470" s="203" t="s">
        <v>1207</v>
      </c>
    </row>
    <row r="3471" spans="1:6" hidden="1" x14ac:dyDescent="0.25">
      <c r="A3471" s="203" t="s">
        <v>1216</v>
      </c>
      <c r="B3471" s="203">
        <v>200801</v>
      </c>
      <c r="C3471" s="203">
        <v>0.73931800000000003</v>
      </c>
      <c r="D3471" s="203">
        <v>6</v>
      </c>
      <c r="E3471" s="203" t="s">
        <v>1215</v>
      </c>
      <c r="F3471" s="203" t="s">
        <v>1207</v>
      </c>
    </row>
    <row r="3472" spans="1:6" hidden="1" x14ac:dyDescent="0.25">
      <c r="A3472" s="203" t="s">
        <v>1216</v>
      </c>
      <c r="B3472" s="203">
        <v>200802</v>
      </c>
      <c r="C3472" s="203">
        <v>0.68074299999999999</v>
      </c>
      <c r="D3472" s="203">
        <v>6</v>
      </c>
      <c r="E3472" s="203" t="s">
        <v>1215</v>
      </c>
      <c r="F3472" s="203" t="s">
        <v>1207</v>
      </c>
    </row>
    <row r="3473" spans="1:6" hidden="1" x14ac:dyDescent="0.25">
      <c r="A3473" s="203" t="s">
        <v>1216</v>
      </c>
      <c r="B3473" s="203">
        <v>200803</v>
      </c>
      <c r="C3473" s="203">
        <v>0.67641700000000005</v>
      </c>
      <c r="D3473" s="203">
        <v>6</v>
      </c>
      <c r="E3473" s="203" t="s">
        <v>1215</v>
      </c>
      <c r="F3473" s="203" t="s">
        <v>1207</v>
      </c>
    </row>
    <row r="3474" spans="1:6" hidden="1" x14ac:dyDescent="0.25">
      <c r="A3474" s="203" t="s">
        <v>1216</v>
      </c>
      <c r="B3474" s="203">
        <v>200804</v>
      </c>
      <c r="C3474" s="203">
        <v>0.59924200000000005</v>
      </c>
      <c r="D3474" s="203">
        <v>6</v>
      </c>
      <c r="E3474" s="203" t="s">
        <v>1215</v>
      </c>
      <c r="F3474" s="203" t="s">
        <v>1207</v>
      </c>
    </row>
    <row r="3475" spans="1:6" hidden="1" x14ac:dyDescent="0.25">
      <c r="A3475" s="203" t="s">
        <v>1216</v>
      </c>
      <c r="B3475" s="203">
        <v>200805</v>
      </c>
      <c r="C3475" s="203">
        <v>0.67756000000000005</v>
      </c>
      <c r="D3475" s="203">
        <v>6</v>
      </c>
      <c r="E3475" s="203" t="s">
        <v>1215</v>
      </c>
      <c r="F3475" s="203" t="s">
        <v>1207</v>
      </c>
    </row>
    <row r="3476" spans="1:6" hidden="1" x14ac:dyDescent="0.25">
      <c r="A3476" s="203" t="s">
        <v>1216</v>
      </c>
      <c r="B3476" s="203">
        <v>200806</v>
      </c>
      <c r="C3476" s="203">
        <v>0.73497800000000002</v>
      </c>
      <c r="D3476" s="203">
        <v>6</v>
      </c>
      <c r="E3476" s="203" t="s">
        <v>1215</v>
      </c>
      <c r="F3476" s="203" t="s">
        <v>1207</v>
      </c>
    </row>
    <row r="3477" spans="1:6" hidden="1" x14ac:dyDescent="0.25">
      <c r="A3477" s="203" t="s">
        <v>1216</v>
      </c>
      <c r="B3477" s="203">
        <v>200807</v>
      </c>
      <c r="C3477" s="203">
        <v>0.77677499999999999</v>
      </c>
      <c r="D3477" s="203">
        <v>6</v>
      </c>
      <c r="E3477" s="203" t="s">
        <v>1215</v>
      </c>
      <c r="F3477" s="203" t="s">
        <v>1207</v>
      </c>
    </row>
    <row r="3478" spans="1:6" hidden="1" x14ac:dyDescent="0.25">
      <c r="A3478" s="203" t="s">
        <v>1216</v>
      </c>
      <c r="B3478" s="203">
        <v>200808</v>
      </c>
      <c r="C3478" s="203">
        <v>0.75899399999999995</v>
      </c>
      <c r="D3478" s="203">
        <v>6</v>
      </c>
      <c r="E3478" s="203" t="s">
        <v>1215</v>
      </c>
      <c r="F3478" s="203" t="s">
        <v>1207</v>
      </c>
    </row>
    <row r="3479" spans="1:6" hidden="1" x14ac:dyDescent="0.25">
      <c r="A3479" s="203" t="s">
        <v>1216</v>
      </c>
      <c r="B3479" s="203">
        <v>200809</v>
      </c>
      <c r="C3479" s="203">
        <v>0.700847</v>
      </c>
      <c r="D3479" s="203">
        <v>6</v>
      </c>
      <c r="E3479" s="203" t="s">
        <v>1215</v>
      </c>
      <c r="F3479" s="203" t="s">
        <v>1207</v>
      </c>
    </row>
    <row r="3480" spans="1:6" hidden="1" x14ac:dyDescent="0.25">
      <c r="A3480" s="203" t="s">
        <v>1216</v>
      </c>
      <c r="B3480" s="203">
        <v>200810</v>
      </c>
      <c r="C3480" s="203">
        <v>0.65659800000000001</v>
      </c>
      <c r="D3480" s="203">
        <v>6</v>
      </c>
      <c r="E3480" s="203" t="s">
        <v>1215</v>
      </c>
      <c r="F3480" s="203" t="s">
        <v>1207</v>
      </c>
    </row>
    <row r="3481" spans="1:6" hidden="1" x14ac:dyDescent="0.25">
      <c r="A3481" s="203" t="s">
        <v>1216</v>
      </c>
      <c r="B3481" s="203">
        <v>200811</v>
      </c>
      <c r="C3481" s="203">
        <v>0.66274200000000005</v>
      </c>
      <c r="D3481" s="203">
        <v>6</v>
      </c>
      <c r="E3481" s="203" t="s">
        <v>1215</v>
      </c>
      <c r="F3481" s="203" t="s">
        <v>1207</v>
      </c>
    </row>
    <row r="3482" spans="1:6" hidden="1" x14ac:dyDescent="0.25">
      <c r="A3482" s="203" t="s">
        <v>1216</v>
      </c>
      <c r="B3482" s="203">
        <v>200812</v>
      </c>
      <c r="C3482" s="203">
        <v>0.76227800000000001</v>
      </c>
      <c r="D3482" s="203">
        <v>6</v>
      </c>
      <c r="E3482" s="203" t="s">
        <v>1215</v>
      </c>
      <c r="F3482" s="203" t="s">
        <v>1207</v>
      </c>
    </row>
    <row r="3483" spans="1:6" hidden="1" x14ac:dyDescent="0.25">
      <c r="A3483" s="203" t="s">
        <v>1216</v>
      </c>
      <c r="B3483" s="203">
        <v>200813</v>
      </c>
      <c r="C3483" s="203">
        <v>8.4264910000000004</v>
      </c>
      <c r="D3483" s="203">
        <v>6</v>
      </c>
      <c r="E3483" s="203" t="s">
        <v>1215</v>
      </c>
      <c r="F3483" s="203" t="s">
        <v>1207</v>
      </c>
    </row>
    <row r="3484" spans="1:6" hidden="1" x14ac:dyDescent="0.25">
      <c r="A3484" s="203" t="s">
        <v>1216</v>
      </c>
      <c r="B3484" s="203">
        <v>200901</v>
      </c>
      <c r="C3484" s="203">
        <v>0.775038</v>
      </c>
      <c r="D3484" s="203">
        <v>6</v>
      </c>
      <c r="E3484" s="203" t="s">
        <v>1215</v>
      </c>
      <c r="F3484" s="203" t="s">
        <v>1207</v>
      </c>
    </row>
    <row r="3485" spans="1:6" hidden="1" x14ac:dyDescent="0.25">
      <c r="A3485" s="203" t="s">
        <v>1216</v>
      </c>
      <c r="B3485" s="203">
        <v>200902</v>
      </c>
      <c r="C3485" s="203">
        <v>0.67175200000000002</v>
      </c>
      <c r="D3485" s="203">
        <v>6</v>
      </c>
      <c r="E3485" s="203" t="s">
        <v>1215</v>
      </c>
      <c r="F3485" s="203" t="s">
        <v>1207</v>
      </c>
    </row>
    <row r="3486" spans="1:6" hidden="1" x14ac:dyDescent="0.25">
      <c r="A3486" s="203" t="s">
        <v>1216</v>
      </c>
      <c r="B3486" s="203">
        <v>200903</v>
      </c>
      <c r="C3486" s="203">
        <v>0.70326900000000003</v>
      </c>
      <c r="D3486" s="203">
        <v>6</v>
      </c>
      <c r="E3486" s="203" t="s">
        <v>1215</v>
      </c>
      <c r="F3486" s="203" t="s">
        <v>1207</v>
      </c>
    </row>
    <row r="3487" spans="1:6" hidden="1" x14ac:dyDescent="0.25">
      <c r="A3487" s="203" t="s">
        <v>1216</v>
      </c>
      <c r="B3487" s="203">
        <v>200904</v>
      </c>
      <c r="C3487" s="203">
        <v>0.62135300000000004</v>
      </c>
      <c r="D3487" s="203">
        <v>6</v>
      </c>
      <c r="E3487" s="203" t="s">
        <v>1215</v>
      </c>
      <c r="F3487" s="203" t="s">
        <v>1207</v>
      </c>
    </row>
    <row r="3488" spans="1:6" hidden="1" x14ac:dyDescent="0.25">
      <c r="A3488" s="203" t="s">
        <v>1216</v>
      </c>
      <c r="B3488" s="203">
        <v>200905</v>
      </c>
      <c r="C3488" s="203">
        <v>0.683971</v>
      </c>
      <c r="D3488" s="203">
        <v>6</v>
      </c>
      <c r="E3488" s="203" t="s">
        <v>1215</v>
      </c>
      <c r="F3488" s="203" t="s">
        <v>1207</v>
      </c>
    </row>
    <row r="3489" spans="1:6" hidden="1" x14ac:dyDescent="0.25">
      <c r="A3489" s="203" t="s">
        <v>1216</v>
      </c>
      <c r="B3489" s="203">
        <v>200906</v>
      </c>
      <c r="C3489" s="203">
        <v>0.729356</v>
      </c>
      <c r="D3489" s="203">
        <v>6</v>
      </c>
      <c r="E3489" s="203" t="s">
        <v>1215</v>
      </c>
      <c r="F3489" s="203" t="s">
        <v>1207</v>
      </c>
    </row>
    <row r="3490" spans="1:6" hidden="1" x14ac:dyDescent="0.25">
      <c r="A3490" s="203" t="s">
        <v>1216</v>
      </c>
      <c r="B3490" s="203">
        <v>200907</v>
      </c>
      <c r="C3490" s="203">
        <v>0.76297300000000001</v>
      </c>
      <c r="D3490" s="203">
        <v>6</v>
      </c>
      <c r="E3490" s="203" t="s">
        <v>1215</v>
      </c>
      <c r="F3490" s="203" t="s">
        <v>1207</v>
      </c>
    </row>
    <row r="3491" spans="1:6" hidden="1" x14ac:dyDescent="0.25">
      <c r="A3491" s="203" t="s">
        <v>1216</v>
      </c>
      <c r="B3491" s="203">
        <v>200908</v>
      </c>
      <c r="C3491" s="203">
        <v>0.755606</v>
      </c>
      <c r="D3491" s="203">
        <v>6</v>
      </c>
      <c r="E3491" s="203" t="s">
        <v>1215</v>
      </c>
      <c r="F3491" s="203" t="s">
        <v>1207</v>
      </c>
    </row>
    <row r="3492" spans="1:6" hidden="1" x14ac:dyDescent="0.25">
      <c r="A3492" s="203" t="s">
        <v>1216</v>
      </c>
      <c r="B3492" s="203">
        <v>200909</v>
      </c>
      <c r="C3492" s="203">
        <v>0.68769800000000003</v>
      </c>
      <c r="D3492" s="203">
        <v>6</v>
      </c>
      <c r="E3492" s="203" t="s">
        <v>1215</v>
      </c>
      <c r="F3492" s="203" t="s">
        <v>1207</v>
      </c>
    </row>
    <row r="3493" spans="1:6" hidden="1" x14ac:dyDescent="0.25">
      <c r="A3493" s="203" t="s">
        <v>1216</v>
      </c>
      <c r="B3493" s="203">
        <v>200910</v>
      </c>
      <c r="C3493" s="203">
        <v>0.60684099999999996</v>
      </c>
      <c r="D3493" s="203">
        <v>6</v>
      </c>
      <c r="E3493" s="203" t="s">
        <v>1215</v>
      </c>
      <c r="F3493" s="203" t="s">
        <v>1207</v>
      </c>
    </row>
    <row r="3494" spans="1:6" hidden="1" x14ac:dyDescent="0.25">
      <c r="A3494" s="203" t="s">
        <v>1216</v>
      </c>
      <c r="B3494" s="203">
        <v>200911</v>
      </c>
      <c r="C3494" s="203">
        <v>0.61780500000000005</v>
      </c>
      <c r="D3494" s="203">
        <v>6</v>
      </c>
      <c r="E3494" s="203" t="s">
        <v>1215</v>
      </c>
      <c r="F3494" s="203" t="s">
        <v>1207</v>
      </c>
    </row>
    <row r="3495" spans="1:6" hidden="1" x14ac:dyDescent="0.25">
      <c r="A3495" s="203" t="s">
        <v>1216</v>
      </c>
      <c r="B3495" s="203">
        <v>200912</v>
      </c>
      <c r="C3495" s="203">
        <v>0.73955800000000005</v>
      </c>
      <c r="D3495" s="203">
        <v>6</v>
      </c>
      <c r="E3495" s="203" t="s">
        <v>1215</v>
      </c>
      <c r="F3495" s="203" t="s">
        <v>1207</v>
      </c>
    </row>
    <row r="3496" spans="1:6" hidden="1" x14ac:dyDescent="0.25">
      <c r="A3496" s="203" t="s">
        <v>1216</v>
      </c>
      <c r="B3496" s="203">
        <v>200913</v>
      </c>
      <c r="C3496" s="203">
        <v>8.3552199999999992</v>
      </c>
      <c r="D3496" s="203">
        <v>6</v>
      </c>
      <c r="E3496" s="203" t="s">
        <v>1215</v>
      </c>
      <c r="F3496" s="203" t="s">
        <v>1207</v>
      </c>
    </row>
    <row r="3497" spans="1:6" hidden="1" x14ac:dyDescent="0.25">
      <c r="A3497" s="203" t="s">
        <v>1216</v>
      </c>
      <c r="B3497" s="203">
        <v>201001</v>
      </c>
      <c r="C3497" s="203">
        <v>0.75849500000000003</v>
      </c>
      <c r="D3497" s="203">
        <v>6</v>
      </c>
      <c r="E3497" s="203" t="s">
        <v>1215</v>
      </c>
      <c r="F3497" s="203" t="s">
        <v>1207</v>
      </c>
    </row>
    <row r="3498" spans="1:6" hidden="1" x14ac:dyDescent="0.25">
      <c r="A3498" s="203" t="s">
        <v>1216</v>
      </c>
      <c r="B3498" s="203">
        <v>201002</v>
      </c>
      <c r="C3498" s="203">
        <v>0.68194500000000002</v>
      </c>
      <c r="D3498" s="203">
        <v>6</v>
      </c>
      <c r="E3498" s="203" t="s">
        <v>1215</v>
      </c>
      <c r="F3498" s="203" t="s">
        <v>1207</v>
      </c>
    </row>
    <row r="3499" spans="1:6" hidden="1" x14ac:dyDescent="0.25">
      <c r="A3499" s="203" t="s">
        <v>1216</v>
      </c>
      <c r="B3499" s="203">
        <v>201003</v>
      </c>
      <c r="C3499" s="203">
        <v>0.675562</v>
      </c>
      <c r="D3499" s="203">
        <v>6</v>
      </c>
      <c r="E3499" s="203" t="s">
        <v>1215</v>
      </c>
      <c r="F3499" s="203" t="s">
        <v>1207</v>
      </c>
    </row>
    <row r="3500" spans="1:6" hidden="1" x14ac:dyDescent="0.25">
      <c r="A3500" s="203" t="s">
        <v>1216</v>
      </c>
      <c r="B3500" s="203">
        <v>201004</v>
      </c>
      <c r="C3500" s="203">
        <v>0.60215099999999999</v>
      </c>
      <c r="D3500" s="203">
        <v>6</v>
      </c>
      <c r="E3500" s="203" t="s">
        <v>1215</v>
      </c>
      <c r="F3500" s="203" t="s">
        <v>1207</v>
      </c>
    </row>
    <row r="3501" spans="1:6" hidden="1" x14ac:dyDescent="0.25">
      <c r="A3501" s="203" t="s">
        <v>1216</v>
      </c>
      <c r="B3501" s="203">
        <v>201005</v>
      </c>
      <c r="C3501" s="203">
        <v>0.69671300000000003</v>
      </c>
      <c r="D3501" s="203">
        <v>6</v>
      </c>
      <c r="E3501" s="203" t="s">
        <v>1215</v>
      </c>
      <c r="F3501" s="203" t="s">
        <v>1207</v>
      </c>
    </row>
    <row r="3502" spans="1:6" hidden="1" x14ac:dyDescent="0.25">
      <c r="A3502" s="203" t="s">
        <v>1216</v>
      </c>
      <c r="B3502" s="203">
        <v>201006</v>
      </c>
      <c r="C3502" s="203">
        <v>0.71388499999999999</v>
      </c>
      <c r="D3502" s="203">
        <v>6</v>
      </c>
      <c r="E3502" s="203" t="s">
        <v>1215</v>
      </c>
      <c r="F3502" s="203" t="s">
        <v>1207</v>
      </c>
    </row>
    <row r="3503" spans="1:6" hidden="1" x14ac:dyDescent="0.25">
      <c r="A3503" s="203" t="s">
        <v>1216</v>
      </c>
      <c r="B3503" s="203">
        <v>201007</v>
      </c>
      <c r="C3503" s="203">
        <v>0.75163999999999997</v>
      </c>
      <c r="D3503" s="203">
        <v>6</v>
      </c>
      <c r="E3503" s="203" t="s">
        <v>1215</v>
      </c>
      <c r="F3503" s="203" t="s">
        <v>1207</v>
      </c>
    </row>
    <row r="3504" spans="1:6" hidden="1" x14ac:dyDescent="0.25">
      <c r="A3504" s="203" t="s">
        <v>1216</v>
      </c>
      <c r="B3504" s="203">
        <v>201008</v>
      </c>
      <c r="C3504" s="203">
        <v>0.74809300000000001</v>
      </c>
      <c r="D3504" s="203">
        <v>6</v>
      </c>
      <c r="E3504" s="203" t="s">
        <v>1215</v>
      </c>
      <c r="F3504" s="203" t="s">
        <v>1207</v>
      </c>
    </row>
    <row r="3505" spans="1:6" hidden="1" x14ac:dyDescent="0.25">
      <c r="A3505" s="203" t="s">
        <v>1216</v>
      </c>
      <c r="B3505" s="203">
        <v>201009</v>
      </c>
      <c r="C3505" s="203">
        <v>0.72506800000000005</v>
      </c>
      <c r="D3505" s="203">
        <v>6</v>
      </c>
      <c r="E3505" s="203" t="s">
        <v>1215</v>
      </c>
      <c r="F3505" s="203" t="s">
        <v>1207</v>
      </c>
    </row>
    <row r="3506" spans="1:6" hidden="1" x14ac:dyDescent="0.25">
      <c r="A3506" s="203" t="s">
        <v>1216</v>
      </c>
      <c r="B3506" s="203">
        <v>201010</v>
      </c>
      <c r="C3506" s="203">
        <v>0.65587200000000001</v>
      </c>
      <c r="D3506" s="203">
        <v>6</v>
      </c>
      <c r="E3506" s="203" t="s">
        <v>1215</v>
      </c>
      <c r="F3506" s="203" t="s">
        <v>1207</v>
      </c>
    </row>
    <row r="3507" spans="1:6" hidden="1" x14ac:dyDescent="0.25">
      <c r="A3507" s="203" t="s">
        <v>1216</v>
      </c>
      <c r="B3507" s="203">
        <v>201011</v>
      </c>
      <c r="C3507" s="203">
        <v>0.65487200000000001</v>
      </c>
      <c r="D3507" s="203">
        <v>6</v>
      </c>
      <c r="E3507" s="203" t="s">
        <v>1215</v>
      </c>
      <c r="F3507" s="203" t="s">
        <v>1207</v>
      </c>
    </row>
    <row r="3508" spans="1:6" hidden="1" x14ac:dyDescent="0.25">
      <c r="A3508" s="203" t="s">
        <v>1216</v>
      </c>
      <c r="B3508" s="203">
        <v>201012</v>
      </c>
      <c r="C3508" s="203">
        <v>0.77013799999999999</v>
      </c>
      <c r="D3508" s="203">
        <v>6</v>
      </c>
      <c r="E3508" s="203" t="s">
        <v>1215</v>
      </c>
      <c r="F3508" s="203" t="s">
        <v>1207</v>
      </c>
    </row>
    <row r="3509" spans="1:6" hidden="1" x14ac:dyDescent="0.25">
      <c r="A3509" s="203" t="s">
        <v>1216</v>
      </c>
      <c r="B3509" s="203">
        <v>201013</v>
      </c>
      <c r="C3509" s="203">
        <v>8.4344330000000003</v>
      </c>
      <c r="D3509" s="203">
        <v>6</v>
      </c>
      <c r="E3509" s="203" t="s">
        <v>1215</v>
      </c>
      <c r="F3509" s="203" t="s">
        <v>1207</v>
      </c>
    </row>
    <row r="3510" spans="1:6" hidden="1" x14ac:dyDescent="0.25">
      <c r="A3510" s="203" t="s">
        <v>1216</v>
      </c>
      <c r="B3510" s="203">
        <v>201101</v>
      </c>
      <c r="C3510" s="203">
        <v>0.761181</v>
      </c>
      <c r="D3510" s="203">
        <v>6</v>
      </c>
      <c r="E3510" s="203" t="s">
        <v>1215</v>
      </c>
      <c r="F3510" s="203" t="s">
        <v>1207</v>
      </c>
    </row>
    <row r="3511" spans="1:6" hidden="1" x14ac:dyDescent="0.25">
      <c r="A3511" s="203" t="s">
        <v>1216</v>
      </c>
      <c r="B3511" s="203">
        <v>201102</v>
      </c>
      <c r="C3511" s="203">
        <v>0.67795300000000003</v>
      </c>
      <c r="D3511" s="203">
        <v>6</v>
      </c>
      <c r="E3511" s="203" t="s">
        <v>1215</v>
      </c>
      <c r="F3511" s="203" t="s">
        <v>1207</v>
      </c>
    </row>
    <row r="3512" spans="1:6" hidden="1" x14ac:dyDescent="0.25">
      <c r="A3512" s="203" t="s">
        <v>1216</v>
      </c>
      <c r="B3512" s="203">
        <v>201103</v>
      </c>
      <c r="C3512" s="203">
        <v>0.687083</v>
      </c>
      <c r="D3512" s="203">
        <v>6</v>
      </c>
      <c r="E3512" s="203" t="s">
        <v>1215</v>
      </c>
      <c r="F3512" s="203" t="s">
        <v>1207</v>
      </c>
    </row>
    <row r="3513" spans="1:6" hidden="1" x14ac:dyDescent="0.25">
      <c r="A3513" s="203" t="s">
        <v>1216</v>
      </c>
      <c r="B3513" s="203">
        <v>201104</v>
      </c>
      <c r="C3513" s="203">
        <v>0.57078300000000004</v>
      </c>
      <c r="D3513" s="203">
        <v>6</v>
      </c>
      <c r="E3513" s="203" t="s">
        <v>1215</v>
      </c>
      <c r="F3513" s="203" t="s">
        <v>1207</v>
      </c>
    </row>
    <row r="3514" spans="1:6" hidden="1" x14ac:dyDescent="0.25">
      <c r="A3514" s="203" t="s">
        <v>1216</v>
      </c>
      <c r="B3514" s="203">
        <v>201105</v>
      </c>
      <c r="C3514" s="203">
        <v>0.59658299999999997</v>
      </c>
      <c r="D3514" s="203">
        <v>6</v>
      </c>
      <c r="E3514" s="203" t="s">
        <v>1215</v>
      </c>
      <c r="F3514" s="203" t="s">
        <v>1207</v>
      </c>
    </row>
    <row r="3515" spans="1:6" hidden="1" x14ac:dyDescent="0.25">
      <c r="A3515" s="203" t="s">
        <v>1216</v>
      </c>
      <c r="B3515" s="203">
        <v>201106</v>
      </c>
      <c r="C3515" s="203">
        <v>0.68298700000000001</v>
      </c>
      <c r="D3515" s="203">
        <v>6</v>
      </c>
      <c r="E3515" s="203" t="s">
        <v>1215</v>
      </c>
      <c r="F3515" s="203" t="s">
        <v>1207</v>
      </c>
    </row>
    <row r="3516" spans="1:6" hidden="1" x14ac:dyDescent="0.25">
      <c r="A3516" s="203" t="s">
        <v>1216</v>
      </c>
      <c r="B3516" s="203">
        <v>201107</v>
      </c>
      <c r="C3516" s="203">
        <v>0.75701700000000005</v>
      </c>
      <c r="D3516" s="203">
        <v>6</v>
      </c>
      <c r="E3516" s="203" t="s">
        <v>1215</v>
      </c>
      <c r="F3516" s="203" t="s">
        <v>1207</v>
      </c>
    </row>
    <row r="3517" spans="1:6" hidden="1" x14ac:dyDescent="0.25">
      <c r="A3517" s="203" t="s">
        <v>1216</v>
      </c>
      <c r="B3517" s="203">
        <v>201108</v>
      </c>
      <c r="C3517" s="203">
        <v>0.74648700000000001</v>
      </c>
      <c r="D3517" s="203">
        <v>6</v>
      </c>
      <c r="E3517" s="203" t="s">
        <v>1215</v>
      </c>
      <c r="F3517" s="203" t="s">
        <v>1207</v>
      </c>
    </row>
    <row r="3518" spans="1:6" hidden="1" x14ac:dyDescent="0.25">
      <c r="A3518" s="203" t="s">
        <v>1216</v>
      </c>
      <c r="B3518" s="203">
        <v>201109</v>
      </c>
      <c r="C3518" s="203">
        <v>0.69950599999999996</v>
      </c>
      <c r="D3518" s="203">
        <v>6</v>
      </c>
      <c r="E3518" s="203" t="s">
        <v>1215</v>
      </c>
      <c r="F3518" s="203" t="s">
        <v>1207</v>
      </c>
    </row>
    <row r="3519" spans="1:6" hidden="1" x14ac:dyDescent="0.25">
      <c r="A3519" s="203" t="s">
        <v>1216</v>
      </c>
      <c r="B3519" s="203">
        <v>201110</v>
      </c>
      <c r="C3519" s="203">
        <v>0.66275799999999996</v>
      </c>
      <c r="D3519" s="203">
        <v>6</v>
      </c>
      <c r="E3519" s="203" t="s">
        <v>1215</v>
      </c>
      <c r="F3519" s="203" t="s">
        <v>1207</v>
      </c>
    </row>
    <row r="3520" spans="1:6" hidden="1" x14ac:dyDescent="0.25">
      <c r="A3520" s="203" t="s">
        <v>1216</v>
      </c>
      <c r="B3520" s="203">
        <v>201111</v>
      </c>
      <c r="C3520" s="203">
        <v>0.674655</v>
      </c>
      <c r="D3520" s="203">
        <v>6</v>
      </c>
      <c r="E3520" s="203" t="s">
        <v>1215</v>
      </c>
      <c r="F3520" s="203" t="s">
        <v>1207</v>
      </c>
    </row>
    <row r="3521" spans="1:6" hidden="1" x14ac:dyDescent="0.25">
      <c r="A3521" s="203" t="s">
        <v>1216</v>
      </c>
      <c r="B3521" s="203">
        <v>201112</v>
      </c>
      <c r="C3521" s="203">
        <v>0.75170599999999999</v>
      </c>
      <c r="D3521" s="203">
        <v>6</v>
      </c>
      <c r="E3521" s="203" t="s">
        <v>1215</v>
      </c>
      <c r="F3521" s="203" t="s">
        <v>1207</v>
      </c>
    </row>
    <row r="3522" spans="1:6" hidden="1" x14ac:dyDescent="0.25">
      <c r="A3522" s="203" t="s">
        <v>1216</v>
      </c>
      <c r="B3522" s="203">
        <v>201113</v>
      </c>
      <c r="C3522" s="203">
        <v>8.2686980000000005</v>
      </c>
      <c r="D3522" s="203">
        <v>6</v>
      </c>
      <c r="E3522" s="203" t="s">
        <v>1215</v>
      </c>
      <c r="F3522" s="203" t="s">
        <v>1207</v>
      </c>
    </row>
    <row r="3523" spans="1:6" hidden="1" x14ac:dyDescent="0.25">
      <c r="A3523" s="203" t="s">
        <v>1216</v>
      </c>
      <c r="B3523" s="203">
        <v>201201</v>
      </c>
      <c r="C3523" s="203">
        <v>0.75848199999999999</v>
      </c>
      <c r="D3523" s="203">
        <v>6</v>
      </c>
      <c r="E3523" s="203" t="s">
        <v>1215</v>
      </c>
      <c r="F3523" s="203" t="s">
        <v>1207</v>
      </c>
    </row>
    <row r="3524" spans="1:6" hidden="1" x14ac:dyDescent="0.25">
      <c r="A3524" s="203" t="s">
        <v>1216</v>
      </c>
      <c r="B3524" s="203">
        <v>201202</v>
      </c>
      <c r="C3524" s="203">
        <v>0.66905300000000001</v>
      </c>
      <c r="D3524" s="203">
        <v>6</v>
      </c>
      <c r="E3524" s="203" t="s">
        <v>1215</v>
      </c>
      <c r="F3524" s="203" t="s">
        <v>1207</v>
      </c>
    </row>
    <row r="3525" spans="1:6" hidden="1" x14ac:dyDescent="0.25">
      <c r="A3525" s="203" t="s">
        <v>1216</v>
      </c>
      <c r="B3525" s="203">
        <v>201203</v>
      </c>
      <c r="C3525" s="203">
        <v>0.64685400000000004</v>
      </c>
      <c r="D3525" s="203">
        <v>6</v>
      </c>
      <c r="E3525" s="203" t="s">
        <v>1215</v>
      </c>
      <c r="F3525" s="203" t="s">
        <v>1207</v>
      </c>
    </row>
    <row r="3526" spans="1:6" hidden="1" x14ac:dyDescent="0.25">
      <c r="A3526" s="203" t="s">
        <v>1216</v>
      </c>
      <c r="B3526" s="203">
        <v>201204</v>
      </c>
      <c r="C3526" s="203">
        <v>0.58547099999999996</v>
      </c>
      <c r="D3526" s="203">
        <v>6</v>
      </c>
      <c r="E3526" s="203" t="s">
        <v>1215</v>
      </c>
      <c r="F3526" s="203" t="s">
        <v>1207</v>
      </c>
    </row>
    <row r="3527" spans="1:6" hidden="1" x14ac:dyDescent="0.25">
      <c r="A3527" s="203" t="s">
        <v>1216</v>
      </c>
      <c r="B3527" s="203">
        <v>201205</v>
      </c>
      <c r="C3527" s="203">
        <v>0.65055099999999999</v>
      </c>
      <c r="D3527" s="203">
        <v>6</v>
      </c>
      <c r="E3527" s="203" t="s">
        <v>1215</v>
      </c>
      <c r="F3527" s="203" t="s">
        <v>1207</v>
      </c>
    </row>
    <row r="3528" spans="1:6" hidden="1" x14ac:dyDescent="0.25">
      <c r="A3528" s="203" t="s">
        <v>1216</v>
      </c>
      <c r="B3528" s="203">
        <v>201206</v>
      </c>
      <c r="C3528" s="203">
        <v>0.68260299999999996</v>
      </c>
      <c r="D3528" s="203">
        <v>6</v>
      </c>
      <c r="E3528" s="203" t="s">
        <v>1215</v>
      </c>
      <c r="F3528" s="203" t="s">
        <v>1207</v>
      </c>
    </row>
    <row r="3529" spans="1:6" hidden="1" x14ac:dyDescent="0.25">
      <c r="A3529" s="203" t="s">
        <v>1216</v>
      </c>
      <c r="B3529" s="203">
        <v>201207</v>
      </c>
      <c r="C3529" s="203">
        <v>0.72440599999999999</v>
      </c>
      <c r="D3529" s="203">
        <v>6</v>
      </c>
      <c r="E3529" s="203" t="s">
        <v>1215</v>
      </c>
      <c r="F3529" s="203" t="s">
        <v>1207</v>
      </c>
    </row>
    <row r="3530" spans="1:6" hidden="1" x14ac:dyDescent="0.25">
      <c r="A3530" s="203" t="s">
        <v>1216</v>
      </c>
      <c r="B3530" s="203">
        <v>201208</v>
      </c>
      <c r="C3530" s="203">
        <v>0.72936100000000004</v>
      </c>
      <c r="D3530" s="203">
        <v>6</v>
      </c>
      <c r="E3530" s="203" t="s">
        <v>1215</v>
      </c>
      <c r="F3530" s="203" t="s">
        <v>1207</v>
      </c>
    </row>
    <row r="3531" spans="1:6" hidden="1" x14ac:dyDescent="0.25">
      <c r="A3531" s="203" t="s">
        <v>1216</v>
      </c>
      <c r="B3531" s="203">
        <v>201209</v>
      </c>
      <c r="C3531" s="203">
        <v>0.67601</v>
      </c>
      <c r="D3531" s="203">
        <v>6</v>
      </c>
      <c r="E3531" s="203" t="s">
        <v>1215</v>
      </c>
      <c r="F3531" s="203" t="s">
        <v>1207</v>
      </c>
    </row>
    <row r="3532" spans="1:6" hidden="1" x14ac:dyDescent="0.25">
      <c r="A3532" s="203" t="s">
        <v>1216</v>
      </c>
      <c r="B3532" s="203">
        <v>201210</v>
      </c>
      <c r="C3532" s="203">
        <v>0.62604899999999997</v>
      </c>
      <c r="D3532" s="203">
        <v>6</v>
      </c>
      <c r="E3532" s="203" t="s">
        <v>1215</v>
      </c>
      <c r="F3532" s="203" t="s">
        <v>1207</v>
      </c>
    </row>
    <row r="3533" spans="1:6" hidden="1" x14ac:dyDescent="0.25">
      <c r="A3533" s="203" t="s">
        <v>1216</v>
      </c>
      <c r="B3533" s="203">
        <v>201211</v>
      </c>
      <c r="C3533" s="203">
        <v>0.59429299999999996</v>
      </c>
      <c r="D3533" s="203">
        <v>6</v>
      </c>
      <c r="E3533" s="203" t="s">
        <v>1215</v>
      </c>
      <c r="F3533" s="203" t="s">
        <v>1207</v>
      </c>
    </row>
    <row r="3534" spans="1:6" hidden="1" x14ac:dyDescent="0.25">
      <c r="A3534" s="203" t="s">
        <v>1216</v>
      </c>
      <c r="B3534" s="203">
        <v>201212</v>
      </c>
      <c r="C3534" s="203">
        <v>0.71868799999999999</v>
      </c>
      <c r="D3534" s="203">
        <v>6</v>
      </c>
      <c r="E3534" s="203" t="s">
        <v>1215</v>
      </c>
      <c r="F3534" s="203" t="s">
        <v>1207</v>
      </c>
    </row>
    <row r="3535" spans="1:6" hidden="1" x14ac:dyDescent="0.25">
      <c r="A3535" s="203" t="s">
        <v>1216</v>
      </c>
      <c r="B3535" s="203">
        <v>201213</v>
      </c>
      <c r="C3535" s="203">
        <v>8.0618219999999994</v>
      </c>
      <c r="D3535" s="203">
        <v>6</v>
      </c>
      <c r="E3535" s="203" t="s">
        <v>1215</v>
      </c>
      <c r="F3535" s="203" t="s">
        <v>1207</v>
      </c>
    </row>
    <row r="3536" spans="1:6" hidden="1" x14ac:dyDescent="0.25">
      <c r="A3536" s="203" t="s">
        <v>1216</v>
      </c>
      <c r="B3536" s="203">
        <v>201301</v>
      </c>
      <c r="C3536" s="203">
        <v>0.74611899999999998</v>
      </c>
      <c r="D3536" s="203">
        <v>6</v>
      </c>
      <c r="E3536" s="203" t="s">
        <v>1215</v>
      </c>
      <c r="F3536" s="203" t="s">
        <v>1207</v>
      </c>
    </row>
    <row r="3537" spans="1:6" hidden="1" x14ac:dyDescent="0.25">
      <c r="A3537" s="203" t="s">
        <v>1216</v>
      </c>
      <c r="B3537" s="203">
        <v>201302</v>
      </c>
      <c r="C3537" s="203">
        <v>0.64244000000000001</v>
      </c>
      <c r="D3537" s="203">
        <v>6</v>
      </c>
      <c r="E3537" s="203" t="s">
        <v>1215</v>
      </c>
      <c r="F3537" s="203" t="s">
        <v>1207</v>
      </c>
    </row>
    <row r="3538" spans="1:6" hidden="1" x14ac:dyDescent="0.25">
      <c r="A3538" s="203" t="s">
        <v>1216</v>
      </c>
      <c r="B3538" s="203">
        <v>201303</v>
      </c>
      <c r="C3538" s="203">
        <v>0.65773700000000002</v>
      </c>
      <c r="D3538" s="203">
        <v>6</v>
      </c>
      <c r="E3538" s="203" t="s">
        <v>1215</v>
      </c>
      <c r="F3538" s="203" t="s">
        <v>1207</v>
      </c>
    </row>
    <row r="3539" spans="1:6" hidden="1" x14ac:dyDescent="0.25">
      <c r="A3539" s="203" t="s">
        <v>1216</v>
      </c>
      <c r="B3539" s="203">
        <v>201304</v>
      </c>
      <c r="C3539" s="203">
        <v>0.59315700000000005</v>
      </c>
      <c r="D3539" s="203">
        <v>6</v>
      </c>
      <c r="E3539" s="203" t="s">
        <v>1215</v>
      </c>
      <c r="F3539" s="203" t="s">
        <v>1207</v>
      </c>
    </row>
    <row r="3540" spans="1:6" hidden="1" x14ac:dyDescent="0.25">
      <c r="A3540" s="203" t="s">
        <v>1216</v>
      </c>
      <c r="B3540" s="203">
        <v>201305</v>
      </c>
      <c r="C3540" s="203">
        <v>0.65669999999999995</v>
      </c>
      <c r="D3540" s="203">
        <v>6</v>
      </c>
      <c r="E3540" s="203" t="s">
        <v>1215</v>
      </c>
      <c r="F3540" s="203" t="s">
        <v>1207</v>
      </c>
    </row>
    <row r="3541" spans="1:6" hidden="1" x14ac:dyDescent="0.25">
      <c r="A3541" s="203" t="s">
        <v>1216</v>
      </c>
      <c r="B3541" s="203">
        <v>201306</v>
      </c>
      <c r="C3541" s="203">
        <v>0.69412399999999996</v>
      </c>
      <c r="D3541" s="203">
        <v>6</v>
      </c>
      <c r="E3541" s="203" t="s">
        <v>1215</v>
      </c>
      <c r="F3541" s="203" t="s">
        <v>1207</v>
      </c>
    </row>
    <row r="3542" spans="1:6" hidden="1" x14ac:dyDescent="0.25">
      <c r="A3542" s="203" t="s">
        <v>1216</v>
      </c>
      <c r="B3542" s="203">
        <v>201307</v>
      </c>
      <c r="C3542" s="203">
        <v>0.73706400000000005</v>
      </c>
      <c r="D3542" s="203">
        <v>6</v>
      </c>
      <c r="E3542" s="203" t="s">
        <v>1215</v>
      </c>
      <c r="F3542" s="203" t="s">
        <v>1207</v>
      </c>
    </row>
    <row r="3543" spans="1:6" hidden="1" x14ac:dyDescent="0.25">
      <c r="A3543" s="203" t="s">
        <v>1216</v>
      </c>
      <c r="B3543" s="203">
        <v>201308</v>
      </c>
      <c r="C3543" s="203">
        <v>0.74547699999999995</v>
      </c>
      <c r="D3543" s="203">
        <v>6</v>
      </c>
      <c r="E3543" s="203" t="s">
        <v>1215</v>
      </c>
      <c r="F3543" s="203" t="s">
        <v>1207</v>
      </c>
    </row>
    <row r="3544" spans="1:6" hidden="1" x14ac:dyDescent="0.25">
      <c r="A3544" s="203" t="s">
        <v>1216</v>
      </c>
      <c r="B3544" s="203">
        <v>201309</v>
      </c>
      <c r="C3544" s="203">
        <v>0.68753299999999995</v>
      </c>
      <c r="D3544" s="203">
        <v>6</v>
      </c>
      <c r="E3544" s="203" t="s">
        <v>1215</v>
      </c>
      <c r="F3544" s="203" t="s">
        <v>1207</v>
      </c>
    </row>
    <row r="3545" spans="1:6" hidden="1" x14ac:dyDescent="0.25">
      <c r="A3545" s="203" t="s">
        <v>1216</v>
      </c>
      <c r="B3545" s="203">
        <v>201310</v>
      </c>
      <c r="C3545" s="203">
        <v>0.66020500000000004</v>
      </c>
      <c r="D3545" s="203">
        <v>6</v>
      </c>
      <c r="E3545" s="203" t="s">
        <v>1215</v>
      </c>
      <c r="F3545" s="203" t="s">
        <v>1207</v>
      </c>
    </row>
    <row r="3546" spans="1:6" hidden="1" x14ac:dyDescent="0.25">
      <c r="A3546" s="203" t="s">
        <v>1216</v>
      </c>
      <c r="B3546" s="203">
        <v>201311</v>
      </c>
      <c r="C3546" s="203">
        <v>0.678929</v>
      </c>
      <c r="D3546" s="203">
        <v>6</v>
      </c>
      <c r="E3546" s="203" t="s">
        <v>1215</v>
      </c>
      <c r="F3546" s="203" t="s">
        <v>1207</v>
      </c>
    </row>
    <row r="3547" spans="1:6" hidden="1" x14ac:dyDescent="0.25">
      <c r="A3547" s="203" t="s">
        <v>1216</v>
      </c>
      <c r="B3547" s="203">
        <v>201312</v>
      </c>
      <c r="C3547" s="203">
        <v>0.74494700000000003</v>
      </c>
      <c r="D3547" s="203">
        <v>6</v>
      </c>
      <c r="E3547" s="203" t="s">
        <v>1215</v>
      </c>
      <c r="F3547" s="203" t="s">
        <v>1207</v>
      </c>
    </row>
    <row r="3548" spans="1:6" hidden="1" x14ac:dyDescent="0.25">
      <c r="A3548" s="203" t="s">
        <v>1216</v>
      </c>
      <c r="B3548" s="203">
        <v>201313</v>
      </c>
      <c r="C3548" s="203">
        <v>8.2444330000000008</v>
      </c>
      <c r="D3548" s="203">
        <v>6</v>
      </c>
      <c r="E3548" s="203" t="s">
        <v>1215</v>
      </c>
      <c r="F3548" s="203" t="s">
        <v>1207</v>
      </c>
    </row>
    <row r="3549" spans="1:6" hidden="1" x14ac:dyDescent="0.25">
      <c r="A3549" s="203" t="s">
        <v>1216</v>
      </c>
      <c r="B3549" s="203">
        <v>201401</v>
      </c>
      <c r="C3549" s="203">
        <v>0.765208</v>
      </c>
      <c r="D3549" s="203">
        <v>6</v>
      </c>
      <c r="E3549" s="203" t="s">
        <v>1215</v>
      </c>
      <c r="F3549" s="203" t="s">
        <v>1207</v>
      </c>
    </row>
    <row r="3550" spans="1:6" hidden="1" x14ac:dyDescent="0.25">
      <c r="A3550" s="203" t="s">
        <v>1216</v>
      </c>
      <c r="B3550" s="203">
        <v>201402</v>
      </c>
      <c r="C3550" s="203">
        <v>0.65514099999999997</v>
      </c>
      <c r="D3550" s="203">
        <v>6</v>
      </c>
      <c r="E3550" s="203" t="s">
        <v>1215</v>
      </c>
      <c r="F3550" s="203" t="s">
        <v>1207</v>
      </c>
    </row>
    <row r="3551" spans="1:6" hidden="1" x14ac:dyDescent="0.25">
      <c r="A3551" s="203" t="s">
        <v>1216</v>
      </c>
      <c r="B3551" s="203">
        <v>201403</v>
      </c>
      <c r="C3551" s="203">
        <v>0.65261100000000005</v>
      </c>
      <c r="D3551" s="203">
        <v>6</v>
      </c>
      <c r="E3551" s="203" t="s">
        <v>1215</v>
      </c>
      <c r="F3551" s="203" t="s">
        <v>1207</v>
      </c>
    </row>
    <row r="3552" spans="1:6" hidden="1" x14ac:dyDescent="0.25">
      <c r="A3552" s="203" t="s">
        <v>1216</v>
      </c>
      <c r="B3552" s="203">
        <v>201404</v>
      </c>
      <c r="C3552" s="203">
        <v>0.58972599999999997</v>
      </c>
      <c r="D3552" s="203">
        <v>6</v>
      </c>
      <c r="E3552" s="203" t="s">
        <v>1215</v>
      </c>
      <c r="F3552" s="203" t="s">
        <v>1207</v>
      </c>
    </row>
    <row r="3553" spans="1:6" hidden="1" x14ac:dyDescent="0.25">
      <c r="A3553" s="203" t="s">
        <v>1216</v>
      </c>
      <c r="B3553" s="203">
        <v>201405</v>
      </c>
      <c r="C3553" s="203">
        <v>0.65836700000000004</v>
      </c>
      <c r="D3553" s="203">
        <v>6</v>
      </c>
      <c r="E3553" s="203" t="s">
        <v>1215</v>
      </c>
      <c r="F3553" s="203" t="s">
        <v>1207</v>
      </c>
    </row>
    <row r="3554" spans="1:6" hidden="1" x14ac:dyDescent="0.25">
      <c r="A3554" s="203" t="s">
        <v>1216</v>
      </c>
      <c r="B3554" s="203">
        <v>201406</v>
      </c>
      <c r="C3554" s="203">
        <v>0.71265800000000001</v>
      </c>
      <c r="D3554" s="203">
        <v>6</v>
      </c>
      <c r="E3554" s="203" t="s">
        <v>1215</v>
      </c>
      <c r="F3554" s="203" t="s">
        <v>1207</v>
      </c>
    </row>
    <row r="3555" spans="1:6" hidden="1" x14ac:dyDescent="0.25">
      <c r="A3555" s="203" t="s">
        <v>1216</v>
      </c>
      <c r="B3555" s="203">
        <v>201407</v>
      </c>
      <c r="C3555" s="203">
        <v>0.75242200000000004</v>
      </c>
      <c r="D3555" s="203">
        <v>6</v>
      </c>
      <c r="E3555" s="203" t="s">
        <v>1215</v>
      </c>
      <c r="F3555" s="203" t="s">
        <v>1207</v>
      </c>
    </row>
    <row r="3556" spans="1:6" hidden="1" x14ac:dyDescent="0.25">
      <c r="A3556" s="203" t="s">
        <v>1216</v>
      </c>
      <c r="B3556" s="203">
        <v>201408</v>
      </c>
      <c r="C3556" s="203">
        <v>0.74393600000000004</v>
      </c>
      <c r="D3556" s="203">
        <v>6</v>
      </c>
      <c r="E3556" s="203" t="s">
        <v>1215</v>
      </c>
      <c r="F3556" s="203" t="s">
        <v>1207</v>
      </c>
    </row>
    <row r="3557" spans="1:6" hidden="1" x14ac:dyDescent="0.25">
      <c r="A3557" s="203" t="s">
        <v>1216</v>
      </c>
      <c r="B3557" s="203">
        <v>201409</v>
      </c>
      <c r="C3557" s="203">
        <v>0.70634300000000005</v>
      </c>
      <c r="D3557" s="203">
        <v>6</v>
      </c>
      <c r="E3557" s="203" t="s">
        <v>1215</v>
      </c>
      <c r="F3557" s="203" t="s">
        <v>1207</v>
      </c>
    </row>
    <row r="3558" spans="1:6" hidden="1" x14ac:dyDescent="0.25">
      <c r="A3558" s="203" t="s">
        <v>1216</v>
      </c>
      <c r="B3558" s="203">
        <v>201410</v>
      </c>
      <c r="C3558" s="203">
        <v>0.65254699999999999</v>
      </c>
      <c r="D3558" s="203">
        <v>6</v>
      </c>
      <c r="E3558" s="203" t="s">
        <v>1215</v>
      </c>
      <c r="F3558" s="203" t="s">
        <v>1207</v>
      </c>
    </row>
    <row r="3559" spans="1:6" hidden="1" x14ac:dyDescent="0.25">
      <c r="A3559" s="203" t="s">
        <v>1216</v>
      </c>
      <c r="B3559" s="203">
        <v>201411</v>
      </c>
      <c r="C3559" s="203">
        <v>0.68130100000000005</v>
      </c>
      <c r="D3559" s="203">
        <v>6</v>
      </c>
      <c r="E3559" s="203" t="s">
        <v>1215</v>
      </c>
      <c r="F3559" s="203" t="s">
        <v>1207</v>
      </c>
    </row>
    <row r="3560" spans="1:6" hidden="1" x14ac:dyDescent="0.25">
      <c r="A3560" s="203" t="s">
        <v>1216</v>
      </c>
      <c r="B3560" s="203">
        <v>201412</v>
      </c>
      <c r="C3560" s="203">
        <v>0.76729899999999995</v>
      </c>
      <c r="D3560" s="203">
        <v>6</v>
      </c>
      <c r="E3560" s="203" t="s">
        <v>1215</v>
      </c>
      <c r="F3560" s="203" t="s">
        <v>1207</v>
      </c>
    </row>
    <row r="3561" spans="1:6" x14ac:dyDescent="0.25">
      <c r="A3561" s="203" t="s">
        <v>1216</v>
      </c>
      <c r="B3561" s="203">
        <v>201413</v>
      </c>
      <c r="C3561" s="203">
        <v>8.3375590000000006</v>
      </c>
      <c r="D3561" s="203">
        <v>6</v>
      </c>
      <c r="E3561" s="203" t="s">
        <v>1215</v>
      </c>
      <c r="F3561" s="203" t="s">
        <v>1207</v>
      </c>
    </row>
    <row r="3562" spans="1:6" hidden="1" x14ac:dyDescent="0.25">
      <c r="A3562" s="203" t="s">
        <v>1216</v>
      </c>
      <c r="B3562" s="203">
        <v>201501</v>
      </c>
      <c r="C3562" s="203">
        <v>0.77671500000000004</v>
      </c>
      <c r="D3562" s="203">
        <v>6</v>
      </c>
      <c r="E3562" s="203" t="s">
        <v>1215</v>
      </c>
      <c r="F3562" s="203" t="s">
        <v>1207</v>
      </c>
    </row>
    <row r="3563" spans="1:6" hidden="1" x14ac:dyDescent="0.25">
      <c r="A3563" s="203" t="s">
        <v>1216</v>
      </c>
      <c r="B3563" s="203">
        <v>201502</v>
      </c>
      <c r="C3563" s="203">
        <v>0.66368000000000005</v>
      </c>
      <c r="D3563" s="203">
        <v>6</v>
      </c>
      <c r="E3563" s="203" t="s">
        <v>1215</v>
      </c>
      <c r="F3563" s="203" t="s">
        <v>1207</v>
      </c>
    </row>
    <row r="3564" spans="1:6" hidden="1" x14ac:dyDescent="0.25">
      <c r="A3564" s="203" t="s">
        <v>1216</v>
      </c>
      <c r="B3564" s="203">
        <v>201503</v>
      </c>
      <c r="C3564" s="203">
        <v>0.67503000000000002</v>
      </c>
      <c r="D3564" s="203">
        <v>6</v>
      </c>
      <c r="E3564" s="203" t="s">
        <v>1215</v>
      </c>
      <c r="F3564" s="203" t="s">
        <v>1207</v>
      </c>
    </row>
    <row r="3565" spans="1:6" hidden="1" x14ac:dyDescent="0.25">
      <c r="A3565" s="203" t="s">
        <v>1216</v>
      </c>
      <c r="B3565" s="203">
        <v>201504</v>
      </c>
      <c r="C3565" s="203">
        <v>0.62522599999999995</v>
      </c>
      <c r="D3565" s="203">
        <v>6</v>
      </c>
      <c r="E3565" s="203" t="s">
        <v>1215</v>
      </c>
      <c r="F3565" s="203" t="s">
        <v>1207</v>
      </c>
    </row>
    <row r="3566" spans="1:6" hidden="1" x14ac:dyDescent="0.25">
      <c r="A3566" s="203" t="s">
        <v>1216</v>
      </c>
      <c r="B3566" s="203">
        <v>201505</v>
      </c>
      <c r="C3566" s="203">
        <v>0.68841399999999997</v>
      </c>
      <c r="D3566" s="203">
        <v>6</v>
      </c>
      <c r="E3566" s="203" t="s">
        <v>1215</v>
      </c>
      <c r="F3566" s="203" t="s">
        <v>1207</v>
      </c>
    </row>
    <row r="3567" spans="1:6" hidden="1" x14ac:dyDescent="0.25">
      <c r="A3567" s="203" t="s">
        <v>1216</v>
      </c>
      <c r="B3567" s="203">
        <v>201506</v>
      </c>
      <c r="C3567" s="203">
        <v>0.71654200000000001</v>
      </c>
      <c r="D3567" s="203">
        <v>6</v>
      </c>
      <c r="E3567" s="203" t="s">
        <v>1215</v>
      </c>
      <c r="F3567" s="203" t="s">
        <v>1207</v>
      </c>
    </row>
    <row r="3568" spans="1:6" hidden="1" x14ac:dyDescent="0.25">
      <c r="A3568" s="203" t="s">
        <v>1216</v>
      </c>
      <c r="B3568" s="203">
        <v>201507</v>
      </c>
      <c r="C3568" s="203">
        <v>0.74682899999999997</v>
      </c>
      <c r="D3568" s="203">
        <v>6</v>
      </c>
      <c r="E3568" s="203" t="s">
        <v>1215</v>
      </c>
      <c r="F3568" s="203" t="s">
        <v>1207</v>
      </c>
    </row>
    <row r="3569" spans="1:6" hidden="1" x14ac:dyDescent="0.25">
      <c r="A3569" s="203" t="s">
        <v>1216</v>
      </c>
      <c r="B3569" s="203">
        <v>201508</v>
      </c>
      <c r="C3569" s="203">
        <v>0.75731999999999999</v>
      </c>
      <c r="D3569" s="203">
        <v>6</v>
      </c>
      <c r="E3569" s="203" t="s">
        <v>1215</v>
      </c>
      <c r="F3569" s="203" t="s">
        <v>1207</v>
      </c>
    </row>
    <row r="3570" spans="1:6" hidden="1" x14ac:dyDescent="0.25">
      <c r="A3570" s="203" t="s">
        <v>1216</v>
      </c>
      <c r="B3570" s="203">
        <v>201509</v>
      </c>
      <c r="C3570" s="203">
        <v>0.69520999999999999</v>
      </c>
      <c r="D3570" s="203">
        <v>6</v>
      </c>
      <c r="E3570" s="203" t="s">
        <v>1215</v>
      </c>
      <c r="F3570" s="203" t="s">
        <v>1207</v>
      </c>
    </row>
    <row r="3571" spans="1:6" hidden="1" x14ac:dyDescent="0.25">
      <c r="A3571" s="203" t="s">
        <v>1216</v>
      </c>
      <c r="B3571" s="203">
        <v>201510</v>
      </c>
      <c r="C3571" s="203">
        <v>0.63345099999999999</v>
      </c>
      <c r="D3571" s="203">
        <v>6</v>
      </c>
      <c r="E3571" s="203" t="s">
        <v>1215</v>
      </c>
      <c r="F3571" s="203" t="s">
        <v>1207</v>
      </c>
    </row>
    <row r="3572" spans="1:6" hidden="1" x14ac:dyDescent="0.25">
      <c r="A3572" s="203" t="s">
        <v>1216</v>
      </c>
      <c r="B3572" s="203">
        <v>201511</v>
      </c>
      <c r="C3572" s="203">
        <v>0.63024000000000002</v>
      </c>
      <c r="D3572" s="203">
        <v>6</v>
      </c>
      <c r="E3572" s="203" t="s">
        <v>1215</v>
      </c>
      <c r="F3572" s="203" t="s">
        <v>1207</v>
      </c>
    </row>
    <row r="3573" spans="1:6" hidden="1" x14ac:dyDescent="0.25">
      <c r="A3573" s="203" t="s">
        <v>1216</v>
      </c>
      <c r="B3573" s="203">
        <v>201512</v>
      </c>
      <c r="C3573" s="203">
        <v>0.72822900000000002</v>
      </c>
      <c r="D3573" s="203">
        <v>6</v>
      </c>
      <c r="E3573" s="203" t="s">
        <v>1215</v>
      </c>
      <c r="F3573" s="203" t="s">
        <v>1207</v>
      </c>
    </row>
    <row r="3574" spans="1:6" hidden="1" x14ac:dyDescent="0.25">
      <c r="A3574" s="203" t="s">
        <v>1216</v>
      </c>
      <c r="B3574" s="203">
        <v>201513</v>
      </c>
      <c r="C3574" s="203">
        <v>8.3368859999999998</v>
      </c>
      <c r="D3574" s="203">
        <v>6</v>
      </c>
      <c r="E3574" s="203" t="s">
        <v>1215</v>
      </c>
      <c r="F3574" s="203" t="s">
        <v>1207</v>
      </c>
    </row>
    <row r="3575" spans="1:6" hidden="1" x14ac:dyDescent="0.25">
      <c r="A3575" s="203" t="s">
        <v>1216</v>
      </c>
      <c r="B3575" s="203">
        <v>201601</v>
      </c>
      <c r="C3575" s="203">
        <v>0.75846400000000003</v>
      </c>
      <c r="D3575" s="203">
        <v>6</v>
      </c>
      <c r="E3575" s="203" t="s">
        <v>1215</v>
      </c>
      <c r="F3575" s="203" t="s">
        <v>1207</v>
      </c>
    </row>
    <row r="3576" spans="1:6" hidden="1" x14ac:dyDescent="0.25">
      <c r="A3576" s="203" t="s">
        <v>1216</v>
      </c>
      <c r="B3576" s="203">
        <v>201602</v>
      </c>
      <c r="C3576" s="203">
        <v>0.68644400000000005</v>
      </c>
      <c r="D3576" s="203">
        <v>6</v>
      </c>
      <c r="E3576" s="203" t="s">
        <v>1215</v>
      </c>
      <c r="F3576" s="203" t="s">
        <v>1207</v>
      </c>
    </row>
    <row r="3577" spans="1:6" hidden="1" x14ac:dyDescent="0.25">
      <c r="A3577" s="203" t="s">
        <v>1216</v>
      </c>
      <c r="B3577" s="203">
        <v>201603</v>
      </c>
      <c r="C3577" s="203">
        <v>0.69178499999999998</v>
      </c>
      <c r="D3577" s="203">
        <v>6</v>
      </c>
      <c r="E3577" s="203" t="s">
        <v>1215</v>
      </c>
      <c r="F3577" s="203" t="s">
        <v>1207</v>
      </c>
    </row>
    <row r="3578" spans="1:6" hidden="1" x14ac:dyDescent="0.25">
      <c r="A3578" s="203" t="s">
        <v>1216</v>
      </c>
      <c r="B3578" s="203">
        <v>201604</v>
      </c>
      <c r="C3578" s="203">
        <v>0.65221399999999996</v>
      </c>
      <c r="D3578" s="203">
        <v>6</v>
      </c>
      <c r="E3578" s="203" t="s">
        <v>1215</v>
      </c>
      <c r="F3578" s="203" t="s">
        <v>1207</v>
      </c>
    </row>
    <row r="3579" spans="1:6" hidden="1" x14ac:dyDescent="0.25">
      <c r="A3579" s="203" t="s">
        <v>1216</v>
      </c>
      <c r="B3579" s="203">
        <v>201605</v>
      </c>
      <c r="C3579" s="203">
        <v>0.69625700000000001</v>
      </c>
      <c r="D3579" s="203">
        <v>6</v>
      </c>
      <c r="E3579" s="203" t="s">
        <v>1215</v>
      </c>
      <c r="F3579" s="203" t="s">
        <v>1207</v>
      </c>
    </row>
    <row r="3580" spans="1:6" hidden="1" x14ac:dyDescent="0.25">
      <c r="A3580" s="203" t="s">
        <v>1216</v>
      </c>
      <c r="B3580" s="203">
        <v>201606</v>
      </c>
      <c r="C3580" s="203">
        <v>0.70252000000000003</v>
      </c>
      <c r="D3580" s="203">
        <v>6</v>
      </c>
      <c r="E3580" s="203" t="s">
        <v>1215</v>
      </c>
      <c r="F3580" s="203" t="s">
        <v>1207</v>
      </c>
    </row>
    <row r="3581" spans="1:6" hidden="1" x14ac:dyDescent="0.25">
      <c r="A3581" s="203" t="s">
        <v>1216</v>
      </c>
      <c r="B3581" s="203">
        <v>201607</v>
      </c>
      <c r="C3581" s="203">
        <v>0.73571299999999995</v>
      </c>
      <c r="D3581" s="203">
        <v>6</v>
      </c>
      <c r="E3581" s="203" t="s">
        <v>1215</v>
      </c>
      <c r="F3581" s="203" t="s">
        <v>1207</v>
      </c>
    </row>
    <row r="3582" spans="1:6" hidden="1" x14ac:dyDescent="0.25">
      <c r="A3582" s="203" t="s">
        <v>1216</v>
      </c>
      <c r="B3582" s="203">
        <v>201608</v>
      </c>
      <c r="C3582" s="203">
        <v>0.74802299999999999</v>
      </c>
      <c r="D3582" s="203">
        <v>6</v>
      </c>
      <c r="E3582" s="203" t="s">
        <v>1215</v>
      </c>
      <c r="F3582" s="203" t="s">
        <v>1207</v>
      </c>
    </row>
    <row r="3583" spans="1:6" hidden="1" x14ac:dyDescent="0.25">
      <c r="A3583" s="203" t="s">
        <v>1216</v>
      </c>
      <c r="B3583" s="203">
        <v>201609</v>
      </c>
      <c r="C3583" s="203">
        <v>0.68445699999999998</v>
      </c>
      <c r="D3583" s="203">
        <v>6</v>
      </c>
      <c r="E3583" s="203" t="s">
        <v>1215</v>
      </c>
      <c r="F3583" s="203" t="s">
        <v>1207</v>
      </c>
    </row>
    <row r="3584" spans="1:6" hidden="1" x14ac:dyDescent="0.25">
      <c r="A3584" s="203" t="s">
        <v>1216</v>
      </c>
      <c r="B3584" s="203">
        <v>201610</v>
      </c>
      <c r="C3584" s="203">
        <v>0.63514899999999996</v>
      </c>
      <c r="D3584" s="203">
        <v>6</v>
      </c>
      <c r="E3584" s="203" t="s">
        <v>1215</v>
      </c>
      <c r="F3584" s="203" t="s">
        <v>1207</v>
      </c>
    </row>
    <row r="3585" spans="1:6" hidden="1" x14ac:dyDescent="0.25">
      <c r="A3585" s="203" t="s">
        <v>1216</v>
      </c>
      <c r="B3585" s="203">
        <v>201611</v>
      </c>
      <c r="C3585" s="203">
        <v>0.68164000000000002</v>
      </c>
      <c r="D3585" s="203">
        <v>6</v>
      </c>
      <c r="E3585" s="203" t="s">
        <v>1215</v>
      </c>
      <c r="F3585" s="203" t="s">
        <v>1207</v>
      </c>
    </row>
    <row r="3586" spans="1:6" hidden="1" x14ac:dyDescent="0.25">
      <c r="A3586" s="203" t="s">
        <v>1216</v>
      </c>
      <c r="B3586" s="203">
        <v>201612</v>
      </c>
      <c r="C3586" s="203">
        <v>0.74944599999999995</v>
      </c>
      <c r="D3586" s="203">
        <v>6</v>
      </c>
      <c r="E3586" s="203" t="s">
        <v>1215</v>
      </c>
      <c r="F3586" s="203" t="s">
        <v>1207</v>
      </c>
    </row>
    <row r="3587" spans="1:6" hidden="1" x14ac:dyDescent="0.25">
      <c r="A3587" s="203" t="s">
        <v>1216</v>
      </c>
      <c r="B3587" s="203">
        <v>201613</v>
      </c>
      <c r="C3587" s="203">
        <v>8.4221120000000003</v>
      </c>
      <c r="D3587" s="203">
        <v>6</v>
      </c>
      <c r="E3587" s="203" t="s">
        <v>1215</v>
      </c>
      <c r="F3587" s="203" t="s">
        <v>1207</v>
      </c>
    </row>
    <row r="3588" spans="1:6" hidden="1" x14ac:dyDescent="0.25">
      <c r="A3588" s="203" t="s">
        <v>1216</v>
      </c>
      <c r="B3588" s="203">
        <v>201701</v>
      </c>
      <c r="C3588" s="203">
        <v>0.76469500000000001</v>
      </c>
      <c r="D3588" s="203">
        <v>6</v>
      </c>
      <c r="E3588" s="203" t="s">
        <v>1215</v>
      </c>
      <c r="F3588" s="203" t="s">
        <v>1207</v>
      </c>
    </row>
    <row r="3589" spans="1:6" hidden="1" x14ac:dyDescent="0.25">
      <c r="A3589" s="203" t="s">
        <v>1216</v>
      </c>
      <c r="B3589" s="203">
        <v>201702</v>
      </c>
      <c r="C3589" s="203">
        <v>0.66986400000000001</v>
      </c>
      <c r="D3589" s="203">
        <v>6</v>
      </c>
      <c r="E3589" s="203" t="s">
        <v>1215</v>
      </c>
      <c r="F3589" s="203" t="s">
        <v>1207</v>
      </c>
    </row>
    <row r="3590" spans="1:6" hidden="1" x14ac:dyDescent="0.25">
      <c r="A3590" s="203" t="s">
        <v>1203</v>
      </c>
      <c r="B3590" s="203">
        <v>194913</v>
      </c>
      <c r="C3590" s="203">
        <v>1.424722</v>
      </c>
      <c r="D3590" s="203">
        <v>7</v>
      </c>
      <c r="E3590" s="203" t="s">
        <v>1214</v>
      </c>
      <c r="F3590" s="203" t="s">
        <v>1207</v>
      </c>
    </row>
    <row r="3591" spans="1:6" hidden="1" x14ac:dyDescent="0.25">
      <c r="A3591" s="203" t="s">
        <v>1203</v>
      </c>
      <c r="B3591" s="203">
        <v>195013</v>
      </c>
      <c r="C3591" s="203">
        <v>1.415411</v>
      </c>
      <c r="D3591" s="203">
        <v>7</v>
      </c>
      <c r="E3591" s="203" t="s">
        <v>1214</v>
      </c>
      <c r="F3591" s="203" t="s">
        <v>1207</v>
      </c>
    </row>
    <row r="3592" spans="1:6" hidden="1" x14ac:dyDescent="0.25">
      <c r="A3592" s="203" t="s">
        <v>1203</v>
      </c>
      <c r="B3592" s="203">
        <v>195113</v>
      </c>
      <c r="C3592" s="203">
        <v>1.4237949999999999</v>
      </c>
      <c r="D3592" s="203">
        <v>7</v>
      </c>
      <c r="E3592" s="203" t="s">
        <v>1214</v>
      </c>
      <c r="F3592" s="203" t="s">
        <v>1207</v>
      </c>
    </row>
    <row r="3593" spans="1:6" hidden="1" x14ac:dyDescent="0.25">
      <c r="A3593" s="203" t="s">
        <v>1203</v>
      </c>
      <c r="B3593" s="203">
        <v>195213</v>
      </c>
      <c r="C3593" s="203">
        <v>1.4658119999999999</v>
      </c>
      <c r="D3593" s="203">
        <v>7</v>
      </c>
      <c r="E3593" s="203" t="s">
        <v>1214</v>
      </c>
      <c r="F3593" s="203" t="s">
        <v>1207</v>
      </c>
    </row>
    <row r="3594" spans="1:6" hidden="1" x14ac:dyDescent="0.25">
      <c r="A3594" s="203" t="s">
        <v>1203</v>
      </c>
      <c r="B3594" s="203">
        <v>195313</v>
      </c>
      <c r="C3594" s="203">
        <v>1.4128590000000001</v>
      </c>
      <c r="D3594" s="203">
        <v>7</v>
      </c>
      <c r="E3594" s="203" t="s">
        <v>1214</v>
      </c>
      <c r="F3594" s="203" t="s">
        <v>1207</v>
      </c>
    </row>
    <row r="3595" spans="1:6" hidden="1" x14ac:dyDescent="0.25">
      <c r="A3595" s="203" t="s">
        <v>1203</v>
      </c>
      <c r="B3595" s="203">
        <v>195413</v>
      </c>
      <c r="C3595" s="203">
        <v>1.359772</v>
      </c>
      <c r="D3595" s="203">
        <v>7</v>
      </c>
      <c r="E3595" s="203" t="s">
        <v>1214</v>
      </c>
      <c r="F3595" s="203" t="s">
        <v>1207</v>
      </c>
    </row>
    <row r="3596" spans="1:6" hidden="1" x14ac:dyDescent="0.25">
      <c r="A3596" s="203" t="s">
        <v>1203</v>
      </c>
      <c r="B3596" s="203">
        <v>195513</v>
      </c>
      <c r="C3596" s="203">
        <v>1.3598440000000001</v>
      </c>
      <c r="D3596" s="203">
        <v>7</v>
      </c>
      <c r="E3596" s="203" t="s">
        <v>1214</v>
      </c>
      <c r="F3596" s="203" t="s">
        <v>1207</v>
      </c>
    </row>
    <row r="3597" spans="1:6" hidden="1" x14ac:dyDescent="0.25">
      <c r="A3597" s="203" t="s">
        <v>1203</v>
      </c>
      <c r="B3597" s="203">
        <v>195613</v>
      </c>
      <c r="C3597" s="203">
        <v>1.4347110000000001</v>
      </c>
      <c r="D3597" s="203">
        <v>7</v>
      </c>
      <c r="E3597" s="203" t="s">
        <v>1214</v>
      </c>
      <c r="F3597" s="203" t="s">
        <v>1207</v>
      </c>
    </row>
    <row r="3598" spans="1:6" hidden="1" x14ac:dyDescent="0.25">
      <c r="A3598" s="203" t="s">
        <v>1203</v>
      </c>
      <c r="B3598" s="203">
        <v>195713</v>
      </c>
      <c r="C3598" s="203">
        <v>1.5156130000000001</v>
      </c>
      <c r="D3598" s="203">
        <v>7</v>
      </c>
      <c r="E3598" s="203" t="s">
        <v>1214</v>
      </c>
      <c r="F3598" s="203" t="s">
        <v>1207</v>
      </c>
    </row>
    <row r="3599" spans="1:6" hidden="1" x14ac:dyDescent="0.25">
      <c r="A3599" s="203" t="s">
        <v>1203</v>
      </c>
      <c r="B3599" s="203">
        <v>195813</v>
      </c>
      <c r="C3599" s="203">
        <v>1.5919669999999999</v>
      </c>
      <c r="D3599" s="203">
        <v>7</v>
      </c>
      <c r="E3599" s="203" t="s">
        <v>1214</v>
      </c>
      <c r="F3599" s="203" t="s">
        <v>1207</v>
      </c>
    </row>
    <row r="3600" spans="1:6" hidden="1" x14ac:dyDescent="0.25">
      <c r="A3600" s="203" t="s">
        <v>1203</v>
      </c>
      <c r="B3600" s="203">
        <v>195913</v>
      </c>
      <c r="C3600" s="203">
        <v>1.548465</v>
      </c>
      <c r="D3600" s="203">
        <v>7</v>
      </c>
      <c r="E3600" s="203" t="s">
        <v>1214</v>
      </c>
      <c r="F3600" s="203" t="s">
        <v>1207</v>
      </c>
    </row>
    <row r="3601" spans="1:6" hidden="1" x14ac:dyDescent="0.25">
      <c r="A3601" s="203" t="s">
        <v>1203</v>
      </c>
      <c r="B3601" s="203">
        <v>196013</v>
      </c>
      <c r="C3601" s="203">
        <v>1.6079749999999999</v>
      </c>
      <c r="D3601" s="203">
        <v>7</v>
      </c>
      <c r="E3601" s="203" t="s">
        <v>1214</v>
      </c>
      <c r="F3601" s="203" t="s">
        <v>1207</v>
      </c>
    </row>
    <row r="3602" spans="1:6" hidden="1" x14ac:dyDescent="0.25">
      <c r="A3602" s="203" t="s">
        <v>1203</v>
      </c>
      <c r="B3602" s="203">
        <v>196113</v>
      </c>
      <c r="C3602" s="203">
        <v>1.656463</v>
      </c>
      <c r="D3602" s="203">
        <v>7</v>
      </c>
      <c r="E3602" s="203" t="s">
        <v>1214</v>
      </c>
      <c r="F3602" s="203" t="s">
        <v>1207</v>
      </c>
    </row>
    <row r="3603" spans="1:6" hidden="1" x14ac:dyDescent="0.25">
      <c r="A3603" s="203" t="s">
        <v>1203</v>
      </c>
      <c r="B3603" s="203">
        <v>196213</v>
      </c>
      <c r="C3603" s="203">
        <v>1.816141</v>
      </c>
      <c r="D3603" s="203">
        <v>7</v>
      </c>
      <c r="E3603" s="203" t="s">
        <v>1214</v>
      </c>
      <c r="F3603" s="203" t="s">
        <v>1207</v>
      </c>
    </row>
    <row r="3604" spans="1:6" hidden="1" x14ac:dyDescent="0.25">
      <c r="A3604" s="203" t="s">
        <v>1203</v>
      </c>
      <c r="B3604" s="203">
        <v>196313</v>
      </c>
      <c r="C3604" s="203">
        <v>1.771355</v>
      </c>
      <c r="D3604" s="203">
        <v>7</v>
      </c>
      <c r="E3604" s="203" t="s">
        <v>1214</v>
      </c>
      <c r="F3604" s="203" t="s">
        <v>1207</v>
      </c>
    </row>
    <row r="3605" spans="1:6" hidden="1" x14ac:dyDescent="0.25">
      <c r="A3605" s="203" t="s">
        <v>1203</v>
      </c>
      <c r="B3605" s="203">
        <v>196413</v>
      </c>
      <c r="C3605" s="203">
        <v>1.886314</v>
      </c>
      <c r="D3605" s="203">
        <v>7</v>
      </c>
      <c r="E3605" s="203" t="s">
        <v>1214</v>
      </c>
      <c r="F3605" s="203" t="s">
        <v>1207</v>
      </c>
    </row>
    <row r="3606" spans="1:6" hidden="1" x14ac:dyDescent="0.25">
      <c r="A3606" s="203" t="s">
        <v>1203</v>
      </c>
      <c r="B3606" s="203">
        <v>196513</v>
      </c>
      <c r="C3606" s="203">
        <v>2.0590769999999998</v>
      </c>
      <c r="D3606" s="203">
        <v>7</v>
      </c>
      <c r="E3606" s="203" t="s">
        <v>1214</v>
      </c>
      <c r="F3606" s="203" t="s">
        <v>1207</v>
      </c>
    </row>
    <row r="3607" spans="1:6" hidden="1" x14ac:dyDescent="0.25">
      <c r="A3607" s="203" t="s">
        <v>1203</v>
      </c>
      <c r="B3607" s="203">
        <v>196613</v>
      </c>
      <c r="C3607" s="203">
        <v>2.0615190000000001</v>
      </c>
      <c r="D3607" s="203">
        <v>7</v>
      </c>
      <c r="E3607" s="203" t="s">
        <v>1214</v>
      </c>
      <c r="F3607" s="203" t="s">
        <v>1207</v>
      </c>
    </row>
    <row r="3608" spans="1:6" hidden="1" x14ac:dyDescent="0.25">
      <c r="A3608" s="203" t="s">
        <v>1203</v>
      </c>
      <c r="B3608" s="203">
        <v>196713</v>
      </c>
      <c r="C3608" s="203">
        <v>2.3466640000000001</v>
      </c>
      <c r="D3608" s="203">
        <v>7</v>
      </c>
      <c r="E3608" s="203" t="s">
        <v>1214</v>
      </c>
      <c r="F3608" s="203" t="s">
        <v>1207</v>
      </c>
    </row>
    <row r="3609" spans="1:6" hidden="1" x14ac:dyDescent="0.25">
      <c r="A3609" s="203" t="s">
        <v>1203</v>
      </c>
      <c r="B3609" s="203">
        <v>196813</v>
      </c>
      <c r="C3609" s="203">
        <v>2.3486289999999999</v>
      </c>
      <c r="D3609" s="203">
        <v>7</v>
      </c>
      <c r="E3609" s="203" t="s">
        <v>1214</v>
      </c>
      <c r="F3609" s="203" t="s">
        <v>1207</v>
      </c>
    </row>
    <row r="3610" spans="1:6" hidden="1" x14ac:dyDescent="0.25">
      <c r="A3610" s="203" t="s">
        <v>1203</v>
      </c>
      <c r="B3610" s="203">
        <v>196913</v>
      </c>
      <c r="C3610" s="203">
        <v>2.647983</v>
      </c>
      <c r="D3610" s="203">
        <v>7</v>
      </c>
      <c r="E3610" s="203" t="s">
        <v>1214</v>
      </c>
      <c r="F3610" s="203" t="s">
        <v>1207</v>
      </c>
    </row>
    <row r="3611" spans="1:6" hidden="1" x14ac:dyDescent="0.25">
      <c r="A3611" s="203" t="s">
        <v>1203</v>
      </c>
      <c r="B3611" s="203">
        <v>197013</v>
      </c>
      <c r="C3611" s="203">
        <v>2.6335470000000001</v>
      </c>
      <c r="D3611" s="203">
        <v>7</v>
      </c>
      <c r="E3611" s="203" t="s">
        <v>1214</v>
      </c>
      <c r="F3611" s="203" t="s">
        <v>1207</v>
      </c>
    </row>
    <row r="3612" spans="1:6" hidden="1" x14ac:dyDescent="0.25">
      <c r="A3612" s="203" t="s">
        <v>1203</v>
      </c>
      <c r="B3612" s="203">
        <v>197113</v>
      </c>
      <c r="C3612" s="203">
        <v>2.8241510000000001</v>
      </c>
      <c r="D3612" s="203">
        <v>7</v>
      </c>
      <c r="E3612" s="203" t="s">
        <v>1214</v>
      </c>
      <c r="F3612" s="203" t="s">
        <v>1207</v>
      </c>
    </row>
    <row r="3613" spans="1:6" hidden="1" x14ac:dyDescent="0.25">
      <c r="A3613" s="203" t="s">
        <v>1203</v>
      </c>
      <c r="B3613" s="203">
        <v>197213</v>
      </c>
      <c r="C3613" s="203">
        <v>2.8638650000000001</v>
      </c>
      <c r="D3613" s="203">
        <v>7</v>
      </c>
      <c r="E3613" s="203" t="s">
        <v>1214</v>
      </c>
      <c r="F3613" s="203" t="s">
        <v>1207</v>
      </c>
    </row>
    <row r="3614" spans="1:6" hidden="1" x14ac:dyDescent="0.25">
      <c r="A3614" s="203" t="s">
        <v>1203</v>
      </c>
      <c r="B3614" s="203">
        <v>197301</v>
      </c>
      <c r="C3614" s="203">
        <v>0.27270299999999997</v>
      </c>
      <c r="D3614" s="203">
        <v>7</v>
      </c>
      <c r="E3614" s="203" t="s">
        <v>1214</v>
      </c>
      <c r="F3614" s="203" t="s">
        <v>1207</v>
      </c>
    </row>
    <row r="3615" spans="1:6" hidden="1" x14ac:dyDescent="0.25">
      <c r="A3615" s="203" t="s">
        <v>1203</v>
      </c>
      <c r="B3615" s="203">
        <v>197302</v>
      </c>
      <c r="C3615" s="203">
        <v>0.242199</v>
      </c>
      <c r="D3615" s="203">
        <v>7</v>
      </c>
      <c r="E3615" s="203" t="s">
        <v>1214</v>
      </c>
      <c r="F3615" s="203" t="s">
        <v>1207</v>
      </c>
    </row>
    <row r="3616" spans="1:6" hidden="1" x14ac:dyDescent="0.25">
      <c r="A3616" s="203" t="s">
        <v>1203</v>
      </c>
      <c r="B3616" s="203">
        <v>197303</v>
      </c>
      <c r="C3616" s="203">
        <v>0.26880999999999999</v>
      </c>
      <c r="D3616" s="203">
        <v>7</v>
      </c>
      <c r="E3616" s="203" t="s">
        <v>1214</v>
      </c>
      <c r="F3616" s="203" t="s">
        <v>1207</v>
      </c>
    </row>
    <row r="3617" spans="1:6" hidden="1" x14ac:dyDescent="0.25">
      <c r="A3617" s="203" t="s">
        <v>1203</v>
      </c>
      <c r="B3617" s="203">
        <v>197304</v>
      </c>
      <c r="C3617" s="203">
        <v>0.25318499999999999</v>
      </c>
      <c r="D3617" s="203">
        <v>7</v>
      </c>
      <c r="E3617" s="203" t="s">
        <v>1214</v>
      </c>
      <c r="F3617" s="203" t="s">
        <v>1207</v>
      </c>
    </row>
    <row r="3618" spans="1:6" hidden="1" x14ac:dyDescent="0.25">
      <c r="A3618" s="203" t="s">
        <v>1203</v>
      </c>
      <c r="B3618" s="203">
        <v>197305</v>
      </c>
      <c r="C3618" s="203">
        <v>0.26077</v>
      </c>
      <c r="D3618" s="203">
        <v>7</v>
      </c>
      <c r="E3618" s="203" t="s">
        <v>1214</v>
      </c>
      <c r="F3618" s="203" t="s">
        <v>1207</v>
      </c>
    </row>
    <row r="3619" spans="1:6" hidden="1" x14ac:dyDescent="0.25">
      <c r="A3619" s="203" t="s">
        <v>1203</v>
      </c>
      <c r="B3619" s="203">
        <v>197306</v>
      </c>
      <c r="C3619" s="203">
        <v>0.249859</v>
      </c>
      <c r="D3619" s="203">
        <v>7</v>
      </c>
      <c r="E3619" s="203" t="s">
        <v>1214</v>
      </c>
      <c r="F3619" s="203" t="s">
        <v>1207</v>
      </c>
    </row>
    <row r="3620" spans="1:6" hidden="1" x14ac:dyDescent="0.25">
      <c r="A3620" s="203" t="s">
        <v>1203</v>
      </c>
      <c r="B3620" s="203">
        <v>197307</v>
      </c>
      <c r="C3620" s="203">
        <v>0.23566999999999999</v>
      </c>
      <c r="D3620" s="203">
        <v>7</v>
      </c>
      <c r="E3620" s="203" t="s">
        <v>1214</v>
      </c>
      <c r="F3620" s="203" t="s">
        <v>1207</v>
      </c>
    </row>
    <row r="3621" spans="1:6" hidden="1" x14ac:dyDescent="0.25">
      <c r="A3621" s="203" t="s">
        <v>1203</v>
      </c>
      <c r="B3621" s="203">
        <v>197308</v>
      </c>
      <c r="C3621" s="203">
        <v>0.222077</v>
      </c>
      <c r="D3621" s="203">
        <v>7</v>
      </c>
      <c r="E3621" s="203" t="s">
        <v>1214</v>
      </c>
      <c r="F3621" s="203" t="s">
        <v>1207</v>
      </c>
    </row>
    <row r="3622" spans="1:6" hidden="1" x14ac:dyDescent="0.25">
      <c r="A3622" s="203" t="s">
        <v>1203</v>
      </c>
      <c r="B3622" s="203">
        <v>197309</v>
      </c>
      <c r="C3622" s="203">
        <v>0.179733</v>
      </c>
      <c r="D3622" s="203">
        <v>7</v>
      </c>
      <c r="E3622" s="203" t="s">
        <v>1214</v>
      </c>
      <c r="F3622" s="203" t="s">
        <v>1207</v>
      </c>
    </row>
    <row r="3623" spans="1:6" hidden="1" x14ac:dyDescent="0.25">
      <c r="A3623" s="203" t="s">
        <v>1203</v>
      </c>
      <c r="B3623" s="203">
        <v>197310</v>
      </c>
      <c r="C3623" s="203">
        <v>0.191723</v>
      </c>
      <c r="D3623" s="203">
        <v>7</v>
      </c>
      <c r="E3623" s="203" t="s">
        <v>1214</v>
      </c>
      <c r="F3623" s="203" t="s">
        <v>1207</v>
      </c>
    </row>
    <row r="3624" spans="1:6" hidden="1" x14ac:dyDescent="0.25">
      <c r="A3624" s="203" t="s">
        <v>1203</v>
      </c>
      <c r="B3624" s="203">
        <v>197311</v>
      </c>
      <c r="C3624" s="203">
        <v>0.210285</v>
      </c>
      <c r="D3624" s="203">
        <v>7</v>
      </c>
      <c r="E3624" s="203" t="s">
        <v>1214</v>
      </c>
      <c r="F3624" s="203" t="s">
        <v>1207</v>
      </c>
    </row>
    <row r="3625" spans="1:6" hidden="1" x14ac:dyDescent="0.25">
      <c r="A3625" s="203" t="s">
        <v>1203</v>
      </c>
      <c r="B3625" s="203">
        <v>197312</v>
      </c>
      <c r="C3625" s="203">
        <v>0.27443499999999998</v>
      </c>
      <c r="D3625" s="203">
        <v>7</v>
      </c>
      <c r="E3625" s="203" t="s">
        <v>1214</v>
      </c>
      <c r="F3625" s="203" t="s">
        <v>1207</v>
      </c>
    </row>
    <row r="3626" spans="1:6" hidden="1" x14ac:dyDescent="0.25">
      <c r="A3626" s="203" t="s">
        <v>1203</v>
      </c>
      <c r="B3626" s="203">
        <v>197313</v>
      </c>
      <c r="C3626" s="203">
        <v>2.8614480000000002</v>
      </c>
      <c r="D3626" s="203">
        <v>7</v>
      </c>
      <c r="E3626" s="203" t="s">
        <v>1214</v>
      </c>
      <c r="F3626" s="203" t="s">
        <v>1207</v>
      </c>
    </row>
    <row r="3627" spans="1:6" hidden="1" x14ac:dyDescent="0.25">
      <c r="A3627" s="203" t="s">
        <v>1203</v>
      </c>
      <c r="B3627" s="203">
        <v>197401</v>
      </c>
      <c r="C3627" s="203">
        <v>0.304506</v>
      </c>
      <c r="D3627" s="203">
        <v>7</v>
      </c>
      <c r="E3627" s="203" t="s">
        <v>1214</v>
      </c>
      <c r="F3627" s="203" t="s">
        <v>1207</v>
      </c>
    </row>
    <row r="3628" spans="1:6" hidden="1" x14ac:dyDescent="0.25">
      <c r="A3628" s="203" t="s">
        <v>1203</v>
      </c>
      <c r="B3628" s="203">
        <v>197402</v>
      </c>
      <c r="C3628" s="203">
        <v>0.27994999999999998</v>
      </c>
      <c r="D3628" s="203">
        <v>7</v>
      </c>
      <c r="E3628" s="203" t="s">
        <v>1214</v>
      </c>
      <c r="F3628" s="203" t="s">
        <v>1207</v>
      </c>
    </row>
    <row r="3629" spans="1:6" hidden="1" x14ac:dyDescent="0.25">
      <c r="A3629" s="203" t="s">
        <v>1203</v>
      </c>
      <c r="B3629" s="203">
        <v>197403</v>
      </c>
      <c r="C3629" s="203">
        <v>0.29058200000000001</v>
      </c>
      <c r="D3629" s="203">
        <v>7</v>
      </c>
      <c r="E3629" s="203" t="s">
        <v>1214</v>
      </c>
      <c r="F3629" s="203" t="s">
        <v>1207</v>
      </c>
    </row>
    <row r="3630" spans="1:6" hidden="1" x14ac:dyDescent="0.25">
      <c r="A3630" s="203" t="s">
        <v>1203</v>
      </c>
      <c r="B3630" s="203">
        <v>197404</v>
      </c>
      <c r="C3630" s="203">
        <v>0.29370200000000002</v>
      </c>
      <c r="D3630" s="203">
        <v>7</v>
      </c>
      <c r="E3630" s="203" t="s">
        <v>1214</v>
      </c>
      <c r="F3630" s="203" t="s">
        <v>1207</v>
      </c>
    </row>
    <row r="3631" spans="1:6" hidden="1" x14ac:dyDescent="0.25">
      <c r="A3631" s="203" t="s">
        <v>1203</v>
      </c>
      <c r="B3631" s="203">
        <v>197405</v>
      </c>
      <c r="C3631" s="203">
        <v>0.29482799999999998</v>
      </c>
      <c r="D3631" s="203">
        <v>7</v>
      </c>
      <c r="E3631" s="203" t="s">
        <v>1214</v>
      </c>
      <c r="F3631" s="203" t="s">
        <v>1207</v>
      </c>
    </row>
    <row r="3632" spans="1:6" hidden="1" x14ac:dyDescent="0.25">
      <c r="A3632" s="203" t="s">
        <v>1203</v>
      </c>
      <c r="B3632" s="203">
        <v>197406</v>
      </c>
      <c r="C3632" s="203">
        <v>0.28069499999999997</v>
      </c>
      <c r="D3632" s="203">
        <v>7</v>
      </c>
      <c r="E3632" s="203" t="s">
        <v>1214</v>
      </c>
      <c r="F3632" s="203" t="s">
        <v>1207</v>
      </c>
    </row>
    <row r="3633" spans="1:6" hidden="1" x14ac:dyDescent="0.25">
      <c r="A3633" s="203" t="s">
        <v>1203</v>
      </c>
      <c r="B3633" s="203">
        <v>197407</v>
      </c>
      <c r="C3633" s="203">
        <v>0.27677200000000002</v>
      </c>
      <c r="D3633" s="203">
        <v>7</v>
      </c>
      <c r="E3633" s="203" t="s">
        <v>1214</v>
      </c>
      <c r="F3633" s="203" t="s">
        <v>1207</v>
      </c>
    </row>
    <row r="3634" spans="1:6" hidden="1" x14ac:dyDescent="0.25">
      <c r="A3634" s="203" t="s">
        <v>1203</v>
      </c>
      <c r="B3634" s="203">
        <v>197408</v>
      </c>
      <c r="C3634" s="203">
        <v>0.25317499999999998</v>
      </c>
      <c r="D3634" s="203">
        <v>7</v>
      </c>
      <c r="E3634" s="203" t="s">
        <v>1214</v>
      </c>
      <c r="F3634" s="203" t="s">
        <v>1207</v>
      </c>
    </row>
    <row r="3635" spans="1:6" hidden="1" x14ac:dyDescent="0.25">
      <c r="A3635" s="203" t="s">
        <v>1203</v>
      </c>
      <c r="B3635" s="203">
        <v>197409</v>
      </c>
      <c r="C3635" s="203">
        <v>0.225274</v>
      </c>
      <c r="D3635" s="203">
        <v>7</v>
      </c>
      <c r="E3635" s="203" t="s">
        <v>1214</v>
      </c>
      <c r="F3635" s="203" t="s">
        <v>1207</v>
      </c>
    </row>
    <row r="3636" spans="1:6" hidden="1" x14ac:dyDescent="0.25">
      <c r="A3636" s="203" t="s">
        <v>1203</v>
      </c>
      <c r="B3636" s="203">
        <v>197410</v>
      </c>
      <c r="C3636" s="203">
        <v>0.210955</v>
      </c>
      <c r="D3636" s="203">
        <v>7</v>
      </c>
      <c r="E3636" s="203" t="s">
        <v>1214</v>
      </c>
      <c r="F3636" s="203" t="s">
        <v>1207</v>
      </c>
    </row>
    <row r="3637" spans="1:6" hidden="1" x14ac:dyDescent="0.25">
      <c r="A3637" s="203" t="s">
        <v>1203</v>
      </c>
      <c r="B3637" s="203">
        <v>197411</v>
      </c>
      <c r="C3637" s="203">
        <v>0.22271299999999999</v>
      </c>
      <c r="D3637" s="203">
        <v>7</v>
      </c>
      <c r="E3637" s="203" t="s">
        <v>1214</v>
      </c>
      <c r="F3637" s="203" t="s">
        <v>1207</v>
      </c>
    </row>
    <row r="3638" spans="1:6" hidden="1" x14ac:dyDescent="0.25">
      <c r="A3638" s="203" t="s">
        <v>1203</v>
      </c>
      <c r="B3638" s="203">
        <v>197412</v>
      </c>
      <c r="C3638" s="203">
        <v>0.24342800000000001</v>
      </c>
      <c r="D3638" s="203">
        <v>7</v>
      </c>
      <c r="E3638" s="203" t="s">
        <v>1214</v>
      </c>
      <c r="F3638" s="203" t="s">
        <v>1207</v>
      </c>
    </row>
    <row r="3639" spans="1:6" hidden="1" x14ac:dyDescent="0.25">
      <c r="A3639" s="203" t="s">
        <v>1203</v>
      </c>
      <c r="B3639" s="203">
        <v>197413</v>
      </c>
      <c r="C3639" s="203">
        <v>3.17658</v>
      </c>
      <c r="D3639" s="203">
        <v>7</v>
      </c>
      <c r="E3639" s="203" t="s">
        <v>1214</v>
      </c>
      <c r="F3639" s="203" t="s">
        <v>1207</v>
      </c>
    </row>
    <row r="3640" spans="1:6" hidden="1" x14ac:dyDescent="0.25">
      <c r="A3640" s="203" t="s">
        <v>1203</v>
      </c>
      <c r="B3640" s="203">
        <v>197501</v>
      </c>
      <c r="C3640" s="203">
        <v>0.26337100000000002</v>
      </c>
      <c r="D3640" s="203">
        <v>7</v>
      </c>
      <c r="E3640" s="203" t="s">
        <v>1214</v>
      </c>
      <c r="F3640" s="203" t="s">
        <v>1207</v>
      </c>
    </row>
    <row r="3641" spans="1:6" hidden="1" x14ac:dyDescent="0.25">
      <c r="A3641" s="203" t="s">
        <v>1203</v>
      </c>
      <c r="B3641" s="203">
        <v>197502</v>
      </c>
      <c r="C3641" s="203">
        <v>0.25131700000000001</v>
      </c>
      <c r="D3641" s="203">
        <v>7</v>
      </c>
      <c r="E3641" s="203" t="s">
        <v>1214</v>
      </c>
      <c r="F3641" s="203" t="s">
        <v>1207</v>
      </c>
    </row>
    <row r="3642" spans="1:6" hidden="1" x14ac:dyDescent="0.25">
      <c r="A3642" s="203" t="s">
        <v>1203</v>
      </c>
      <c r="B3642" s="203">
        <v>197503</v>
      </c>
      <c r="C3642" s="203">
        <v>0.29396099999999997</v>
      </c>
      <c r="D3642" s="203">
        <v>7</v>
      </c>
      <c r="E3642" s="203" t="s">
        <v>1214</v>
      </c>
      <c r="F3642" s="203" t="s">
        <v>1207</v>
      </c>
    </row>
    <row r="3643" spans="1:6" hidden="1" x14ac:dyDescent="0.25">
      <c r="A3643" s="203" t="s">
        <v>1203</v>
      </c>
      <c r="B3643" s="203">
        <v>197504</v>
      </c>
      <c r="C3643" s="203">
        <v>0.279947</v>
      </c>
      <c r="D3643" s="203">
        <v>7</v>
      </c>
      <c r="E3643" s="203" t="s">
        <v>1214</v>
      </c>
      <c r="F3643" s="203" t="s">
        <v>1207</v>
      </c>
    </row>
    <row r="3644" spans="1:6" hidden="1" x14ac:dyDescent="0.25">
      <c r="A3644" s="203" t="s">
        <v>1203</v>
      </c>
      <c r="B3644" s="203">
        <v>197505</v>
      </c>
      <c r="C3644" s="203">
        <v>0.29150399999999999</v>
      </c>
      <c r="D3644" s="203">
        <v>7</v>
      </c>
      <c r="E3644" s="203" t="s">
        <v>1214</v>
      </c>
      <c r="F3644" s="203" t="s">
        <v>1207</v>
      </c>
    </row>
    <row r="3645" spans="1:6" hidden="1" x14ac:dyDescent="0.25">
      <c r="A3645" s="203" t="s">
        <v>1203</v>
      </c>
      <c r="B3645" s="203">
        <v>197506</v>
      </c>
      <c r="C3645" s="203">
        <v>0.28531000000000001</v>
      </c>
      <c r="D3645" s="203">
        <v>7</v>
      </c>
      <c r="E3645" s="203" t="s">
        <v>1214</v>
      </c>
      <c r="F3645" s="203" t="s">
        <v>1207</v>
      </c>
    </row>
    <row r="3646" spans="1:6" hidden="1" x14ac:dyDescent="0.25">
      <c r="A3646" s="203" t="s">
        <v>1203</v>
      </c>
      <c r="B3646" s="203">
        <v>197507</v>
      </c>
      <c r="C3646" s="203">
        <v>0.26808100000000001</v>
      </c>
      <c r="D3646" s="203">
        <v>7</v>
      </c>
      <c r="E3646" s="203" t="s">
        <v>1214</v>
      </c>
      <c r="F3646" s="203" t="s">
        <v>1207</v>
      </c>
    </row>
    <row r="3647" spans="1:6" hidden="1" x14ac:dyDescent="0.25">
      <c r="A3647" s="203" t="s">
        <v>1203</v>
      </c>
      <c r="B3647" s="203">
        <v>197508</v>
      </c>
      <c r="C3647" s="203">
        <v>0.23755699999999999</v>
      </c>
      <c r="D3647" s="203">
        <v>7</v>
      </c>
      <c r="E3647" s="203" t="s">
        <v>1214</v>
      </c>
      <c r="F3647" s="203" t="s">
        <v>1207</v>
      </c>
    </row>
    <row r="3648" spans="1:6" hidden="1" x14ac:dyDescent="0.25">
      <c r="A3648" s="203" t="s">
        <v>1203</v>
      </c>
      <c r="B3648" s="203">
        <v>197509</v>
      </c>
      <c r="C3648" s="203">
        <v>0.21579300000000001</v>
      </c>
      <c r="D3648" s="203">
        <v>7</v>
      </c>
      <c r="E3648" s="203" t="s">
        <v>1214</v>
      </c>
      <c r="F3648" s="203" t="s">
        <v>1207</v>
      </c>
    </row>
    <row r="3649" spans="1:6" hidden="1" x14ac:dyDescent="0.25">
      <c r="A3649" s="203" t="s">
        <v>1203</v>
      </c>
      <c r="B3649" s="203">
        <v>197510</v>
      </c>
      <c r="C3649" s="203">
        <v>0.238068</v>
      </c>
      <c r="D3649" s="203">
        <v>7</v>
      </c>
      <c r="E3649" s="203" t="s">
        <v>1214</v>
      </c>
      <c r="F3649" s="203" t="s">
        <v>1207</v>
      </c>
    </row>
    <row r="3650" spans="1:6" hidden="1" x14ac:dyDescent="0.25">
      <c r="A3650" s="203" t="s">
        <v>1203</v>
      </c>
      <c r="B3650" s="203">
        <v>197511</v>
      </c>
      <c r="C3650" s="203">
        <v>0.25670599999999999</v>
      </c>
      <c r="D3650" s="203">
        <v>7</v>
      </c>
      <c r="E3650" s="203" t="s">
        <v>1214</v>
      </c>
      <c r="F3650" s="203" t="s">
        <v>1207</v>
      </c>
    </row>
    <row r="3651" spans="1:6" hidden="1" x14ac:dyDescent="0.25">
      <c r="A3651" s="203" t="s">
        <v>1203</v>
      </c>
      <c r="B3651" s="203">
        <v>197512</v>
      </c>
      <c r="C3651" s="203">
        <v>0.27299000000000001</v>
      </c>
      <c r="D3651" s="203">
        <v>7</v>
      </c>
      <c r="E3651" s="203" t="s">
        <v>1214</v>
      </c>
      <c r="F3651" s="203" t="s">
        <v>1207</v>
      </c>
    </row>
    <row r="3652" spans="1:6" hidden="1" x14ac:dyDescent="0.25">
      <c r="A3652" s="203" t="s">
        <v>1203</v>
      </c>
      <c r="B3652" s="203">
        <v>197513</v>
      </c>
      <c r="C3652" s="203">
        <v>3.1546069999999999</v>
      </c>
      <c r="D3652" s="203">
        <v>7</v>
      </c>
      <c r="E3652" s="203" t="s">
        <v>1214</v>
      </c>
      <c r="F3652" s="203" t="s">
        <v>1207</v>
      </c>
    </row>
    <row r="3653" spans="1:6" hidden="1" x14ac:dyDescent="0.25">
      <c r="A3653" s="203" t="s">
        <v>1203</v>
      </c>
      <c r="B3653" s="203">
        <v>197601</v>
      </c>
      <c r="C3653" s="203">
        <v>0.27332299999999998</v>
      </c>
      <c r="D3653" s="203">
        <v>7</v>
      </c>
      <c r="E3653" s="203" t="s">
        <v>1214</v>
      </c>
      <c r="F3653" s="203" t="s">
        <v>1207</v>
      </c>
    </row>
    <row r="3654" spans="1:6" hidden="1" x14ac:dyDescent="0.25">
      <c r="A3654" s="203" t="s">
        <v>1203</v>
      </c>
      <c r="B3654" s="203">
        <v>197602</v>
      </c>
      <c r="C3654" s="203">
        <v>0.25727699999999998</v>
      </c>
      <c r="D3654" s="203">
        <v>7</v>
      </c>
      <c r="E3654" s="203" t="s">
        <v>1214</v>
      </c>
      <c r="F3654" s="203" t="s">
        <v>1207</v>
      </c>
    </row>
    <row r="3655" spans="1:6" hidden="1" x14ac:dyDescent="0.25">
      <c r="A3655" s="203" t="s">
        <v>1203</v>
      </c>
      <c r="B3655" s="203">
        <v>197603</v>
      </c>
      <c r="C3655" s="203">
        <v>0.27856700000000001</v>
      </c>
      <c r="D3655" s="203">
        <v>7</v>
      </c>
      <c r="E3655" s="203" t="s">
        <v>1214</v>
      </c>
      <c r="F3655" s="203" t="s">
        <v>1207</v>
      </c>
    </row>
    <row r="3656" spans="1:6" hidden="1" x14ac:dyDescent="0.25">
      <c r="A3656" s="203" t="s">
        <v>1203</v>
      </c>
      <c r="B3656" s="203">
        <v>197604</v>
      </c>
      <c r="C3656" s="203">
        <v>0.25348199999999999</v>
      </c>
      <c r="D3656" s="203">
        <v>7</v>
      </c>
      <c r="E3656" s="203" t="s">
        <v>1214</v>
      </c>
      <c r="F3656" s="203" t="s">
        <v>1207</v>
      </c>
    </row>
    <row r="3657" spans="1:6" hidden="1" x14ac:dyDescent="0.25">
      <c r="A3657" s="203" t="s">
        <v>1203</v>
      </c>
      <c r="B3657" s="203">
        <v>197605</v>
      </c>
      <c r="C3657" s="203">
        <v>0.26773200000000003</v>
      </c>
      <c r="D3657" s="203">
        <v>7</v>
      </c>
      <c r="E3657" s="203" t="s">
        <v>1214</v>
      </c>
      <c r="F3657" s="203" t="s">
        <v>1207</v>
      </c>
    </row>
    <row r="3658" spans="1:6" hidden="1" x14ac:dyDescent="0.25">
      <c r="A3658" s="203" t="s">
        <v>1203</v>
      </c>
      <c r="B3658" s="203">
        <v>197606</v>
      </c>
      <c r="C3658" s="203">
        <v>0.26808799999999999</v>
      </c>
      <c r="D3658" s="203">
        <v>7</v>
      </c>
      <c r="E3658" s="203" t="s">
        <v>1214</v>
      </c>
      <c r="F3658" s="203" t="s">
        <v>1207</v>
      </c>
    </row>
    <row r="3659" spans="1:6" hidden="1" x14ac:dyDescent="0.25">
      <c r="A3659" s="203" t="s">
        <v>1203</v>
      </c>
      <c r="B3659" s="203">
        <v>197607</v>
      </c>
      <c r="C3659" s="203">
        <v>0.27302599999999999</v>
      </c>
      <c r="D3659" s="203">
        <v>7</v>
      </c>
      <c r="E3659" s="203" t="s">
        <v>1214</v>
      </c>
      <c r="F3659" s="203" t="s">
        <v>1207</v>
      </c>
    </row>
    <row r="3660" spans="1:6" hidden="1" x14ac:dyDescent="0.25">
      <c r="A3660" s="203" t="s">
        <v>1203</v>
      </c>
      <c r="B3660" s="203">
        <v>197608</v>
      </c>
      <c r="C3660" s="203">
        <v>0.24975900000000001</v>
      </c>
      <c r="D3660" s="203">
        <v>7</v>
      </c>
      <c r="E3660" s="203" t="s">
        <v>1214</v>
      </c>
      <c r="F3660" s="203" t="s">
        <v>1207</v>
      </c>
    </row>
    <row r="3661" spans="1:6" hidden="1" x14ac:dyDescent="0.25">
      <c r="A3661" s="203" t="s">
        <v>1203</v>
      </c>
      <c r="B3661" s="203">
        <v>197609</v>
      </c>
      <c r="C3661" s="203">
        <v>0.21337600000000001</v>
      </c>
      <c r="D3661" s="203">
        <v>7</v>
      </c>
      <c r="E3661" s="203" t="s">
        <v>1214</v>
      </c>
      <c r="F3661" s="203" t="s">
        <v>1207</v>
      </c>
    </row>
    <row r="3662" spans="1:6" hidden="1" x14ac:dyDescent="0.25">
      <c r="A3662" s="203" t="s">
        <v>1203</v>
      </c>
      <c r="B3662" s="203">
        <v>197610</v>
      </c>
      <c r="C3662" s="203">
        <v>0.22098999999999999</v>
      </c>
      <c r="D3662" s="203">
        <v>7</v>
      </c>
      <c r="E3662" s="203" t="s">
        <v>1214</v>
      </c>
      <c r="F3662" s="203" t="s">
        <v>1207</v>
      </c>
    </row>
    <row r="3663" spans="1:6" hidden="1" x14ac:dyDescent="0.25">
      <c r="A3663" s="203" t="s">
        <v>1203</v>
      </c>
      <c r="B3663" s="203">
        <v>197611</v>
      </c>
      <c r="C3663" s="203">
        <v>0.20813799999999999</v>
      </c>
      <c r="D3663" s="203">
        <v>7</v>
      </c>
      <c r="E3663" s="203" t="s">
        <v>1214</v>
      </c>
      <c r="F3663" s="203" t="s">
        <v>1207</v>
      </c>
    </row>
    <row r="3664" spans="1:6" hidden="1" x14ac:dyDescent="0.25">
      <c r="A3664" s="203" t="s">
        <v>1203</v>
      </c>
      <c r="B3664" s="203">
        <v>197612</v>
      </c>
      <c r="C3664" s="203">
        <v>0.212507</v>
      </c>
      <c r="D3664" s="203">
        <v>7</v>
      </c>
      <c r="E3664" s="203" t="s">
        <v>1214</v>
      </c>
      <c r="F3664" s="203" t="s">
        <v>1207</v>
      </c>
    </row>
    <row r="3665" spans="1:6" hidden="1" x14ac:dyDescent="0.25">
      <c r="A3665" s="203" t="s">
        <v>1203</v>
      </c>
      <c r="B3665" s="203">
        <v>197613</v>
      </c>
      <c r="C3665" s="203">
        <v>2.9762650000000002</v>
      </c>
      <c r="D3665" s="203">
        <v>7</v>
      </c>
      <c r="E3665" s="203" t="s">
        <v>1214</v>
      </c>
      <c r="F3665" s="203" t="s">
        <v>1207</v>
      </c>
    </row>
    <row r="3666" spans="1:6" hidden="1" x14ac:dyDescent="0.25">
      <c r="A3666" s="203" t="s">
        <v>1203</v>
      </c>
      <c r="B3666" s="203">
        <v>197701</v>
      </c>
      <c r="C3666" s="203">
        <v>0.21906900000000001</v>
      </c>
      <c r="D3666" s="203">
        <v>7</v>
      </c>
      <c r="E3666" s="203" t="s">
        <v>1214</v>
      </c>
      <c r="F3666" s="203" t="s">
        <v>1207</v>
      </c>
    </row>
    <row r="3667" spans="1:6" hidden="1" x14ac:dyDescent="0.25">
      <c r="A3667" s="203" t="s">
        <v>1203</v>
      </c>
      <c r="B3667" s="203">
        <v>197702</v>
      </c>
      <c r="C3667" s="203">
        <v>0.160329</v>
      </c>
      <c r="D3667" s="203">
        <v>7</v>
      </c>
      <c r="E3667" s="203" t="s">
        <v>1214</v>
      </c>
      <c r="F3667" s="203" t="s">
        <v>1207</v>
      </c>
    </row>
    <row r="3668" spans="1:6" hidden="1" x14ac:dyDescent="0.25">
      <c r="A3668" s="203" t="s">
        <v>1203</v>
      </c>
      <c r="B3668" s="203">
        <v>197703</v>
      </c>
      <c r="C3668" s="203">
        <v>0.20954900000000001</v>
      </c>
      <c r="D3668" s="203">
        <v>7</v>
      </c>
      <c r="E3668" s="203" t="s">
        <v>1214</v>
      </c>
      <c r="F3668" s="203" t="s">
        <v>1207</v>
      </c>
    </row>
    <row r="3669" spans="1:6" hidden="1" x14ac:dyDescent="0.25">
      <c r="A3669" s="203" t="s">
        <v>1203</v>
      </c>
      <c r="B3669" s="203">
        <v>197704</v>
      </c>
      <c r="C3669" s="203">
        <v>0.19728699999999999</v>
      </c>
      <c r="D3669" s="203">
        <v>7</v>
      </c>
      <c r="E3669" s="203" t="s">
        <v>1214</v>
      </c>
      <c r="F3669" s="203" t="s">
        <v>1207</v>
      </c>
    </row>
    <row r="3670" spans="1:6" hidden="1" x14ac:dyDescent="0.25">
      <c r="A3670" s="203" t="s">
        <v>1203</v>
      </c>
      <c r="B3670" s="203">
        <v>197705</v>
      </c>
      <c r="C3670" s="203">
        <v>0.197656</v>
      </c>
      <c r="D3670" s="203">
        <v>7</v>
      </c>
      <c r="E3670" s="203" t="s">
        <v>1214</v>
      </c>
      <c r="F3670" s="203" t="s">
        <v>1207</v>
      </c>
    </row>
    <row r="3671" spans="1:6" hidden="1" x14ac:dyDescent="0.25">
      <c r="A3671" s="203" t="s">
        <v>1203</v>
      </c>
      <c r="B3671" s="203">
        <v>197706</v>
      </c>
      <c r="C3671" s="203">
        <v>0.18230299999999999</v>
      </c>
      <c r="D3671" s="203">
        <v>7</v>
      </c>
      <c r="E3671" s="203" t="s">
        <v>1214</v>
      </c>
      <c r="F3671" s="203" t="s">
        <v>1207</v>
      </c>
    </row>
    <row r="3672" spans="1:6" hidden="1" x14ac:dyDescent="0.25">
      <c r="A3672" s="203" t="s">
        <v>1203</v>
      </c>
      <c r="B3672" s="203">
        <v>197707</v>
      </c>
      <c r="C3672" s="203">
        <v>0.17777899999999999</v>
      </c>
      <c r="D3672" s="203">
        <v>7</v>
      </c>
      <c r="E3672" s="203" t="s">
        <v>1214</v>
      </c>
      <c r="F3672" s="203" t="s">
        <v>1207</v>
      </c>
    </row>
    <row r="3673" spans="1:6" hidden="1" x14ac:dyDescent="0.25">
      <c r="A3673" s="203" t="s">
        <v>1203</v>
      </c>
      <c r="B3673" s="203">
        <v>197708</v>
      </c>
      <c r="C3673" s="203">
        <v>0.17686299999999999</v>
      </c>
      <c r="D3673" s="203">
        <v>7</v>
      </c>
      <c r="E3673" s="203" t="s">
        <v>1214</v>
      </c>
      <c r="F3673" s="203" t="s">
        <v>1207</v>
      </c>
    </row>
    <row r="3674" spans="1:6" hidden="1" x14ac:dyDescent="0.25">
      <c r="A3674" s="203" t="s">
        <v>1203</v>
      </c>
      <c r="B3674" s="203">
        <v>197709</v>
      </c>
      <c r="C3674" s="203">
        <v>0.173821</v>
      </c>
      <c r="D3674" s="203">
        <v>7</v>
      </c>
      <c r="E3674" s="203" t="s">
        <v>1214</v>
      </c>
      <c r="F3674" s="203" t="s">
        <v>1207</v>
      </c>
    </row>
    <row r="3675" spans="1:6" hidden="1" x14ac:dyDescent="0.25">
      <c r="A3675" s="203" t="s">
        <v>1203</v>
      </c>
      <c r="B3675" s="203">
        <v>197710</v>
      </c>
      <c r="C3675" s="203">
        <v>0.18190799999999999</v>
      </c>
      <c r="D3675" s="203">
        <v>7</v>
      </c>
      <c r="E3675" s="203" t="s">
        <v>1214</v>
      </c>
      <c r="F3675" s="203" t="s">
        <v>1207</v>
      </c>
    </row>
    <row r="3676" spans="1:6" hidden="1" x14ac:dyDescent="0.25">
      <c r="A3676" s="203" t="s">
        <v>1203</v>
      </c>
      <c r="B3676" s="203">
        <v>197711</v>
      </c>
      <c r="C3676" s="203">
        <v>0.215864</v>
      </c>
      <c r="D3676" s="203">
        <v>7</v>
      </c>
      <c r="E3676" s="203" t="s">
        <v>1214</v>
      </c>
      <c r="F3676" s="203" t="s">
        <v>1207</v>
      </c>
    </row>
    <row r="3677" spans="1:6" hidden="1" x14ac:dyDescent="0.25">
      <c r="A3677" s="203" t="s">
        <v>1203</v>
      </c>
      <c r="B3677" s="203">
        <v>197712</v>
      </c>
      <c r="C3677" s="203">
        <v>0.24082600000000001</v>
      </c>
      <c r="D3677" s="203">
        <v>7</v>
      </c>
      <c r="E3677" s="203" t="s">
        <v>1214</v>
      </c>
      <c r="F3677" s="203" t="s">
        <v>1207</v>
      </c>
    </row>
    <row r="3678" spans="1:6" hidden="1" x14ac:dyDescent="0.25">
      <c r="A3678" s="203" t="s">
        <v>1203</v>
      </c>
      <c r="B3678" s="203">
        <v>197713</v>
      </c>
      <c r="C3678" s="203">
        <v>2.3332519999999999</v>
      </c>
      <c r="D3678" s="203">
        <v>7</v>
      </c>
      <c r="E3678" s="203" t="s">
        <v>1214</v>
      </c>
      <c r="F3678" s="203" t="s">
        <v>1207</v>
      </c>
    </row>
    <row r="3679" spans="1:6" hidden="1" x14ac:dyDescent="0.25">
      <c r="A3679" s="203" t="s">
        <v>1203</v>
      </c>
      <c r="B3679" s="203">
        <v>197801</v>
      </c>
      <c r="C3679" s="203">
        <v>0.26252900000000001</v>
      </c>
      <c r="D3679" s="203">
        <v>7</v>
      </c>
      <c r="E3679" s="203" t="s">
        <v>1214</v>
      </c>
      <c r="F3679" s="203" t="s">
        <v>1207</v>
      </c>
    </row>
    <row r="3680" spans="1:6" hidden="1" x14ac:dyDescent="0.25">
      <c r="A3680" s="203" t="s">
        <v>1203</v>
      </c>
      <c r="B3680" s="203">
        <v>197802</v>
      </c>
      <c r="C3680" s="203">
        <v>0.232625</v>
      </c>
      <c r="D3680" s="203">
        <v>7</v>
      </c>
      <c r="E3680" s="203" t="s">
        <v>1214</v>
      </c>
      <c r="F3680" s="203" t="s">
        <v>1207</v>
      </c>
    </row>
    <row r="3681" spans="1:6" hidden="1" x14ac:dyDescent="0.25">
      <c r="A3681" s="203" t="s">
        <v>1203</v>
      </c>
      <c r="B3681" s="203">
        <v>197803</v>
      </c>
      <c r="C3681" s="203">
        <v>0.257965</v>
      </c>
      <c r="D3681" s="203">
        <v>7</v>
      </c>
      <c r="E3681" s="203" t="s">
        <v>1214</v>
      </c>
      <c r="F3681" s="203" t="s">
        <v>1207</v>
      </c>
    </row>
    <row r="3682" spans="1:6" hidden="1" x14ac:dyDescent="0.25">
      <c r="A3682" s="203" t="s">
        <v>1203</v>
      </c>
      <c r="B3682" s="203">
        <v>197804</v>
      </c>
      <c r="C3682" s="203">
        <v>0.26504100000000003</v>
      </c>
      <c r="D3682" s="203">
        <v>7</v>
      </c>
      <c r="E3682" s="203" t="s">
        <v>1214</v>
      </c>
      <c r="F3682" s="203" t="s">
        <v>1207</v>
      </c>
    </row>
    <row r="3683" spans="1:6" hidden="1" x14ac:dyDescent="0.25">
      <c r="A3683" s="203" t="s">
        <v>1203</v>
      </c>
      <c r="B3683" s="203">
        <v>197805</v>
      </c>
      <c r="C3683" s="203">
        <v>0.30118800000000001</v>
      </c>
      <c r="D3683" s="203">
        <v>7</v>
      </c>
      <c r="E3683" s="203" t="s">
        <v>1214</v>
      </c>
      <c r="F3683" s="203" t="s">
        <v>1207</v>
      </c>
    </row>
    <row r="3684" spans="1:6" hidden="1" x14ac:dyDescent="0.25">
      <c r="A3684" s="203" t="s">
        <v>1203</v>
      </c>
      <c r="B3684" s="203">
        <v>197806</v>
      </c>
      <c r="C3684" s="203">
        <v>0.26310899999999998</v>
      </c>
      <c r="D3684" s="203">
        <v>7</v>
      </c>
      <c r="E3684" s="203" t="s">
        <v>1214</v>
      </c>
      <c r="F3684" s="203" t="s">
        <v>1207</v>
      </c>
    </row>
    <row r="3685" spans="1:6" hidden="1" x14ac:dyDescent="0.25">
      <c r="A3685" s="203" t="s">
        <v>1203</v>
      </c>
      <c r="B3685" s="203">
        <v>197807</v>
      </c>
      <c r="C3685" s="203">
        <v>0.25610699999999997</v>
      </c>
      <c r="D3685" s="203">
        <v>7</v>
      </c>
      <c r="E3685" s="203" t="s">
        <v>1214</v>
      </c>
      <c r="F3685" s="203" t="s">
        <v>1207</v>
      </c>
    </row>
    <row r="3686" spans="1:6" hidden="1" x14ac:dyDescent="0.25">
      <c r="A3686" s="203" t="s">
        <v>1203</v>
      </c>
      <c r="B3686" s="203">
        <v>197808</v>
      </c>
      <c r="C3686" s="203">
        <v>0.23235700000000001</v>
      </c>
      <c r="D3686" s="203">
        <v>7</v>
      </c>
      <c r="E3686" s="203" t="s">
        <v>1214</v>
      </c>
      <c r="F3686" s="203" t="s">
        <v>1207</v>
      </c>
    </row>
    <row r="3687" spans="1:6" hidden="1" x14ac:dyDescent="0.25">
      <c r="A3687" s="203" t="s">
        <v>1203</v>
      </c>
      <c r="B3687" s="203">
        <v>197809</v>
      </c>
      <c r="C3687" s="203">
        <v>0.221801</v>
      </c>
      <c r="D3687" s="203">
        <v>7</v>
      </c>
      <c r="E3687" s="203" t="s">
        <v>1214</v>
      </c>
      <c r="F3687" s="203" t="s">
        <v>1207</v>
      </c>
    </row>
    <row r="3688" spans="1:6" hidden="1" x14ac:dyDescent="0.25">
      <c r="A3688" s="203" t="s">
        <v>1203</v>
      </c>
      <c r="B3688" s="203">
        <v>197810</v>
      </c>
      <c r="C3688" s="203">
        <v>0.204012</v>
      </c>
      <c r="D3688" s="203">
        <v>7</v>
      </c>
      <c r="E3688" s="203" t="s">
        <v>1214</v>
      </c>
      <c r="F3688" s="203" t="s">
        <v>1207</v>
      </c>
    </row>
    <row r="3689" spans="1:6" hidden="1" x14ac:dyDescent="0.25">
      <c r="A3689" s="203" t="s">
        <v>1203</v>
      </c>
      <c r="B3689" s="203">
        <v>197811</v>
      </c>
      <c r="C3689" s="203">
        <v>0.20897399999999999</v>
      </c>
      <c r="D3689" s="203">
        <v>7</v>
      </c>
      <c r="E3689" s="203" t="s">
        <v>1214</v>
      </c>
      <c r="F3689" s="203" t="s">
        <v>1207</v>
      </c>
    </row>
    <row r="3690" spans="1:6" hidden="1" x14ac:dyDescent="0.25">
      <c r="A3690" s="203" t="s">
        <v>1203</v>
      </c>
      <c r="B3690" s="203">
        <v>197812</v>
      </c>
      <c r="C3690" s="203">
        <v>0.23127500000000001</v>
      </c>
      <c r="D3690" s="203">
        <v>7</v>
      </c>
      <c r="E3690" s="203" t="s">
        <v>1214</v>
      </c>
      <c r="F3690" s="203" t="s">
        <v>1207</v>
      </c>
    </row>
    <row r="3691" spans="1:6" hidden="1" x14ac:dyDescent="0.25">
      <c r="A3691" s="203" t="s">
        <v>1203</v>
      </c>
      <c r="B3691" s="203">
        <v>197813</v>
      </c>
      <c r="C3691" s="203">
        <v>2.9369830000000001</v>
      </c>
      <c r="D3691" s="203">
        <v>7</v>
      </c>
      <c r="E3691" s="203" t="s">
        <v>1214</v>
      </c>
      <c r="F3691" s="203" t="s">
        <v>1207</v>
      </c>
    </row>
    <row r="3692" spans="1:6" hidden="1" x14ac:dyDescent="0.25">
      <c r="A3692" s="203" t="s">
        <v>1203</v>
      </c>
      <c r="B3692" s="203">
        <v>197901</v>
      </c>
      <c r="C3692" s="203">
        <v>0.262096</v>
      </c>
      <c r="D3692" s="203">
        <v>7</v>
      </c>
      <c r="E3692" s="203" t="s">
        <v>1214</v>
      </c>
      <c r="F3692" s="203" t="s">
        <v>1207</v>
      </c>
    </row>
    <row r="3693" spans="1:6" hidden="1" x14ac:dyDescent="0.25">
      <c r="A3693" s="203" t="s">
        <v>1203</v>
      </c>
      <c r="B3693" s="203">
        <v>197902</v>
      </c>
      <c r="C3693" s="203">
        <v>0.222855</v>
      </c>
      <c r="D3693" s="203">
        <v>7</v>
      </c>
      <c r="E3693" s="203" t="s">
        <v>1214</v>
      </c>
      <c r="F3693" s="203" t="s">
        <v>1207</v>
      </c>
    </row>
    <row r="3694" spans="1:6" hidden="1" x14ac:dyDescent="0.25">
      <c r="A3694" s="203" t="s">
        <v>1203</v>
      </c>
      <c r="B3694" s="203">
        <v>197903</v>
      </c>
      <c r="C3694" s="203">
        <v>0.27151599999999998</v>
      </c>
      <c r="D3694" s="203">
        <v>7</v>
      </c>
      <c r="E3694" s="203" t="s">
        <v>1214</v>
      </c>
      <c r="F3694" s="203" t="s">
        <v>1207</v>
      </c>
    </row>
    <row r="3695" spans="1:6" hidden="1" x14ac:dyDescent="0.25">
      <c r="A3695" s="203" t="s">
        <v>1203</v>
      </c>
      <c r="B3695" s="203">
        <v>197904</v>
      </c>
      <c r="C3695" s="203">
        <v>0.26594099999999998</v>
      </c>
      <c r="D3695" s="203">
        <v>7</v>
      </c>
      <c r="E3695" s="203" t="s">
        <v>1214</v>
      </c>
      <c r="F3695" s="203" t="s">
        <v>1207</v>
      </c>
    </row>
    <row r="3696" spans="1:6" hidden="1" x14ac:dyDescent="0.25">
      <c r="A3696" s="203" t="s">
        <v>1203</v>
      </c>
      <c r="B3696" s="203">
        <v>197905</v>
      </c>
      <c r="C3696" s="203">
        <v>0.30313400000000001</v>
      </c>
      <c r="D3696" s="203">
        <v>7</v>
      </c>
      <c r="E3696" s="203" t="s">
        <v>1214</v>
      </c>
      <c r="F3696" s="203" t="s">
        <v>1207</v>
      </c>
    </row>
    <row r="3697" spans="1:6" hidden="1" x14ac:dyDescent="0.25">
      <c r="A3697" s="203" t="s">
        <v>1203</v>
      </c>
      <c r="B3697" s="203">
        <v>197906</v>
      </c>
      <c r="C3697" s="203">
        <v>0.26164599999999999</v>
      </c>
      <c r="D3697" s="203">
        <v>7</v>
      </c>
      <c r="E3697" s="203" t="s">
        <v>1214</v>
      </c>
      <c r="F3697" s="203" t="s">
        <v>1207</v>
      </c>
    </row>
    <row r="3698" spans="1:6" hidden="1" x14ac:dyDescent="0.25">
      <c r="A3698" s="203" t="s">
        <v>1203</v>
      </c>
      <c r="B3698" s="203">
        <v>197907</v>
      </c>
      <c r="C3698" s="203">
        <v>0.23841399999999999</v>
      </c>
      <c r="D3698" s="203">
        <v>7</v>
      </c>
      <c r="E3698" s="203" t="s">
        <v>1214</v>
      </c>
      <c r="F3698" s="203" t="s">
        <v>1207</v>
      </c>
    </row>
    <row r="3699" spans="1:6" hidden="1" x14ac:dyDescent="0.25">
      <c r="A3699" s="203" t="s">
        <v>1203</v>
      </c>
      <c r="B3699" s="203">
        <v>197908</v>
      </c>
      <c r="C3699" s="203">
        <v>0.222695</v>
      </c>
      <c r="D3699" s="203">
        <v>7</v>
      </c>
      <c r="E3699" s="203" t="s">
        <v>1214</v>
      </c>
      <c r="F3699" s="203" t="s">
        <v>1207</v>
      </c>
    </row>
    <row r="3700" spans="1:6" hidden="1" x14ac:dyDescent="0.25">
      <c r="A3700" s="203" t="s">
        <v>1203</v>
      </c>
      <c r="B3700" s="203">
        <v>197909</v>
      </c>
      <c r="C3700" s="203">
        <v>0.198794</v>
      </c>
      <c r="D3700" s="203">
        <v>7</v>
      </c>
      <c r="E3700" s="203" t="s">
        <v>1214</v>
      </c>
      <c r="F3700" s="203" t="s">
        <v>1207</v>
      </c>
    </row>
    <row r="3701" spans="1:6" hidden="1" x14ac:dyDescent="0.25">
      <c r="A3701" s="203" t="s">
        <v>1203</v>
      </c>
      <c r="B3701" s="203">
        <v>197910</v>
      </c>
      <c r="C3701" s="203">
        <v>0.21124299999999999</v>
      </c>
      <c r="D3701" s="203">
        <v>7</v>
      </c>
      <c r="E3701" s="203" t="s">
        <v>1214</v>
      </c>
      <c r="F3701" s="203" t="s">
        <v>1207</v>
      </c>
    </row>
    <row r="3702" spans="1:6" hidden="1" x14ac:dyDescent="0.25">
      <c r="A3702" s="203" t="s">
        <v>1203</v>
      </c>
      <c r="B3702" s="203">
        <v>197911</v>
      </c>
      <c r="C3702" s="203">
        <v>0.23428599999999999</v>
      </c>
      <c r="D3702" s="203">
        <v>7</v>
      </c>
      <c r="E3702" s="203" t="s">
        <v>1214</v>
      </c>
      <c r="F3702" s="203" t="s">
        <v>1207</v>
      </c>
    </row>
    <row r="3703" spans="1:6" hidden="1" x14ac:dyDescent="0.25">
      <c r="A3703" s="203" t="s">
        <v>1203</v>
      </c>
      <c r="B3703" s="203">
        <v>197912</v>
      </c>
      <c r="C3703" s="203">
        <v>0.238063</v>
      </c>
      <c r="D3703" s="203">
        <v>7</v>
      </c>
      <c r="E3703" s="203" t="s">
        <v>1214</v>
      </c>
      <c r="F3703" s="203" t="s">
        <v>1207</v>
      </c>
    </row>
    <row r="3704" spans="1:6" hidden="1" x14ac:dyDescent="0.25">
      <c r="A3704" s="203" t="s">
        <v>1203</v>
      </c>
      <c r="B3704" s="203">
        <v>197913</v>
      </c>
      <c r="C3704" s="203">
        <v>2.9306860000000001</v>
      </c>
      <c r="D3704" s="203">
        <v>7</v>
      </c>
      <c r="E3704" s="203" t="s">
        <v>1214</v>
      </c>
      <c r="F3704" s="203" t="s">
        <v>1207</v>
      </c>
    </row>
    <row r="3705" spans="1:6" hidden="1" x14ac:dyDescent="0.25">
      <c r="A3705" s="203" t="s">
        <v>1203</v>
      </c>
      <c r="B3705" s="203">
        <v>198001</v>
      </c>
      <c r="C3705" s="203">
        <v>0.26561800000000002</v>
      </c>
      <c r="D3705" s="203">
        <v>7</v>
      </c>
      <c r="E3705" s="203" t="s">
        <v>1214</v>
      </c>
      <c r="F3705" s="203" t="s">
        <v>1207</v>
      </c>
    </row>
    <row r="3706" spans="1:6" hidden="1" x14ac:dyDescent="0.25">
      <c r="A3706" s="203" t="s">
        <v>1203</v>
      </c>
      <c r="B3706" s="203">
        <v>198002</v>
      </c>
      <c r="C3706" s="203">
        <v>0.224631</v>
      </c>
      <c r="D3706" s="203">
        <v>7</v>
      </c>
      <c r="E3706" s="203" t="s">
        <v>1214</v>
      </c>
      <c r="F3706" s="203" t="s">
        <v>1207</v>
      </c>
    </row>
    <row r="3707" spans="1:6" hidden="1" x14ac:dyDescent="0.25">
      <c r="A3707" s="203" t="s">
        <v>1203</v>
      </c>
      <c r="B3707" s="203">
        <v>198003</v>
      </c>
      <c r="C3707" s="203">
        <v>0.25567600000000001</v>
      </c>
      <c r="D3707" s="203">
        <v>7</v>
      </c>
      <c r="E3707" s="203" t="s">
        <v>1214</v>
      </c>
      <c r="F3707" s="203" t="s">
        <v>1207</v>
      </c>
    </row>
    <row r="3708" spans="1:6" hidden="1" x14ac:dyDescent="0.25">
      <c r="A3708" s="203" t="s">
        <v>1203</v>
      </c>
      <c r="B3708" s="203">
        <v>198004</v>
      </c>
      <c r="C3708" s="203">
        <v>0.27055200000000001</v>
      </c>
      <c r="D3708" s="203">
        <v>7</v>
      </c>
      <c r="E3708" s="203" t="s">
        <v>1214</v>
      </c>
      <c r="F3708" s="203" t="s">
        <v>1207</v>
      </c>
    </row>
    <row r="3709" spans="1:6" hidden="1" x14ac:dyDescent="0.25">
      <c r="A3709" s="203" t="s">
        <v>1203</v>
      </c>
      <c r="B3709" s="203">
        <v>198005</v>
      </c>
      <c r="C3709" s="203">
        <v>0.30330499999999999</v>
      </c>
      <c r="D3709" s="203">
        <v>7</v>
      </c>
      <c r="E3709" s="203" t="s">
        <v>1214</v>
      </c>
      <c r="F3709" s="203" t="s">
        <v>1207</v>
      </c>
    </row>
    <row r="3710" spans="1:6" hidden="1" x14ac:dyDescent="0.25">
      <c r="A3710" s="203" t="s">
        <v>1203</v>
      </c>
      <c r="B3710" s="203">
        <v>198006</v>
      </c>
      <c r="C3710" s="203">
        <v>0.29060399999999997</v>
      </c>
      <c r="D3710" s="203">
        <v>7</v>
      </c>
      <c r="E3710" s="203" t="s">
        <v>1214</v>
      </c>
      <c r="F3710" s="203" t="s">
        <v>1207</v>
      </c>
    </row>
    <row r="3711" spans="1:6" hidden="1" x14ac:dyDescent="0.25">
      <c r="A3711" s="203" t="s">
        <v>1203</v>
      </c>
      <c r="B3711" s="203">
        <v>198007</v>
      </c>
      <c r="C3711" s="203">
        <v>0.257106</v>
      </c>
      <c r="D3711" s="203">
        <v>7</v>
      </c>
      <c r="E3711" s="203" t="s">
        <v>1214</v>
      </c>
      <c r="F3711" s="203" t="s">
        <v>1207</v>
      </c>
    </row>
    <row r="3712" spans="1:6" hidden="1" x14ac:dyDescent="0.25">
      <c r="A3712" s="203" t="s">
        <v>1203</v>
      </c>
      <c r="B3712" s="203">
        <v>198008</v>
      </c>
      <c r="C3712" s="203">
        <v>0.21469299999999999</v>
      </c>
      <c r="D3712" s="203">
        <v>7</v>
      </c>
      <c r="E3712" s="203" t="s">
        <v>1214</v>
      </c>
      <c r="F3712" s="203" t="s">
        <v>1207</v>
      </c>
    </row>
    <row r="3713" spans="1:6" hidden="1" x14ac:dyDescent="0.25">
      <c r="A3713" s="203" t="s">
        <v>1203</v>
      </c>
      <c r="B3713" s="203">
        <v>198009</v>
      </c>
      <c r="C3713" s="203">
        <v>0.194301</v>
      </c>
      <c r="D3713" s="203">
        <v>7</v>
      </c>
      <c r="E3713" s="203" t="s">
        <v>1214</v>
      </c>
      <c r="F3713" s="203" t="s">
        <v>1207</v>
      </c>
    </row>
    <row r="3714" spans="1:6" hidden="1" x14ac:dyDescent="0.25">
      <c r="A3714" s="203" t="s">
        <v>1203</v>
      </c>
      <c r="B3714" s="203">
        <v>198010</v>
      </c>
      <c r="C3714" s="203">
        <v>0.18773000000000001</v>
      </c>
      <c r="D3714" s="203">
        <v>7</v>
      </c>
      <c r="E3714" s="203" t="s">
        <v>1214</v>
      </c>
      <c r="F3714" s="203" t="s">
        <v>1207</v>
      </c>
    </row>
    <row r="3715" spans="1:6" hidden="1" x14ac:dyDescent="0.25">
      <c r="A3715" s="203" t="s">
        <v>1203</v>
      </c>
      <c r="B3715" s="203">
        <v>198011</v>
      </c>
      <c r="C3715" s="203">
        <v>0.201929</v>
      </c>
      <c r="D3715" s="203">
        <v>7</v>
      </c>
      <c r="E3715" s="203" t="s">
        <v>1214</v>
      </c>
      <c r="F3715" s="203" t="s">
        <v>1207</v>
      </c>
    </row>
    <row r="3716" spans="1:6" hidden="1" x14ac:dyDescent="0.25">
      <c r="A3716" s="203" t="s">
        <v>1203</v>
      </c>
      <c r="B3716" s="203">
        <v>198012</v>
      </c>
      <c r="C3716" s="203">
        <v>0.23399800000000001</v>
      </c>
      <c r="D3716" s="203">
        <v>7</v>
      </c>
      <c r="E3716" s="203" t="s">
        <v>1214</v>
      </c>
      <c r="F3716" s="203" t="s">
        <v>1207</v>
      </c>
    </row>
    <row r="3717" spans="1:6" hidden="1" x14ac:dyDescent="0.25">
      <c r="A3717" s="203" t="s">
        <v>1203</v>
      </c>
      <c r="B3717" s="203">
        <v>198013</v>
      </c>
      <c r="C3717" s="203">
        <v>2.9001440000000001</v>
      </c>
      <c r="D3717" s="203">
        <v>7</v>
      </c>
      <c r="E3717" s="203" t="s">
        <v>1214</v>
      </c>
      <c r="F3717" s="203" t="s">
        <v>1207</v>
      </c>
    </row>
    <row r="3718" spans="1:6" hidden="1" x14ac:dyDescent="0.25">
      <c r="A3718" s="203" t="s">
        <v>1203</v>
      </c>
      <c r="B3718" s="203">
        <v>198101</v>
      </c>
      <c r="C3718" s="203">
        <v>0.23655300000000001</v>
      </c>
      <c r="D3718" s="203">
        <v>7</v>
      </c>
      <c r="E3718" s="203" t="s">
        <v>1214</v>
      </c>
      <c r="F3718" s="203" t="s">
        <v>1207</v>
      </c>
    </row>
    <row r="3719" spans="1:6" hidden="1" x14ac:dyDescent="0.25">
      <c r="A3719" s="203" t="s">
        <v>1203</v>
      </c>
      <c r="B3719" s="203">
        <v>198102</v>
      </c>
      <c r="C3719" s="203">
        <v>0.22312299999999999</v>
      </c>
      <c r="D3719" s="203">
        <v>7</v>
      </c>
      <c r="E3719" s="203" t="s">
        <v>1214</v>
      </c>
      <c r="F3719" s="203" t="s">
        <v>1207</v>
      </c>
    </row>
    <row r="3720" spans="1:6" hidden="1" x14ac:dyDescent="0.25">
      <c r="A3720" s="203" t="s">
        <v>1203</v>
      </c>
      <c r="B3720" s="203">
        <v>198103</v>
      </c>
      <c r="C3720" s="203">
        <v>0.217976</v>
      </c>
      <c r="D3720" s="203">
        <v>7</v>
      </c>
      <c r="E3720" s="203" t="s">
        <v>1214</v>
      </c>
      <c r="F3720" s="203" t="s">
        <v>1207</v>
      </c>
    </row>
    <row r="3721" spans="1:6" hidden="1" x14ac:dyDescent="0.25">
      <c r="A3721" s="203" t="s">
        <v>1203</v>
      </c>
      <c r="B3721" s="203">
        <v>198104</v>
      </c>
      <c r="C3721" s="203">
        <v>0.219717</v>
      </c>
      <c r="D3721" s="203">
        <v>7</v>
      </c>
      <c r="E3721" s="203" t="s">
        <v>1214</v>
      </c>
      <c r="F3721" s="203" t="s">
        <v>1207</v>
      </c>
    </row>
    <row r="3722" spans="1:6" hidden="1" x14ac:dyDescent="0.25">
      <c r="A3722" s="203" t="s">
        <v>1203</v>
      </c>
      <c r="B3722" s="203">
        <v>198105</v>
      </c>
      <c r="C3722" s="203">
        <v>0.25519999999999998</v>
      </c>
      <c r="D3722" s="203">
        <v>7</v>
      </c>
      <c r="E3722" s="203" t="s">
        <v>1214</v>
      </c>
      <c r="F3722" s="203" t="s">
        <v>1207</v>
      </c>
    </row>
    <row r="3723" spans="1:6" hidden="1" x14ac:dyDescent="0.25">
      <c r="A3723" s="203" t="s">
        <v>1203</v>
      </c>
      <c r="B3723" s="203">
        <v>198106</v>
      </c>
      <c r="C3723" s="203">
        <v>0.278976</v>
      </c>
      <c r="D3723" s="203">
        <v>7</v>
      </c>
      <c r="E3723" s="203" t="s">
        <v>1214</v>
      </c>
      <c r="F3723" s="203" t="s">
        <v>1207</v>
      </c>
    </row>
    <row r="3724" spans="1:6" hidden="1" x14ac:dyDescent="0.25">
      <c r="A3724" s="203" t="s">
        <v>1203</v>
      </c>
      <c r="B3724" s="203">
        <v>198107</v>
      </c>
      <c r="C3724" s="203">
        <v>0.265656</v>
      </c>
      <c r="D3724" s="203">
        <v>7</v>
      </c>
      <c r="E3724" s="203" t="s">
        <v>1214</v>
      </c>
      <c r="F3724" s="203" t="s">
        <v>1207</v>
      </c>
    </row>
    <row r="3725" spans="1:6" hidden="1" x14ac:dyDescent="0.25">
      <c r="A3725" s="203" t="s">
        <v>1203</v>
      </c>
      <c r="B3725" s="203">
        <v>198108</v>
      </c>
      <c r="C3725" s="203">
        <v>0.228409</v>
      </c>
      <c r="D3725" s="203">
        <v>7</v>
      </c>
      <c r="E3725" s="203" t="s">
        <v>1214</v>
      </c>
      <c r="F3725" s="203" t="s">
        <v>1207</v>
      </c>
    </row>
    <row r="3726" spans="1:6" hidden="1" x14ac:dyDescent="0.25">
      <c r="A3726" s="203" t="s">
        <v>1203</v>
      </c>
      <c r="B3726" s="203">
        <v>198109</v>
      </c>
      <c r="C3726" s="203">
        <v>0.18851599999999999</v>
      </c>
      <c r="D3726" s="203">
        <v>7</v>
      </c>
      <c r="E3726" s="203" t="s">
        <v>1214</v>
      </c>
      <c r="F3726" s="203" t="s">
        <v>1207</v>
      </c>
    </row>
    <row r="3727" spans="1:6" hidden="1" x14ac:dyDescent="0.25">
      <c r="A3727" s="203" t="s">
        <v>1203</v>
      </c>
      <c r="B3727" s="203">
        <v>198110</v>
      </c>
      <c r="C3727" s="203">
        <v>0.19123100000000001</v>
      </c>
      <c r="D3727" s="203">
        <v>7</v>
      </c>
      <c r="E3727" s="203" t="s">
        <v>1214</v>
      </c>
      <c r="F3727" s="203" t="s">
        <v>1207</v>
      </c>
    </row>
    <row r="3728" spans="1:6" hidden="1" x14ac:dyDescent="0.25">
      <c r="A3728" s="203" t="s">
        <v>1203</v>
      </c>
      <c r="B3728" s="203">
        <v>198111</v>
      </c>
      <c r="C3728" s="203">
        <v>0.200541</v>
      </c>
      <c r="D3728" s="203">
        <v>7</v>
      </c>
      <c r="E3728" s="203" t="s">
        <v>1214</v>
      </c>
      <c r="F3728" s="203" t="s">
        <v>1207</v>
      </c>
    </row>
    <row r="3729" spans="1:6" hidden="1" x14ac:dyDescent="0.25">
      <c r="A3729" s="203" t="s">
        <v>1203</v>
      </c>
      <c r="B3729" s="203">
        <v>198112</v>
      </c>
      <c r="C3729" s="203">
        <v>0.25207099999999999</v>
      </c>
      <c r="D3729" s="203">
        <v>7</v>
      </c>
      <c r="E3729" s="203" t="s">
        <v>1214</v>
      </c>
      <c r="F3729" s="203" t="s">
        <v>1207</v>
      </c>
    </row>
    <row r="3730" spans="1:6" hidden="1" x14ac:dyDescent="0.25">
      <c r="A3730" s="203" t="s">
        <v>1203</v>
      </c>
      <c r="B3730" s="203">
        <v>198113</v>
      </c>
      <c r="C3730" s="203">
        <v>2.757968</v>
      </c>
      <c r="D3730" s="203">
        <v>7</v>
      </c>
      <c r="E3730" s="203" t="s">
        <v>1214</v>
      </c>
      <c r="F3730" s="203" t="s">
        <v>1207</v>
      </c>
    </row>
    <row r="3731" spans="1:6" hidden="1" x14ac:dyDescent="0.25">
      <c r="A3731" s="203" t="s">
        <v>1203</v>
      </c>
      <c r="B3731" s="203">
        <v>198201</v>
      </c>
      <c r="C3731" s="203">
        <v>0.284215</v>
      </c>
      <c r="D3731" s="203">
        <v>7</v>
      </c>
      <c r="E3731" s="203" t="s">
        <v>1214</v>
      </c>
      <c r="F3731" s="203" t="s">
        <v>1207</v>
      </c>
    </row>
    <row r="3732" spans="1:6" hidden="1" x14ac:dyDescent="0.25">
      <c r="A3732" s="203" t="s">
        <v>1203</v>
      </c>
      <c r="B3732" s="203">
        <v>198202</v>
      </c>
      <c r="C3732" s="203">
        <v>0.28159299999999998</v>
      </c>
      <c r="D3732" s="203">
        <v>7</v>
      </c>
      <c r="E3732" s="203" t="s">
        <v>1214</v>
      </c>
      <c r="F3732" s="203" t="s">
        <v>1207</v>
      </c>
    </row>
    <row r="3733" spans="1:6" hidden="1" x14ac:dyDescent="0.25">
      <c r="A3733" s="203" t="s">
        <v>1203</v>
      </c>
      <c r="B3733" s="203">
        <v>198203</v>
      </c>
      <c r="C3733" s="203">
        <v>0.31534699999999999</v>
      </c>
      <c r="D3733" s="203">
        <v>7</v>
      </c>
      <c r="E3733" s="203" t="s">
        <v>1214</v>
      </c>
      <c r="F3733" s="203" t="s">
        <v>1207</v>
      </c>
    </row>
    <row r="3734" spans="1:6" hidden="1" x14ac:dyDescent="0.25">
      <c r="A3734" s="203" t="s">
        <v>1203</v>
      </c>
      <c r="B3734" s="203">
        <v>198204</v>
      </c>
      <c r="C3734" s="203">
        <v>0.29506100000000002</v>
      </c>
      <c r="D3734" s="203">
        <v>7</v>
      </c>
      <c r="E3734" s="203" t="s">
        <v>1214</v>
      </c>
      <c r="F3734" s="203" t="s">
        <v>1207</v>
      </c>
    </row>
    <row r="3735" spans="1:6" hidden="1" x14ac:dyDescent="0.25">
      <c r="A3735" s="203" t="s">
        <v>1203</v>
      </c>
      <c r="B3735" s="203">
        <v>198205</v>
      </c>
      <c r="C3735" s="203">
        <v>0.29588700000000001</v>
      </c>
      <c r="D3735" s="203">
        <v>7</v>
      </c>
      <c r="E3735" s="203" t="s">
        <v>1214</v>
      </c>
      <c r="F3735" s="203" t="s">
        <v>1207</v>
      </c>
    </row>
    <row r="3736" spans="1:6" hidden="1" x14ac:dyDescent="0.25">
      <c r="A3736" s="203" t="s">
        <v>1203</v>
      </c>
      <c r="B3736" s="203">
        <v>198206</v>
      </c>
      <c r="C3736" s="203">
        <v>0.29555199999999998</v>
      </c>
      <c r="D3736" s="203">
        <v>7</v>
      </c>
      <c r="E3736" s="203" t="s">
        <v>1214</v>
      </c>
      <c r="F3736" s="203" t="s">
        <v>1207</v>
      </c>
    </row>
    <row r="3737" spans="1:6" hidden="1" x14ac:dyDescent="0.25">
      <c r="A3737" s="203" t="s">
        <v>1203</v>
      </c>
      <c r="B3737" s="203">
        <v>198207</v>
      </c>
      <c r="C3737" s="203">
        <v>0.288273</v>
      </c>
      <c r="D3737" s="203">
        <v>7</v>
      </c>
      <c r="E3737" s="203" t="s">
        <v>1214</v>
      </c>
      <c r="F3737" s="203" t="s">
        <v>1207</v>
      </c>
    </row>
    <row r="3738" spans="1:6" hidden="1" x14ac:dyDescent="0.25">
      <c r="A3738" s="203" t="s">
        <v>1203</v>
      </c>
      <c r="B3738" s="203">
        <v>198208</v>
      </c>
      <c r="C3738" s="203">
        <v>0.25225900000000001</v>
      </c>
      <c r="D3738" s="203">
        <v>7</v>
      </c>
      <c r="E3738" s="203" t="s">
        <v>1214</v>
      </c>
      <c r="F3738" s="203" t="s">
        <v>1207</v>
      </c>
    </row>
    <row r="3739" spans="1:6" hidden="1" x14ac:dyDescent="0.25">
      <c r="A3739" s="203" t="s">
        <v>1203</v>
      </c>
      <c r="B3739" s="203">
        <v>198209</v>
      </c>
      <c r="C3739" s="203">
        <v>0.21021899999999999</v>
      </c>
      <c r="D3739" s="203">
        <v>7</v>
      </c>
      <c r="E3739" s="203" t="s">
        <v>1214</v>
      </c>
      <c r="F3739" s="203" t="s">
        <v>1207</v>
      </c>
    </row>
    <row r="3740" spans="1:6" hidden="1" x14ac:dyDescent="0.25">
      <c r="A3740" s="203" t="s">
        <v>1203</v>
      </c>
      <c r="B3740" s="203">
        <v>198210</v>
      </c>
      <c r="C3740" s="203">
        <v>0.208623</v>
      </c>
      <c r="D3740" s="203">
        <v>7</v>
      </c>
      <c r="E3740" s="203" t="s">
        <v>1214</v>
      </c>
      <c r="F3740" s="203" t="s">
        <v>1207</v>
      </c>
    </row>
    <row r="3741" spans="1:6" hidden="1" x14ac:dyDescent="0.25">
      <c r="A3741" s="203" t="s">
        <v>1203</v>
      </c>
      <c r="B3741" s="203">
        <v>198211</v>
      </c>
      <c r="C3741" s="203">
        <v>0.245861</v>
      </c>
      <c r="D3741" s="203">
        <v>7</v>
      </c>
      <c r="E3741" s="203" t="s">
        <v>1214</v>
      </c>
      <c r="F3741" s="203" t="s">
        <v>1207</v>
      </c>
    </row>
    <row r="3742" spans="1:6" hidden="1" x14ac:dyDescent="0.25">
      <c r="A3742" s="203" t="s">
        <v>1203</v>
      </c>
      <c r="B3742" s="203">
        <v>198212</v>
      </c>
      <c r="C3742" s="203">
        <v>0.29266799999999998</v>
      </c>
      <c r="D3742" s="203">
        <v>7</v>
      </c>
      <c r="E3742" s="203" t="s">
        <v>1214</v>
      </c>
      <c r="F3742" s="203" t="s">
        <v>1207</v>
      </c>
    </row>
    <row r="3743" spans="1:6" hidden="1" x14ac:dyDescent="0.25">
      <c r="A3743" s="203" t="s">
        <v>1203</v>
      </c>
      <c r="B3743" s="203">
        <v>198213</v>
      </c>
      <c r="C3743" s="203">
        <v>3.265558</v>
      </c>
      <c r="D3743" s="203">
        <v>7</v>
      </c>
      <c r="E3743" s="203" t="s">
        <v>1214</v>
      </c>
      <c r="F3743" s="203" t="s">
        <v>1207</v>
      </c>
    </row>
    <row r="3744" spans="1:6" hidden="1" x14ac:dyDescent="0.25">
      <c r="A3744" s="203" t="s">
        <v>1203</v>
      </c>
      <c r="B3744" s="203">
        <v>198301</v>
      </c>
      <c r="C3744" s="203">
        <v>0.31061499999999997</v>
      </c>
      <c r="D3744" s="203">
        <v>7</v>
      </c>
      <c r="E3744" s="203" t="s">
        <v>1214</v>
      </c>
      <c r="F3744" s="203" t="s">
        <v>1207</v>
      </c>
    </row>
    <row r="3745" spans="1:6" hidden="1" x14ac:dyDescent="0.25">
      <c r="A3745" s="203" t="s">
        <v>1203</v>
      </c>
      <c r="B3745" s="203">
        <v>198302</v>
      </c>
      <c r="C3745" s="203">
        <v>0.29662500000000003</v>
      </c>
      <c r="D3745" s="203">
        <v>7</v>
      </c>
      <c r="E3745" s="203" t="s">
        <v>1214</v>
      </c>
      <c r="F3745" s="203" t="s">
        <v>1207</v>
      </c>
    </row>
    <row r="3746" spans="1:6" hidden="1" x14ac:dyDescent="0.25">
      <c r="A3746" s="203" t="s">
        <v>1203</v>
      </c>
      <c r="B3746" s="203">
        <v>198303</v>
      </c>
      <c r="C3746" s="203">
        <v>0.32173000000000002</v>
      </c>
      <c r="D3746" s="203">
        <v>7</v>
      </c>
      <c r="E3746" s="203" t="s">
        <v>1214</v>
      </c>
      <c r="F3746" s="203" t="s">
        <v>1207</v>
      </c>
    </row>
    <row r="3747" spans="1:6" hidden="1" x14ac:dyDescent="0.25">
      <c r="A3747" s="203" t="s">
        <v>1203</v>
      </c>
      <c r="B3747" s="203">
        <v>198304</v>
      </c>
      <c r="C3747" s="203">
        <v>0.31860300000000003</v>
      </c>
      <c r="D3747" s="203">
        <v>7</v>
      </c>
      <c r="E3747" s="203" t="s">
        <v>1214</v>
      </c>
      <c r="F3747" s="203" t="s">
        <v>1207</v>
      </c>
    </row>
    <row r="3748" spans="1:6" hidden="1" x14ac:dyDescent="0.25">
      <c r="A3748" s="203" t="s">
        <v>1203</v>
      </c>
      <c r="B3748" s="203">
        <v>198305</v>
      </c>
      <c r="C3748" s="203">
        <v>0.33165600000000001</v>
      </c>
      <c r="D3748" s="203">
        <v>7</v>
      </c>
      <c r="E3748" s="203" t="s">
        <v>1214</v>
      </c>
      <c r="F3748" s="203" t="s">
        <v>1207</v>
      </c>
    </row>
    <row r="3749" spans="1:6" hidden="1" x14ac:dyDescent="0.25">
      <c r="A3749" s="203" t="s">
        <v>1203</v>
      </c>
      <c r="B3749" s="203">
        <v>198306</v>
      </c>
      <c r="C3749" s="203">
        <v>0.326237</v>
      </c>
      <c r="D3749" s="203">
        <v>7</v>
      </c>
      <c r="E3749" s="203" t="s">
        <v>1214</v>
      </c>
      <c r="F3749" s="203" t="s">
        <v>1207</v>
      </c>
    </row>
    <row r="3750" spans="1:6" hidden="1" x14ac:dyDescent="0.25">
      <c r="A3750" s="203" t="s">
        <v>1203</v>
      </c>
      <c r="B3750" s="203">
        <v>198307</v>
      </c>
      <c r="C3750" s="203">
        <v>0.29871500000000001</v>
      </c>
      <c r="D3750" s="203">
        <v>7</v>
      </c>
      <c r="E3750" s="203" t="s">
        <v>1214</v>
      </c>
      <c r="F3750" s="203" t="s">
        <v>1207</v>
      </c>
    </row>
    <row r="3751" spans="1:6" hidden="1" x14ac:dyDescent="0.25">
      <c r="A3751" s="203" t="s">
        <v>1203</v>
      </c>
      <c r="B3751" s="203">
        <v>198308</v>
      </c>
      <c r="C3751" s="203">
        <v>0.27418900000000002</v>
      </c>
      <c r="D3751" s="203">
        <v>7</v>
      </c>
      <c r="E3751" s="203" t="s">
        <v>1214</v>
      </c>
      <c r="F3751" s="203" t="s">
        <v>1207</v>
      </c>
    </row>
    <row r="3752" spans="1:6" hidden="1" x14ac:dyDescent="0.25">
      <c r="A3752" s="203" t="s">
        <v>1203</v>
      </c>
      <c r="B3752" s="203">
        <v>198309</v>
      </c>
      <c r="C3752" s="203">
        <v>0.23064999999999999</v>
      </c>
      <c r="D3752" s="203">
        <v>7</v>
      </c>
      <c r="E3752" s="203" t="s">
        <v>1214</v>
      </c>
      <c r="F3752" s="203" t="s">
        <v>1207</v>
      </c>
    </row>
    <row r="3753" spans="1:6" hidden="1" x14ac:dyDescent="0.25">
      <c r="A3753" s="203" t="s">
        <v>1203</v>
      </c>
      <c r="B3753" s="203">
        <v>198310</v>
      </c>
      <c r="C3753" s="203">
        <v>0.22042300000000001</v>
      </c>
      <c r="D3753" s="203">
        <v>7</v>
      </c>
      <c r="E3753" s="203" t="s">
        <v>1214</v>
      </c>
      <c r="F3753" s="203" t="s">
        <v>1207</v>
      </c>
    </row>
    <row r="3754" spans="1:6" hidden="1" x14ac:dyDescent="0.25">
      <c r="A3754" s="203" t="s">
        <v>1203</v>
      </c>
      <c r="B3754" s="203">
        <v>198311</v>
      </c>
      <c r="C3754" s="203">
        <v>0.26194000000000001</v>
      </c>
      <c r="D3754" s="203">
        <v>7</v>
      </c>
      <c r="E3754" s="203" t="s">
        <v>1214</v>
      </c>
      <c r="F3754" s="203" t="s">
        <v>1207</v>
      </c>
    </row>
    <row r="3755" spans="1:6" hidden="1" x14ac:dyDescent="0.25">
      <c r="A3755" s="203" t="s">
        <v>1203</v>
      </c>
      <c r="B3755" s="203">
        <v>198312</v>
      </c>
      <c r="C3755" s="203">
        <v>0.33587600000000001</v>
      </c>
      <c r="D3755" s="203">
        <v>7</v>
      </c>
      <c r="E3755" s="203" t="s">
        <v>1214</v>
      </c>
      <c r="F3755" s="203" t="s">
        <v>1207</v>
      </c>
    </row>
    <row r="3756" spans="1:6" hidden="1" x14ac:dyDescent="0.25">
      <c r="A3756" s="203" t="s">
        <v>1203</v>
      </c>
      <c r="B3756" s="203">
        <v>198313</v>
      </c>
      <c r="C3756" s="203">
        <v>3.5272600000000001</v>
      </c>
      <c r="D3756" s="203">
        <v>7</v>
      </c>
      <c r="E3756" s="203" t="s">
        <v>1214</v>
      </c>
      <c r="F3756" s="203" t="s">
        <v>1207</v>
      </c>
    </row>
    <row r="3757" spans="1:6" hidden="1" x14ac:dyDescent="0.25">
      <c r="A3757" s="203" t="s">
        <v>1203</v>
      </c>
      <c r="B3757" s="203">
        <v>198401</v>
      </c>
      <c r="C3757" s="203">
        <v>0.313504</v>
      </c>
      <c r="D3757" s="203">
        <v>7</v>
      </c>
      <c r="E3757" s="203" t="s">
        <v>1214</v>
      </c>
      <c r="F3757" s="203" t="s">
        <v>1207</v>
      </c>
    </row>
    <row r="3758" spans="1:6" hidden="1" x14ac:dyDescent="0.25">
      <c r="A3758" s="203" t="s">
        <v>1203</v>
      </c>
      <c r="B3758" s="203">
        <v>198402</v>
      </c>
      <c r="C3758" s="203">
        <v>0.29384500000000002</v>
      </c>
      <c r="D3758" s="203">
        <v>7</v>
      </c>
      <c r="E3758" s="203" t="s">
        <v>1214</v>
      </c>
      <c r="F3758" s="203" t="s">
        <v>1207</v>
      </c>
    </row>
    <row r="3759" spans="1:6" hidden="1" x14ac:dyDescent="0.25">
      <c r="A3759" s="203" t="s">
        <v>1203</v>
      </c>
      <c r="B3759" s="203">
        <v>198403</v>
      </c>
      <c r="C3759" s="203">
        <v>0.32067000000000001</v>
      </c>
      <c r="D3759" s="203">
        <v>7</v>
      </c>
      <c r="E3759" s="203" t="s">
        <v>1214</v>
      </c>
      <c r="F3759" s="203" t="s">
        <v>1207</v>
      </c>
    </row>
    <row r="3760" spans="1:6" hidden="1" x14ac:dyDescent="0.25">
      <c r="A3760" s="203" t="s">
        <v>1203</v>
      </c>
      <c r="B3760" s="203">
        <v>198404</v>
      </c>
      <c r="C3760" s="203">
        <v>0.31598500000000002</v>
      </c>
      <c r="D3760" s="203">
        <v>7</v>
      </c>
      <c r="E3760" s="203" t="s">
        <v>1214</v>
      </c>
      <c r="F3760" s="203" t="s">
        <v>1207</v>
      </c>
    </row>
    <row r="3761" spans="1:6" hidden="1" x14ac:dyDescent="0.25">
      <c r="A3761" s="203" t="s">
        <v>1203</v>
      </c>
      <c r="B3761" s="203">
        <v>198405</v>
      </c>
      <c r="C3761" s="203">
        <v>0.33560699999999999</v>
      </c>
      <c r="D3761" s="203">
        <v>7</v>
      </c>
      <c r="E3761" s="203" t="s">
        <v>1214</v>
      </c>
      <c r="F3761" s="203" t="s">
        <v>1207</v>
      </c>
    </row>
    <row r="3762" spans="1:6" hidden="1" x14ac:dyDescent="0.25">
      <c r="A3762" s="203" t="s">
        <v>1203</v>
      </c>
      <c r="B3762" s="203">
        <v>198406</v>
      </c>
      <c r="C3762" s="203">
        <v>0.30371900000000002</v>
      </c>
      <c r="D3762" s="203">
        <v>7</v>
      </c>
      <c r="E3762" s="203" t="s">
        <v>1214</v>
      </c>
      <c r="F3762" s="203" t="s">
        <v>1207</v>
      </c>
    </row>
    <row r="3763" spans="1:6" hidden="1" x14ac:dyDescent="0.25">
      <c r="A3763" s="203" t="s">
        <v>1203</v>
      </c>
      <c r="B3763" s="203">
        <v>198407</v>
      </c>
      <c r="C3763" s="203">
        <v>0.28998200000000002</v>
      </c>
      <c r="D3763" s="203">
        <v>7</v>
      </c>
      <c r="E3763" s="203" t="s">
        <v>1214</v>
      </c>
      <c r="F3763" s="203" t="s">
        <v>1207</v>
      </c>
    </row>
    <row r="3764" spans="1:6" hidden="1" x14ac:dyDescent="0.25">
      <c r="A3764" s="203" t="s">
        <v>1203</v>
      </c>
      <c r="B3764" s="203">
        <v>198408</v>
      </c>
      <c r="C3764" s="203">
        <v>0.26489400000000002</v>
      </c>
      <c r="D3764" s="203">
        <v>7</v>
      </c>
      <c r="E3764" s="203" t="s">
        <v>1214</v>
      </c>
      <c r="F3764" s="203" t="s">
        <v>1207</v>
      </c>
    </row>
    <row r="3765" spans="1:6" hidden="1" x14ac:dyDescent="0.25">
      <c r="A3765" s="203" t="s">
        <v>1203</v>
      </c>
      <c r="B3765" s="203">
        <v>198409</v>
      </c>
      <c r="C3765" s="203">
        <v>0.22053600000000001</v>
      </c>
      <c r="D3765" s="203">
        <v>7</v>
      </c>
      <c r="E3765" s="203" t="s">
        <v>1214</v>
      </c>
      <c r="F3765" s="203" t="s">
        <v>1207</v>
      </c>
    </row>
    <row r="3766" spans="1:6" hidden="1" x14ac:dyDescent="0.25">
      <c r="A3766" s="203" t="s">
        <v>1203</v>
      </c>
      <c r="B3766" s="203">
        <v>198410</v>
      </c>
      <c r="C3766" s="203">
        <v>0.22020500000000001</v>
      </c>
      <c r="D3766" s="203">
        <v>7</v>
      </c>
      <c r="E3766" s="203" t="s">
        <v>1214</v>
      </c>
      <c r="F3766" s="203" t="s">
        <v>1207</v>
      </c>
    </row>
    <row r="3767" spans="1:6" hidden="1" x14ac:dyDescent="0.25">
      <c r="A3767" s="203" t="s">
        <v>1203</v>
      </c>
      <c r="B3767" s="203">
        <v>198411</v>
      </c>
      <c r="C3767" s="203">
        <v>0.23469899999999999</v>
      </c>
      <c r="D3767" s="203">
        <v>7</v>
      </c>
      <c r="E3767" s="203" t="s">
        <v>1214</v>
      </c>
      <c r="F3767" s="203" t="s">
        <v>1207</v>
      </c>
    </row>
    <row r="3768" spans="1:6" hidden="1" x14ac:dyDescent="0.25">
      <c r="A3768" s="203" t="s">
        <v>1203</v>
      </c>
      <c r="B3768" s="203">
        <v>198412</v>
      </c>
      <c r="C3768" s="203">
        <v>0.27216600000000002</v>
      </c>
      <c r="D3768" s="203">
        <v>7</v>
      </c>
      <c r="E3768" s="203" t="s">
        <v>1214</v>
      </c>
      <c r="F3768" s="203" t="s">
        <v>1207</v>
      </c>
    </row>
    <row r="3769" spans="1:6" hidden="1" x14ac:dyDescent="0.25">
      <c r="A3769" s="203" t="s">
        <v>1203</v>
      </c>
      <c r="B3769" s="203">
        <v>198413</v>
      </c>
      <c r="C3769" s="203">
        <v>3.3858109999999999</v>
      </c>
      <c r="D3769" s="203">
        <v>7</v>
      </c>
      <c r="E3769" s="203" t="s">
        <v>1214</v>
      </c>
      <c r="F3769" s="203" t="s">
        <v>1207</v>
      </c>
    </row>
    <row r="3770" spans="1:6" hidden="1" x14ac:dyDescent="0.25">
      <c r="A3770" s="203" t="s">
        <v>1203</v>
      </c>
      <c r="B3770" s="203">
        <v>198501</v>
      </c>
      <c r="C3770" s="203">
        <v>0.29079300000000002</v>
      </c>
      <c r="D3770" s="203">
        <v>7</v>
      </c>
      <c r="E3770" s="203" t="s">
        <v>1214</v>
      </c>
      <c r="F3770" s="203" t="s">
        <v>1207</v>
      </c>
    </row>
    <row r="3771" spans="1:6" hidden="1" x14ac:dyDescent="0.25">
      <c r="A3771" s="203" t="s">
        <v>1203</v>
      </c>
      <c r="B3771" s="203">
        <v>198502</v>
      </c>
      <c r="C3771" s="203">
        <v>0.273175</v>
      </c>
      <c r="D3771" s="203">
        <v>7</v>
      </c>
      <c r="E3771" s="203" t="s">
        <v>1214</v>
      </c>
      <c r="F3771" s="203" t="s">
        <v>1207</v>
      </c>
    </row>
    <row r="3772" spans="1:6" hidden="1" x14ac:dyDescent="0.25">
      <c r="A3772" s="203" t="s">
        <v>1203</v>
      </c>
      <c r="B3772" s="203">
        <v>198503</v>
      </c>
      <c r="C3772" s="203">
        <v>0.26034400000000002</v>
      </c>
      <c r="D3772" s="203">
        <v>7</v>
      </c>
      <c r="E3772" s="203" t="s">
        <v>1214</v>
      </c>
      <c r="F3772" s="203" t="s">
        <v>1207</v>
      </c>
    </row>
    <row r="3773" spans="1:6" hidden="1" x14ac:dyDescent="0.25">
      <c r="A3773" s="203" t="s">
        <v>1203</v>
      </c>
      <c r="B3773" s="203">
        <v>198504</v>
      </c>
      <c r="C3773" s="203">
        <v>0.25803900000000002</v>
      </c>
      <c r="D3773" s="203">
        <v>7</v>
      </c>
      <c r="E3773" s="203" t="s">
        <v>1214</v>
      </c>
      <c r="F3773" s="203" t="s">
        <v>1207</v>
      </c>
    </row>
    <row r="3774" spans="1:6" hidden="1" x14ac:dyDescent="0.25">
      <c r="A3774" s="203" t="s">
        <v>1203</v>
      </c>
      <c r="B3774" s="203">
        <v>198505</v>
      </c>
      <c r="C3774" s="203">
        <v>0.27949800000000002</v>
      </c>
      <c r="D3774" s="203">
        <v>7</v>
      </c>
      <c r="E3774" s="203" t="s">
        <v>1214</v>
      </c>
      <c r="F3774" s="203" t="s">
        <v>1207</v>
      </c>
    </row>
    <row r="3775" spans="1:6" hidden="1" x14ac:dyDescent="0.25">
      <c r="A3775" s="203" t="s">
        <v>1203</v>
      </c>
      <c r="B3775" s="203">
        <v>198506</v>
      </c>
      <c r="C3775" s="203">
        <v>0.25237300000000001</v>
      </c>
      <c r="D3775" s="203">
        <v>7</v>
      </c>
      <c r="E3775" s="203" t="s">
        <v>1214</v>
      </c>
      <c r="F3775" s="203" t="s">
        <v>1207</v>
      </c>
    </row>
    <row r="3776" spans="1:6" hidden="1" x14ac:dyDescent="0.25">
      <c r="A3776" s="203" t="s">
        <v>1203</v>
      </c>
      <c r="B3776" s="203">
        <v>198507</v>
      </c>
      <c r="C3776" s="203">
        <v>0.225387</v>
      </c>
      <c r="D3776" s="203">
        <v>7</v>
      </c>
      <c r="E3776" s="203" t="s">
        <v>1214</v>
      </c>
      <c r="F3776" s="203" t="s">
        <v>1207</v>
      </c>
    </row>
    <row r="3777" spans="1:6" hidden="1" x14ac:dyDescent="0.25">
      <c r="A3777" s="203" t="s">
        <v>1203</v>
      </c>
      <c r="B3777" s="203">
        <v>198508</v>
      </c>
      <c r="C3777" s="203">
        <v>0.211206</v>
      </c>
      <c r="D3777" s="203">
        <v>7</v>
      </c>
      <c r="E3777" s="203" t="s">
        <v>1214</v>
      </c>
      <c r="F3777" s="203" t="s">
        <v>1207</v>
      </c>
    </row>
    <row r="3778" spans="1:6" hidden="1" x14ac:dyDescent="0.25">
      <c r="A3778" s="203" t="s">
        <v>1203</v>
      </c>
      <c r="B3778" s="203">
        <v>198509</v>
      </c>
      <c r="C3778" s="203">
        <v>0.19828799999999999</v>
      </c>
      <c r="D3778" s="203">
        <v>7</v>
      </c>
      <c r="E3778" s="203" t="s">
        <v>1214</v>
      </c>
      <c r="F3778" s="203" t="s">
        <v>1207</v>
      </c>
    </row>
    <row r="3779" spans="1:6" hidden="1" x14ac:dyDescent="0.25">
      <c r="A3779" s="203" t="s">
        <v>1203</v>
      </c>
      <c r="B3779" s="203">
        <v>198510</v>
      </c>
      <c r="C3779" s="203">
        <v>0.211589</v>
      </c>
      <c r="D3779" s="203">
        <v>7</v>
      </c>
      <c r="E3779" s="203" t="s">
        <v>1214</v>
      </c>
      <c r="F3779" s="203" t="s">
        <v>1207</v>
      </c>
    </row>
    <row r="3780" spans="1:6" hidden="1" x14ac:dyDescent="0.25">
      <c r="A3780" s="203" t="s">
        <v>1203</v>
      </c>
      <c r="B3780" s="203">
        <v>198511</v>
      </c>
      <c r="C3780" s="203">
        <v>0.242115</v>
      </c>
      <c r="D3780" s="203">
        <v>7</v>
      </c>
      <c r="E3780" s="203" t="s">
        <v>1214</v>
      </c>
      <c r="F3780" s="203" t="s">
        <v>1207</v>
      </c>
    </row>
    <row r="3781" spans="1:6" hidden="1" x14ac:dyDescent="0.25">
      <c r="A3781" s="203" t="s">
        <v>1203</v>
      </c>
      <c r="B3781" s="203">
        <v>198512</v>
      </c>
      <c r="C3781" s="203">
        <v>0.26738600000000001</v>
      </c>
      <c r="D3781" s="203">
        <v>7</v>
      </c>
      <c r="E3781" s="203" t="s">
        <v>1214</v>
      </c>
      <c r="F3781" s="203" t="s">
        <v>1207</v>
      </c>
    </row>
    <row r="3782" spans="1:6" hidden="1" x14ac:dyDescent="0.25">
      <c r="A3782" s="203" t="s">
        <v>1203</v>
      </c>
      <c r="B3782" s="203">
        <v>198513</v>
      </c>
      <c r="C3782" s="203">
        <v>2.9701919999999999</v>
      </c>
      <c r="D3782" s="203">
        <v>7</v>
      </c>
      <c r="E3782" s="203" t="s">
        <v>1214</v>
      </c>
      <c r="F3782" s="203" t="s">
        <v>1207</v>
      </c>
    </row>
    <row r="3783" spans="1:6" hidden="1" x14ac:dyDescent="0.25">
      <c r="A3783" s="203" t="s">
        <v>1203</v>
      </c>
      <c r="B3783" s="203">
        <v>198601</v>
      </c>
      <c r="C3783" s="203">
        <v>0.226352</v>
      </c>
      <c r="D3783" s="203">
        <v>7</v>
      </c>
      <c r="E3783" s="203" t="s">
        <v>1214</v>
      </c>
      <c r="F3783" s="203" t="s">
        <v>1207</v>
      </c>
    </row>
    <row r="3784" spans="1:6" hidden="1" x14ac:dyDescent="0.25">
      <c r="A3784" s="203" t="s">
        <v>1203</v>
      </c>
      <c r="B3784" s="203">
        <v>198602</v>
      </c>
      <c r="C3784" s="203">
        <v>0.24515200000000001</v>
      </c>
      <c r="D3784" s="203">
        <v>7</v>
      </c>
      <c r="E3784" s="203" t="s">
        <v>1214</v>
      </c>
      <c r="F3784" s="203" t="s">
        <v>1207</v>
      </c>
    </row>
    <row r="3785" spans="1:6" hidden="1" x14ac:dyDescent="0.25">
      <c r="A3785" s="203" t="s">
        <v>1203</v>
      </c>
      <c r="B3785" s="203">
        <v>198603</v>
      </c>
      <c r="C3785" s="203">
        <v>0.30027999999999999</v>
      </c>
      <c r="D3785" s="203">
        <v>7</v>
      </c>
      <c r="E3785" s="203" t="s">
        <v>1214</v>
      </c>
      <c r="F3785" s="203" t="s">
        <v>1207</v>
      </c>
    </row>
    <row r="3786" spans="1:6" hidden="1" x14ac:dyDescent="0.25">
      <c r="A3786" s="203" t="s">
        <v>1203</v>
      </c>
      <c r="B3786" s="203">
        <v>198604</v>
      </c>
      <c r="C3786" s="203">
        <v>0.29060900000000001</v>
      </c>
      <c r="D3786" s="203">
        <v>7</v>
      </c>
      <c r="E3786" s="203" t="s">
        <v>1214</v>
      </c>
      <c r="F3786" s="203" t="s">
        <v>1207</v>
      </c>
    </row>
    <row r="3787" spans="1:6" hidden="1" x14ac:dyDescent="0.25">
      <c r="A3787" s="203" t="s">
        <v>1203</v>
      </c>
      <c r="B3787" s="203">
        <v>198605</v>
      </c>
      <c r="C3787" s="203">
        <v>0.28765600000000002</v>
      </c>
      <c r="D3787" s="203">
        <v>7</v>
      </c>
      <c r="E3787" s="203" t="s">
        <v>1214</v>
      </c>
      <c r="F3787" s="203" t="s">
        <v>1207</v>
      </c>
    </row>
    <row r="3788" spans="1:6" hidden="1" x14ac:dyDescent="0.25">
      <c r="A3788" s="203" t="s">
        <v>1203</v>
      </c>
      <c r="B3788" s="203">
        <v>198606</v>
      </c>
      <c r="C3788" s="203">
        <v>0.27726000000000001</v>
      </c>
      <c r="D3788" s="203">
        <v>7</v>
      </c>
      <c r="E3788" s="203" t="s">
        <v>1214</v>
      </c>
      <c r="F3788" s="203" t="s">
        <v>1207</v>
      </c>
    </row>
    <row r="3789" spans="1:6" hidden="1" x14ac:dyDescent="0.25">
      <c r="A3789" s="203" t="s">
        <v>1203</v>
      </c>
      <c r="B3789" s="203">
        <v>198607</v>
      </c>
      <c r="C3789" s="203">
        <v>0.25439600000000001</v>
      </c>
      <c r="D3789" s="203">
        <v>7</v>
      </c>
      <c r="E3789" s="203" t="s">
        <v>1214</v>
      </c>
      <c r="F3789" s="203" t="s">
        <v>1207</v>
      </c>
    </row>
    <row r="3790" spans="1:6" hidden="1" x14ac:dyDescent="0.25">
      <c r="A3790" s="203" t="s">
        <v>1203</v>
      </c>
      <c r="B3790" s="203">
        <v>198608</v>
      </c>
      <c r="C3790" s="203">
        <v>0.22381000000000001</v>
      </c>
      <c r="D3790" s="203">
        <v>7</v>
      </c>
      <c r="E3790" s="203" t="s">
        <v>1214</v>
      </c>
      <c r="F3790" s="203" t="s">
        <v>1207</v>
      </c>
    </row>
    <row r="3791" spans="1:6" hidden="1" x14ac:dyDescent="0.25">
      <c r="A3791" s="203" t="s">
        <v>1203</v>
      </c>
      <c r="B3791" s="203">
        <v>198609</v>
      </c>
      <c r="C3791" s="203">
        <v>0.222779</v>
      </c>
      <c r="D3791" s="203">
        <v>7</v>
      </c>
      <c r="E3791" s="203" t="s">
        <v>1214</v>
      </c>
      <c r="F3791" s="203" t="s">
        <v>1207</v>
      </c>
    </row>
    <row r="3792" spans="1:6" hidden="1" x14ac:dyDescent="0.25">
      <c r="A3792" s="203" t="s">
        <v>1203</v>
      </c>
      <c r="B3792" s="203">
        <v>198610</v>
      </c>
      <c r="C3792" s="203">
        <v>0.225018</v>
      </c>
      <c r="D3792" s="203">
        <v>7</v>
      </c>
      <c r="E3792" s="203" t="s">
        <v>1214</v>
      </c>
      <c r="F3792" s="203" t="s">
        <v>1207</v>
      </c>
    </row>
    <row r="3793" spans="1:6" hidden="1" x14ac:dyDescent="0.25">
      <c r="A3793" s="203" t="s">
        <v>1203</v>
      </c>
      <c r="B3793" s="203">
        <v>198611</v>
      </c>
      <c r="C3793" s="203">
        <v>0.244175</v>
      </c>
      <c r="D3793" s="203">
        <v>7</v>
      </c>
      <c r="E3793" s="203" t="s">
        <v>1214</v>
      </c>
      <c r="F3793" s="203" t="s">
        <v>1207</v>
      </c>
    </row>
    <row r="3794" spans="1:6" hidden="1" x14ac:dyDescent="0.25">
      <c r="A3794" s="203" t="s">
        <v>1203</v>
      </c>
      <c r="B3794" s="203">
        <v>198612</v>
      </c>
      <c r="C3794" s="203">
        <v>0.27369199999999999</v>
      </c>
      <c r="D3794" s="203">
        <v>7</v>
      </c>
      <c r="E3794" s="203" t="s">
        <v>1214</v>
      </c>
      <c r="F3794" s="203" t="s">
        <v>1207</v>
      </c>
    </row>
    <row r="3795" spans="1:6" hidden="1" x14ac:dyDescent="0.25">
      <c r="A3795" s="203" t="s">
        <v>1203</v>
      </c>
      <c r="B3795" s="203">
        <v>198613</v>
      </c>
      <c r="C3795" s="203">
        <v>3.0711789999999999</v>
      </c>
      <c r="D3795" s="203">
        <v>7</v>
      </c>
      <c r="E3795" s="203" t="s">
        <v>1214</v>
      </c>
      <c r="F3795" s="203" t="s">
        <v>1207</v>
      </c>
    </row>
    <row r="3796" spans="1:6" hidden="1" x14ac:dyDescent="0.25">
      <c r="A3796" s="203" t="s">
        <v>1203</v>
      </c>
      <c r="B3796" s="203">
        <v>198701</v>
      </c>
      <c r="C3796" s="203">
        <v>0.26780900000000002</v>
      </c>
      <c r="D3796" s="203">
        <v>7</v>
      </c>
      <c r="E3796" s="203" t="s">
        <v>1214</v>
      </c>
      <c r="F3796" s="203" t="s">
        <v>1207</v>
      </c>
    </row>
    <row r="3797" spans="1:6" hidden="1" x14ac:dyDescent="0.25">
      <c r="A3797" s="203" t="s">
        <v>1203</v>
      </c>
      <c r="B3797" s="203">
        <v>198702</v>
      </c>
      <c r="C3797" s="203">
        <v>0.223722</v>
      </c>
      <c r="D3797" s="203">
        <v>7</v>
      </c>
      <c r="E3797" s="203" t="s">
        <v>1214</v>
      </c>
      <c r="F3797" s="203" t="s">
        <v>1207</v>
      </c>
    </row>
    <row r="3798" spans="1:6" hidden="1" x14ac:dyDescent="0.25">
      <c r="A3798" s="203" t="s">
        <v>1203</v>
      </c>
      <c r="B3798" s="203">
        <v>198703</v>
      </c>
      <c r="C3798" s="203">
        <v>0.245143</v>
      </c>
      <c r="D3798" s="203">
        <v>7</v>
      </c>
      <c r="E3798" s="203" t="s">
        <v>1214</v>
      </c>
      <c r="F3798" s="203" t="s">
        <v>1207</v>
      </c>
    </row>
    <row r="3799" spans="1:6" hidden="1" x14ac:dyDescent="0.25">
      <c r="A3799" s="203" t="s">
        <v>1203</v>
      </c>
      <c r="B3799" s="203">
        <v>198704</v>
      </c>
      <c r="C3799" s="203">
        <v>0.232573</v>
      </c>
      <c r="D3799" s="203">
        <v>7</v>
      </c>
      <c r="E3799" s="203" t="s">
        <v>1214</v>
      </c>
      <c r="F3799" s="203" t="s">
        <v>1207</v>
      </c>
    </row>
    <row r="3800" spans="1:6" hidden="1" x14ac:dyDescent="0.25">
      <c r="A3800" s="203" t="s">
        <v>1203</v>
      </c>
      <c r="B3800" s="203">
        <v>198705</v>
      </c>
      <c r="C3800" s="203">
        <v>0.25562699999999999</v>
      </c>
      <c r="D3800" s="203">
        <v>7</v>
      </c>
      <c r="E3800" s="203" t="s">
        <v>1214</v>
      </c>
      <c r="F3800" s="203" t="s">
        <v>1207</v>
      </c>
    </row>
    <row r="3801" spans="1:6" hidden="1" x14ac:dyDescent="0.25">
      <c r="A3801" s="203" t="s">
        <v>1203</v>
      </c>
      <c r="B3801" s="203">
        <v>198706</v>
      </c>
      <c r="C3801" s="203">
        <v>0.220689</v>
      </c>
      <c r="D3801" s="203">
        <v>7</v>
      </c>
      <c r="E3801" s="203" t="s">
        <v>1214</v>
      </c>
      <c r="F3801" s="203" t="s">
        <v>1207</v>
      </c>
    </row>
    <row r="3802" spans="1:6" hidden="1" x14ac:dyDescent="0.25">
      <c r="A3802" s="203" t="s">
        <v>1203</v>
      </c>
      <c r="B3802" s="203">
        <v>198707</v>
      </c>
      <c r="C3802" s="203">
        <v>0.21334</v>
      </c>
      <c r="D3802" s="203">
        <v>7</v>
      </c>
      <c r="E3802" s="203" t="s">
        <v>1214</v>
      </c>
      <c r="F3802" s="203" t="s">
        <v>1207</v>
      </c>
    </row>
    <row r="3803" spans="1:6" hidden="1" x14ac:dyDescent="0.25">
      <c r="A3803" s="203" t="s">
        <v>1203</v>
      </c>
      <c r="B3803" s="203">
        <v>198708</v>
      </c>
      <c r="C3803" s="203">
        <v>0.19465199999999999</v>
      </c>
      <c r="D3803" s="203">
        <v>7</v>
      </c>
      <c r="E3803" s="203" t="s">
        <v>1214</v>
      </c>
      <c r="F3803" s="203" t="s">
        <v>1207</v>
      </c>
    </row>
    <row r="3804" spans="1:6" hidden="1" x14ac:dyDescent="0.25">
      <c r="A3804" s="203" t="s">
        <v>1203</v>
      </c>
      <c r="B3804" s="203">
        <v>198709</v>
      </c>
      <c r="C3804" s="203">
        <v>0.191635</v>
      </c>
      <c r="D3804" s="203">
        <v>7</v>
      </c>
      <c r="E3804" s="203" t="s">
        <v>1214</v>
      </c>
      <c r="F3804" s="203" t="s">
        <v>1207</v>
      </c>
    </row>
    <row r="3805" spans="1:6" hidden="1" x14ac:dyDescent="0.25">
      <c r="A3805" s="203" t="s">
        <v>1203</v>
      </c>
      <c r="B3805" s="203">
        <v>198710</v>
      </c>
      <c r="C3805" s="203">
        <v>0.18921499999999999</v>
      </c>
      <c r="D3805" s="203">
        <v>7</v>
      </c>
      <c r="E3805" s="203" t="s">
        <v>1214</v>
      </c>
      <c r="F3805" s="203" t="s">
        <v>1207</v>
      </c>
    </row>
    <row r="3806" spans="1:6" hidden="1" x14ac:dyDescent="0.25">
      <c r="A3806" s="203" t="s">
        <v>1203</v>
      </c>
      <c r="B3806" s="203">
        <v>198711</v>
      </c>
      <c r="C3806" s="203">
        <v>0.17794299999999999</v>
      </c>
      <c r="D3806" s="203">
        <v>7</v>
      </c>
      <c r="E3806" s="203" t="s">
        <v>1214</v>
      </c>
      <c r="F3806" s="203" t="s">
        <v>1207</v>
      </c>
    </row>
    <row r="3807" spans="1:6" hidden="1" x14ac:dyDescent="0.25">
      <c r="A3807" s="203" t="s">
        <v>1203</v>
      </c>
      <c r="B3807" s="203">
        <v>198712</v>
      </c>
      <c r="C3807" s="203">
        <v>0.222161</v>
      </c>
      <c r="D3807" s="203">
        <v>7</v>
      </c>
      <c r="E3807" s="203" t="s">
        <v>1214</v>
      </c>
      <c r="F3807" s="203" t="s">
        <v>1207</v>
      </c>
    </row>
    <row r="3808" spans="1:6" hidden="1" x14ac:dyDescent="0.25">
      <c r="A3808" s="203" t="s">
        <v>1203</v>
      </c>
      <c r="B3808" s="203">
        <v>198713</v>
      </c>
      <c r="C3808" s="203">
        <v>2.6345079999999998</v>
      </c>
      <c r="D3808" s="203">
        <v>7</v>
      </c>
      <c r="E3808" s="203" t="s">
        <v>1214</v>
      </c>
      <c r="F3808" s="203" t="s">
        <v>1207</v>
      </c>
    </row>
    <row r="3809" spans="1:6" hidden="1" x14ac:dyDescent="0.25">
      <c r="A3809" s="203" t="s">
        <v>1203</v>
      </c>
      <c r="B3809" s="203">
        <v>198801</v>
      </c>
      <c r="C3809" s="203">
        <v>0.23047699999999999</v>
      </c>
      <c r="D3809" s="203">
        <v>7</v>
      </c>
      <c r="E3809" s="203" t="s">
        <v>1214</v>
      </c>
      <c r="F3809" s="203" t="s">
        <v>1207</v>
      </c>
    </row>
    <row r="3810" spans="1:6" hidden="1" x14ac:dyDescent="0.25">
      <c r="A3810" s="203" t="s">
        <v>1203</v>
      </c>
      <c r="B3810" s="203">
        <v>198802</v>
      </c>
      <c r="C3810" s="203">
        <v>0.19978899999999999</v>
      </c>
      <c r="D3810" s="203">
        <v>7</v>
      </c>
      <c r="E3810" s="203" t="s">
        <v>1214</v>
      </c>
      <c r="F3810" s="203" t="s">
        <v>1207</v>
      </c>
    </row>
    <row r="3811" spans="1:6" hidden="1" x14ac:dyDescent="0.25">
      <c r="A3811" s="203" t="s">
        <v>1203</v>
      </c>
      <c r="B3811" s="203">
        <v>198803</v>
      </c>
      <c r="C3811" s="203">
        <v>0.20435900000000001</v>
      </c>
      <c r="D3811" s="203">
        <v>7</v>
      </c>
      <c r="E3811" s="203" t="s">
        <v>1214</v>
      </c>
      <c r="F3811" s="203" t="s">
        <v>1207</v>
      </c>
    </row>
    <row r="3812" spans="1:6" hidden="1" x14ac:dyDescent="0.25">
      <c r="A3812" s="203" t="s">
        <v>1203</v>
      </c>
      <c r="B3812" s="203">
        <v>198804</v>
      </c>
      <c r="C3812" s="203">
        <v>0.200293</v>
      </c>
      <c r="D3812" s="203">
        <v>7</v>
      </c>
      <c r="E3812" s="203" t="s">
        <v>1214</v>
      </c>
      <c r="F3812" s="203" t="s">
        <v>1207</v>
      </c>
    </row>
    <row r="3813" spans="1:6" hidden="1" x14ac:dyDescent="0.25">
      <c r="A3813" s="203" t="s">
        <v>1203</v>
      </c>
      <c r="B3813" s="203">
        <v>198805</v>
      </c>
      <c r="C3813" s="203">
        <v>0.22270100000000001</v>
      </c>
      <c r="D3813" s="203">
        <v>7</v>
      </c>
      <c r="E3813" s="203" t="s">
        <v>1214</v>
      </c>
      <c r="F3813" s="203" t="s">
        <v>1207</v>
      </c>
    </row>
    <row r="3814" spans="1:6" hidden="1" x14ac:dyDescent="0.25">
      <c r="A3814" s="203" t="s">
        <v>1203</v>
      </c>
      <c r="B3814" s="203">
        <v>198806</v>
      </c>
      <c r="C3814" s="203">
        <v>0.19772300000000001</v>
      </c>
      <c r="D3814" s="203">
        <v>7</v>
      </c>
      <c r="E3814" s="203" t="s">
        <v>1214</v>
      </c>
      <c r="F3814" s="203" t="s">
        <v>1207</v>
      </c>
    </row>
    <row r="3815" spans="1:6" hidden="1" x14ac:dyDescent="0.25">
      <c r="A3815" s="203" t="s">
        <v>1203</v>
      </c>
      <c r="B3815" s="203">
        <v>198807</v>
      </c>
      <c r="C3815" s="203">
        <v>0.17741999999999999</v>
      </c>
      <c r="D3815" s="203">
        <v>7</v>
      </c>
      <c r="E3815" s="203" t="s">
        <v>1214</v>
      </c>
      <c r="F3815" s="203" t="s">
        <v>1207</v>
      </c>
    </row>
    <row r="3816" spans="1:6" hidden="1" x14ac:dyDescent="0.25">
      <c r="A3816" s="203" t="s">
        <v>1203</v>
      </c>
      <c r="B3816" s="203">
        <v>198808</v>
      </c>
      <c r="C3816" s="203">
        <v>0.172238</v>
      </c>
      <c r="D3816" s="203">
        <v>7</v>
      </c>
      <c r="E3816" s="203" t="s">
        <v>1214</v>
      </c>
      <c r="F3816" s="203" t="s">
        <v>1207</v>
      </c>
    </row>
    <row r="3817" spans="1:6" hidden="1" x14ac:dyDescent="0.25">
      <c r="A3817" s="203" t="s">
        <v>1203</v>
      </c>
      <c r="B3817" s="203">
        <v>198809</v>
      </c>
      <c r="C3817" s="203">
        <v>0.17017399999999999</v>
      </c>
      <c r="D3817" s="203">
        <v>7</v>
      </c>
      <c r="E3817" s="203" t="s">
        <v>1214</v>
      </c>
      <c r="F3817" s="203" t="s">
        <v>1207</v>
      </c>
    </row>
    <row r="3818" spans="1:6" hidden="1" x14ac:dyDescent="0.25">
      <c r="A3818" s="203" t="s">
        <v>1203</v>
      </c>
      <c r="B3818" s="203">
        <v>198810</v>
      </c>
      <c r="C3818" s="203">
        <v>0.15814400000000001</v>
      </c>
      <c r="D3818" s="203">
        <v>7</v>
      </c>
      <c r="E3818" s="203" t="s">
        <v>1214</v>
      </c>
      <c r="F3818" s="203" t="s">
        <v>1207</v>
      </c>
    </row>
    <row r="3819" spans="1:6" hidden="1" x14ac:dyDescent="0.25">
      <c r="A3819" s="203" t="s">
        <v>1203</v>
      </c>
      <c r="B3819" s="203">
        <v>198811</v>
      </c>
      <c r="C3819" s="203">
        <v>0.19293199999999999</v>
      </c>
      <c r="D3819" s="203">
        <v>7</v>
      </c>
      <c r="E3819" s="203" t="s">
        <v>1214</v>
      </c>
      <c r="F3819" s="203" t="s">
        <v>1207</v>
      </c>
    </row>
    <row r="3820" spans="1:6" hidden="1" x14ac:dyDescent="0.25">
      <c r="A3820" s="203" t="s">
        <v>1203</v>
      </c>
      <c r="B3820" s="203">
        <v>198812</v>
      </c>
      <c r="C3820" s="203">
        <v>0.20801600000000001</v>
      </c>
      <c r="D3820" s="203">
        <v>7</v>
      </c>
      <c r="E3820" s="203" t="s">
        <v>1214</v>
      </c>
      <c r="F3820" s="203" t="s">
        <v>1207</v>
      </c>
    </row>
    <row r="3821" spans="1:6" hidden="1" x14ac:dyDescent="0.25">
      <c r="A3821" s="203" t="s">
        <v>1203</v>
      </c>
      <c r="B3821" s="203">
        <v>198813</v>
      </c>
      <c r="C3821" s="203">
        <v>2.3342649999999998</v>
      </c>
      <c r="D3821" s="203">
        <v>7</v>
      </c>
      <c r="E3821" s="203" t="s">
        <v>1214</v>
      </c>
      <c r="F3821" s="203" t="s">
        <v>1207</v>
      </c>
    </row>
    <row r="3822" spans="1:6" hidden="1" x14ac:dyDescent="0.25">
      <c r="A3822" s="203" t="s">
        <v>1203</v>
      </c>
      <c r="B3822" s="203">
        <v>198901</v>
      </c>
      <c r="C3822" s="203">
        <v>0.22403999999999999</v>
      </c>
      <c r="D3822" s="203">
        <v>7</v>
      </c>
      <c r="E3822" s="203" t="s">
        <v>1214</v>
      </c>
      <c r="F3822" s="203" t="s">
        <v>1207</v>
      </c>
    </row>
    <row r="3823" spans="1:6" hidden="1" x14ac:dyDescent="0.25">
      <c r="A3823" s="203" t="s">
        <v>1203</v>
      </c>
      <c r="B3823" s="203">
        <v>198902</v>
      </c>
      <c r="C3823" s="203">
        <v>0.19930999999999999</v>
      </c>
      <c r="D3823" s="203">
        <v>7</v>
      </c>
      <c r="E3823" s="203" t="s">
        <v>1214</v>
      </c>
      <c r="F3823" s="203" t="s">
        <v>1207</v>
      </c>
    </row>
    <row r="3824" spans="1:6" hidden="1" x14ac:dyDescent="0.25">
      <c r="A3824" s="203" t="s">
        <v>1203</v>
      </c>
      <c r="B3824" s="203">
        <v>198903</v>
      </c>
      <c r="C3824" s="203">
        <v>0.24235799999999999</v>
      </c>
      <c r="D3824" s="203">
        <v>7</v>
      </c>
      <c r="E3824" s="203" t="s">
        <v>1214</v>
      </c>
      <c r="F3824" s="203" t="s">
        <v>1207</v>
      </c>
    </row>
    <row r="3825" spans="1:6" hidden="1" x14ac:dyDescent="0.25">
      <c r="A3825" s="203" t="s">
        <v>1203</v>
      </c>
      <c r="B3825" s="203">
        <v>198904</v>
      </c>
      <c r="C3825" s="203">
        <v>0.25772800000000001</v>
      </c>
      <c r="D3825" s="203">
        <v>7</v>
      </c>
      <c r="E3825" s="203" t="s">
        <v>1214</v>
      </c>
      <c r="F3825" s="203" t="s">
        <v>1207</v>
      </c>
    </row>
    <row r="3826" spans="1:6" hidden="1" x14ac:dyDescent="0.25">
      <c r="A3826" s="203" t="s">
        <v>1203</v>
      </c>
      <c r="B3826" s="203">
        <v>198905</v>
      </c>
      <c r="C3826" s="203">
        <v>0.30024000000000001</v>
      </c>
      <c r="D3826" s="203">
        <v>7</v>
      </c>
      <c r="E3826" s="203" t="s">
        <v>1214</v>
      </c>
      <c r="F3826" s="203" t="s">
        <v>1207</v>
      </c>
    </row>
    <row r="3827" spans="1:6" hidden="1" x14ac:dyDescent="0.25">
      <c r="A3827" s="203" t="s">
        <v>1203</v>
      </c>
      <c r="B3827" s="203">
        <v>198906</v>
      </c>
      <c r="C3827" s="203">
        <v>0.27704600000000001</v>
      </c>
      <c r="D3827" s="203">
        <v>7</v>
      </c>
      <c r="E3827" s="203" t="s">
        <v>1214</v>
      </c>
      <c r="F3827" s="203" t="s">
        <v>1207</v>
      </c>
    </row>
    <row r="3828" spans="1:6" hidden="1" x14ac:dyDescent="0.25">
      <c r="A3828" s="203" t="s">
        <v>1203</v>
      </c>
      <c r="B3828" s="203">
        <v>198907</v>
      </c>
      <c r="C3828" s="203">
        <v>0.242678</v>
      </c>
      <c r="D3828" s="203">
        <v>7</v>
      </c>
      <c r="E3828" s="203" t="s">
        <v>1214</v>
      </c>
      <c r="F3828" s="203" t="s">
        <v>1207</v>
      </c>
    </row>
    <row r="3829" spans="1:6" hidden="1" x14ac:dyDescent="0.25">
      <c r="A3829" s="203" t="s">
        <v>1203</v>
      </c>
      <c r="B3829" s="203">
        <v>198908</v>
      </c>
      <c r="C3829" s="203">
        <v>0.216086</v>
      </c>
      <c r="D3829" s="203">
        <v>7</v>
      </c>
      <c r="E3829" s="203" t="s">
        <v>1214</v>
      </c>
      <c r="F3829" s="203" t="s">
        <v>1207</v>
      </c>
    </row>
    <row r="3830" spans="1:6" hidden="1" x14ac:dyDescent="0.25">
      <c r="A3830" s="203" t="s">
        <v>1203</v>
      </c>
      <c r="B3830" s="203">
        <v>198909</v>
      </c>
      <c r="C3830" s="203">
        <v>0.202515</v>
      </c>
      <c r="D3830" s="203">
        <v>7</v>
      </c>
      <c r="E3830" s="203" t="s">
        <v>1214</v>
      </c>
      <c r="F3830" s="203" t="s">
        <v>1207</v>
      </c>
    </row>
    <row r="3831" spans="1:6" hidden="1" x14ac:dyDescent="0.25">
      <c r="A3831" s="203" t="s">
        <v>1203</v>
      </c>
      <c r="B3831" s="203">
        <v>198910</v>
      </c>
      <c r="C3831" s="203">
        <v>0.214892</v>
      </c>
      <c r="D3831" s="203">
        <v>7</v>
      </c>
      <c r="E3831" s="203" t="s">
        <v>1214</v>
      </c>
      <c r="F3831" s="203" t="s">
        <v>1207</v>
      </c>
    </row>
    <row r="3832" spans="1:6" hidden="1" x14ac:dyDescent="0.25">
      <c r="A3832" s="203" t="s">
        <v>1203</v>
      </c>
      <c r="B3832" s="203">
        <v>198911</v>
      </c>
      <c r="C3832" s="203">
        <v>0.22677700000000001</v>
      </c>
      <c r="D3832" s="203">
        <v>7</v>
      </c>
      <c r="E3832" s="203" t="s">
        <v>1214</v>
      </c>
      <c r="F3832" s="203" t="s">
        <v>1207</v>
      </c>
    </row>
    <row r="3833" spans="1:6" hidden="1" x14ac:dyDescent="0.25">
      <c r="A3833" s="203" t="s">
        <v>1203</v>
      </c>
      <c r="B3833" s="203">
        <v>198912</v>
      </c>
      <c r="C3833" s="203">
        <v>0.233595</v>
      </c>
      <c r="D3833" s="203">
        <v>7</v>
      </c>
      <c r="E3833" s="203" t="s">
        <v>1214</v>
      </c>
      <c r="F3833" s="203" t="s">
        <v>1207</v>
      </c>
    </row>
    <row r="3834" spans="1:6" hidden="1" x14ac:dyDescent="0.25">
      <c r="A3834" s="203" t="s">
        <v>1203</v>
      </c>
      <c r="B3834" s="203">
        <v>198913</v>
      </c>
      <c r="C3834" s="203">
        <v>2.8372630000000001</v>
      </c>
      <c r="D3834" s="203">
        <v>7</v>
      </c>
      <c r="E3834" s="203" t="s">
        <v>1214</v>
      </c>
      <c r="F3834" s="203" t="s">
        <v>1207</v>
      </c>
    </row>
    <row r="3835" spans="1:6" hidden="1" x14ac:dyDescent="0.25">
      <c r="A3835" s="203" t="s">
        <v>1203</v>
      </c>
      <c r="B3835" s="203">
        <v>199001</v>
      </c>
      <c r="C3835" s="203">
        <v>0.25327699999999997</v>
      </c>
      <c r="D3835" s="203">
        <v>7</v>
      </c>
      <c r="E3835" s="203" t="s">
        <v>1214</v>
      </c>
      <c r="F3835" s="203" t="s">
        <v>1207</v>
      </c>
    </row>
    <row r="3836" spans="1:6" hidden="1" x14ac:dyDescent="0.25">
      <c r="A3836" s="203" t="s">
        <v>1203</v>
      </c>
      <c r="B3836" s="203">
        <v>199002</v>
      </c>
      <c r="C3836" s="203">
        <v>0.26255499999999998</v>
      </c>
      <c r="D3836" s="203">
        <v>7</v>
      </c>
      <c r="E3836" s="203" t="s">
        <v>1214</v>
      </c>
      <c r="F3836" s="203" t="s">
        <v>1207</v>
      </c>
    </row>
    <row r="3837" spans="1:6" hidden="1" x14ac:dyDescent="0.25">
      <c r="A3837" s="203" t="s">
        <v>1203</v>
      </c>
      <c r="B3837" s="203">
        <v>199003</v>
      </c>
      <c r="C3837" s="203">
        <v>0.30133300000000002</v>
      </c>
      <c r="D3837" s="203">
        <v>7</v>
      </c>
      <c r="E3837" s="203" t="s">
        <v>1214</v>
      </c>
      <c r="F3837" s="203" t="s">
        <v>1207</v>
      </c>
    </row>
    <row r="3838" spans="1:6" hidden="1" x14ac:dyDescent="0.25">
      <c r="A3838" s="203" t="s">
        <v>1203</v>
      </c>
      <c r="B3838" s="203">
        <v>199004</v>
      </c>
      <c r="C3838" s="203">
        <v>0.276175</v>
      </c>
      <c r="D3838" s="203">
        <v>7</v>
      </c>
      <c r="E3838" s="203" t="s">
        <v>1214</v>
      </c>
      <c r="F3838" s="203" t="s">
        <v>1207</v>
      </c>
    </row>
    <row r="3839" spans="1:6" hidden="1" x14ac:dyDescent="0.25">
      <c r="A3839" s="203" t="s">
        <v>1203</v>
      </c>
      <c r="B3839" s="203">
        <v>199005</v>
      </c>
      <c r="C3839" s="203">
        <v>0.29191699999999998</v>
      </c>
      <c r="D3839" s="203">
        <v>7</v>
      </c>
      <c r="E3839" s="203" t="s">
        <v>1214</v>
      </c>
      <c r="F3839" s="203" t="s">
        <v>1207</v>
      </c>
    </row>
    <row r="3840" spans="1:6" hidden="1" x14ac:dyDescent="0.25">
      <c r="A3840" s="203" t="s">
        <v>1203</v>
      </c>
      <c r="B3840" s="203">
        <v>199006</v>
      </c>
      <c r="C3840" s="203">
        <v>0.30012100000000003</v>
      </c>
      <c r="D3840" s="203">
        <v>7</v>
      </c>
      <c r="E3840" s="203" t="s">
        <v>1214</v>
      </c>
      <c r="F3840" s="203" t="s">
        <v>1207</v>
      </c>
    </row>
    <row r="3841" spans="1:6" hidden="1" x14ac:dyDescent="0.25">
      <c r="A3841" s="203" t="s">
        <v>1203</v>
      </c>
      <c r="B3841" s="203">
        <v>199007</v>
      </c>
      <c r="C3841" s="203">
        <v>0.257581</v>
      </c>
      <c r="D3841" s="203">
        <v>7</v>
      </c>
      <c r="E3841" s="203" t="s">
        <v>1214</v>
      </c>
      <c r="F3841" s="203" t="s">
        <v>1207</v>
      </c>
    </row>
    <row r="3842" spans="1:6" hidden="1" x14ac:dyDescent="0.25">
      <c r="A3842" s="203" t="s">
        <v>1203</v>
      </c>
      <c r="B3842" s="203">
        <v>199008</v>
      </c>
      <c r="C3842" s="203">
        <v>0.230354</v>
      </c>
      <c r="D3842" s="203">
        <v>7</v>
      </c>
      <c r="E3842" s="203" t="s">
        <v>1214</v>
      </c>
      <c r="F3842" s="203" t="s">
        <v>1207</v>
      </c>
    </row>
    <row r="3843" spans="1:6" hidden="1" x14ac:dyDescent="0.25">
      <c r="A3843" s="203" t="s">
        <v>1203</v>
      </c>
      <c r="B3843" s="203">
        <v>199009</v>
      </c>
      <c r="C3843" s="203">
        <v>0.187254</v>
      </c>
      <c r="D3843" s="203">
        <v>7</v>
      </c>
      <c r="E3843" s="203" t="s">
        <v>1214</v>
      </c>
      <c r="F3843" s="203" t="s">
        <v>1207</v>
      </c>
    </row>
    <row r="3844" spans="1:6" hidden="1" x14ac:dyDescent="0.25">
      <c r="A3844" s="203" t="s">
        <v>1203</v>
      </c>
      <c r="B3844" s="203">
        <v>199010</v>
      </c>
      <c r="C3844" s="203">
        <v>0.203213</v>
      </c>
      <c r="D3844" s="203">
        <v>7</v>
      </c>
      <c r="E3844" s="203" t="s">
        <v>1214</v>
      </c>
      <c r="F3844" s="203" t="s">
        <v>1207</v>
      </c>
    </row>
    <row r="3845" spans="1:6" hidden="1" x14ac:dyDescent="0.25">
      <c r="A3845" s="203" t="s">
        <v>1203</v>
      </c>
      <c r="B3845" s="203">
        <v>199011</v>
      </c>
      <c r="C3845" s="203">
        <v>0.219084</v>
      </c>
      <c r="D3845" s="203">
        <v>7</v>
      </c>
      <c r="E3845" s="203" t="s">
        <v>1214</v>
      </c>
      <c r="F3845" s="203" t="s">
        <v>1207</v>
      </c>
    </row>
    <row r="3846" spans="1:6" hidden="1" x14ac:dyDescent="0.25">
      <c r="A3846" s="203" t="s">
        <v>1203</v>
      </c>
      <c r="B3846" s="203">
        <v>199012</v>
      </c>
      <c r="C3846" s="203">
        <v>0.26352500000000001</v>
      </c>
      <c r="D3846" s="203">
        <v>7</v>
      </c>
      <c r="E3846" s="203" t="s">
        <v>1214</v>
      </c>
      <c r="F3846" s="203" t="s">
        <v>1207</v>
      </c>
    </row>
    <row r="3847" spans="1:6" hidden="1" x14ac:dyDescent="0.25">
      <c r="A3847" s="203" t="s">
        <v>1203</v>
      </c>
      <c r="B3847" s="203">
        <v>199013</v>
      </c>
      <c r="C3847" s="203">
        <v>3.0463909999999998</v>
      </c>
      <c r="D3847" s="203">
        <v>7</v>
      </c>
      <c r="E3847" s="203" t="s">
        <v>1214</v>
      </c>
      <c r="F3847" s="203" t="s">
        <v>1207</v>
      </c>
    </row>
    <row r="3848" spans="1:6" hidden="1" x14ac:dyDescent="0.25">
      <c r="A3848" s="203" t="s">
        <v>1203</v>
      </c>
      <c r="B3848" s="203">
        <v>199101</v>
      </c>
      <c r="C3848" s="203">
        <v>0.28057199999999999</v>
      </c>
      <c r="D3848" s="203">
        <v>7</v>
      </c>
      <c r="E3848" s="203" t="s">
        <v>1214</v>
      </c>
      <c r="F3848" s="203" t="s">
        <v>1207</v>
      </c>
    </row>
    <row r="3849" spans="1:6" hidden="1" x14ac:dyDescent="0.25">
      <c r="A3849" s="203" t="s">
        <v>1203</v>
      </c>
      <c r="B3849" s="203">
        <v>199102</v>
      </c>
      <c r="C3849" s="203">
        <v>0.24052399999999999</v>
      </c>
      <c r="D3849" s="203">
        <v>7</v>
      </c>
      <c r="E3849" s="203" t="s">
        <v>1214</v>
      </c>
      <c r="F3849" s="203" t="s">
        <v>1207</v>
      </c>
    </row>
    <row r="3850" spans="1:6" hidden="1" x14ac:dyDescent="0.25">
      <c r="A3850" s="203" t="s">
        <v>1203</v>
      </c>
      <c r="B3850" s="203">
        <v>199103</v>
      </c>
      <c r="C3850" s="203">
        <v>0.28256599999999998</v>
      </c>
      <c r="D3850" s="203">
        <v>7</v>
      </c>
      <c r="E3850" s="203" t="s">
        <v>1214</v>
      </c>
      <c r="F3850" s="203" t="s">
        <v>1207</v>
      </c>
    </row>
    <row r="3851" spans="1:6" hidden="1" x14ac:dyDescent="0.25">
      <c r="A3851" s="203" t="s">
        <v>1203</v>
      </c>
      <c r="B3851" s="203">
        <v>199104</v>
      </c>
      <c r="C3851" s="203">
        <v>0.28100799999999998</v>
      </c>
      <c r="D3851" s="203">
        <v>7</v>
      </c>
      <c r="E3851" s="203" t="s">
        <v>1214</v>
      </c>
      <c r="F3851" s="203" t="s">
        <v>1207</v>
      </c>
    </row>
    <row r="3852" spans="1:6" hidden="1" x14ac:dyDescent="0.25">
      <c r="A3852" s="203" t="s">
        <v>1203</v>
      </c>
      <c r="B3852" s="203">
        <v>199105</v>
      </c>
      <c r="C3852" s="203">
        <v>0.30982599999999999</v>
      </c>
      <c r="D3852" s="203">
        <v>7</v>
      </c>
      <c r="E3852" s="203" t="s">
        <v>1214</v>
      </c>
      <c r="F3852" s="203" t="s">
        <v>1207</v>
      </c>
    </row>
    <row r="3853" spans="1:6" hidden="1" x14ac:dyDescent="0.25">
      <c r="A3853" s="203" t="s">
        <v>1203</v>
      </c>
      <c r="B3853" s="203">
        <v>199106</v>
      </c>
      <c r="C3853" s="203">
        <v>0.280947</v>
      </c>
      <c r="D3853" s="203">
        <v>7</v>
      </c>
      <c r="E3853" s="203" t="s">
        <v>1214</v>
      </c>
      <c r="F3853" s="203" t="s">
        <v>1207</v>
      </c>
    </row>
    <row r="3854" spans="1:6" hidden="1" x14ac:dyDescent="0.25">
      <c r="A3854" s="203" t="s">
        <v>1203</v>
      </c>
      <c r="B3854" s="203">
        <v>199107</v>
      </c>
      <c r="C3854" s="203">
        <v>0.26605000000000001</v>
      </c>
      <c r="D3854" s="203">
        <v>7</v>
      </c>
      <c r="E3854" s="203" t="s">
        <v>1214</v>
      </c>
      <c r="F3854" s="203" t="s">
        <v>1207</v>
      </c>
    </row>
    <row r="3855" spans="1:6" hidden="1" x14ac:dyDescent="0.25">
      <c r="A3855" s="203" t="s">
        <v>1203</v>
      </c>
      <c r="B3855" s="203">
        <v>199108</v>
      </c>
      <c r="C3855" s="203">
        <v>0.23752499999999999</v>
      </c>
      <c r="D3855" s="203">
        <v>7</v>
      </c>
      <c r="E3855" s="203" t="s">
        <v>1214</v>
      </c>
      <c r="F3855" s="203" t="s">
        <v>1207</v>
      </c>
    </row>
    <row r="3856" spans="1:6" hidden="1" x14ac:dyDescent="0.25">
      <c r="A3856" s="203" t="s">
        <v>1203</v>
      </c>
      <c r="B3856" s="203">
        <v>199109</v>
      </c>
      <c r="C3856" s="203">
        <v>0.20186100000000001</v>
      </c>
      <c r="D3856" s="203">
        <v>7</v>
      </c>
      <c r="E3856" s="203" t="s">
        <v>1214</v>
      </c>
      <c r="F3856" s="203" t="s">
        <v>1207</v>
      </c>
    </row>
    <row r="3857" spans="1:6" hidden="1" x14ac:dyDescent="0.25">
      <c r="A3857" s="203" t="s">
        <v>1203</v>
      </c>
      <c r="B3857" s="203">
        <v>199110</v>
      </c>
      <c r="C3857" s="203">
        <v>0.193296</v>
      </c>
      <c r="D3857" s="203">
        <v>7</v>
      </c>
      <c r="E3857" s="203" t="s">
        <v>1214</v>
      </c>
      <c r="F3857" s="203" t="s">
        <v>1207</v>
      </c>
    </row>
    <row r="3858" spans="1:6" hidden="1" x14ac:dyDescent="0.25">
      <c r="A3858" s="203" t="s">
        <v>1203</v>
      </c>
      <c r="B3858" s="203">
        <v>199111</v>
      </c>
      <c r="C3858" s="203">
        <v>0.20213</v>
      </c>
      <c r="D3858" s="203">
        <v>7</v>
      </c>
      <c r="E3858" s="203" t="s">
        <v>1214</v>
      </c>
      <c r="F3858" s="203" t="s">
        <v>1207</v>
      </c>
    </row>
    <row r="3859" spans="1:6" hidden="1" x14ac:dyDescent="0.25">
      <c r="A3859" s="203" t="s">
        <v>1203</v>
      </c>
      <c r="B3859" s="203">
        <v>199112</v>
      </c>
      <c r="C3859" s="203">
        <v>0.23963899999999999</v>
      </c>
      <c r="D3859" s="203">
        <v>7</v>
      </c>
      <c r="E3859" s="203" t="s">
        <v>1214</v>
      </c>
      <c r="F3859" s="203" t="s">
        <v>1207</v>
      </c>
    </row>
    <row r="3860" spans="1:6" hidden="1" x14ac:dyDescent="0.25">
      <c r="A3860" s="203" t="s">
        <v>1203</v>
      </c>
      <c r="B3860" s="203">
        <v>199113</v>
      </c>
      <c r="C3860" s="203">
        <v>3.015943</v>
      </c>
      <c r="D3860" s="203">
        <v>7</v>
      </c>
      <c r="E3860" s="203" t="s">
        <v>1214</v>
      </c>
      <c r="F3860" s="203" t="s">
        <v>1207</v>
      </c>
    </row>
    <row r="3861" spans="1:6" hidden="1" x14ac:dyDescent="0.25">
      <c r="A3861" s="203" t="s">
        <v>1203</v>
      </c>
      <c r="B3861" s="203">
        <v>199201</v>
      </c>
      <c r="C3861" s="203">
        <v>0.23594999999999999</v>
      </c>
      <c r="D3861" s="203">
        <v>7</v>
      </c>
      <c r="E3861" s="203" t="s">
        <v>1214</v>
      </c>
      <c r="F3861" s="203" t="s">
        <v>1207</v>
      </c>
    </row>
    <row r="3862" spans="1:6" hidden="1" x14ac:dyDescent="0.25">
      <c r="A3862" s="203" t="s">
        <v>1203</v>
      </c>
      <c r="B3862" s="203">
        <v>199202</v>
      </c>
      <c r="C3862" s="203">
        <v>0.196021</v>
      </c>
      <c r="D3862" s="203">
        <v>7</v>
      </c>
      <c r="E3862" s="203" t="s">
        <v>1214</v>
      </c>
      <c r="F3862" s="203" t="s">
        <v>1207</v>
      </c>
    </row>
    <row r="3863" spans="1:6" hidden="1" x14ac:dyDescent="0.25">
      <c r="A3863" s="203" t="s">
        <v>1203</v>
      </c>
      <c r="B3863" s="203">
        <v>199203</v>
      </c>
      <c r="C3863" s="203">
        <v>0.23766000000000001</v>
      </c>
      <c r="D3863" s="203">
        <v>7</v>
      </c>
      <c r="E3863" s="203" t="s">
        <v>1214</v>
      </c>
      <c r="F3863" s="203" t="s">
        <v>1207</v>
      </c>
    </row>
    <row r="3864" spans="1:6" hidden="1" x14ac:dyDescent="0.25">
      <c r="A3864" s="203" t="s">
        <v>1203</v>
      </c>
      <c r="B3864" s="203">
        <v>199204</v>
      </c>
      <c r="C3864" s="203">
        <v>0.21271899999999999</v>
      </c>
      <c r="D3864" s="203">
        <v>7</v>
      </c>
      <c r="E3864" s="203" t="s">
        <v>1214</v>
      </c>
      <c r="F3864" s="203" t="s">
        <v>1207</v>
      </c>
    </row>
    <row r="3865" spans="1:6" hidden="1" x14ac:dyDescent="0.25">
      <c r="A3865" s="203" t="s">
        <v>1203</v>
      </c>
      <c r="B3865" s="203">
        <v>199205</v>
      </c>
      <c r="C3865" s="203">
        <v>0.242426</v>
      </c>
      <c r="D3865" s="203">
        <v>7</v>
      </c>
      <c r="E3865" s="203" t="s">
        <v>1214</v>
      </c>
      <c r="F3865" s="203" t="s">
        <v>1207</v>
      </c>
    </row>
    <row r="3866" spans="1:6" hidden="1" x14ac:dyDescent="0.25">
      <c r="A3866" s="203" t="s">
        <v>1203</v>
      </c>
      <c r="B3866" s="203">
        <v>199206</v>
      </c>
      <c r="C3866" s="203">
        <v>0.24496599999999999</v>
      </c>
      <c r="D3866" s="203">
        <v>7</v>
      </c>
      <c r="E3866" s="203" t="s">
        <v>1214</v>
      </c>
      <c r="F3866" s="203" t="s">
        <v>1207</v>
      </c>
    </row>
    <row r="3867" spans="1:6" hidden="1" x14ac:dyDescent="0.25">
      <c r="A3867" s="203" t="s">
        <v>1203</v>
      </c>
      <c r="B3867" s="203">
        <v>199207</v>
      </c>
      <c r="C3867" s="203">
        <v>0.21420700000000001</v>
      </c>
      <c r="D3867" s="203">
        <v>7</v>
      </c>
      <c r="E3867" s="203" t="s">
        <v>1214</v>
      </c>
      <c r="F3867" s="203" t="s">
        <v>1207</v>
      </c>
    </row>
    <row r="3868" spans="1:6" hidden="1" x14ac:dyDescent="0.25">
      <c r="A3868" s="203" t="s">
        <v>1203</v>
      </c>
      <c r="B3868" s="203">
        <v>199208</v>
      </c>
      <c r="C3868" s="203">
        <v>0.19845699999999999</v>
      </c>
      <c r="D3868" s="203">
        <v>7</v>
      </c>
      <c r="E3868" s="203" t="s">
        <v>1214</v>
      </c>
      <c r="F3868" s="203" t="s">
        <v>1207</v>
      </c>
    </row>
    <row r="3869" spans="1:6" hidden="1" x14ac:dyDescent="0.25">
      <c r="A3869" s="203" t="s">
        <v>1203</v>
      </c>
      <c r="B3869" s="203">
        <v>199209</v>
      </c>
      <c r="C3869" s="203">
        <v>0.18329999999999999</v>
      </c>
      <c r="D3869" s="203">
        <v>7</v>
      </c>
      <c r="E3869" s="203" t="s">
        <v>1214</v>
      </c>
      <c r="F3869" s="203" t="s">
        <v>1207</v>
      </c>
    </row>
    <row r="3870" spans="1:6" hidden="1" x14ac:dyDescent="0.25">
      <c r="A3870" s="203" t="s">
        <v>1203</v>
      </c>
      <c r="B3870" s="203">
        <v>199210</v>
      </c>
      <c r="C3870" s="203">
        <v>0.18027000000000001</v>
      </c>
      <c r="D3870" s="203">
        <v>7</v>
      </c>
      <c r="E3870" s="203" t="s">
        <v>1214</v>
      </c>
      <c r="F3870" s="203" t="s">
        <v>1207</v>
      </c>
    </row>
    <row r="3871" spans="1:6" hidden="1" x14ac:dyDescent="0.25">
      <c r="A3871" s="203" t="s">
        <v>1203</v>
      </c>
      <c r="B3871" s="203">
        <v>199211</v>
      </c>
      <c r="C3871" s="203">
        <v>0.212065</v>
      </c>
      <c r="D3871" s="203">
        <v>7</v>
      </c>
      <c r="E3871" s="203" t="s">
        <v>1214</v>
      </c>
      <c r="F3871" s="203" t="s">
        <v>1207</v>
      </c>
    </row>
    <row r="3872" spans="1:6" hidden="1" x14ac:dyDescent="0.25">
      <c r="A3872" s="203" t="s">
        <v>1203</v>
      </c>
      <c r="B3872" s="203">
        <v>199212</v>
      </c>
      <c r="C3872" s="203">
        <v>0.25939400000000001</v>
      </c>
      <c r="D3872" s="203">
        <v>7</v>
      </c>
      <c r="E3872" s="203" t="s">
        <v>1214</v>
      </c>
      <c r="F3872" s="203" t="s">
        <v>1207</v>
      </c>
    </row>
    <row r="3873" spans="1:6" hidden="1" x14ac:dyDescent="0.25">
      <c r="A3873" s="203" t="s">
        <v>1203</v>
      </c>
      <c r="B3873" s="203">
        <v>199213</v>
      </c>
      <c r="C3873" s="203">
        <v>2.6174360000000001</v>
      </c>
      <c r="D3873" s="203">
        <v>7</v>
      </c>
      <c r="E3873" s="203" t="s">
        <v>1214</v>
      </c>
      <c r="F3873" s="203" t="s">
        <v>1207</v>
      </c>
    </row>
    <row r="3874" spans="1:6" hidden="1" x14ac:dyDescent="0.25">
      <c r="A3874" s="203" t="s">
        <v>1203</v>
      </c>
      <c r="B3874" s="203">
        <v>199301</v>
      </c>
      <c r="C3874" s="203">
        <v>0.26852100000000001</v>
      </c>
      <c r="D3874" s="203">
        <v>7</v>
      </c>
      <c r="E3874" s="203" t="s">
        <v>1214</v>
      </c>
      <c r="F3874" s="203" t="s">
        <v>1207</v>
      </c>
    </row>
    <row r="3875" spans="1:6" hidden="1" x14ac:dyDescent="0.25">
      <c r="A3875" s="203" t="s">
        <v>1203</v>
      </c>
      <c r="B3875" s="203">
        <v>199302</v>
      </c>
      <c r="C3875" s="203">
        <v>0.216725</v>
      </c>
      <c r="D3875" s="203">
        <v>7</v>
      </c>
      <c r="E3875" s="203" t="s">
        <v>1214</v>
      </c>
      <c r="F3875" s="203" t="s">
        <v>1207</v>
      </c>
    </row>
    <row r="3876" spans="1:6" hidden="1" x14ac:dyDescent="0.25">
      <c r="A3876" s="203" t="s">
        <v>1203</v>
      </c>
      <c r="B3876" s="203">
        <v>199303</v>
      </c>
      <c r="C3876" s="203">
        <v>0.25339899999999999</v>
      </c>
      <c r="D3876" s="203">
        <v>7</v>
      </c>
      <c r="E3876" s="203" t="s">
        <v>1214</v>
      </c>
      <c r="F3876" s="203" t="s">
        <v>1207</v>
      </c>
    </row>
    <row r="3877" spans="1:6" hidden="1" x14ac:dyDescent="0.25">
      <c r="A3877" s="203" t="s">
        <v>1203</v>
      </c>
      <c r="B3877" s="203">
        <v>199304</v>
      </c>
      <c r="C3877" s="203">
        <v>0.27488600000000002</v>
      </c>
      <c r="D3877" s="203">
        <v>7</v>
      </c>
      <c r="E3877" s="203" t="s">
        <v>1214</v>
      </c>
      <c r="F3877" s="203" t="s">
        <v>1207</v>
      </c>
    </row>
    <row r="3878" spans="1:6" hidden="1" x14ac:dyDescent="0.25">
      <c r="A3878" s="203" t="s">
        <v>1203</v>
      </c>
      <c r="B3878" s="203">
        <v>199305</v>
      </c>
      <c r="C3878" s="203">
        <v>0.316469</v>
      </c>
      <c r="D3878" s="203">
        <v>7</v>
      </c>
      <c r="E3878" s="203" t="s">
        <v>1214</v>
      </c>
      <c r="F3878" s="203" t="s">
        <v>1207</v>
      </c>
    </row>
    <row r="3879" spans="1:6" hidden="1" x14ac:dyDescent="0.25">
      <c r="A3879" s="203" t="s">
        <v>1203</v>
      </c>
      <c r="B3879" s="203">
        <v>199306</v>
      </c>
      <c r="C3879" s="203">
        <v>0.28758099999999998</v>
      </c>
      <c r="D3879" s="203">
        <v>7</v>
      </c>
      <c r="E3879" s="203" t="s">
        <v>1214</v>
      </c>
      <c r="F3879" s="203" t="s">
        <v>1207</v>
      </c>
    </row>
    <row r="3880" spans="1:6" hidden="1" x14ac:dyDescent="0.25">
      <c r="A3880" s="203" t="s">
        <v>1203</v>
      </c>
      <c r="B3880" s="203">
        <v>199307</v>
      </c>
      <c r="C3880" s="203">
        <v>0.25488499999999997</v>
      </c>
      <c r="D3880" s="203">
        <v>7</v>
      </c>
      <c r="E3880" s="203" t="s">
        <v>1214</v>
      </c>
      <c r="F3880" s="203" t="s">
        <v>1207</v>
      </c>
    </row>
    <row r="3881" spans="1:6" hidden="1" x14ac:dyDescent="0.25">
      <c r="A3881" s="203" t="s">
        <v>1203</v>
      </c>
      <c r="B3881" s="203">
        <v>199308</v>
      </c>
      <c r="C3881" s="203">
        <v>0.21629200000000001</v>
      </c>
      <c r="D3881" s="203">
        <v>7</v>
      </c>
      <c r="E3881" s="203" t="s">
        <v>1214</v>
      </c>
      <c r="F3881" s="203" t="s">
        <v>1207</v>
      </c>
    </row>
    <row r="3882" spans="1:6" hidden="1" x14ac:dyDescent="0.25">
      <c r="A3882" s="203" t="s">
        <v>1203</v>
      </c>
      <c r="B3882" s="203">
        <v>199309</v>
      </c>
      <c r="C3882" s="203">
        <v>0.18806800000000001</v>
      </c>
      <c r="D3882" s="203">
        <v>7</v>
      </c>
      <c r="E3882" s="203" t="s">
        <v>1214</v>
      </c>
      <c r="F3882" s="203" t="s">
        <v>1207</v>
      </c>
    </row>
    <row r="3883" spans="1:6" hidden="1" x14ac:dyDescent="0.25">
      <c r="A3883" s="203" t="s">
        <v>1203</v>
      </c>
      <c r="B3883" s="203">
        <v>199310</v>
      </c>
      <c r="C3883" s="203">
        <v>0.18759000000000001</v>
      </c>
      <c r="D3883" s="203">
        <v>7</v>
      </c>
      <c r="E3883" s="203" t="s">
        <v>1214</v>
      </c>
      <c r="F3883" s="203" t="s">
        <v>1207</v>
      </c>
    </row>
    <row r="3884" spans="1:6" hidden="1" x14ac:dyDescent="0.25">
      <c r="A3884" s="203" t="s">
        <v>1203</v>
      </c>
      <c r="B3884" s="203">
        <v>199311</v>
      </c>
      <c r="C3884" s="203">
        <v>0.19557099999999999</v>
      </c>
      <c r="D3884" s="203">
        <v>7</v>
      </c>
      <c r="E3884" s="203" t="s">
        <v>1214</v>
      </c>
      <c r="F3884" s="203" t="s">
        <v>1207</v>
      </c>
    </row>
    <row r="3885" spans="1:6" hidden="1" x14ac:dyDescent="0.25">
      <c r="A3885" s="203" t="s">
        <v>1203</v>
      </c>
      <c r="B3885" s="203">
        <v>199312</v>
      </c>
      <c r="C3885" s="203">
        <v>0.231625</v>
      </c>
      <c r="D3885" s="203">
        <v>7</v>
      </c>
      <c r="E3885" s="203" t="s">
        <v>1214</v>
      </c>
      <c r="F3885" s="203" t="s">
        <v>1207</v>
      </c>
    </row>
    <row r="3886" spans="1:6" hidden="1" x14ac:dyDescent="0.25">
      <c r="A3886" s="203" t="s">
        <v>1203</v>
      </c>
      <c r="B3886" s="203">
        <v>199313</v>
      </c>
      <c r="C3886" s="203">
        <v>2.891613</v>
      </c>
      <c r="D3886" s="203">
        <v>7</v>
      </c>
      <c r="E3886" s="203" t="s">
        <v>1214</v>
      </c>
      <c r="F3886" s="203" t="s">
        <v>1207</v>
      </c>
    </row>
    <row r="3887" spans="1:6" hidden="1" x14ac:dyDescent="0.25">
      <c r="A3887" s="203" t="s">
        <v>1203</v>
      </c>
      <c r="B3887" s="203">
        <v>199401</v>
      </c>
      <c r="C3887" s="203">
        <v>0.220026</v>
      </c>
      <c r="D3887" s="203">
        <v>7</v>
      </c>
      <c r="E3887" s="203" t="s">
        <v>1214</v>
      </c>
      <c r="F3887" s="203" t="s">
        <v>1207</v>
      </c>
    </row>
    <row r="3888" spans="1:6" hidden="1" x14ac:dyDescent="0.25">
      <c r="A3888" s="203" t="s">
        <v>1203</v>
      </c>
      <c r="B3888" s="203">
        <v>199402</v>
      </c>
      <c r="C3888" s="203">
        <v>0.21085000000000001</v>
      </c>
      <c r="D3888" s="203">
        <v>7</v>
      </c>
      <c r="E3888" s="203" t="s">
        <v>1214</v>
      </c>
      <c r="F3888" s="203" t="s">
        <v>1207</v>
      </c>
    </row>
    <row r="3889" spans="1:6" hidden="1" x14ac:dyDescent="0.25">
      <c r="A3889" s="203" t="s">
        <v>1203</v>
      </c>
      <c r="B3889" s="203">
        <v>199403</v>
      </c>
      <c r="C3889" s="203">
        <v>0.24341199999999999</v>
      </c>
      <c r="D3889" s="203">
        <v>7</v>
      </c>
      <c r="E3889" s="203" t="s">
        <v>1214</v>
      </c>
      <c r="F3889" s="203" t="s">
        <v>1207</v>
      </c>
    </row>
    <row r="3890" spans="1:6" hidden="1" x14ac:dyDescent="0.25">
      <c r="A3890" s="203" t="s">
        <v>1203</v>
      </c>
      <c r="B3890" s="203">
        <v>199404</v>
      </c>
      <c r="C3890" s="203">
        <v>0.25476700000000002</v>
      </c>
      <c r="D3890" s="203">
        <v>7</v>
      </c>
      <c r="E3890" s="203" t="s">
        <v>1214</v>
      </c>
      <c r="F3890" s="203" t="s">
        <v>1207</v>
      </c>
    </row>
    <row r="3891" spans="1:6" hidden="1" x14ac:dyDescent="0.25">
      <c r="A3891" s="203" t="s">
        <v>1203</v>
      </c>
      <c r="B3891" s="203">
        <v>199405</v>
      </c>
      <c r="C3891" s="203">
        <v>0.26712999999999998</v>
      </c>
      <c r="D3891" s="203">
        <v>7</v>
      </c>
      <c r="E3891" s="203" t="s">
        <v>1214</v>
      </c>
      <c r="F3891" s="203" t="s">
        <v>1207</v>
      </c>
    </row>
    <row r="3892" spans="1:6" hidden="1" x14ac:dyDescent="0.25">
      <c r="A3892" s="203" t="s">
        <v>1203</v>
      </c>
      <c r="B3892" s="203">
        <v>199406</v>
      </c>
      <c r="C3892" s="203">
        <v>0.25802900000000001</v>
      </c>
      <c r="D3892" s="203">
        <v>7</v>
      </c>
      <c r="E3892" s="203" t="s">
        <v>1214</v>
      </c>
      <c r="F3892" s="203" t="s">
        <v>1207</v>
      </c>
    </row>
    <row r="3893" spans="1:6" hidden="1" x14ac:dyDescent="0.25">
      <c r="A3893" s="203" t="s">
        <v>1203</v>
      </c>
      <c r="B3893" s="203">
        <v>199407</v>
      </c>
      <c r="C3893" s="203">
        <v>0.241004</v>
      </c>
      <c r="D3893" s="203">
        <v>7</v>
      </c>
      <c r="E3893" s="203" t="s">
        <v>1214</v>
      </c>
      <c r="F3893" s="203" t="s">
        <v>1207</v>
      </c>
    </row>
    <row r="3894" spans="1:6" hidden="1" x14ac:dyDescent="0.25">
      <c r="A3894" s="203" t="s">
        <v>1203</v>
      </c>
      <c r="B3894" s="203">
        <v>199408</v>
      </c>
      <c r="C3894" s="203">
        <v>0.209396</v>
      </c>
      <c r="D3894" s="203">
        <v>7</v>
      </c>
      <c r="E3894" s="203" t="s">
        <v>1214</v>
      </c>
      <c r="F3894" s="203" t="s">
        <v>1207</v>
      </c>
    </row>
    <row r="3895" spans="1:6" hidden="1" x14ac:dyDescent="0.25">
      <c r="A3895" s="203" t="s">
        <v>1203</v>
      </c>
      <c r="B3895" s="203">
        <v>199409</v>
      </c>
      <c r="C3895" s="203">
        <v>0.17100799999999999</v>
      </c>
      <c r="D3895" s="203">
        <v>7</v>
      </c>
      <c r="E3895" s="203" t="s">
        <v>1214</v>
      </c>
      <c r="F3895" s="203" t="s">
        <v>1207</v>
      </c>
    </row>
    <row r="3896" spans="1:6" hidden="1" x14ac:dyDescent="0.25">
      <c r="A3896" s="203" t="s">
        <v>1203</v>
      </c>
      <c r="B3896" s="203">
        <v>199410</v>
      </c>
      <c r="C3896" s="203">
        <v>0.180671</v>
      </c>
      <c r="D3896" s="203">
        <v>7</v>
      </c>
      <c r="E3896" s="203" t="s">
        <v>1214</v>
      </c>
      <c r="F3896" s="203" t="s">
        <v>1207</v>
      </c>
    </row>
    <row r="3897" spans="1:6" hidden="1" x14ac:dyDescent="0.25">
      <c r="A3897" s="203" t="s">
        <v>1203</v>
      </c>
      <c r="B3897" s="203">
        <v>199411</v>
      </c>
      <c r="C3897" s="203">
        <v>0.19750599999999999</v>
      </c>
      <c r="D3897" s="203">
        <v>7</v>
      </c>
      <c r="E3897" s="203" t="s">
        <v>1214</v>
      </c>
      <c r="F3897" s="203" t="s">
        <v>1207</v>
      </c>
    </row>
    <row r="3898" spans="1:6" hidden="1" x14ac:dyDescent="0.25">
      <c r="A3898" s="203" t="s">
        <v>1203</v>
      </c>
      <c r="B3898" s="203">
        <v>199412</v>
      </c>
      <c r="C3898" s="203">
        <v>0.229658</v>
      </c>
      <c r="D3898" s="203">
        <v>7</v>
      </c>
      <c r="E3898" s="203" t="s">
        <v>1214</v>
      </c>
      <c r="F3898" s="203" t="s">
        <v>1207</v>
      </c>
    </row>
    <row r="3899" spans="1:6" hidden="1" x14ac:dyDescent="0.25">
      <c r="A3899" s="203" t="s">
        <v>1203</v>
      </c>
      <c r="B3899" s="203">
        <v>199413</v>
      </c>
      <c r="C3899" s="203">
        <v>2.6834570000000002</v>
      </c>
      <c r="D3899" s="203">
        <v>7</v>
      </c>
      <c r="E3899" s="203" t="s">
        <v>1214</v>
      </c>
      <c r="F3899" s="203" t="s">
        <v>1207</v>
      </c>
    </row>
    <row r="3900" spans="1:6" hidden="1" x14ac:dyDescent="0.25">
      <c r="A3900" s="203" t="s">
        <v>1203</v>
      </c>
      <c r="B3900" s="203">
        <v>199501</v>
      </c>
      <c r="C3900" s="203">
        <v>0.25644499999999998</v>
      </c>
      <c r="D3900" s="203">
        <v>7</v>
      </c>
      <c r="E3900" s="203" t="s">
        <v>1214</v>
      </c>
      <c r="F3900" s="203" t="s">
        <v>1207</v>
      </c>
    </row>
    <row r="3901" spans="1:6" hidden="1" x14ac:dyDescent="0.25">
      <c r="A3901" s="203" t="s">
        <v>1203</v>
      </c>
      <c r="B3901" s="203">
        <v>199502</v>
      </c>
      <c r="C3901" s="203">
        <v>0.25824399999999997</v>
      </c>
      <c r="D3901" s="203">
        <v>7</v>
      </c>
      <c r="E3901" s="203" t="s">
        <v>1214</v>
      </c>
      <c r="F3901" s="203" t="s">
        <v>1207</v>
      </c>
    </row>
    <row r="3902" spans="1:6" hidden="1" x14ac:dyDescent="0.25">
      <c r="A3902" s="203" t="s">
        <v>1203</v>
      </c>
      <c r="B3902" s="203">
        <v>199503</v>
      </c>
      <c r="C3902" s="203">
        <v>0.29460900000000001</v>
      </c>
      <c r="D3902" s="203">
        <v>7</v>
      </c>
      <c r="E3902" s="203" t="s">
        <v>1214</v>
      </c>
      <c r="F3902" s="203" t="s">
        <v>1207</v>
      </c>
    </row>
    <row r="3903" spans="1:6" hidden="1" x14ac:dyDescent="0.25">
      <c r="A3903" s="203" t="s">
        <v>1203</v>
      </c>
      <c r="B3903" s="203">
        <v>199504</v>
      </c>
      <c r="C3903" s="203">
        <v>0.25340800000000002</v>
      </c>
      <c r="D3903" s="203">
        <v>7</v>
      </c>
      <c r="E3903" s="203" t="s">
        <v>1214</v>
      </c>
      <c r="F3903" s="203" t="s">
        <v>1207</v>
      </c>
    </row>
    <row r="3904" spans="1:6" hidden="1" x14ac:dyDescent="0.25">
      <c r="A3904" s="203" t="s">
        <v>1203</v>
      </c>
      <c r="B3904" s="203">
        <v>199505</v>
      </c>
      <c r="C3904" s="203">
        <v>0.28648299999999999</v>
      </c>
      <c r="D3904" s="203">
        <v>7</v>
      </c>
      <c r="E3904" s="203" t="s">
        <v>1214</v>
      </c>
      <c r="F3904" s="203" t="s">
        <v>1207</v>
      </c>
    </row>
    <row r="3905" spans="1:6" hidden="1" x14ac:dyDescent="0.25">
      <c r="A3905" s="203" t="s">
        <v>1203</v>
      </c>
      <c r="B3905" s="203">
        <v>199506</v>
      </c>
      <c r="C3905" s="203">
        <v>0.31168299999999999</v>
      </c>
      <c r="D3905" s="203">
        <v>7</v>
      </c>
      <c r="E3905" s="203" t="s">
        <v>1214</v>
      </c>
      <c r="F3905" s="203" t="s">
        <v>1207</v>
      </c>
    </row>
    <row r="3906" spans="1:6" hidden="1" x14ac:dyDescent="0.25">
      <c r="A3906" s="203" t="s">
        <v>1203</v>
      </c>
      <c r="B3906" s="203">
        <v>199507</v>
      </c>
      <c r="C3906" s="203">
        <v>0.283275</v>
      </c>
      <c r="D3906" s="203">
        <v>7</v>
      </c>
      <c r="E3906" s="203" t="s">
        <v>1214</v>
      </c>
      <c r="F3906" s="203" t="s">
        <v>1207</v>
      </c>
    </row>
    <row r="3907" spans="1:6" hidden="1" x14ac:dyDescent="0.25">
      <c r="A3907" s="203" t="s">
        <v>1203</v>
      </c>
      <c r="B3907" s="203">
        <v>199508</v>
      </c>
      <c r="C3907" s="203">
        <v>0.25137799999999999</v>
      </c>
      <c r="D3907" s="203">
        <v>7</v>
      </c>
      <c r="E3907" s="203" t="s">
        <v>1214</v>
      </c>
      <c r="F3907" s="203" t="s">
        <v>1207</v>
      </c>
    </row>
    <row r="3908" spans="1:6" hidden="1" x14ac:dyDescent="0.25">
      <c r="A3908" s="203" t="s">
        <v>1203</v>
      </c>
      <c r="B3908" s="203">
        <v>199509</v>
      </c>
      <c r="C3908" s="203">
        <v>0.20652000000000001</v>
      </c>
      <c r="D3908" s="203">
        <v>7</v>
      </c>
      <c r="E3908" s="203" t="s">
        <v>1214</v>
      </c>
      <c r="F3908" s="203" t="s">
        <v>1207</v>
      </c>
    </row>
    <row r="3909" spans="1:6" hidden="1" x14ac:dyDescent="0.25">
      <c r="A3909" s="203" t="s">
        <v>1203</v>
      </c>
      <c r="B3909" s="203">
        <v>199510</v>
      </c>
      <c r="C3909" s="203">
        <v>0.23873800000000001</v>
      </c>
      <c r="D3909" s="203">
        <v>7</v>
      </c>
      <c r="E3909" s="203" t="s">
        <v>1214</v>
      </c>
      <c r="F3909" s="203" t="s">
        <v>1207</v>
      </c>
    </row>
    <row r="3910" spans="1:6" hidden="1" x14ac:dyDescent="0.25">
      <c r="A3910" s="203" t="s">
        <v>1203</v>
      </c>
      <c r="B3910" s="203">
        <v>199511</v>
      </c>
      <c r="C3910" s="203">
        <v>0.26338600000000001</v>
      </c>
      <c r="D3910" s="203">
        <v>7</v>
      </c>
      <c r="E3910" s="203" t="s">
        <v>1214</v>
      </c>
      <c r="F3910" s="203" t="s">
        <v>1207</v>
      </c>
    </row>
    <row r="3911" spans="1:6" hidden="1" x14ac:dyDescent="0.25">
      <c r="A3911" s="203" t="s">
        <v>1203</v>
      </c>
      <c r="B3911" s="203">
        <v>199512</v>
      </c>
      <c r="C3911" s="203">
        <v>0.30113899999999999</v>
      </c>
      <c r="D3911" s="203">
        <v>7</v>
      </c>
      <c r="E3911" s="203" t="s">
        <v>1214</v>
      </c>
      <c r="F3911" s="203" t="s">
        <v>1207</v>
      </c>
    </row>
    <row r="3912" spans="1:6" hidden="1" x14ac:dyDescent="0.25">
      <c r="A3912" s="203" t="s">
        <v>1203</v>
      </c>
      <c r="B3912" s="203">
        <v>199513</v>
      </c>
      <c r="C3912" s="203">
        <v>3.2053069999999999</v>
      </c>
      <c r="D3912" s="203">
        <v>7</v>
      </c>
      <c r="E3912" s="203" t="s">
        <v>1214</v>
      </c>
      <c r="F3912" s="203" t="s">
        <v>1207</v>
      </c>
    </row>
    <row r="3913" spans="1:6" hidden="1" x14ac:dyDescent="0.25">
      <c r="A3913" s="203" t="s">
        <v>1203</v>
      </c>
      <c r="B3913" s="203">
        <v>199601</v>
      </c>
      <c r="C3913" s="203">
        <v>0.317658</v>
      </c>
      <c r="D3913" s="203">
        <v>7</v>
      </c>
      <c r="E3913" s="203" t="s">
        <v>1214</v>
      </c>
      <c r="F3913" s="203" t="s">
        <v>1207</v>
      </c>
    </row>
    <row r="3914" spans="1:6" hidden="1" x14ac:dyDescent="0.25">
      <c r="A3914" s="203" t="s">
        <v>1203</v>
      </c>
      <c r="B3914" s="203">
        <v>199602</v>
      </c>
      <c r="C3914" s="203">
        <v>0.32877200000000001</v>
      </c>
      <c r="D3914" s="203">
        <v>7</v>
      </c>
      <c r="E3914" s="203" t="s">
        <v>1214</v>
      </c>
      <c r="F3914" s="203" t="s">
        <v>1207</v>
      </c>
    </row>
    <row r="3915" spans="1:6" hidden="1" x14ac:dyDescent="0.25">
      <c r="A3915" s="203" t="s">
        <v>1203</v>
      </c>
      <c r="B3915" s="203">
        <v>199603</v>
      </c>
      <c r="C3915" s="203">
        <v>0.35033399999999998</v>
      </c>
      <c r="D3915" s="203">
        <v>7</v>
      </c>
      <c r="E3915" s="203" t="s">
        <v>1214</v>
      </c>
      <c r="F3915" s="203" t="s">
        <v>1207</v>
      </c>
    </row>
    <row r="3916" spans="1:6" hidden="1" x14ac:dyDescent="0.25">
      <c r="A3916" s="203" t="s">
        <v>1203</v>
      </c>
      <c r="B3916" s="203">
        <v>199604</v>
      </c>
      <c r="C3916" s="203">
        <v>0.32925399999999999</v>
      </c>
      <c r="D3916" s="203">
        <v>7</v>
      </c>
      <c r="E3916" s="203" t="s">
        <v>1214</v>
      </c>
      <c r="F3916" s="203" t="s">
        <v>1207</v>
      </c>
    </row>
    <row r="3917" spans="1:6" hidden="1" x14ac:dyDescent="0.25">
      <c r="A3917" s="203" t="s">
        <v>1203</v>
      </c>
      <c r="B3917" s="203">
        <v>199605</v>
      </c>
      <c r="C3917" s="203">
        <v>0.34391500000000003</v>
      </c>
      <c r="D3917" s="203">
        <v>7</v>
      </c>
      <c r="E3917" s="203" t="s">
        <v>1214</v>
      </c>
      <c r="F3917" s="203" t="s">
        <v>1207</v>
      </c>
    </row>
    <row r="3918" spans="1:6" hidden="1" x14ac:dyDescent="0.25">
      <c r="A3918" s="203" t="s">
        <v>1203</v>
      </c>
      <c r="B3918" s="203">
        <v>199606</v>
      </c>
      <c r="C3918" s="203">
        <v>0.33010299999999998</v>
      </c>
      <c r="D3918" s="203">
        <v>7</v>
      </c>
      <c r="E3918" s="203" t="s">
        <v>1214</v>
      </c>
      <c r="F3918" s="203" t="s">
        <v>1207</v>
      </c>
    </row>
    <row r="3919" spans="1:6" hidden="1" x14ac:dyDescent="0.25">
      <c r="A3919" s="203" t="s">
        <v>1203</v>
      </c>
      <c r="B3919" s="203">
        <v>199607</v>
      </c>
      <c r="C3919" s="203">
        <v>0.29855999999999999</v>
      </c>
      <c r="D3919" s="203">
        <v>7</v>
      </c>
      <c r="E3919" s="203" t="s">
        <v>1214</v>
      </c>
      <c r="F3919" s="203" t="s">
        <v>1207</v>
      </c>
    </row>
    <row r="3920" spans="1:6" hidden="1" x14ac:dyDescent="0.25">
      <c r="A3920" s="203" t="s">
        <v>1203</v>
      </c>
      <c r="B3920" s="203">
        <v>199608</v>
      </c>
      <c r="C3920" s="203">
        <v>0.271592</v>
      </c>
      <c r="D3920" s="203">
        <v>7</v>
      </c>
      <c r="E3920" s="203" t="s">
        <v>1214</v>
      </c>
      <c r="F3920" s="203" t="s">
        <v>1207</v>
      </c>
    </row>
    <row r="3921" spans="1:6" hidden="1" x14ac:dyDescent="0.25">
      <c r="A3921" s="203" t="s">
        <v>1203</v>
      </c>
      <c r="B3921" s="203">
        <v>199609</v>
      </c>
      <c r="C3921" s="203">
        <v>0.228911</v>
      </c>
      <c r="D3921" s="203">
        <v>7</v>
      </c>
      <c r="E3921" s="203" t="s">
        <v>1214</v>
      </c>
      <c r="F3921" s="203" t="s">
        <v>1207</v>
      </c>
    </row>
    <row r="3922" spans="1:6" hidden="1" x14ac:dyDescent="0.25">
      <c r="A3922" s="203" t="s">
        <v>1203</v>
      </c>
      <c r="B3922" s="203">
        <v>199610</v>
      </c>
      <c r="C3922" s="203">
        <v>0.23363200000000001</v>
      </c>
      <c r="D3922" s="203">
        <v>7</v>
      </c>
      <c r="E3922" s="203" t="s">
        <v>1214</v>
      </c>
      <c r="F3922" s="203" t="s">
        <v>1207</v>
      </c>
    </row>
    <row r="3923" spans="1:6" hidden="1" x14ac:dyDescent="0.25">
      <c r="A3923" s="203" t="s">
        <v>1203</v>
      </c>
      <c r="B3923" s="203">
        <v>199611</v>
      </c>
      <c r="C3923" s="203">
        <v>0.24357200000000001</v>
      </c>
      <c r="D3923" s="203">
        <v>7</v>
      </c>
      <c r="E3923" s="203" t="s">
        <v>1214</v>
      </c>
      <c r="F3923" s="203" t="s">
        <v>1207</v>
      </c>
    </row>
    <row r="3924" spans="1:6" hidden="1" x14ac:dyDescent="0.25">
      <c r="A3924" s="203" t="s">
        <v>1203</v>
      </c>
      <c r="B3924" s="203">
        <v>199612</v>
      </c>
      <c r="C3924" s="203">
        <v>0.31335299999999999</v>
      </c>
      <c r="D3924" s="203">
        <v>7</v>
      </c>
      <c r="E3924" s="203" t="s">
        <v>1214</v>
      </c>
      <c r="F3924" s="203" t="s">
        <v>1207</v>
      </c>
    </row>
    <row r="3925" spans="1:6" hidden="1" x14ac:dyDescent="0.25">
      <c r="A3925" s="203" t="s">
        <v>1203</v>
      </c>
      <c r="B3925" s="203">
        <v>199613</v>
      </c>
      <c r="C3925" s="203">
        <v>3.5896560000000002</v>
      </c>
      <c r="D3925" s="203">
        <v>7</v>
      </c>
      <c r="E3925" s="203" t="s">
        <v>1214</v>
      </c>
      <c r="F3925" s="203" t="s">
        <v>1207</v>
      </c>
    </row>
    <row r="3926" spans="1:6" hidden="1" x14ac:dyDescent="0.25">
      <c r="A3926" s="203" t="s">
        <v>1203</v>
      </c>
      <c r="B3926" s="203">
        <v>199701</v>
      </c>
      <c r="C3926" s="203">
        <v>0.33661600000000003</v>
      </c>
      <c r="D3926" s="203">
        <v>7</v>
      </c>
      <c r="E3926" s="203" t="s">
        <v>1214</v>
      </c>
      <c r="F3926" s="203" t="s">
        <v>1207</v>
      </c>
    </row>
    <row r="3927" spans="1:6" hidden="1" x14ac:dyDescent="0.25">
      <c r="A3927" s="203" t="s">
        <v>1203</v>
      </c>
      <c r="B3927" s="203">
        <v>199702</v>
      </c>
      <c r="C3927" s="203">
        <v>0.32185900000000001</v>
      </c>
      <c r="D3927" s="203">
        <v>7</v>
      </c>
      <c r="E3927" s="203" t="s">
        <v>1214</v>
      </c>
      <c r="F3927" s="203" t="s">
        <v>1207</v>
      </c>
    </row>
    <row r="3928" spans="1:6" hidden="1" x14ac:dyDescent="0.25">
      <c r="A3928" s="203" t="s">
        <v>1203</v>
      </c>
      <c r="B3928" s="203">
        <v>199703</v>
      </c>
      <c r="C3928" s="203">
        <v>0.35738700000000001</v>
      </c>
      <c r="D3928" s="203">
        <v>7</v>
      </c>
      <c r="E3928" s="203" t="s">
        <v>1214</v>
      </c>
      <c r="F3928" s="203" t="s">
        <v>1207</v>
      </c>
    </row>
    <row r="3929" spans="1:6" hidden="1" x14ac:dyDescent="0.25">
      <c r="A3929" s="203" t="s">
        <v>1203</v>
      </c>
      <c r="B3929" s="203">
        <v>199704</v>
      </c>
      <c r="C3929" s="203">
        <v>0.32758599999999999</v>
      </c>
      <c r="D3929" s="203">
        <v>7</v>
      </c>
      <c r="E3929" s="203" t="s">
        <v>1214</v>
      </c>
      <c r="F3929" s="203" t="s">
        <v>1207</v>
      </c>
    </row>
    <row r="3930" spans="1:6" hidden="1" x14ac:dyDescent="0.25">
      <c r="A3930" s="203" t="s">
        <v>1203</v>
      </c>
      <c r="B3930" s="203">
        <v>199705</v>
      </c>
      <c r="C3930" s="203">
        <v>0.34911999999999999</v>
      </c>
      <c r="D3930" s="203">
        <v>7</v>
      </c>
      <c r="E3930" s="203" t="s">
        <v>1214</v>
      </c>
      <c r="F3930" s="203" t="s">
        <v>1207</v>
      </c>
    </row>
    <row r="3931" spans="1:6" hidden="1" x14ac:dyDescent="0.25">
      <c r="A3931" s="203" t="s">
        <v>1203</v>
      </c>
      <c r="B3931" s="203">
        <v>199706</v>
      </c>
      <c r="C3931" s="203">
        <v>0.35189900000000002</v>
      </c>
      <c r="D3931" s="203">
        <v>7</v>
      </c>
      <c r="E3931" s="203" t="s">
        <v>1214</v>
      </c>
      <c r="F3931" s="203" t="s">
        <v>1207</v>
      </c>
    </row>
    <row r="3932" spans="1:6" hidden="1" x14ac:dyDescent="0.25">
      <c r="A3932" s="203" t="s">
        <v>1203</v>
      </c>
      <c r="B3932" s="203">
        <v>199707</v>
      </c>
      <c r="C3932" s="203">
        <v>0.32330399999999998</v>
      </c>
      <c r="D3932" s="203">
        <v>7</v>
      </c>
      <c r="E3932" s="203" t="s">
        <v>1214</v>
      </c>
      <c r="F3932" s="203" t="s">
        <v>1207</v>
      </c>
    </row>
    <row r="3933" spans="1:6" hidden="1" x14ac:dyDescent="0.25">
      <c r="A3933" s="203" t="s">
        <v>1203</v>
      </c>
      <c r="B3933" s="203">
        <v>199708</v>
      </c>
      <c r="C3933" s="203">
        <v>0.27478799999999998</v>
      </c>
      <c r="D3933" s="203">
        <v>7</v>
      </c>
      <c r="E3933" s="203" t="s">
        <v>1214</v>
      </c>
      <c r="F3933" s="203" t="s">
        <v>1207</v>
      </c>
    </row>
    <row r="3934" spans="1:6" hidden="1" x14ac:dyDescent="0.25">
      <c r="A3934" s="203" t="s">
        <v>1203</v>
      </c>
      <c r="B3934" s="203">
        <v>199709</v>
      </c>
      <c r="C3934" s="203">
        <v>0.23896999999999999</v>
      </c>
      <c r="D3934" s="203">
        <v>7</v>
      </c>
      <c r="E3934" s="203" t="s">
        <v>1214</v>
      </c>
      <c r="F3934" s="203" t="s">
        <v>1207</v>
      </c>
    </row>
    <row r="3935" spans="1:6" hidden="1" x14ac:dyDescent="0.25">
      <c r="A3935" s="203" t="s">
        <v>1203</v>
      </c>
      <c r="B3935" s="203">
        <v>199710</v>
      </c>
      <c r="C3935" s="203">
        <v>0.25261299999999998</v>
      </c>
      <c r="D3935" s="203">
        <v>7</v>
      </c>
      <c r="E3935" s="203" t="s">
        <v>1214</v>
      </c>
      <c r="F3935" s="203" t="s">
        <v>1207</v>
      </c>
    </row>
    <row r="3936" spans="1:6" hidden="1" x14ac:dyDescent="0.25">
      <c r="A3936" s="203" t="s">
        <v>1203</v>
      </c>
      <c r="B3936" s="203">
        <v>199711</v>
      </c>
      <c r="C3936" s="203">
        <v>0.24215600000000001</v>
      </c>
      <c r="D3936" s="203">
        <v>7</v>
      </c>
      <c r="E3936" s="203" t="s">
        <v>1214</v>
      </c>
      <c r="F3936" s="203" t="s">
        <v>1207</v>
      </c>
    </row>
    <row r="3937" spans="1:6" hidden="1" x14ac:dyDescent="0.25">
      <c r="A3937" s="203" t="s">
        <v>1203</v>
      </c>
      <c r="B3937" s="203">
        <v>199712</v>
      </c>
      <c r="C3937" s="203">
        <v>0.26416000000000001</v>
      </c>
      <c r="D3937" s="203">
        <v>7</v>
      </c>
      <c r="E3937" s="203" t="s">
        <v>1214</v>
      </c>
      <c r="F3937" s="203" t="s">
        <v>1207</v>
      </c>
    </row>
    <row r="3938" spans="1:6" hidden="1" x14ac:dyDescent="0.25">
      <c r="A3938" s="203" t="s">
        <v>1203</v>
      </c>
      <c r="B3938" s="203">
        <v>199713</v>
      </c>
      <c r="C3938" s="203">
        <v>3.6404580000000002</v>
      </c>
      <c r="D3938" s="203">
        <v>7</v>
      </c>
      <c r="E3938" s="203" t="s">
        <v>1214</v>
      </c>
      <c r="F3938" s="203" t="s">
        <v>1207</v>
      </c>
    </row>
    <row r="3939" spans="1:6" hidden="1" x14ac:dyDescent="0.25">
      <c r="A3939" s="203" t="s">
        <v>1203</v>
      </c>
      <c r="B3939" s="203">
        <v>199801</v>
      </c>
      <c r="C3939" s="203">
        <v>0.29386000000000001</v>
      </c>
      <c r="D3939" s="203">
        <v>7</v>
      </c>
      <c r="E3939" s="203" t="s">
        <v>1214</v>
      </c>
      <c r="F3939" s="203" t="s">
        <v>1207</v>
      </c>
    </row>
    <row r="3940" spans="1:6" hidden="1" x14ac:dyDescent="0.25">
      <c r="A3940" s="203" t="s">
        <v>1203</v>
      </c>
      <c r="B3940" s="203">
        <v>199802</v>
      </c>
      <c r="C3940" s="203">
        <v>0.30586999999999998</v>
      </c>
      <c r="D3940" s="203">
        <v>7</v>
      </c>
      <c r="E3940" s="203" t="s">
        <v>1214</v>
      </c>
      <c r="F3940" s="203" t="s">
        <v>1207</v>
      </c>
    </row>
    <row r="3941" spans="1:6" hidden="1" x14ac:dyDescent="0.25">
      <c r="A3941" s="203" t="s">
        <v>1203</v>
      </c>
      <c r="B3941" s="203">
        <v>199803</v>
      </c>
      <c r="C3941" s="203">
        <v>0.32312200000000002</v>
      </c>
      <c r="D3941" s="203">
        <v>7</v>
      </c>
      <c r="E3941" s="203" t="s">
        <v>1214</v>
      </c>
      <c r="F3941" s="203" t="s">
        <v>1207</v>
      </c>
    </row>
    <row r="3942" spans="1:6" hidden="1" x14ac:dyDescent="0.25">
      <c r="A3942" s="203" t="s">
        <v>1203</v>
      </c>
      <c r="B3942" s="203">
        <v>199804</v>
      </c>
      <c r="C3942" s="203">
        <v>0.291715</v>
      </c>
      <c r="D3942" s="203">
        <v>7</v>
      </c>
      <c r="E3942" s="203" t="s">
        <v>1214</v>
      </c>
      <c r="F3942" s="203" t="s">
        <v>1207</v>
      </c>
    </row>
    <row r="3943" spans="1:6" hidden="1" x14ac:dyDescent="0.25">
      <c r="A3943" s="203" t="s">
        <v>1203</v>
      </c>
      <c r="B3943" s="203">
        <v>199805</v>
      </c>
      <c r="C3943" s="203">
        <v>0.33849899999999999</v>
      </c>
      <c r="D3943" s="203">
        <v>7</v>
      </c>
      <c r="E3943" s="203" t="s">
        <v>1214</v>
      </c>
      <c r="F3943" s="203" t="s">
        <v>1207</v>
      </c>
    </row>
    <row r="3944" spans="1:6" hidden="1" x14ac:dyDescent="0.25">
      <c r="A3944" s="203" t="s">
        <v>1203</v>
      </c>
      <c r="B3944" s="203">
        <v>199806</v>
      </c>
      <c r="C3944" s="203">
        <v>0.32978200000000002</v>
      </c>
      <c r="D3944" s="203">
        <v>7</v>
      </c>
      <c r="E3944" s="203" t="s">
        <v>1214</v>
      </c>
      <c r="F3944" s="203" t="s">
        <v>1207</v>
      </c>
    </row>
    <row r="3945" spans="1:6" hidden="1" x14ac:dyDescent="0.25">
      <c r="A3945" s="203" t="s">
        <v>1203</v>
      </c>
      <c r="B3945" s="203">
        <v>199807</v>
      </c>
      <c r="C3945" s="203">
        <v>0.29223700000000002</v>
      </c>
      <c r="D3945" s="203">
        <v>7</v>
      </c>
      <c r="E3945" s="203" t="s">
        <v>1214</v>
      </c>
      <c r="F3945" s="203" t="s">
        <v>1207</v>
      </c>
    </row>
    <row r="3946" spans="1:6" hidden="1" x14ac:dyDescent="0.25">
      <c r="A3946" s="203" t="s">
        <v>1203</v>
      </c>
      <c r="B3946" s="203">
        <v>199808</v>
      </c>
      <c r="C3946" s="203">
        <v>0.25605499999999998</v>
      </c>
      <c r="D3946" s="203">
        <v>7</v>
      </c>
      <c r="E3946" s="203" t="s">
        <v>1214</v>
      </c>
      <c r="F3946" s="203" t="s">
        <v>1207</v>
      </c>
    </row>
    <row r="3947" spans="1:6" hidden="1" x14ac:dyDescent="0.25">
      <c r="A3947" s="203" t="s">
        <v>1203</v>
      </c>
      <c r="B3947" s="203">
        <v>199809</v>
      </c>
      <c r="C3947" s="203">
        <v>0.212368</v>
      </c>
      <c r="D3947" s="203">
        <v>7</v>
      </c>
      <c r="E3947" s="203" t="s">
        <v>1214</v>
      </c>
      <c r="F3947" s="203" t="s">
        <v>1207</v>
      </c>
    </row>
    <row r="3948" spans="1:6" hidden="1" x14ac:dyDescent="0.25">
      <c r="A3948" s="203" t="s">
        <v>1203</v>
      </c>
      <c r="B3948" s="203">
        <v>199810</v>
      </c>
      <c r="C3948" s="203">
        <v>0.19256699999999999</v>
      </c>
      <c r="D3948" s="203">
        <v>7</v>
      </c>
      <c r="E3948" s="203" t="s">
        <v>1214</v>
      </c>
      <c r="F3948" s="203" t="s">
        <v>1207</v>
      </c>
    </row>
    <row r="3949" spans="1:6" hidden="1" x14ac:dyDescent="0.25">
      <c r="A3949" s="203" t="s">
        <v>1203</v>
      </c>
      <c r="B3949" s="203">
        <v>199811</v>
      </c>
      <c r="C3949" s="203">
        <v>0.20415</v>
      </c>
      <c r="D3949" s="203">
        <v>7</v>
      </c>
      <c r="E3949" s="203" t="s">
        <v>1214</v>
      </c>
      <c r="F3949" s="203" t="s">
        <v>1207</v>
      </c>
    </row>
    <row r="3950" spans="1:6" hidden="1" x14ac:dyDescent="0.25">
      <c r="A3950" s="203" t="s">
        <v>1203</v>
      </c>
      <c r="B3950" s="203">
        <v>199812</v>
      </c>
      <c r="C3950" s="203">
        <v>0.25682899999999997</v>
      </c>
      <c r="D3950" s="203">
        <v>7</v>
      </c>
      <c r="E3950" s="203" t="s">
        <v>1214</v>
      </c>
      <c r="F3950" s="203" t="s">
        <v>1207</v>
      </c>
    </row>
    <row r="3951" spans="1:6" hidden="1" x14ac:dyDescent="0.25">
      <c r="A3951" s="203" t="s">
        <v>1203</v>
      </c>
      <c r="B3951" s="203">
        <v>199813</v>
      </c>
      <c r="C3951" s="203">
        <v>3.2970540000000002</v>
      </c>
      <c r="D3951" s="203">
        <v>7</v>
      </c>
      <c r="E3951" s="203" t="s">
        <v>1214</v>
      </c>
      <c r="F3951" s="203" t="s">
        <v>1207</v>
      </c>
    </row>
    <row r="3952" spans="1:6" hidden="1" x14ac:dyDescent="0.25">
      <c r="A3952" s="203" t="s">
        <v>1203</v>
      </c>
      <c r="B3952" s="203">
        <v>199901</v>
      </c>
      <c r="C3952" s="203">
        <v>0.30187700000000001</v>
      </c>
      <c r="D3952" s="203">
        <v>7</v>
      </c>
      <c r="E3952" s="203" t="s">
        <v>1214</v>
      </c>
      <c r="F3952" s="203" t="s">
        <v>1207</v>
      </c>
    </row>
    <row r="3953" spans="1:6" hidden="1" x14ac:dyDescent="0.25">
      <c r="A3953" s="203" t="s">
        <v>1203</v>
      </c>
      <c r="B3953" s="203">
        <v>199902</v>
      </c>
      <c r="C3953" s="203">
        <v>0.29341899999999999</v>
      </c>
      <c r="D3953" s="203">
        <v>7</v>
      </c>
      <c r="E3953" s="203" t="s">
        <v>1214</v>
      </c>
      <c r="F3953" s="203" t="s">
        <v>1207</v>
      </c>
    </row>
    <row r="3954" spans="1:6" hidden="1" x14ac:dyDescent="0.25">
      <c r="A3954" s="203" t="s">
        <v>1203</v>
      </c>
      <c r="B3954" s="203">
        <v>199903</v>
      </c>
      <c r="C3954" s="203">
        <v>0.32804699999999998</v>
      </c>
      <c r="D3954" s="203">
        <v>7</v>
      </c>
      <c r="E3954" s="203" t="s">
        <v>1214</v>
      </c>
      <c r="F3954" s="203" t="s">
        <v>1207</v>
      </c>
    </row>
    <row r="3955" spans="1:6" hidden="1" x14ac:dyDescent="0.25">
      <c r="A3955" s="203" t="s">
        <v>1203</v>
      </c>
      <c r="B3955" s="203">
        <v>199904</v>
      </c>
      <c r="C3955" s="203">
        <v>0.27956599999999998</v>
      </c>
      <c r="D3955" s="203">
        <v>7</v>
      </c>
      <c r="E3955" s="203" t="s">
        <v>1214</v>
      </c>
      <c r="F3955" s="203" t="s">
        <v>1207</v>
      </c>
    </row>
    <row r="3956" spans="1:6" hidden="1" x14ac:dyDescent="0.25">
      <c r="A3956" s="203" t="s">
        <v>1203</v>
      </c>
      <c r="B3956" s="203">
        <v>199905</v>
      </c>
      <c r="C3956" s="203">
        <v>0.29651699999999998</v>
      </c>
      <c r="D3956" s="203">
        <v>7</v>
      </c>
      <c r="E3956" s="203" t="s">
        <v>1214</v>
      </c>
      <c r="F3956" s="203" t="s">
        <v>1207</v>
      </c>
    </row>
    <row r="3957" spans="1:6" hidden="1" x14ac:dyDescent="0.25">
      <c r="A3957" s="203" t="s">
        <v>1203</v>
      </c>
      <c r="B3957" s="203">
        <v>199906</v>
      </c>
      <c r="C3957" s="203">
        <v>0.31257699999999999</v>
      </c>
      <c r="D3957" s="203">
        <v>7</v>
      </c>
      <c r="E3957" s="203" t="s">
        <v>1214</v>
      </c>
      <c r="F3957" s="203" t="s">
        <v>1207</v>
      </c>
    </row>
    <row r="3958" spans="1:6" hidden="1" x14ac:dyDescent="0.25">
      <c r="A3958" s="203" t="s">
        <v>1203</v>
      </c>
      <c r="B3958" s="203">
        <v>199907</v>
      </c>
      <c r="C3958" s="203">
        <v>0.30356699999999998</v>
      </c>
      <c r="D3958" s="203">
        <v>7</v>
      </c>
      <c r="E3958" s="203" t="s">
        <v>1214</v>
      </c>
      <c r="F3958" s="203" t="s">
        <v>1207</v>
      </c>
    </row>
    <row r="3959" spans="1:6" hidden="1" x14ac:dyDescent="0.25">
      <c r="A3959" s="203" t="s">
        <v>1203</v>
      </c>
      <c r="B3959" s="203">
        <v>199908</v>
      </c>
      <c r="C3959" s="203">
        <v>0.26307700000000001</v>
      </c>
      <c r="D3959" s="203">
        <v>7</v>
      </c>
      <c r="E3959" s="203" t="s">
        <v>1214</v>
      </c>
      <c r="F3959" s="203" t="s">
        <v>1207</v>
      </c>
    </row>
    <row r="3960" spans="1:6" hidden="1" x14ac:dyDescent="0.25">
      <c r="A3960" s="203" t="s">
        <v>1203</v>
      </c>
      <c r="B3960" s="203">
        <v>199909</v>
      </c>
      <c r="C3960" s="203">
        <v>0.21364</v>
      </c>
      <c r="D3960" s="203">
        <v>7</v>
      </c>
      <c r="E3960" s="203" t="s">
        <v>1214</v>
      </c>
      <c r="F3960" s="203" t="s">
        <v>1207</v>
      </c>
    </row>
    <row r="3961" spans="1:6" hidden="1" x14ac:dyDescent="0.25">
      <c r="A3961" s="203" t="s">
        <v>1203</v>
      </c>
      <c r="B3961" s="203">
        <v>199910</v>
      </c>
      <c r="C3961" s="203">
        <v>0.20352600000000001</v>
      </c>
      <c r="D3961" s="203">
        <v>7</v>
      </c>
      <c r="E3961" s="203" t="s">
        <v>1214</v>
      </c>
      <c r="F3961" s="203" t="s">
        <v>1207</v>
      </c>
    </row>
    <row r="3962" spans="1:6" hidden="1" x14ac:dyDescent="0.25">
      <c r="A3962" s="203" t="s">
        <v>1203</v>
      </c>
      <c r="B3962" s="203">
        <v>199911</v>
      </c>
      <c r="C3962" s="203">
        <v>0.216417</v>
      </c>
      <c r="D3962" s="203">
        <v>7</v>
      </c>
      <c r="E3962" s="203" t="s">
        <v>1214</v>
      </c>
      <c r="F3962" s="203" t="s">
        <v>1207</v>
      </c>
    </row>
    <row r="3963" spans="1:6" hidden="1" x14ac:dyDescent="0.25">
      <c r="A3963" s="203" t="s">
        <v>1203</v>
      </c>
      <c r="B3963" s="203">
        <v>199912</v>
      </c>
      <c r="C3963" s="203">
        <v>0.25534400000000002</v>
      </c>
      <c r="D3963" s="203">
        <v>7</v>
      </c>
      <c r="E3963" s="203" t="s">
        <v>1214</v>
      </c>
      <c r="F3963" s="203" t="s">
        <v>1207</v>
      </c>
    </row>
    <row r="3964" spans="1:6" hidden="1" x14ac:dyDescent="0.25">
      <c r="A3964" s="203" t="s">
        <v>1203</v>
      </c>
      <c r="B3964" s="203">
        <v>199913</v>
      </c>
      <c r="C3964" s="203">
        <v>3.2675749999999999</v>
      </c>
      <c r="D3964" s="203">
        <v>7</v>
      </c>
      <c r="E3964" s="203" t="s">
        <v>1214</v>
      </c>
      <c r="F3964" s="203" t="s">
        <v>1207</v>
      </c>
    </row>
    <row r="3965" spans="1:6" hidden="1" x14ac:dyDescent="0.25">
      <c r="A3965" s="203" t="s">
        <v>1203</v>
      </c>
      <c r="B3965" s="203">
        <v>200001</v>
      </c>
      <c r="C3965" s="203">
        <v>0.25851800000000003</v>
      </c>
      <c r="D3965" s="203">
        <v>7</v>
      </c>
      <c r="E3965" s="203" t="s">
        <v>1214</v>
      </c>
      <c r="F3965" s="203" t="s">
        <v>1207</v>
      </c>
    </row>
    <row r="3966" spans="1:6" hidden="1" x14ac:dyDescent="0.25">
      <c r="A3966" s="203" t="s">
        <v>1203</v>
      </c>
      <c r="B3966" s="203">
        <v>200002</v>
      </c>
      <c r="C3966" s="203">
        <v>0.229354</v>
      </c>
      <c r="D3966" s="203">
        <v>7</v>
      </c>
      <c r="E3966" s="203" t="s">
        <v>1214</v>
      </c>
      <c r="F3966" s="203" t="s">
        <v>1207</v>
      </c>
    </row>
    <row r="3967" spans="1:6" hidden="1" x14ac:dyDescent="0.25">
      <c r="A3967" s="203" t="s">
        <v>1203</v>
      </c>
      <c r="B3967" s="203">
        <v>200003</v>
      </c>
      <c r="C3967" s="203">
        <v>0.272397</v>
      </c>
      <c r="D3967" s="203">
        <v>7</v>
      </c>
      <c r="E3967" s="203" t="s">
        <v>1214</v>
      </c>
      <c r="F3967" s="203" t="s">
        <v>1207</v>
      </c>
    </row>
    <row r="3968" spans="1:6" hidden="1" x14ac:dyDescent="0.25">
      <c r="A3968" s="203" t="s">
        <v>1203</v>
      </c>
      <c r="B3968" s="203">
        <v>200004</v>
      </c>
      <c r="C3968" s="203">
        <v>0.29062300000000002</v>
      </c>
      <c r="D3968" s="203">
        <v>7</v>
      </c>
      <c r="E3968" s="203" t="s">
        <v>1214</v>
      </c>
      <c r="F3968" s="203" t="s">
        <v>1207</v>
      </c>
    </row>
    <row r="3969" spans="1:6" hidden="1" x14ac:dyDescent="0.25">
      <c r="A3969" s="203" t="s">
        <v>1203</v>
      </c>
      <c r="B3969" s="203">
        <v>200005</v>
      </c>
      <c r="C3969" s="203">
        <v>0.279719</v>
      </c>
      <c r="D3969" s="203">
        <v>7</v>
      </c>
      <c r="E3969" s="203" t="s">
        <v>1214</v>
      </c>
      <c r="F3969" s="203" t="s">
        <v>1207</v>
      </c>
    </row>
    <row r="3970" spans="1:6" hidden="1" x14ac:dyDescent="0.25">
      <c r="A3970" s="203" t="s">
        <v>1203</v>
      </c>
      <c r="B3970" s="203">
        <v>200006</v>
      </c>
      <c r="C3970" s="203">
        <v>0.256913</v>
      </c>
      <c r="D3970" s="203">
        <v>7</v>
      </c>
      <c r="E3970" s="203" t="s">
        <v>1214</v>
      </c>
      <c r="F3970" s="203" t="s">
        <v>1207</v>
      </c>
    </row>
    <row r="3971" spans="1:6" hidden="1" x14ac:dyDescent="0.25">
      <c r="A3971" s="203" t="s">
        <v>1203</v>
      </c>
      <c r="B3971" s="203">
        <v>200007</v>
      </c>
      <c r="C3971" s="203">
        <v>0.24615500000000001</v>
      </c>
      <c r="D3971" s="203">
        <v>7</v>
      </c>
      <c r="E3971" s="203" t="s">
        <v>1214</v>
      </c>
      <c r="F3971" s="203" t="s">
        <v>1207</v>
      </c>
    </row>
    <row r="3972" spans="1:6" hidden="1" x14ac:dyDescent="0.25">
      <c r="A3972" s="203" t="s">
        <v>1203</v>
      </c>
      <c r="B3972" s="203">
        <v>200008</v>
      </c>
      <c r="C3972" s="203">
        <v>0.22422800000000001</v>
      </c>
      <c r="D3972" s="203">
        <v>7</v>
      </c>
      <c r="E3972" s="203" t="s">
        <v>1214</v>
      </c>
      <c r="F3972" s="203" t="s">
        <v>1207</v>
      </c>
    </row>
    <row r="3973" spans="1:6" hidden="1" x14ac:dyDescent="0.25">
      <c r="A3973" s="203" t="s">
        <v>1203</v>
      </c>
      <c r="B3973" s="203">
        <v>200009</v>
      </c>
      <c r="C3973" s="203">
        <v>0.181584</v>
      </c>
      <c r="D3973" s="203">
        <v>7</v>
      </c>
      <c r="E3973" s="203" t="s">
        <v>1214</v>
      </c>
      <c r="F3973" s="203" t="s">
        <v>1207</v>
      </c>
    </row>
    <row r="3974" spans="1:6" hidden="1" x14ac:dyDescent="0.25">
      <c r="A3974" s="203" t="s">
        <v>1203</v>
      </c>
      <c r="B3974" s="203">
        <v>200010</v>
      </c>
      <c r="C3974" s="203">
        <v>0.175315</v>
      </c>
      <c r="D3974" s="203">
        <v>7</v>
      </c>
      <c r="E3974" s="203" t="s">
        <v>1214</v>
      </c>
      <c r="F3974" s="203" t="s">
        <v>1207</v>
      </c>
    </row>
    <row r="3975" spans="1:6" hidden="1" x14ac:dyDescent="0.25">
      <c r="A3975" s="203" t="s">
        <v>1203</v>
      </c>
      <c r="B3975" s="203">
        <v>200011</v>
      </c>
      <c r="C3975" s="203">
        <v>0.19545899999999999</v>
      </c>
      <c r="D3975" s="203">
        <v>7</v>
      </c>
      <c r="E3975" s="203" t="s">
        <v>1214</v>
      </c>
      <c r="F3975" s="203" t="s">
        <v>1207</v>
      </c>
    </row>
    <row r="3976" spans="1:6" hidden="1" x14ac:dyDescent="0.25">
      <c r="A3976" s="203" t="s">
        <v>1203</v>
      </c>
      <c r="B3976" s="203">
        <v>200012</v>
      </c>
      <c r="C3976" s="203">
        <v>0.200852</v>
      </c>
      <c r="D3976" s="203">
        <v>7</v>
      </c>
      <c r="E3976" s="203" t="s">
        <v>1214</v>
      </c>
      <c r="F3976" s="203" t="s">
        <v>1207</v>
      </c>
    </row>
    <row r="3977" spans="1:6" hidden="1" x14ac:dyDescent="0.25">
      <c r="A3977" s="203" t="s">
        <v>1203</v>
      </c>
      <c r="B3977" s="203">
        <v>200013</v>
      </c>
      <c r="C3977" s="203">
        <v>2.8111160000000002</v>
      </c>
      <c r="D3977" s="203">
        <v>7</v>
      </c>
      <c r="E3977" s="203" t="s">
        <v>1214</v>
      </c>
      <c r="F3977" s="203" t="s">
        <v>1207</v>
      </c>
    </row>
    <row r="3978" spans="1:6" hidden="1" x14ac:dyDescent="0.25">
      <c r="A3978" s="203" t="s">
        <v>1203</v>
      </c>
      <c r="B3978" s="203">
        <v>200101</v>
      </c>
      <c r="C3978" s="203">
        <v>0.194798</v>
      </c>
      <c r="D3978" s="203">
        <v>7</v>
      </c>
      <c r="E3978" s="203" t="s">
        <v>1214</v>
      </c>
      <c r="F3978" s="203" t="s">
        <v>1207</v>
      </c>
    </row>
    <row r="3979" spans="1:6" hidden="1" x14ac:dyDescent="0.25">
      <c r="A3979" s="203" t="s">
        <v>1203</v>
      </c>
      <c r="B3979" s="203">
        <v>200102</v>
      </c>
      <c r="C3979" s="203">
        <v>0.18054700000000001</v>
      </c>
      <c r="D3979" s="203">
        <v>7</v>
      </c>
      <c r="E3979" s="203" t="s">
        <v>1214</v>
      </c>
      <c r="F3979" s="203" t="s">
        <v>1207</v>
      </c>
    </row>
    <row r="3980" spans="1:6" hidden="1" x14ac:dyDescent="0.25">
      <c r="A3980" s="203" t="s">
        <v>1203</v>
      </c>
      <c r="B3980" s="203">
        <v>200103</v>
      </c>
      <c r="C3980" s="203">
        <v>0.211591</v>
      </c>
      <c r="D3980" s="203">
        <v>7</v>
      </c>
      <c r="E3980" s="203" t="s">
        <v>1214</v>
      </c>
      <c r="F3980" s="203" t="s">
        <v>1207</v>
      </c>
    </row>
    <row r="3981" spans="1:6" hidden="1" x14ac:dyDescent="0.25">
      <c r="A3981" s="203" t="s">
        <v>1203</v>
      </c>
      <c r="B3981" s="203">
        <v>200104</v>
      </c>
      <c r="C3981" s="203">
        <v>0.18612799999999999</v>
      </c>
      <c r="D3981" s="203">
        <v>7</v>
      </c>
      <c r="E3981" s="203" t="s">
        <v>1214</v>
      </c>
      <c r="F3981" s="203" t="s">
        <v>1207</v>
      </c>
    </row>
    <row r="3982" spans="1:6" hidden="1" x14ac:dyDescent="0.25">
      <c r="A3982" s="203" t="s">
        <v>1203</v>
      </c>
      <c r="B3982" s="203">
        <v>200105</v>
      </c>
      <c r="C3982" s="203">
        <v>0.19814200000000001</v>
      </c>
      <c r="D3982" s="203">
        <v>7</v>
      </c>
      <c r="E3982" s="203" t="s">
        <v>1214</v>
      </c>
      <c r="F3982" s="203" t="s">
        <v>1207</v>
      </c>
    </row>
    <row r="3983" spans="1:6" hidden="1" x14ac:dyDescent="0.25">
      <c r="A3983" s="203" t="s">
        <v>1203</v>
      </c>
      <c r="B3983" s="203">
        <v>200106</v>
      </c>
      <c r="C3983" s="203">
        <v>0.21417900000000001</v>
      </c>
      <c r="D3983" s="203">
        <v>7</v>
      </c>
      <c r="E3983" s="203" t="s">
        <v>1214</v>
      </c>
      <c r="F3983" s="203" t="s">
        <v>1207</v>
      </c>
    </row>
    <row r="3984" spans="1:6" hidden="1" x14ac:dyDescent="0.25">
      <c r="A3984" s="203" t="s">
        <v>1203</v>
      </c>
      <c r="B3984" s="203">
        <v>200107</v>
      </c>
      <c r="C3984" s="203">
        <v>0.18681200000000001</v>
      </c>
      <c r="D3984" s="203">
        <v>7</v>
      </c>
      <c r="E3984" s="203" t="s">
        <v>1214</v>
      </c>
      <c r="F3984" s="203" t="s">
        <v>1207</v>
      </c>
    </row>
    <row r="3985" spans="1:6" hidden="1" x14ac:dyDescent="0.25">
      <c r="A3985" s="203" t="s">
        <v>1203</v>
      </c>
      <c r="B3985" s="203">
        <v>200108</v>
      </c>
      <c r="C3985" s="203">
        <v>0.195436</v>
      </c>
      <c r="D3985" s="203">
        <v>7</v>
      </c>
      <c r="E3985" s="203" t="s">
        <v>1214</v>
      </c>
      <c r="F3985" s="203" t="s">
        <v>1207</v>
      </c>
    </row>
    <row r="3986" spans="1:6" hidden="1" x14ac:dyDescent="0.25">
      <c r="A3986" s="203" t="s">
        <v>1203</v>
      </c>
      <c r="B3986" s="203">
        <v>200109</v>
      </c>
      <c r="C3986" s="203">
        <v>0.157641</v>
      </c>
      <c r="D3986" s="203">
        <v>7</v>
      </c>
      <c r="E3986" s="203" t="s">
        <v>1214</v>
      </c>
      <c r="F3986" s="203" t="s">
        <v>1207</v>
      </c>
    </row>
    <row r="3987" spans="1:6" hidden="1" x14ac:dyDescent="0.25">
      <c r="A3987" s="203" t="s">
        <v>1203</v>
      </c>
      <c r="B3987" s="203">
        <v>200110</v>
      </c>
      <c r="C3987" s="203">
        <v>0.157418</v>
      </c>
      <c r="D3987" s="203">
        <v>7</v>
      </c>
      <c r="E3987" s="203" t="s">
        <v>1214</v>
      </c>
      <c r="F3987" s="203" t="s">
        <v>1207</v>
      </c>
    </row>
    <row r="3988" spans="1:6" hidden="1" x14ac:dyDescent="0.25">
      <c r="A3988" s="203" t="s">
        <v>1203</v>
      </c>
      <c r="B3988" s="203">
        <v>200111</v>
      </c>
      <c r="C3988" s="203">
        <v>0.15926199999999999</v>
      </c>
      <c r="D3988" s="203">
        <v>7</v>
      </c>
      <c r="E3988" s="203" t="s">
        <v>1214</v>
      </c>
      <c r="F3988" s="203" t="s">
        <v>1207</v>
      </c>
    </row>
    <row r="3989" spans="1:6" hidden="1" x14ac:dyDescent="0.25">
      <c r="A3989" s="203" t="s">
        <v>1203</v>
      </c>
      <c r="B3989" s="203">
        <v>200112</v>
      </c>
      <c r="C3989" s="203">
        <v>0.199905</v>
      </c>
      <c r="D3989" s="203">
        <v>7</v>
      </c>
      <c r="E3989" s="203" t="s">
        <v>1214</v>
      </c>
      <c r="F3989" s="203" t="s">
        <v>1207</v>
      </c>
    </row>
    <row r="3990" spans="1:6" hidden="1" x14ac:dyDescent="0.25">
      <c r="A3990" s="203" t="s">
        <v>1203</v>
      </c>
      <c r="B3990" s="203">
        <v>200113</v>
      </c>
      <c r="C3990" s="203">
        <v>2.2418580000000001</v>
      </c>
      <c r="D3990" s="203">
        <v>7</v>
      </c>
      <c r="E3990" s="203" t="s">
        <v>1214</v>
      </c>
      <c r="F3990" s="203" t="s">
        <v>1207</v>
      </c>
    </row>
    <row r="3991" spans="1:6" hidden="1" x14ac:dyDescent="0.25">
      <c r="A3991" s="203" t="s">
        <v>1203</v>
      </c>
      <c r="B3991" s="203">
        <v>200201</v>
      </c>
      <c r="C3991" s="203">
        <v>0.22172</v>
      </c>
      <c r="D3991" s="203">
        <v>7</v>
      </c>
      <c r="E3991" s="203" t="s">
        <v>1214</v>
      </c>
      <c r="F3991" s="203" t="s">
        <v>1207</v>
      </c>
    </row>
    <row r="3992" spans="1:6" hidden="1" x14ac:dyDescent="0.25">
      <c r="A3992" s="203" t="s">
        <v>1203</v>
      </c>
      <c r="B3992" s="203">
        <v>200202</v>
      </c>
      <c r="C3992" s="203">
        <v>0.20541000000000001</v>
      </c>
      <c r="D3992" s="203">
        <v>7</v>
      </c>
      <c r="E3992" s="203" t="s">
        <v>1214</v>
      </c>
      <c r="F3992" s="203" t="s">
        <v>1207</v>
      </c>
    </row>
    <row r="3993" spans="1:6" hidden="1" x14ac:dyDescent="0.25">
      <c r="A3993" s="203" t="s">
        <v>1203</v>
      </c>
      <c r="B3993" s="203">
        <v>200203</v>
      </c>
      <c r="C3993" s="203">
        <v>0.213723</v>
      </c>
      <c r="D3993" s="203">
        <v>7</v>
      </c>
      <c r="E3993" s="203" t="s">
        <v>1214</v>
      </c>
      <c r="F3993" s="203" t="s">
        <v>1207</v>
      </c>
    </row>
    <row r="3994" spans="1:6" hidden="1" x14ac:dyDescent="0.25">
      <c r="A3994" s="203" t="s">
        <v>1203</v>
      </c>
      <c r="B3994" s="203">
        <v>200204</v>
      </c>
      <c r="C3994" s="203">
        <v>0.24666099999999999</v>
      </c>
      <c r="D3994" s="203">
        <v>7</v>
      </c>
      <c r="E3994" s="203" t="s">
        <v>1214</v>
      </c>
      <c r="F3994" s="203" t="s">
        <v>1207</v>
      </c>
    </row>
    <row r="3995" spans="1:6" hidden="1" x14ac:dyDescent="0.25">
      <c r="A3995" s="203" t="s">
        <v>1203</v>
      </c>
      <c r="B3995" s="203">
        <v>200205</v>
      </c>
      <c r="C3995" s="203">
        <v>0.27123999999999998</v>
      </c>
      <c r="D3995" s="203">
        <v>7</v>
      </c>
      <c r="E3995" s="203" t="s">
        <v>1214</v>
      </c>
      <c r="F3995" s="203" t="s">
        <v>1207</v>
      </c>
    </row>
    <row r="3996" spans="1:6" hidden="1" x14ac:dyDescent="0.25">
      <c r="A3996" s="203" t="s">
        <v>1203</v>
      </c>
      <c r="B3996" s="203">
        <v>200206</v>
      </c>
      <c r="C3996" s="203">
        <v>0.28700900000000001</v>
      </c>
      <c r="D3996" s="203">
        <v>7</v>
      </c>
      <c r="E3996" s="203" t="s">
        <v>1214</v>
      </c>
      <c r="F3996" s="203" t="s">
        <v>1207</v>
      </c>
    </row>
    <row r="3997" spans="1:6" hidden="1" x14ac:dyDescent="0.25">
      <c r="A3997" s="203" t="s">
        <v>1203</v>
      </c>
      <c r="B3997" s="203">
        <v>200207</v>
      </c>
      <c r="C3997" s="203">
        <v>0.25911299999999998</v>
      </c>
      <c r="D3997" s="203">
        <v>7</v>
      </c>
      <c r="E3997" s="203" t="s">
        <v>1214</v>
      </c>
      <c r="F3997" s="203" t="s">
        <v>1207</v>
      </c>
    </row>
    <row r="3998" spans="1:6" hidden="1" x14ac:dyDescent="0.25">
      <c r="A3998" s="203" t="s">
        <v>1203</v>
      </c>
      <c r="B3998" s="203">
        <v>200208</v>
      </c>
      <c r="C3998" s="203">
        <v>0.21448700000000001</v>
      </c>
      <c r="D3998" s="203">
        <v>7</v>
      </c>
      <c r="E3998" s="203" t="s">
        <v>1214</v>
      </c>
      <c r="F3998" s="203" t="s">
        <v>1207</v>
      </c>
    </row>
    <row r="3999" spans="1:6" hidden="1" x14ac:dyDescent="0.25">
      <c r="A3999" s="203" t="s">
        <v>1203</v>
      </c>
      <c r="B3999" s="203">
        <v>200209</v>
      </c>
      <c r="C3999" s="203">
        <v>0.17382400000000001</v>
      </c>
      <c r="D3999" s="203">
        <v>7</v>
      </c>
      <c r="E3999" s="203" t="s">
        <v>1214</v>
      </c>
      <c r="F3999" s="203" t="s">
        <v>1207</v>
      </c>
    </row>
    <row r="4000" spans="1:6" hidden="1" x14ac:dyDescent="0.25">
      <c r="A4000" s="203" t="s">
        <v>1203</v>
      </c>
      <c r="B4000" s="203">
        <v>200210</v>
      </c>
      <c r="C4000" s="203">
        <v>0.17468400000000001</v>
      </c>
      <c r="D4000" s="203">
        <v>7</v>
      </c>
      <c r="E4000" s="203" t="s">
        <v>1214</v>
      </c>
      <c r="F4000" s="203" t="s">
        <v>1207</v>
      </c>
    </row>
    <row r="4001" spans="1:6" hidden="1" x14ac:dyDescent="0.25">
      <c r="A4001" s="203" t="s">
        <v>1203</v>
      </c>
      <c r="B4001" s="203">
        <v>200211</v>
      </c>
      <c r="C4001" s="203">
        <v>0.200714</v>
      </c>
      <c r="D4001" s="203">
        <v>7</v>
      </c>
      <c r="E4001" s="203" t="s">
        <v>1214</v>
      </c>
      <c r="F4001" s="203" t="s">
        <v>1207</v>
      </c>
    </row>
    <row r="4002" spans="1:6" hidden="1" x14ac:dyDescent="0.25">
      <c r="A4002" s="203" t="s">
        <v>1203</v>
      </c>
      <c r="B4002" s="203">
        <v>200212</v>
      </c>
      <c r="C4002" s="203">
        <v>0.22043399999999999</v>
      </c>
      <c r="D4002" s="203">
        <v>7</v>
      </c>
      <c r="E4002" s="203" t="s">
        <v>1214</v>
      </c>
      <c r="F4002" s="203" t="s">
        <v>1207</v>
      </c>
    </row>
    <row r="4003" spans="1:6" hidden="1" x14ac:dyDescent="0.25">
      <c r="A4003" s="203" t="s">
        <v>1203</v>
      </c>
      <c r="B4003" s="203">
        <v>200213</v>
      </c>
      <c r="C4003" s="203">
        <v>2.6890170000000002</v>
      </c>
      <c r="D4003" s="203">
        <v>7</v>
      </c>
      <c r="E4003" s="203" t="s">
        <v>1214</v>
      </c>
      <c r="F4003" s="203" t="s">
        <v>1207</v>
      </c>
    </row>
    <row r="4004" spans="1:6" hidden="1" x14ac:dyDescent="0.25">
      <c r="A4004" s="203" t="s">
        <v>1203</v>
      </c>
      <c r="B4004" s="203">
        <v>200301</v>
      </c>
      <c r="C4004" s="203">
        <v>0.20857600000000001</v>
      </c>
      <c r="D4004" s="203">
        <v>7</v>
      </c>
      <c r="E4004" s="203" t="s">
        <v>1214</v>
      </c>
      <c r="F4004" s="203" t="s">
        <v>1207</v>
      </c>
    </row>
    <row r="4005" spans="1:6" hidden="1" x14ac:dyDescent="0.25">
      <c r="A4005" s="203" t="s">
        <v>1203</v>
      </c>
      <c r="B4005" s="203">
        <v>200302</v>
      </c>
      <c r="C4005" s="203">
        <v>0.200271</v>
      </c>
      <c r="D4005" s="203">
        <v>7</v>
      </c>
      <c r="E4005" s="203" t="s">
        <v>1214</v>
      </c>
      <c r="F4005" s="203" t="s">
        <v>1207</v>
      </c>
    </row>
    <row r="4006" spans="1:6" hidden="1" x14ac:dyDescent="0.25">
      <c r="A4006" s="203" t="s">
        <v>1203</v>
      </c>
      <c r="B4006" s="203">
        <v>200303</v>
      </c>
      <c r="C4006" s="203">
        <v>0.24504799999999999</v>
      </c>
      <c r="D4006" s="203">
        <v>7</v>
      </c>
      <c r="E4006" s="203" t="s">
        <v>1214</v>
      </c>
      <c r="F4006" s="203" t="s">
        <v>1207</v>
      </c>
    </row>
    <row r="4007" spans="1:6" hidden="1" x14ac:dyDescent="0.25">
      <c r="A4007" s="203" t="s">
        <v>1203</v>
      </c>
      <c r="B4007" s="203">
        <v>200304</v>
      </c>
      <c r="C4007" s="203">
        <v>0.25068499999999999</v>
      </c>
      <c r="D4007" s="203">
        <v>7</v>
      </c>
      <c r="E4007" s="203" t="s">
        <v>1214</v>
      </c>
      <c r="F4007" s="203" t="s">
        <v>1207</v>
      </c>
    </row>
    <row r="4008" spans="1:6" hidden="1" x14ac:dyDescent="0.25">
      <c r="A4008" s="203" t="s">
        <v>1203</v>
      </c>
      <c r="B4008" s="203">
        <v>200305</v>
      </c>
      <c r="C4008" s="203">
        <v>0.29762699999999997</v>
      </c>
      <c r="D4008" s="203">
        <v>7</v>
      </c>
      <c r="E4008" s="203" t="s">
        <v>1214</v>
      </c>
      <c r="F4008" s="203" t="s">
        <v>1207</v>
      </c>
    </row>
    <row r="4009" spans="1:6" hidden="1" x14ac:dyDescent="0.25">
      <c r="A4009" s="203" t="s">
        <v>1203</v>
      </c>
      <c r="B4009" s="203">
        <v>200306</v>
      </c>
      <c r="C4009" s="203">
        <v>0.28943600000000003</v>
      </c>
      <c r="D4009" s="203">
        <v>7</v>
      </c>
      <c r="E4009" s="203" t="s">
        <v>1214</v>
      </c>
      <c r="F4009" s="203" t="s">
        <v>1207</v>
      </c>
    </row>
    <row r="4010" spans="1:6" hidden="1" x14ac:dyDescent="0.25">
      <c r="A4010" s="203" t="s">
        <v>1203</v>
      </c>
      <c r="B4010" s="203">
        <v>200307</v>
      </c>
      <c r="C4010" s="203">
        <v>0.25153599999999998</v>
      </c>
      <c r="D4010" s="203">
        <v>7</v>
      </c>
      <c r="E4010" s="203" t="s">
        <v>1214</v>
      </c>
      <c r="F4010" s="203" t="s">
        <v>1207</v>
      </c>
    </row>
    <row r="4011" spans="1:6" hidden="1" x14ac:dyDescent="0.25">
      <c r="A4011" s="203" t="s">
        <v>1203</v>
      </c>
      <c r="B4011" s="203">
        <v>200308</v>
      </c>
      <c r="C4011" s="203">
        <v>0.23259199999999999</v>
      </c>
      <c r="D4011" s="203">
        <v>7</v>
      </c>
      <c r="E4011" s="203" t="s">
        <v>1214</v>
      </c>
      <c r="F4011" s="203" t="s">
        <v>1207</v>
      </c>
    </row>
    <row r="4012" spans="1:6" hidden="1" x14ac:dyDescent="0.25">
      <c r="A4012" s="203" t="s">
        <v>1203</v>
      </c>
      <c r="B4012" s="203">
        <v>200309</v>
      </c>
      <c r="C4012" s="203">
        <v>0.187115</v>
      </c>
      <c r="D4012" s="203">
        <v>7</v>
      </c>
      <c r="E4012" s="203" t="s">
        <v>1214</v>
      </c>
      <c r="F4012" s="203" t="s">
        <v>1207</v>
      </c>
    </row>
    <row r="4013" spans="1:6" hidden="1" x14ac:dyDescent="0.25">
      <c r="A4013" s="203" t="s">
        <v>1203</v>
      </c>
      <c r="B4013" s="203">
        <v>200310</v>
      </c>
      <c r="C4013" s="203">
        <v>0.186588</v>
      </c>
      <c r="D4013" s="203">
        <v>7</v>
      </c>
      <c r="E4013" s="203" t="s">
        <v>1214</v>
      </c>
      <c r="F4013" s="203" t="s">
        <v>1207</v>
      </c>
    </row>
    <row r="4014" spans="1:6" hidden="1" x14ac:dyDescent="0.25">
      <c r="A4014" s="203" t="s">
        <v>1203</v>
      </c>
      <c r="B4014" s="203">
        <v>200311</v>
      </c>
      <c r="C4014" s="203">
        <v>0.19961699999999999</v>
      </c>
      <c r="D4014" s="203">
        <v>7</v>
      </c>
      <c r="E4014" s="203" t="s">
        <v>1214</v>
      </c>
      <c r="F4014" s="203" t="s">
        <v>1207</v>
      </c>
    </row>
    <row r="4015" spans="1:6" hidden="1" x14ac:dyDescent="0.25">
      <c r="A4015" s="203" t="s">
        <v>1203</v>
      </c>
      <c r="B4015" s="203">
        <v>200312</v>
      </c>
      <c r="C4015" s="203">
        <v>0.243449</v>
      </c>
      <c r="D4015" s="203">
        <v>7</v>
      </c>
      <c r="E4015" s="203" t="s">
        <v>1214</v>
      </c>
      <c r="F4015" s="203" t="s">
        <v>1207</v>
      </c>
    </row>
    <row r="4016" spans="1:6" hidden="1" x14ac:dyDescent="0.25">
      <c r="A4016" s="203" t="s">
        <v>1203</v>
      </c>
      <c r="B4016" s="203">
        <v>200313</v>
      </c>
      <c r="C4016" s="203">
        <v>2.7925390000000001</v>
      </c>
      <c r="D4016" s="203">
        <v>7</v>
      </c>
      <c r="E4016" s="203" t="s">
        <v>1214</v>
      </c>
      <c r="F4016" s="203" t="s">
        <v>1207</v>
      </c>
    </row>
    <row r="4017" spans="1:6" hidden="1" x14ac:dyDescent="0.25">
      <c r="A4017" s="203" t="s">
        <v>1203</v>
      </c>
      <c r="B4017" s="203">
        <v>200401</v>
      </c>
      <c r="C4017" s="203">
        <v>0.23020099999999999</v>
      </c>
      <c r="D4017" s="203">
        <v>7</v>
      </c>
      <c r="E4017" s="203" t="s">
        <v>1214</v>
      </c>
      <c r="F4017" s="203" t="s">
        <v>1207</v>
      </c>
    </row>
    <row r="4018" spans="1:6" hidden="1" x14ac:dyDescent="0.25">
      <c r="A4018" s="203" t="s">
        <v>1203</v>
      </c>
      <c r="B4018" s="203">
        <v>200402</v>
      </c>
      <c r="C4018" s="203">
        <v>0.20947099999999999</v>
      </c>
      <c r="D4018" s="203">
        <v>7</v>
      </c>
      <c r="E4018" s="203" t="s">
        <v>1214</v>
      </c>
      <c r="F4018" s="203" t="s">
        <v>1207</v>
      </c>
    </row>
    <row r="4019" spans="1:6" hidden="1" x14ac:dyDescent="0.25">
      <c r="A4019" s="203" t="s">
        <v>1203</v>
      </c>
      <c r="B4019" s="203">
        <v>200403</v>
      </c>
      <c r="C4019" s="203">
        <v>0.22950899999999999</v>
      </c>
      <c r="D4019" s="203">
        <v>7</v>
      </c>
      <c r="E4019" s="203" t="s">
        <v>1214</v>
      </c>
      <c r="F4019" s="203" t="s">
        <v>1207</v>
      </c>
    </row>
    <row r="4020" spans="1:6" hidden="1" x14ac:dyDescent="0.25">
      <c r="A4020" s="203" t="s">
        <v>1203</v>
      </c>
      <c r="B4020" s="203">
        <v>200404</v>
      </c>
      <c r="C4020" s="203">
        <v>0.20921400000000001</v>
      </c>
      <c r="D4020" s="203">
        <v>7</v>
      </c>
      <c r="E4020" s="203" t="s">
        <v>1214</v>
      </c>
      <c r="F4020" s="203" t="s">
        <v>1207</v>
      </c>
    </row>
    <row r="4021" spans="1:6" hidden="1" x14ac:dyDescent="0.25">
      <c r="A4021" s="203" t="s">
        <v>1203</v>
      </c>
      <c r="B4021" s="203">
        <v>200405</v>
      </c>
      <c r="C4021" s="203">
        <v>0.24058099999999999</v>
      </c>
      <c r="D4021" s="203">
        <v>7</v>
      </c>
      <c r="E4021" s="203" t="s">
        <v>1214</v>
      </c>
      <c r="F4021" s="203" t="s">
        <v>1207</v>
      </c>
    </row>
    <row r="4022" spans="1:6" hidden="1" x14ac:dyDescent="0.25">
      <c r="A4022" s="203" t="s">
        <v>1203</v>
      </c>
      <c r="B4022" s="203">
        <v>200406</v>
      </c>
      <c r="C4022" s="203">
        <v>0.25292700000000001</v>
      </c>
      <c r="D4022" s="203">
        <v>7</v>
      </c>
      <c r="E4022" s="203" t="s">
        <v>1214</v>
      </c>
      <c r="F4022" s="203" t="s">
        <v>1207</v>
      </c>
    </row>
    <row r="4023" spans="1:6" hidden="1" x14ac:dyDescent="0.25">
      <c r="A4023" s="203" t="s">
        <v>1203</v>
      </c>
      <c r="B4023" s="203">
        <v>200407</v>
      </c>
      <c r="C4023" s="203">
        <v>0.23355600000000001</v>
      </c>
      <c r="D4023" s="203">
        <v>7</v>
      </c>
      <c r="E4023" s="203" t="s">
        <v>1214</v>
      </c>
      <c r="F4023" s="203" t="s">
        <v>1207</v>
      </c>
    </row>
    <row r="4024" spans="1:6" hidden="1" x14ac:dyDescent="0.25">
      <c r="A4024" s="203" t="s">
        <v>1203</v>
      </c>
      <c r="B4024" s="203">
        <v>200408</v>
      </c>
      <c r="C4024" s="203">
        <v>0.21626500000000001</v>
      </c>
      <c r="D4024" s="203">
        <v>7</v>
      </c>
      <c r="E4024" s="203" t="s">
        <v>1214</v>
      </c>
      <c r="F4024" s="203" t="s">
        <v>1207</v>
      </c>
    </row>
    <row r="4025" spans="1:6" hidden="1" x14ac:dyDescent="0.25">
      <c r="A4025" s="203" t="s">
        <v>1203</v>
      </c>
      <c r="B4025" s="203">
        <v>200409</v>
      </c>
      <c r="C4025" s="203">
        <v>0.20558100000000001</v>
      </c>
      <c r="D4025" s="203">
        <v>7</v>
      </c>
      <c r="E4025" s="203" t="s">
        <v>1214</v>
      </c>
      <c r="F4025" s="203" t="s">
        <v>1207</v>
      </c>
    </row>
    <row r="4026" spans="1:6" hidden="1" x14ac:dyDescent="0.25">
      <c r="A4026" s="203" t="s">
        <v>1203</v>
      </c>
      <c r="B4026" s="203">
        <v>200410</v>
      </c>
      <c r="C4026" s="203">
        <v>0.18892999999999999</v>
      </c>
      <c r="D4026" s="203">
        <v>7</v>
      </c>
      <c r="E4026" s="203" t="s">
        <v>1214</v>
      </c>
      <c r="F4026" s="203" t="s">
        <v>1207</v>
      </c>
    </row>
    <row r="4027" spans="1:6" hidden="1" x14ac:dyDescent="0.25">
      <c r="A4027" s="203" t="s">
        <v>1203</v>
      </c>
      <c r="B4027" s="203">
        <v>200411</v>
      </c>
      <c r="C4027" s="203">
        <v>0.209705</v>
      </c>
      <c r="D4027" s="203">
        <v>7</v>
      </c>
      <c r="E4027" s="203" t="s">
        <v>1214</v>
      </c>
      <c r="F4027" s="203" t="s">
        <v>1207</v>
      </c>
    </row>
    <row r="4028" spans="1:6" hidden="1" x14ac:dyDescent="0.25">
      <c r="A4028" s="203" t="s">
        <v>1203</v>
      </c>
      <c r="B4028" s="203">
        <v>200412</v>
      </c>
      <c r="C4028" s="203">
        <v>0.26252700000000001</v>
      </c>
      <c r="D4028" s="203">
        <v>7</v>
      </c>
      <c r="E4028" s="203" t="s">
        <v>1214</v>
      </c>
      <c r="F4028" s="203" t="s">
        <v>1207</v>
      </c>
    </row>
    <row r="4029" spans="1:6" hidden="1" x14ac:dyDescent="0.25">
      <c r="A4029" s="203" t="s">
        <v>1203</v>
      </c>
      <c r="B4029" s="203">
        <v>200413</v>
      </c>
      <c r="C4029" s="203">
        <v>2.6884679999999999</v>
      </c>
      <c r="D4029" s="203">
        <v>7</v>
      </c>
      <c r="E4029" s="203" t="s">
        <v>1214</v>
      </c>
      <c r="F4029" s="203" t="s">
        <v>1207</v>
      </c>
    </row>
    <row r="4030" spans="1:6" hidden="1" x14ac:dyDescent="0.25">
      <c r="A4030" s="203" t="s">
        <v>1203</v>
      </c>
      <c r="B4030" s="203">
        <v>200501</v>
      </c>
      <c r="C4030" s="203">
        <v>0.242697</v>
      </c>
      <c r="D4030" s="203">
        <v>7</v>
      </c>
      <c r="E4030" s="203" t="s">
        <v>1214</v>
      </c>
      <c r="F4030" s="203" t="s">
        <v>1207</v>
      </c>
    </row>
    <row r="4031" spans="1:6" hidden="1" x14ac:dyDescent="0.25">
      <c r="A4031" s="203" t="s">
        <v>1203</v>
      </c>
      <c r="B4031" s="203">
        <v>200502</v>
      </c>
      <c r="C4031" s="203">
        <v>0.21604599999999999</v>
      </c>
      <c r="D4031" s="203">
        <v>7</v>
      </c>
      <c r="E4031" s="203" t="s">
        <v>1214</v>
      </c>
      <c r="F4031" s="203" t="s">
        <v>1207</v>
      </c>
    </row>
    <row r="4032" spans="1:6" hidden="1" x14ac:dyDescent="0.25">
      <c r="A4032" s="203" t="s">
        <v>1203</v>
      </c>
      <c r="B4032" s="203">
        <v>200503</v>
      </c>
      <c r="C4032" s="203">
        <v>0.22933799999999999</v>
      </c>
      <c r="D4032" s="203">
        <v>7</v>
      </c>
      <c r="E4032" s="203" t="s">
        <v>1214</v>
      </c>
      <c r="F4032" s="203" t="s">
        <v>1207</v>
      </c>
    </row>
    <row r="4033" spans="1:6" hidden="1" x14ac:dyDescent="0.25">
      <c r="A4033" s="203" t="s">
        <v>1203</v>
      </c>
      <c r="B4033" s="203">
        <v>200504</v>
      </c>
      <c r="C4033" s="203">
        <v>0.23056099999999999</v>
      </c>
      <c r="D4033" s="203">
        <v>7</v>
      </c>
      <c r="E4033" s="203" t="s">
        <v>1214</v>
      </c>
      <c r="F4033" s="203" t="s">
        <v>1207</v>
      </c>
    </row>
    <row r="4034" spans="1:6" hidden="1" x14ac:dyDescent="0.25">
      <c r="A4034" s="203" t="s">
        <v>1203</v>
      </c>
      <c r="B4034" s="203">
        <v>200505</v>
      </c>
      <c r="C4034" s="203">
        <v>0.272758</v>
      </c>
      <c r="D4034" s="203">
        <v>7</v>
      </c>
      <c r="E4034" s="203" t="s">
        <v>1214</v>
      </c>
      <c r="F4034" s="203" t="s">
        <v>1207</v>
      </c>
    </row>
    <row r="4035" spans="1:6" hidden="1" x14ac:dyDescent="0.25">
      <c r="A4035" s="203" t="s">
        <v>1203</v>
      </c>
      <c r="B4035" s="203">
        <v>200506</v>
      </c>
      <c r="C4035" s="203">
        <v>0.26780300000000001</v>
      </c>
      <c r="D4035" s="203">
        <v>7</v>
      </c>
      <c r="E4035" s="203" t="s">
        <v>1214</v>
      </c>
      <c r="F4035" s="203" t="s">
        <v>1207</v>
      </c>
    </row>
    <row r="4036" spans="1:6" hidden="1" x14ac:dyDescent="0.25">
      <c r="A4036" s="203" t="s">
        <v>1203</v>
      </c>
      <c r="B4036" s="203">
        <v>200507</v>
      </c>
      <c r="C4036" s="203">
        <v>0.25954199999999999</v>
      </c>
      <c r="D4036" s="203">
        <v>7</v>
      </c>
      <c r="E4036" s="203" t="s">
        <v>1214</v>
      </c>
      <c r="F4036" s="203" t="s">
        <v>1207</v>
      </c>
    </row>
    <row r="4037" spans="1:6" hidden="1" x14ac:dyDescent="0.25">
      <c r="A4037" s="203" t="s">
        <v>1203</v>
      </c>
      <c r="B4037" s="203">
        <v>200508</v>
      </c>
      <c r="C4037" s="203">
        <v>0.21563499999999999</v>
      </c>
      <c r="D4037" s="203">
        <v>7</v>
      </c>
      <c r="E4037" s="203" t="s">
        <v>1214</v>
      </c>
      <c r="F4037" s="203" t="s">
        <v>1207</v>
      </c>
    </row>
    <row r="4038" spans="1:6" hidden="1" x14ac:dyDescent="0.25">
      <c r="A4038" s="203" t="s">
        <v>1203</v>
      </c>
      <c r="B4038" s="203">
        <v>200509</v>
      </c>
      <c r="C4038" s="203">
        <v>0.173619</v>
      </c>
      <c r="D4038" s="203">
        <v>7</v>
      </c>
      <c r="E4038" s="203" t="s">
        <v>1214</v>
      </c>
      <c r="F4038" s="203" t="s">
        <v>1207</v>
      </c>
    </row>
    <row r="4039" spans="1:6" hidden="1" x14ac:dyDescent="0.25">
      <c r="A4039" s="203" t="s">
        <v>1203</v>
      </c>
      <c r="B4039" s="203">
        <v>200510</v>
      </c>
      <c r="C4039" s="203">
        <v>0.18004600000000001</v>
      </c>
      <c r="D4039" s="203">
        <v>7</v>
      </c>
      <c r="E4039" s="203" t="s">
        <v>1214</v>
      </c>
      <c r="F4039" s="203" t="s">
        <v>1207</v>
      </c>
    </row>
    <row r="4040" spans="1:6" hidden="1" x14ac:dyDescent="0.25">
      <c r="A4040" s="203" t="s">
        <v>1203</v>
      </c>
      <c r="B4040" s="203">
        <v>200511</v>
      </c>
      <c r="C4040" s="203">
        <v>0.19350700000000001</v>
      </c>
      <c r="D4040" s="203">
        <v>7</v>
      </c>
      <c r="E4040" s="203" t="s">
        <v>1214</v>
      </c>
      <c r="F4040" s="203" t="s">
        <v>1207</v>
      </c>
    </row>
    <row r="4041" spans="1:6" hidden="1" x14ac:dyDescent="0.25">
      <c r="A4041" s="203" t="s">
        <v>1203</v>
      </c>
      <c r="B4041" s="203">
        <v>200512</v>
      </c>
      <c r="C4041" s="203">
        <v>0.221389</v>
      </c>
      <c r="D4041" s="203">
        <v>7</v>
      </c>
      <c r="E4041" s="203" t="s">
        <v>1214</v>
      </c>
      <c r="F4041" s="203" t="s">
        <v>1207</v>
      </c>
    </row>
    <row r="4042" spans="1:6" hidden="1" x14ac:dyDescent="0.25">
      <c r="A4042" s="203" t="s">
        <v>1203</v>
      </c>
      <c r="B4042" s="203">
        <v>200513</v>
      </c>
      <c r="C4042" s="203">
        <v>2.7029420000000002</v>
      </c>
      <c r="D4042" s="203">
        <v>7</v>
      </c>
      <c r="E4042" s="203" t="s">
        <v>1214</v>
      </c>
      <c r="F4042" s="203" t="s">
        <v>1207</v>
      </c>
    </row>
    <row r="4043" spans="1:6" hidden="1" x14ac:dyDescent="0.25">
      <c r="A4043" s="203" t="s">
        <v>1203</v>
      </c>
      <c r="B4043" s="203">
        <v>200601</v>
      </c>
      <c r="C4043" s="203">
        <v>0.272144</v>
      </c>
      <c r="D4043" s="203">
        <v>7</v>
      </c>
      <c r="E4043" s="203" t="s">
        <v>1214</v>
      </c>
      <c r="F4043" s="203" t="s">
        <v>1207</v>
      </c>
    </row>
    <row r="4044" spans="1:6" hidden="1" x14ac:dyDescent="0.25">
      <c r="A4044" s="203" t="s">
        <v>1203</v>
      </c>
      <c r="B4044" s="203">
        <v>200602</v>
      </c>
      <c r="C4044" s="203">
        <v>0.245611</v>
      </c>
      <c r="D4044" s="203">
        <v>7</v>
      </c>
      <c r="E4044" s="203" t="s">
        <v>1214</v>
      </c>
      <c r="F4044" s="203" t="s">
        <v>1207</v>
      </c>
    </row>
    <row r="4045" spans="1:6" hidden="1" x14ac:dyDescent="0.25">
      <c r="A4045" s="203" t="s">
        <v>1203</v>
      </c>
      <c r="B4045" s="203">
        <v>200603</v>
      </c>
      <c r="C4045" s="203">
        <v>0.244251</v>
      </c>
      <c r="D4045" s="203">
        <v>7</v>
      </c>
      <c r="E4045" s="203" t="s">
        <v>1214</v>
      </c>
      <c r="F4045" s="203" t="s">
        <v>1207</v>
      </c>
    </row>
    <row r="4046" spans="1:6" hidden="1" x14ac:dyDescent="0.25">
      <c r="A4046" s="203" t="s">
        <v>1203</v>
      </c>
      <c r="B4046" s="203">
        <v>200604</v>
      </c>
      <c r="C4046" s="203">
        <v>0.283244</v>
      </c>
      <c r="D4046" s="203">
        <v>7</v>
      </c>
      <c r="E4046" s="203" t="s">
        <v>1214</v>
      </c>
      <c r="F4046" s="203" t="s">
        <v>1207</v>
      </c>
    </row>
    <row r="4047" spans="1:6" hidden="1" x14ac:dyDescent="0.25">
      <c r="A4047" s="203" t="s">
        <v>1203</v>
      </c>
      <c r="B4047" s="203">
        <v>200605</v>
      </c>
      <c r="C4047" s="203">
        <v>0.30568800000000002</v>
      </c>
      <c r="D4047" s="203">
        <v>7</v>
      </c>
      <c r="E4047" s="203" t="s">
        <v>1214</v>
      </c>
      <c r="F4047" s="203" t="s">
        <v>1207</v>
      </c>
    </row>
    <row r="4048" spans="1:6" hidden="1" x14ac:dyDescent="0.25">
      <c r="A4048" s="203" t="s">
        <v>1203</v>
      </c>
      <c r="B4048" s="203">
        <v>200606</v>
      </c>
      <c r="C4048" s="203">
        <v>0.29516300000000001</v>
      </c>
      <c r="D4048" s="203">
        <v>7</v>
      </c>
      <c r="E4048" s="203" t="s">
        <v>1214</v>
      </c>
      <c r="F4048" s="203" t="s">
        <v>1207</v>
      </c>
    </row>
    <row r="4049" spans="1:6" hidden="1" x14ac:dyDescent="0.25">
      <c r="A4049" s="203" t="s">
        <v>1203</v>
      </c>
      <c r="B4049" s="203">
        <v>200607</v>
      </c>
      <c r="C4049" s="203">
        <v>0.25233299999999997</v>
      </c>
      <c r="D4049" s="203">
        <v>7</v>
      </c>
      <c r="E4049" s="203" t="s">
        <v>1214</v>
      </c>
      <c r="F4049" s="203" t="s">
        <v>1207</v>
      </c>
    </row>
    <row r="4050" spans="1:6" hidden="1" x14ac:dyDescent="0.25">
      <c r="A4050" s="203" t="s">
        <v>1203</v>
      </c>
      <c r="B4050" s="203">
        <v>200608</v>
      </c>
      <c r="C4050" s="203">
        <v>0.21552399999999999</v>
      </c>
      <c r="D4050" s="203">
        <v>7</v>
      </c>
      <c r="E4050" s="203" t="s">
        <v>1214</v>
      </c>
      <c r="F4050" s="203" t="s">
        <v>1207</v>
      </c>
    </row>
    <row r="4051" spans="1:6" hidden="1" x14ac:dyDescent="0.25">
      <c r="A4051" s="203" t="s">
        <v>1203</v>
      </c>
      <c r="B4051" s="203">
        <v>200609</v>
      </c>
      <c r="C4051" s="203">
        <v>0.17062099999999999</v>
      </c>
      <c r="D4051" s="203">
        <v>7</v>
      </c>
      <c r="E4051" s="203" t="s">
        <v>1214</v>
      </c>
      <c r="F4051" s="203" t="s">
        <v>1207</v>
      </c>
    </row>
    <row r="4052" spans="1:6" hidden="1" x14ac:dyDescent="0.25">
      <c r="A4052" s="203" t="s">
        <v>1203</v>
      </c>
      <c r="B4052" s="203">
        <v>200610</v>
      </c>
      <c r="C4052" s="203">
        <v>0.16916999999999999</v>
      </c>
      <c r="D4052" s="203">
        <v>7</v>
      </c>
      <c r="E4052" s="203" t="s">
        <v>1214</v>
      </c>
      <c r="F4052" s="203" t="s">
        <v>1207</v>
      </c>
    </row>
    <row r="4053" spans="1:6" hidden="1" x14ac:dyDescent="0.25">
      <c r="A4053" s="203" t="s">
        <v>1203</v>
      </c>
      <c r="B4053" s="203">
        <v>200611</v>
      </c>
      <c r="C4053" s="203">
        <v>0.201075</v>
      </c>
      <c r="D4053" s="203">
        <v>7</v>
      </c>
      <c r="E4053" s="203" t="s">
        <v>1214</v>
      </c>
      <c r="F4053" s="203" t="s">
        <v>1207</v>
      </c>
    </row>
    <row r="4054" spans="1:6" hidden="1" x14ac:dyDescent="0.25">
      <c r="A4054" s="203" t="s">
        <v>1203</v>
      </c>
      <c r="B4054" s="203">
        <v>200612</v>
      </c>
      <c r="C4054" s="203">
        <v>0.21421000000000001</v>
      </c>
      <c r="D4054" s="203">
        <v>7</v>
      </c>
      <c r="E4054" s="203" t="s">
        <v>1214</v>
      </c>
      <c r="F4054" s="203" t="s">
        <v>1207</v>
      </c>
    </row>
    <row r="4055" spans="1:6" hidden="1" x14ac:dyDescent="0.25">
      <c r="A4055" s="203" t="s">
        <v>1203</v>
      </c>
      <c r="B4055" s="203">
        <v>200613</v>
      </c>
      <c r="C4055" s="203">
        <v>2.8690349999999998</v>
      </c>
      <c r="D4055" s="203">
        <v>7</v>
      </c>
      <c r="E4055" s="203" t="s">
        <v>1214</v>
      </c>
      <c r="F4055" s="203" t="s">
        <v>1207</v>
      </c>
    </row>
    <row r="4056" spans="1:6" hidden="1" x14ac:dyDescent="0.25">
      <c r="A4056" s="203" t="s">
        <v>1203</v>
      </c>
      <c r="B4056" s="203">
        <v>200701</v>
      </c>
      <c r="C4056" s="203">
        <v>0.25742599999999999</v>
      </c>
      <c r="D4056" s="203">
        <v>7</v>
      </c>
      <c r="E4056" s="203" t="s">
        <v>1214</v>
      </c>
      <c r="F4056" s="203" t="s">
        <v>1207</v>
      </c>
    </row>
    <row r="4057" spans="1:6" hidden="1" x14ac:dyDescent="0.25">
      <c r="A4057" s="203" t="s">
        <v>1203</v>
      </c>
      <c r="B4057" s="203">
        <v>200702</v>
      </c>
      <c r="C4057" s="203">
        <v>0.18351300000000001</v>
      </c>
      <c r="D4057" s="203">
        <v>7</v>
      </c>
      <c r="E4057" s="203" t="s">
        <v>1214</v>
      </c>
      <c r="F4057" s="203" t="s">
        <v>1207</v>
      </c>
    </row>
    <row r="4058" spans="1:6" hidden="1" x14ac:dyDescent="0.25">
      <c r="A4058" s="203" t="s">
        <v>1203</v>
      </c>
      <c r="B4058" s="203">
        <v>200703</v>
      </c>
      <c r="C4058" s="203">
        <v>0.23883199999999999</v>
      </c>
      <c r="D4058" s="203">
        <v>7</v>
      </c>
      <c r="E4058" s="203" t="s">
        <v>1214</v>
      </c>
      <c r="F4058" s="203" t="s">
        <v>1207</v>
      </c>
    </row>
    <row r="4059" spans="1:6" hidden="1" x14ac:dyDescent="0.25">
      <c r="A4059" s="203" t="s">
        <v>1203</v>
      </c>
      <c r="B4059" s="203">
        <v>200704</v>
      </c>
      <c r="C4059" s="203">
        <v>0.23613500000000001</v>
      </c>
      <c r="D4059" s="203">
        <v>7</v>
      </c>
      <c r="E4059" s="203" t="s">
        <v>1214</v>
      </c>
      <c r="F4059" s="203" t="s">
        <v>1207</v>
      </c>
    </row>
    <row r="4060" spans="1:6" hidden="1" x14ac:dyDescent="0.25">
      <c r="A4060" s="203" t="s">
        <v>1203</v>
      </c>
      <c r="B4060" s="203">
        <v>200705</v>
      </c>
      <c r="C4060" s="203">
        <v>0.25744800000000001</v>
      </c>
      <c r="D4060" s="203">
        <v>7</v>
      </c>
      <c r="E4060" s="203" t="s">
        <v>1214</v>
      </c>
      <c r="F4060" s="203" t="s">
        <v>1207</v>
      </c>
    </row>
    <row r="4061" spans="1:6" hidden="1" x14ac:dyDescent="0.25">
      <c r="A4061" s="203" t="s">
        <v>1203</v>
      </c>
      <c r="B4061" s="203">
        <v>200706</v>
      </c>
      <c r="C4061" s="203">
        <v>0.225519</v>
      </c>
      <c r="D4061" s="203">
        <v>7</v>
      </c>
      <c r="E4061" s="203" t="s">
        <v>1214</v>
      </c>
      <c r="F4061" s="203" t="s">
        <v>1207</v>
      </c>
    </row>
    <row r="4062" spans="1:6" hidden="1" x14ac:dyDescent="0.25">
      <c r="A4062" s="203" t="s">
        <v>1203</v>
      </c>
      <c r="B4062" s="203">
        <v>200707</v>
      </c>
      <c r="C4062" s="203">
        <v>0.22217000000000001</v>
      </c>
      <c r="D4062" s="203">
        <v>7</v>
      </c>
      <c r="E4062" s="203" t="s">
        <v>1214</v>
      </c>
      <c r="F4062" s="203" t="s">
        <v>1207</v>
      </c>
    </row>
    <row r="4063" spans="1:6" hidden="1" x14ac:dyDescent="0.25">
      <c r="A4063" s="203" t="s">
        <v>1203</v>
      </c>
      <c r="B4063" s="203">
        <v>200708</v>
      </c>
      <c r="C4063" s="203">
        <v>0.19709199999999999</v>
      </c>
      <c r="D4063" s="203">
        <v>7</v>
      </c>
      <c r="E4063" s="203" t="s">
        <v>1214</v>
      </c>
      <c r="F4063" s="203" t="s">
        <v>1207</v>
      </c>
    </row>
    <row r="4064" spans="1:6" hidden="1" x14ac:dyDescent="0.25">
      <c r="A4064" s="203" t="s">
        <v>1203</v>
      </c>
      <c r="B4064" s="203">
        <v>200709</v>
      </c>
      <c r="C4064" s="203">
        <v>0.14571500000000001</v>
      </c>
      <c r="D4064" s="203">
        <v>7</v>
      </c>
      <c r="E4064" s="203" t="s">
        <v>1214</v>
      </c>
      <c r="F4064" s="203" t="s">
        <v>1207</v>
      </c>
    </row>
    <row r="4065" spans="1:6" hidden="1" x14ac:dyDescent="0.25">
      <c r="A4065" s="203" t="s">
        <v>1203</v>
      </c>
      <c r="B4065" s="203">
        <v>200710</v>
      </c>
      <c r="C4065" s="203">
        <v>0.14624799999999999</v>
      </c>
      <c r="D4065" s="203">
        <v>7</v>
      </c>
      <c r="E4065" s="203" t="s">
        <v>1214</v>
      </c>
      <c r="F4065" s="203" t="s">
        <v>1207</v>
      </c>
    </row>
    <row r="4066" spans="1:6" hidden="1" x14ac:dyDescent="0.25">
      <c r="A4066" s="203" t="s">
        <v>1203</v>
      </c>
      <c r="B4066" s="203">
        <v>200711</v>
      </c>
      <c r="C4066" s="203">
        <v>0.155001</v>
      </c>
      <c r="D4066" s="203">
        <v>7</v>
      </c>
      <c r="E4066" s="203" t="s">
        <v>1214</v>
      </c>
      <c r="F4066" s="203" t="s">
        <v>1207</v>
      </c>
    </row>
    <row r="4067" spans="1:6" hidden="1" x14ac:dyDescent="0.25">
      <c r="A4067" s="203" t="s">
        <v>1203</v>
      </c>
      <c r="B4067" s="203">
        <v>200712</v>
      </c>
      <c r="C4067" s="203">
        <v>0.18128900000000001</v>
      </c>
      <c r="D4067" s="203">
        <v>7</v>
      </c>
      <c r="E4067" s="203" t="s">
        <v>1214</v>
      </c>
      <c r="F4067" s="203" t="s">
        <v>1207</v>
      </c>
    </row>
    <row r="4068" spans="1:6" hidden="1" x14ac:dyDescent="0.25">
      <c r="A4068" s="203" t="s">
        <v>1203</v>
      </c>
      <c r="B4068" s="203">
        <v>200713</v>
      </c>
      <c r="C4068" s="203">
        <v>2.4463889999999999</v>
      </c>
      <c r="D4068" s="203">
        <v>7</v>
      </c>
      <c r="E4068" s="203" t="s">
        <v>1214</v>
      </c>
      <c r="F4068" s="203" t="s">
        <v>1207</v>
      </c>
    </row>
    <row r="4069" spans="1:6" hidden="1" x14ac:dyDescent="0.25">
      <c r="A4069" s="203" t="s">
        <v>1203</v>
      </c>
      <c r="B4069" s="203">
        <v>200801</v>
      </c>
      <c r="C4069" s="203">
        <v>0.204758</v>
      </c>
      <c r="D4069" s="203">
        <v>7</v>
      </c>
      <c r="E4069" s="203" t="s">
        <v>1214</v>
      </c>
      <c r="F4069" s="203" t="s">
        <v>1207</v>
      </c>
    </row>
    <row r="4070" spans="1:6" hidden="1" x14ac:dyDescent="0.25">
      <c r="A4070" s="203" t="s">
        <v>1203</v>
      </c>
      <c r="B4070" s="203">
        <v>200802</v>
      </c>
      <c r="C4070" s="203">
        <v>0.18514600000000001</v>
      </c>
      <c r="D4070" s="203">
        <v>7</v>
      </c>
      <c r="E4070" s="203" t="s">
        <v>1214</v>
      </c>
      <c r="F4070" s="203" t="s">
        <v>1207</v>
      </c>
    </row>
    <row r="4071" spans="1:6" hidden="1" x14ac:dyDescent="0.25">
      <c r="A4071" s="203" t="s">
        <v>1203</v>
      </c>
      <c r="B4071" s="203">
        <v>200803</v>
      </c>
      <c r="C4071" s="203">
        <v>0.21352599999999999</v>
      </c>
      <c r="D4071" s="203">
        <v>7</v>
      </c>
      <c r="E4071" s="203" t="s">
        <v>1214</v>
      </c>
      <c r="F4071" s="203" t="s">
        <v>1207</v>
      </c>
    </row>
    <row r="4072" spans="1:6" hidden="1" x14ac:dyDescent="0.25">
      <c r="A4072" s="203" t="s">
        <v>1203</v>
      </c>
      <c r="B4072" s="203">
        <v>200804</v>
      </c>
      <c r="C4072" s="203">
        <v>0.21909300000000001</v>
      </c>
      <c r="D4072" s="203">
        <v>7</v>
      </c>
      <c r="E4072" s="203" t="s">
        <v>1214</v>
      </c>
      <c r="F4072" s="203" t="s">
        <v>1207</v>
      </c>
    </row>
    <row r="4073" spans="1:6" hidden="1" x14ac:dyDescent="0.25">
      <c r="A4073" s="203" t="s">
        <v>1203</v>
      </c>
      <c r="B4073" s="203">
        <v>200805</v>
      </c>
      <c r="C4073" s="203">
        <v>0.268237</v>
      </c>
      <c r="D4073" s="203">
        <v>7</v>
      </c>
      <c r="E4073" s="203" t="s">
        <v>1214</v>
      </c>
      <c r="F4073" s="203" t="s">
        <v>1207</v>
      </c>
    </row>
    <row r="4074" spans="1:6" hidden="1" x14ac:dyDescent="0.25">
      <c r="A4074" s="203" t="s">
        <v>1203</v>
      </c>
      <c r="B4074" s="203">
        <v>200806</v>
      </c>
      <c r="C4074" s="203">
        <v>0.28751399999999999</v>
      </c>
      <c r="D4074" s="203">
        <v>7</v>
      </c>
      <c r="E4074" s="203" t="s">
        <v>1214</v>
      </c>
      <c r="F4074" s="203" t="s">
        <v>1207</v>
      </c>
    </row>
    <row r="4075" spans="1:6" hidden="1" x14ac:dyDescent="0.25">
      <c r="A4075" s="203" t="s">
        <v>1203</v>
      </c>
      <c r="B4075" s="203">
        <v>200807</v>
      </c>
      <c r="C4075" s="203">
        <v>0.25181999999999999</v>
      </c>
      <c r="D4075" s="203">
        <v>7</v>
      </c>
      <c r="E4075" s="203" t="s">
        <v>1214</v>
      </c>
      <c r="F4075" s="203" t="s">
        <v>1207</v>
      </c>
    </row>
    <row r="4076" spans="1:6" hidden="1" x14ac:dyDescent="0.25">
      <c r="A4076" s="203" t="s">
        <v>1203</v>
      </c>
      <c r="B4076" s="203">
        <v>200808</v>
      </c>
      <c r="C4076" s="203">
        <v>0.20919299999999999</v>
      </c>
      <c r="D4076" s="203">
        <v>7</v>
      </c>
      <c r="E4076" s="203" t="s">
        <v>1214</v>
      </c>
      <c r="F4076" s="203" t="s">
        <v>1207</v>
      </c>
    </row>
    <row r="4077" spans="1:6" hidden="1" x14ac:dyDescent="0.25">
      <c r="A4077" s="203" t="s">
        <v>1203</v>
      </c>
      <c r="B4077" s="203">
        <v>200809</v>
      </c>
      <c r="C4077" s="203">
        <v>0.15942000000000001</v>
      </c>
      <c r="D4077" s="203">
        <v>7</v>
      </c>
      <c r="E4077" s="203" t="s">
        <v>1214</v>
      </c>
      <c r="F4077" s="203" t="s">
        <v>1207</v>
      </c>
    </row>
    <row r="4078" spans="1:6" hidden="1" x14ac:dyDescent="0.25">
      <c r="A4078" s="203" t="s">
        <v>1203</v>
      </c>
      <c r="B4078" s="203">
        <v>200810</v>
      </c>
      <c r="C4078" s="203">
        <v>0.15244099999999999</v>
      </c>
      <c r="D4078" s="203">
        <v>7</v>
      </c>
      <c r="E4078" s="203" t="s">
        <v>1214</v>
      </c>
      <c r="F4078" s="203" t="s">
        <v>1207</v>
      </c>
    </row>
    <row r="4079" spans="1:6" hidden="1" x14ac:dyDescent="0.25">
      <c r="A4079" s="203" t="s">
        <v>1203</v>
      </c>
      <c r="B4079" s="203">
        <v>200811</v>
      </c>
      <c r="C4079" s="203">
        <v>0.154392</v>
      </c>
      <c r="D4079" s="203">
        <v>7</v>
      </c>
      <c r="E4079" s="203" t="s">
        <v>1214</v>
      </c>
      <c r="F4079" s="203" t="s">
        <v>1207</v>
      </c>
    </row>
    <row r="4080" spans="1:6" hidden="1" x14ac:dyDescent="0.25">
      <c r="A4080" s="203" t="s">
        <v>1203</v>
      </c>
      <c r="B4080" s="203">
        <v>200812</v>
      </c>
      <c r="C4080" s="203">
        <v>0.205569</v>
      </c>
      <c r="D4080" s="203">
        <v>7</v>
      </c>
      <c r="E4080" s="203" t="s">
        <v>1214</v>
      </c>
      <c r="F4080" s="203" t="s">
        <v>1207</v>
      </c>
    </row>
    <row r="4081" spans="1:6" hidden="1" x14ac:dyDescent="0.25">
      <c r="A4081" s="203" t="s">
        <v>1203</v>
      </c>
      <c r="B4081" s="203">
        <v>200813</v>
      </c>
      <c r="C4081" s="203">
        <v>2.5111080000000001</v>
      </c>
      <c r="D4081" s="203">
        <v>7</v>
      </c>
      <c r="E4081" s="203" t="s">
        <v>1214</v>
      </c>
      <c r="F4081" s="203" t="s">
        <v>1207</v>
      </c>
    </row>
    <row r="4082" spans="1:6" hidden="1" x14ac:dyDescent="0.25">
      <c r="A4082" s="203" t="s">
        <v>1203</v>
      </c>
      <c r="B4082" s="203">
        <v>200901</v>
      </c>
      <c r="C4082" s="203">
        <v>0.229265</v>
      </c>
      <c r="D4082" s="203">
        <v>7</v>
      </c>
      <c r="E4082" s="203" t="s">
        <v>1214</v>
      </c>
      <c r="F4082" s="203" t="s">
        <v>1207</v>
      </c>
    </row>
    <row r="4083" spans="1:6" hidden="1" x14ac:dyDescent="0.25">
      <c r="A4083" s="203" t="s">
        <v>1203</v>
      </c>
      <c r="B4083" s="203">
        <v>200902</v>
      </c>
      <c r="C4083" s="203">
        <v>0.173845</v>
      </c>
      <c r="D4083" s="203">
        <v>7</v>
      </c>
      <c r="E4083" s="203" t="s">
        <v>1214</v>
      </c>
      <c r="F4083" s="203" t="s">
        <v>1207</v>
      </c>
    </row>
    <row r="4084" spans="1:6" hidden="1" x14ac:dyDescent="0.25">
      <c r="A4084" s="203" t="s">
        <v>1203</v>
      </c>
      <c r="B4084" s="203">
        <v>200903</v>
      </c>
      <c r="C4084" s="203">
        <v>0.213036</v>
      </c>
      <c r="D4084" s="203">
        <v>7</v>
      </c>
      <c r="E4084" s="203" t="s">
        <v>1214</v>
      </c>
      <c r="F4084" s="203" t="s">
        <v>1207</v>
      </c>
    </row>
    <row r="4085" spans="1:6" hidden="1" x14ac:dyDescent="0.25">
      <c r="A4085" s="203" t="s">
        <v>1203</v>
      </c>
      <c r="B4085" s="203">
        <v>200904</v>
      </c>
      <c r="C4085" s="203">
        <v>0.25151299999999999</v>
      </c>
      <c r="D4085" s="203">
        <v>7</v>
      </c>
      <c r="E4085" s="203" t="s">
        <v>1214</v>
      </c>
      <c r="F4085" s="203" t="s">
        <v>1207</v>
      </c>
    </row>
    <row r="4086" spans="1:6" hidden="1" x14ac:dyDescent="0.25">
      <c r="A4086" s="203" t="s">
        <v>1203</v>
      </c>
      <c r="B4086" s="203">
        <v>200905</v>
      </c>
      <c r="C4086" s="203">
        <v>0.28850199999999998</v>
      </c>
      <c r="D4086" s="203">
        <v>7</v>
      </c>
      <c r="E4086" s="203" t="s">
        <v>1214</v>
      </c>
      <c r="F4086" s="203" t="s">
        <v>1207</v>
      </c>
    </row>
    <row r="4087" spans="1:6" hidden="1" x14ac:dyDescent="0.25">
      <c r="A4087" s="203" t="s">
        <v>1203</v>
      </c>
      <c r="B4087" s="203">
        <v>200906</v>
      </c>
      <c r="C4087" s="203">
        <v>0.28531800000000002</v>
      </c>
      <c r="D4087" s="203">
        <v>7</v>
      </c>
      <c r="E4087" s="203" t="s">
        <v>1214</v>
      </c>
      <c r="F4087" s="203" t="s">
        <v>1207</v>
      </c>
    </row>
    <row r="4088" spans="1:6" hidden="1" x14ac:dyDescent="0.25">
      <c r="A4088" s="203" t="s">
        <v>1203</v>
      </c>
      <c r="B4088" s="203">
        <v>200907</v>
      </c>
      <c r="C4088" s="203">
        <v>0.22823499999999999</v>
      </c>
      <c r="D4088" s="203">
        <v>7</v>
      </c>
      <c r="E4088" s="203" t="s">
        <v>1214</v>
      </c>
      <c r="F4088" s="203" t="s">
        <v>1207</v>
      </c>
    </row>
    <row r="4089" spans="1:6" hidden="1" x14ac:dyDescent="0.25">
      <c r="A4089" s="203" t="s">
        <v>1203</v>
      </c>
      <c r="B4089" s="203">
        <v>200908</v>
      </c>
      <c r="C4089" s="203">
        <v>0.191105</v>
      </c>
      <c r="D4089" s="203">
        <v>7</v>
      </c>
      <c r="E4089" s="203" t="s">
        <v>1214</v>
      </c>
      <c r="F4089" s="203" t="s">
        <v>1207</v>
      </c>
    </row>
    <row r="4090" spans="1:6" hidden="1" x14ac:dyDescent="0.25">
      <c r="A4090" s="203" t="s">
        <v>1203</v>
      </c>
      <c r="B4090" s="203">
        <v>200909</v>
      </c>
      <c r="C4090" s="203">
        <v>0.16942099999999999</v>
      </c>
      <c r="D4090" s="203">
        <v>7</v>
      </c>
      <c r="E4090" s="203" t="s">
        <v>1214</v>
      </c>
      <c r="F4090" s="203" t="s">
        <v>1207</v>
      </c>
    </row>
    <row r="4091" spans="1:6" hidden="1" x14ac:dyDescent="0.25">
      <c r="A4091" s="203" t="s">
        <v>1203</v>
      </c>
      <c r="B4091" s="203">
        <v>200910</v>
      </c>
      <c r="C4091" s="203">
        <v>0.19218499999999999</v>
      </c>
      <c r="D4091" s="203">
        <v>7</v>
      </c>
      <c r="E4091" s="203" t="s">
        <v>1214</v>
      </c>
      <c r="F4091" s="203" t="s">
        <v>1207</v>
      </c>
    </row>
    <row r="4092" spans="1:6" hidden="1" x14ac:dyDescent="0.25">
      <c r="A4092" s="203" t="s">
        <v>1203</v>
      </c>
      <c r="B4092" s="203">
        <v>200911</v>
      </c>
      <c r="C4092" s="203">
        <v>0.205035</v>
      </c>
      <c r="D4092" s="203">
        <v>7</v>
      </c>
      <c r="E4092" s="203" t="s">
        <v>1214</v>
      </c>
      <c r="F4092" s="203" t="s">
        <v>1207</v>
      </c>
    </row>
    <row r="4093" spans="1:6" hidden="1" x14ac:dyDescent="0.25">
      <c r="A4093" s="203" t="s">
        <v>1203</v>
      </c>
      <c r="B4093" s="203">
        <v>200912</v>
      </c>
      <c r="C4093" s="203">
        <v>0.24136299999999999</v>
      </c>
      <c r="D4093" s="203">
        <v>7</v>
      </c>
      <c r="E4093" s="203" t="s">
        <v>1214</v>
      </c>
      <c r="F4093" s="203" t="s">
        <v>1207</v>
      </c>
    </row>
    <row r="4094" spans="1:6" hidden="1" x14ac:dyDescent="0.25">
      <c r="A4094" s="203" t="s">
        <v>1203</v>
      </c>
      <c r="B4094" s="203">
        <v>200913</v>
      </c>
      <c r="C4094" s="203">
        <v>2.6688239999999999</v>
      </c>
      <c r="D4094" s="203">
        <v>7</v>
      </c>
      <c r="E4094" s="203" t="s">
        <v>1214</v>
      </c>
      <c r="F4094" s="203" t="s">
        <v>1207</v>
      </c>
    </row>
    <row r="4095" spans="1:6" hidden="1" x14ac:dyDescent="0.25">
      <c r="A4095" s="203" t="s">
        <v>1203</v>
      </c>
      <c r="B4095" s="203">
        <v>201001</v>
      </c>
      <c r="C4095" s="203">
        <v>0.21836900000000001</v>
      </c>
      <c r="D4095" s="203">
        <v>7</v>
      </c>
      <c r="E4095" s="203" t="s">
        <v>1214</v>
      </c>
      <c r="F4095" s="203" t="s">
        <v>1207</v>
      </c>
    </row>
    <row r="4096" spans="1:6" hidden="1" x14ac:dyDescent="0.25">
      <c r="A4096" s="203" t="s">
        <v>1203</v>
      </c>
      <c r="B4096" s="203">
        <v>201002</v>
      </c>
      <c r="C4096" s="203">
        <v>0.200874</v>
      </c>
      <c r="D4096" s="203">
        <v>7</v>
      </c>
      <c r="E4096" s="203" t="s">
        <v>1214</v>
      </c>
      <c r="F4096" s="203" t="s">
        <v>1207</v>
      </c>
    </row>
    <row r="4097" spans="1:6" hidden="1" x14ac:dyDescent="0.25">
      <c r="A4097" s="203" t="s">
        <v>1203</v>
      </c>
      <c r="B4097" s="203">
        <v>201003</v>
      </c>
      <c r="C4097" s="203">
        <v>0.203761</v>
      </c>
      <c r="D4097" s="203">
        <v>7</v>
      </c>
      <c r="E4097" s="203" t="s">
        <v>1214</v>
      </c>
      <c r="F4097" s="203" t="s">
        <v>1207</v>
      </c>
    </row>
    <row r="4098" spans="1:6" hidden="1" x14ac:dyDescent="0.25">
      <c r="A4098" s="203" t="s">
        <v>1203</v>
      </c>
      <c r="B4098" s="203">
        <v>201004</v>
      </c>
      <c r="C4098" s="203">
        <v>0.186307</v>
      </c>
      <c r="D4098" s="203">
        <v>7</v>
      </c>
      <c r="E4098" s="203" t="s">
        <v>1214</v>
      </c>
      <c r="F4098" s="203" t="s">
        <v>1207</v>
      </c>
    </row>
    <row r="4099" spans="1:6" hidden="1" x14ac:dyDescent="0.25">
      <c r="A4099" s="203" t="s">
        <v>1203</v>
      </c>
      <c r="B4099" s="203">
        <v>201005</v>
      </c>
      <c r="C4099" s="203">
        <v>0.244673</v>
      </c>
      <c r="D4099" s="203">
        <v>7</v>
      </c>
      <c r="E4099" s="203" t="s">
        <v>1214</v>
      </c>
      <c r="F4099" s="203" t="s">
        <v>1207</v>
      </c>
    </row>
    <row r="4100" spans="1:6" hidden="1" x14ac:dyDescent="0.25">
      <c r="A4100" s="203" t="s">
        <v>1203</v>
      </c>
      <c r="B4100" s="203">
        <v>201006</v>
      </c>
      <c r="C4100" s="203">
        <v>0.29125400000000001</v>
      </c>
      <c r="D4100" s="203">
        <v>7</v>
      </c>
      <c r="E4100" s="203" t="s">
        <v>1214</v>
      </c>
      <c r="F4100" s="203" t="s">
        <v>1207</v>
      </c>
    </row>
    <row r="4101" spans="1:6" hidden="1" x14ac:dyDescent="0.25">
      <c r="A4101" s="203" t="s">
        <v>1203</v>
      </c>
      <c r="B4101" s="203">
        <v>201007</v>
      </c>
      <c r="C4101" s="203">
        <v>0.23918600000000001</v>
      </c>
      <c r="D4101" s="203">
        <v>7</v>
      </c>
      <c r="E4101" s="203" t="s">
        <v>1214</v>
      </c>
      <c r="F4101" s="203" t="s">
        <v>1207</v>
      </c>
    </row>
    <row r="4102" spans="1:6" hidden="1" x14ac:dyDescent="0.25">
      <c r="A4102" s="203" t="s">
        <v>1203</v>
      </c>
      <c r="B4102" s="203">
        <v>201008</v>
      </c>
      <c r="C4102" s="203">
        <v>0.19628300000000001</v>
      </c>
      <c r="D4102" s="203">
        <v>7</v>
      </c>
      <c r="E4102" s="203" t="s">
        <v>1214</v>
      </c>
      <c r="F4102" s="203" t="s">
        <v>1207</v>
      </c>
    </row>
    <row r="4103" spans="1:6" hidden="1" x14ac:dyDescent="0.25">
      <c r="A4103" s="203" t="s">
        <v>1203</v>
      </c>
      <c r="B4103" s="203">
        <v>201009</v>
      </c>
      <c r="C4103" s="203">
        <v>0.16843900000000001</v>
      </c>
      <c r="D4103" s="203">
        <v>7</v>
      </c>
      <c r="E4103" s="203" t="s">
        <v>1214</v>
      </c>
      <c r="F4103" s="203" t="s">
        <v>1207</v>
      </c>
    </row>
    <row r="4104" spans="1:6" hidden="1" x14ac:dyDescent="0.25">
      <c r="A4104" s="203" t="s">
        <v>1203</v>
      </c>
      <c r="B4104" s="203">
        <v>201010</v>
      </c>
      <c r="C4104" s="203">
        <v>0.172515</v>
      </c>
      <c r="D4104" s="203">
        <v>7</v>
      </c>
      <c r="E4104" s="203" t="s">
        <v>1214</v>
      </c>
      <c r="F4104" s="203" t="s">
        <v>1207</v>
      </c>
    </row>
    <row r="4105" spans="1:6" hidden="1" x14ac:dyDescent="0.25">
      <c r="A4105" s="203" t="s">
        <v>1203</v>
      </c>
      <c r="B4105" s="203">
        <v>201011</v>
      </c>
      <c r="C4105" s="203">
        <v>0.19084200000000001</v>
      </c>
      <c r="D4105" s="203">
        <v>7</v>
      </c>
      <c r="E4105" s="203" t="s">
        <v>1214</v>
      </c>
      <c r="F4105" s="203" t="s">
        <v>1207</v>
      </c>
    </row>
    <row r="4106" spans="1:6" hidden="1" x14ac:dyDescent="0.25">
      <c r="A4106" s="203" t="s">
        <v>1203</v>
      </c>
      <c r="B4106" s="203">
        <v>201012</v>
      </c>
      <c r="C4106" s="203">
        <v>0.22603699999999999</v>
      </c>
      <c r="D4106" s="203">
        <v>7</v>
      </c>
      <c r="E4106" s="203" t="s">
        <v>1214</v>
      </c>
      <c r="F4106" s="203" t="s">
        <v>1207</v>
      </c>
    </row>
    <row r="4107" spans="1:6" hidden="1" x14ac:dyDescent="0.25">
      <c r="A4107" s="203" t="s">
        <v>1203</v>
      </c>
      <c r="B4107" s="203">
        <v>201013</v>
      </c>
      <c r="C4107" s="203">
        <v>2.5385409999999999</v>
      </c>
      <c r="D4107" s="203">
        <v>7</v>
      </c>
      <c r="E4107" s="203" t="s">
        <v>1214</v>
      </c>
      <c r="F4107" s="203" t="s">
        <v>1207</v>
      </c>
    </row>
    <row r="4108" spans="1:6" hidden="1" x14ac:dyDescent="0.25">
      <c r="A4108" s="203" t="s">
        <v>1203</v>
      </c>
      <c r="B4108" s="203">
        <v>201101</v>
      </c>
      <c r="C4108" s="203">
        <v>0.24806</v>
      </c>
      <c r="D4108" s="203">
        <v>7</v>
      </c>
      <c r="E4108" s="203" t="s">
        <v>1214</v>
      </c>
      <c r="F4108" s="203" t="s">
        <v>1207</v>
      </c>
    </row>
    <row r="4109" spans="1:6" hidden="1" x14ac:dyDescent="0.25">
      <c r="A4109" s="203" t="s">
        <v>1203</v>
      </c>
      <c r="B4109" s="203">
        <v>201102</v>
      </c>
      <c r="C4109" s="203">
        <v>0.234459</v>
      </c>
      <c r="D4109" s="203">
        <v>7</v>
      </c>
      <c r="E4109" s="203" t="s">
        <v>1214</v>
      </c>
      <c r="F4109" s="203" t="s">
        <v>1207</v>
      </c>
    </row>
    <row r="4110" spans="1:6" hidden="1" x14ac:dyDescent="0.25">
      <c r="A4110" s="203" t="s">
        <v>1203</v>
      </c>
      <c r="B4110" s="203">
        <v>201103</v>
      </c>
      <c r="C4110" s="203">
        <v>0.30250300000000002</v>
      </c>
      <c r="D4110" s="203">
        <v>7</v>
      </c>
      <c r="E4110" s="203" t="s">
        <v>1214</v>
      </c>
      <c r="F4110" s="203" t="s">
        <v>1207</v>
      </c>
    </row>
    <row r="4111" spans="1:6" hidden="1" x14ac:dyDescent="0.25">
      <c r="A4111" s="203" t="s">
        <v>1203</v>
      </c>
      <c r="B4111" s="203">
        <v>201104</v>
      </c>
      <c r="C4111" s="203">
        <v>0.30308400000000002</v>
      </c>
      <c r="D4111" s="203">
        <v>7</v>
      </c>
      <c r="E4111" s="203" t="s">
        <v>1214</v>
      </c>
      <c r="F4111" s="203" t="s">
        <v>1207</v>
      </c>
    </row>
    <row r="4112" spans="1:6" hidden="1" x14ac:dyDescent="0.25">
      <c r="A4112" s="203" t="s">
        <v>1203</v>
      </c>
      <c r="B4112" s="203">
        <v>201105</v>
      </c>
      <c r="C4112" s="203">
        <v>0.31661499999999998</v>
      </c>
      <c r="D4112" s="203">
        <v>7</v>
      </c>
      <c r="E4112" s="203" t="s">
        <v>1214</v>
      </c>
      <c r="F4112" s="203" t="s">
        <v>1207</v>
      </c>
    </row>
    <row r="4113" spans="1:6" hidden="1" x14ac:dyDescent="0.25">
      <c r="A4113" s="203" t="s">
        <v>1203</v>
      </c>
      <c r="B4113" s="203">
        <v>201106</v>
      </c>
      <c r="C4113" s="203">
        <v>0.31238100000000002</v>
      </c>
      <c r="D4113" s="203">
        <v>7</v>
      </c>
      <c r="E4113" s="203" t="s">
        <v>1214</v>
      </c>
      <c r="F4113" s="203" t="s">
        <v>1207</v>
      </c>
    </row>
    <row r="4114" spans="1:6" hidden="1" x14ac:dyDescent="0.25">
      <c r="A4114" s="203" t="s">
        <v>1203</v>
      </c>
      <c r="B4114" s="203">
        <v>201107</v>
      </c>
      <c r="C4114" s="203">
        <v>0.30396200000000001</v>
      </c>
      <c r="D4114" s="203">
        <v>7</v>
      </c>
      <c r="E4114" s="203" t="s">
        <v>1214</v>
      </c>
      <c r="F4114" s="203" t="s">
        <v>1207</v>
      </c>
    </row>
    <row r="4115" spans="1:6" hidden="1" x14ac:dyDescent="0.25">
      <c r="A4115" s="203" t="s">
        <v>1203</v>
      </c>
      <c r="B4115" s="203">
        <v>201108</v>
      </c>
      <c r="C4115" s="203">
        <v>0.25031900000000001</v>
      </c>
      <c r="D4115" s="203">
        <v>7</v>
      </c>
      <c r="E4115" s="203" t="s">
        <v>1214</v>
      </c>
      <c r="F4115" s="203" t="s">
        <v>1207</v>
      </c>
    </row>
    <row r="4116" spans="1:6" hidden="1" x14ac:dyDescent="0.25">
      <c r="A4116" s="203" t="s">
        <v>1203</v>
      </c>
      <c r="B4116" s="203">
        <v>201109</v>
      </c>
      <c r="C4116" s="203">
        <v>0.207705</v>
      </c>
      <c r="D4116" s="203">
        <v>7</v>
      </c>
      <c r="E4116" s="203" t="s">
        <v>1214</v>
      </c>
      <c r="F4116" s="203" t="s">
        <v>1207</v>
      </c>
    </row>
    <row r="4117" spans="1:6" hidden="1" x14ac:dyDescent="0.25">
      <c r="A4117" s="203" t="s">
        <v>1203</v>
      </c>
      <c r="B4117" s="203">
        <v>201110</v>
      </c>
      <c r="C4117" s="203">
        <v>0.19225400000000001</v>
      </c>
      <c r="D4117" s="203">
        <v>7</v>
      </c>
      <c r="E4117" s="203" t="s">
        <v>1214</v>
      </c>
      <c r="F4117" s="203" t="s">
        <v>1207</v>
      </c>
    </row>
    <row r="4118" spans="1:6" hidden="1" x14ac:dyDescent="0.25">
      <c r="A4118" s="203" t="s">
        <v>1203</v>
      </c>
      <c r="B4118" s="203">
        <v>201111</v>
      </c>
      <c r="C4118" s="203">
        <v>0.200932</v>
      </c>
      <c r="D4118" s="203">
        <v>7</v>
      </c>
      <c r="E4118" s="203" t="s">
        <v>1214</v>
      </c>
      <c r="F4118" s="203" t="s">
        <v>1207</v>
      </c>
    </row>
    <row r="4119" spans="1:6" hidden="1" x14ac:dyDescent="0.25">
      <c r="A4119" s="203" t="s">
        <v>1203</v>
      </c>
      <c r="B4119" s="203">
        <v>201112</v>
      </c>
      <c r="C4119" s="203">
        <v>0.23058000000000001</v>
      </c>
      <c r="D4119" s="203">
        <v>7</v>
      </c>
      <c r="E4119" s="203" t="s">
        <v>1214</v>
      </c>
      <c r="F4119" s="203" t="s">
        <v>1207</v>
      </c>
    </row>
    <row r="4120" spans="1:6" hidden="1" x14ac:dyDescent="0.25">
      <c r="A4120" s="203" t="s">
        <v>1203</v>
      </c>
      <c r="B4120" s="203">
        <v>201113</v>
      </c>
      <c r="C4120" s="203">
        <v>3.1028519999999999</v>
      </c>
      <c r="D4120" s="203">
        <v>7</v>
      </c>
      <c r="E4120" s="203" t="s">
        <v>1214</v>
      </c>
      <c r="F4120" s="203" t="s">
        <v>1207</v>
      </c>
    </row>
    <row r="4121" spans="1:6" hidden="1" x14ac:dyDescent="0.25">
      <c r="A4121" s="203" t="s">
        <v>1203</v>
      </c>
      <c r="B4121" s="203">
        <v>201201</v>
      </c>
      <c r="C4121" s="203">
        <v>0.219888</v>
      </c>
      <c r="D4121" s="203">
        <v>7</v>
      </c>
      <c r="E4121" s="203" t="s">
        <v>1214</v>
      </c>
      <c r="F4121" s="203" t="s">
        <v>1207</v>
      </c>
    </row>
    <row r="4122" spans="1:6" hidden="1" x14ac:dyDescent="0.25">
      <c r="A4122" s="203" t="s">
        <v>1203</v>
      </c>
      <c r="B4122" s="203">
        <v>201202</v>
      </c>
      <c r="C4122" s="203">
        <v>0.19301699999999999</v>
      </c>
      <c r="D4122" s="203">
        <v>7</v>
      </c>
      <c r="E4122" s="203" t="s">
        <v>1214</v>
      </c>
      <c r="F4122" s="203" t="s">
        <v>1207</v>
      </c>
    </row>
    <row r="4123" spans="1:6" hidden="1" x14ac:dyDescent="0.25">
      <c r="A4123" s="203" t="s">
        <v>1203</v>
      </c>
      <c r="B4123" s="203">
        <v>201203</v>
      </c>
      <c r="C4123" s="203">
        <v>0.24654599999999999</v>
      </c>
      <c r="D4123" s="203">
        <v>7</v>
      </c>
      <c r="E4123" s="203" t="s">
        <v>1214</v>
      </c>
      <c r="F4123" s="203" t="s">
        <v>1207</v>
      </c>
    </row>
    <row r="4124" spans="1:6" hidden="1" x14ac:dyDescent="0.25">
      <c r="A4124" s="203" t="s">
        <v>1203</v>
      </c>
      <c r="B4124" s="203">
        <v>201204</v>
      </c>
      <c r="C4124" s="203">
        <v>0.25021500000000002</v>
      </c>
      <c r="D4124" s="203">
        <v>7</v>
      </c>
      <c r="E4124" s="203" t="s">
        <v>1214</v>
      </c>
      <c r="F4124" s="203" t="s">
        <v>1207</v>
      </c>
    </row>
    <row r="4125" spans="1:6" hidden="1" x14ac:dyDescent="0.25">
      <c r="A4125" s="203" t="s">
        <v>1203</v>
      </c>
      <c r="B4125" s="203">
        <v>201205</v>
      </c>
      <c r="C4125" s="203">
        <v>0.27256200000000003</v>
      </c>
      <c r="D4125" s="203">
        <v>7</v>
      </c>
      <c r="E4125" s="203" t="s">
        <v>1214</v>
      </c>
      <c r="F4125" s="203" t="s">
        <v>1207</v>
      </c>
    </row>
    <row r="4126" spans="1:6" hidden="1" x14ac:dyDescent="0.25">
      <c r="A4126" s="203" t="s">
        <v>1203</v>
      </c>
      <c r="B4126" s="203">
        <v>201206</v>
      </c>
      <c r="C4126" s="203">
        <v>0.25368499999999999</v>
      </c>
      <c r="D4126" s="203">
        <v>7</v>
      </c>
      <c r="E4126" s="203" t="s">
        <v>1214</v>
      </c>
      <c r="F4126" s="203" t="s">
        <v>1207</v>
      </c>
    </row>
    <row r="4127" spans="1:6" hidden="1" x14ac:dyDescent="0.25">
      <c r="A4127" s="203" t="s">
        <v>1203</v>
      </c>
      <c r="B4127" s="203">
        <v>201207</v>
      </c>
      <c r="C4127" s="203">
        <v>0.25209100000000001</v>
      </c>
      <c r="D4127" s="203">
        <v>7</v>
      </c>
      <c r="E4127" s="203" t="s">
        <v>1214</v>
      </c>
      <c r="F4127" s="203" t="s">
        <v>1207</v>
      </c>
    </row>
    <row r="4128" spans="1:6" hidden="1" x14ac:dyDescent="0.25">
      <c r="A4128" s="203" t="s">
        <v>1203</v>
      </c>
      <c r="B4128" s="203">
        <v>201208</v>
      </c>
      <c r="C4128" s="203">
        <v>0.219192</v>
      </c>
      <c r="D4128" s="203">
        <v>7</v>
      </c>
      <c r="E4128" s="203" t="s">
        <v>1214</v>
      </c>
      <c r="F4128" s="203" t="s">
        <v>1207</v>
      </c>
    </row>
    <row r="4129" spans="1:6" hidden="1" x14ac:dyDescent="0.25">
      <c r="A4129" s="203" t="s">
        <v>1203</v>
      </c>
      <c r="B4129" s="203">
        <v>201209</v>
      </c>
      <c r="C4129" s="203">
        <v>0.167517</v>
      </c>
      <c r="D4129" s="203">
        <v>7</v>
      </c>
      <c r="E4129" s="203" t="s">
        <v>1214</v>
      </c>
      <c r="F4129" s="203" t="s">
        <v>1207</v>
      </c>
    </row>
    <row r="4130" spans="1:6" hidden="1" x14ac:dyDescent="0.25">
      <c r="A4130" s="203" t="s">
        <v>1203</v>
      </c>
      <c r="B4130" s="203">
        <v>201210</v>
      </c>
      <c r="C4130" s="203">
        <v>0.15701999999999999</v>
      </c>
      <c r="D4130" s="203">
        <v>7</v>
      </c>
      <c r="E4130" s="203" t="s">
        <v>1214</v>
      </c>
      <c r="F4130" s="203" t="s">
        <v>1207</v>
      </c>
    </row>
    <row r="4131" spans="1:6" hidden="1" x14ac:dyDescent="0.25">
      <c r="A4131" s="203" t="s">
        <v>1203</v>
      </c>
      <c r="B4131" s="203">
        <v>201211</v>
      </c>
      <c r="C4131" s="203">
        <v>0.178257</v>
      </c>
      <c r="D4131" s="203">
        <v>7</v>
      </c>
      <c r="E4131" s="203" t="s">
        <v>1214</v>
      </c>
      <c r="F4131" s="203" t="s">
        <v>1207</v>
      </c>
    </row>
    <row r="4132" spans="1:6" hidden="1" x14ac:dyDescent="0.25">
      <c r="A4132" s="203" t="s">
        <v>1203</v>
      </c>
      <c r="B4132" s="203">
        <v>201212</v>
      </c>
      <c r="C4132" s="203">
        <v>0.21871299999999999</v>
      </c>
      <c r="D4132" s="203">
        <v>7</v>
      </c>
      <c r="E4132" s="203" t="s">
        <v>1214</v>
      </c>
      <c r="F4132" s="203" t="s">
        <v>1207</v>
      </c>
    </row>
    <row r="4133" spans="1:6" hidden="1" x14ac:dyDescent="0.25">
      <c r="A4133" s="203" t="s">
        <v>1203</v>
      </c>
      <c r="B4133" s="203">
        <v>201213</v>
      </c>
      <c r="C4133" s="203">
        <v>2.6287020000000001</v>
      </c>
      <c r="D4133" s="203">
        <v>7</v>
      </c>
      <c r="E4133" s="203" t="s">
        <v>1214</v>
      </c>
      <c r="F4133" s="203" t="s">
        <v>1207</v>
      </c>
    </row>
    <row r="4134" spans="1:6" hidden="1" x14ac:dyDescent="0.25">
      <c r="A4134" s="203" t="s">
        <v>1203</v>
      </c>
      <c r="B4134" s="203">
        <v>201301</v>
      </c>
      <c r="C4134" s="203">
        <v>0.23688899999999999</v>
      </c>
      <c r="D4134" s="203">
        <v>7</v>
      </c>
      <c r="E4134" s="203" t="s">
        <v>1214</v>
      </c>
      <c r="F4134" s="203" t="s">
        <v>1207</v>
      </c>
    </row>
    <row r="4135" spans="1:6" hidden="1" x14ac:dyDescent="0.25">
      <c r="A4135" s="203" t="s">
        <v>1203</v>
      </c>
      <c r="B4135" s="203">
        <v>201302</v>
      </c>
      <c r="C4135" s="203">
        <v>0.19481299999999999</v>
      </c>
      <c r="D4135" s="203">
        <v>7</v>
      </c>
      <c r="E4135" s="203" t="s">
        <v>1214</v>
      </c>
      <c r="F4135" s="203" t="s">
        <v>1207</v>
      </c>
    </row>
    <row r="4136" spans="1:6" hidden="1" x14ac:dyDescent="0.25">
      <c r="A4136" s="203" t="s">
        <v>1203</v>
      </c>
      <c r="B4136" s="203">
        <v>201303</v>
      </c>
      <c r="C4136" s="203">
        <v>0.19591800000000001</v>
      </c>
      <c r="D4136" s="203">
        <v>7</v>
      </c>
      <c r="E4136" s="203" t="s">
        <v>1214</v>
      </c>
      <c r="F4136" s="203" t="s">
        <v>1207</v>
      </c>
    </row>
    <row r="4137" spans="1:6" hidden="1" x14ac:dyDescent="0.25">
      <c r="A4137" s="203" t="s">
        <v>1203</v>
      </c>
      <c r="B4137" s="203">
        <v>201304</v>
      </c>
      <c r="C4137" s="203">
        <v>0.239451</v>
      </c>
      <c r="D4137" s="203">
        <v>7</v>
      </c>
      <c r="E4137" s="203" t="s">
        <v>1214</v>
      </c>
      <c r="F4137" s="203" t="s">
        <v>1207</v>
      </c>
    </row>
    <row r="4138" spans="1:6" hidden="1" x14ac:dyDescent="0.25">
      <c r="A4138" s="203" t="s">
        <v>1203</v>
      </c>
      <c r="B4138" s="203">
        <v>201305</v>
      </c>
      <c r="C4138" s="203">
        <v>0.27144200000000002</v>
      </c>
      <c r="D4138" s="203">
        <v>7</v>
      </c>
      <c r="E4138" s="203" t="s">
        <v>1214</v>
      </c>
      <c r="F4138" s="203" t="s">
        <v>1207</v>
      </c>
    </row>
    <row r="4139" spans="1:6" hidden="1" x14ac:dyDescent="0.25">
      <c r="A4139" s="203" t="s">
        <v>1203</v>
      </c>
      <c r="B4139" s="203">
        <v>201306</v>
      </c>
      <c r="C4139" s="203">
        <v>0.26127099999999998</v>
      </c>
      <c r="D4139" s="203">
        <v>7</v>
      </c>
      <c r="E4139" s="203" t="s">
        <v>1214</v>
      </c>
      <c r="F4139" s="203" t="s">
        <v>1207</v>
      </c>
    </row>
    <row r="4140" spans="1:6" hidden="1" x14ac:dyDescent="0.25">
      <c r="A4140" s="203" t="s">
        <v>1203</v>
      </c>
      <c r="B4140" s="203">
        <v>201307</v>
      </c>
      <c r="C4140" s="203">
        <v>0.26003599999999999</v>
      </c>
      <c r="D4140" s="203">
        <v>7</v>
      </c>
      <c r="E4140" s="203" t="s">
        <v>1214</v>
      </c>
      <c r="F4140" s="203" t="s">
        <v>1207</v>
      </c>
    </row>
    <row r="4141" spans="1:6" hidden="1" x14ac:dyDescent="0.25">
      <c r="A4141" s="203" t="s">
        <v>1203</v>
      </c>
      <c r="B4141" s="203">
        <v>201308</v>
      </c>
      <c r="C4141" s="203">
        <v>0.206403</v>
      </c>
      <c r="D4141" s="203">
        <v>7</v>
      </c>
      <c r="E4141" s="203" t="s">
        <v>1214</v>
      </c>
      <c r="F4141" s="203" t="s">
        <v>1207</v>
      </c>
    </row>
    <row r="4142" spans="1:6" hidden="1" x14ac:dyDescent="0.25">
      <c r="A4142" s="203" t="s">
        <v>1203</v>
      </c>
      <c r="B4142" s="203">
        <v>201309</v>
      </c>
      <c r="C4142" s="203">
        <v>0.161826</v>
      </c>
      <c r="D4142" s="203">
        <v>7</v>
      </c>
      <c r="E4142" s="203" t="s">
        <v>1214</v>
      </c>
      <c r="F4142" s="203" t="s">
        <v>1207</v>
      </c>
    </row>
    <row r="4143" spans="1:6" hidden="1" x14ac:dyDescent="0.25">
      <c r="A4143" s="203" t="s">
        <v>1203</v>
      </c>
      <c r="B4143" s="203">
        <v>201310</v>
      </c>
      <c r="C4143" s="203">
        <v>0.16409199999999999</v>
      </c>
      <c r="D4143" s="203">
        <v>7</v>
      </c>
      <c r="E4143" s="203" t="s">
        <v>1214</v>
      </c>
      <c r="F4143" s="203" t="s">
        <v>1207</v>
      </c>
    </row>
    <row r="4144" spans="1:6" hidden="1" x14ac:dyDescent="0.25">
      <c r="A4144" s="203" t="s">
        <v>1203</v>
      </c>
      <c r="B4144" s="203">
        <v>201311</v>
      </c>
      <c r="C4144" s="203">
        <v>0.168655</v>
      </c>
      <c r="D4144" s="203">
        <v>7</v>
      </c>
      <c r="E4144" s="203" t="s">
        <v>1214</v>
      </c>
      <c r="F4144" s="203" t="s">
        <v>1207</v>
      </c>
    </row>
    <row r="4145" spans="1:6" hidden="1" x14ac:dyDescent="0.25">
      <c r="A4145" s="203" t="s">
        <v>1203</v>
      </c>
      <c r="B4145" s="203">
        <v>201312</v>
      </c>
      <c r="C4145" s="203">
        <v>0.20158499999999999</v>
      </c>
      <c r="D4145" s="203">
        <v>7</v>
      </c>
      <c r="E4145" s="203" t="s">
        <v>1214</v>
      </c>
      <c r="F4145" s="203" t="s">
        <v>1207</v>
      </c>
    </row>
    <row r="4146" spans="1:6" hidden="1" x14ac:dyDescent="0.25">
      <c r="A4146" s="203" t="s">
        <v>1203</v>
      </c>
      <c r="B4146" s="203">
        <v>201313</v>
      </c>
      <c r="C4146" s="203">
        <v>2.5623819999999999</v>
      </c>
      <c r="D4146" s="203">
        <v>7</v>
      </c>
      <c r="E4146" s="203" t="s">
        <v>1214</v>
      </c>
      <c r="F4146" s="203" t="s">
        <v>1207</v>
      </c>
    </row>
    <row r="4147" spans="1:6" hidden="1" x14ac:dyDescent="0.25">
      <c r="A4147" s="203" t="s">
        <v>1203</v>
      </c>
      <c r="B4147" s="203">
        <v>201401</v>
      </c>
      <c r="C4147" s="203">
        <v>0.205737</v>
      </c>
      <c r="D4147" s="203">
        <v>7</v>
      </c>
      <c r="E4147" s="203" t="s">
        <v>1214</v>
      </c>
      <c r="F4147" s="203" t="s">
        <v>1207</v>
      </c>
    </row>
    <row r="4148" spans="1:6" hidden="1" x14ac:dyDescent="0.25">
      <c r="A4148" s="203" t="s">
        <v>1203</v>
      </c>
      <c r="B4148" s="203">
        <v>201402</v>
      </c>
      <c r="C4148" s="203">
        <v>0.165437</v>
      </c>
      <c r="D4148" s="203">
        <v>7</v>
      </c>
      <c r="E4148" s="203" t="s">
        <v>1214</v>
      </c>
      <c r="F4148" s="203" t="s">
        <v>1207</v>
      </c>
    </row>
    <row r="4149" spans="1:6" hidden="1" x14ac:dyDescent="0.25">
      <c r="A4149" s="203" t="s">
        <v>1203</v>
      </c>
      <c r="B4149" s="203">
        <v>201403</v>
      </c>
      <c r="C4149" s="203">
        <v>0.230685</v>
      </c>
      <c r="D4149" s="203">
        <v>7</v>
      </c>
      <c r="E4149" s="203" t="s">
        <v>1214</v>
      </c>
      <c r="F4149" s="203" t="s">
        <v>1207</v>
      </c>
    </row>
    <row r="4150" spans="1:6" hidden="1" x14ac:dyDescent="0.25">
      <c r="A4150" s="203" t="s">
        <v>1203</v>
      </c>
      <c r="B4150" s="203">
        <v>201404</v>
      </c>
      <c r="C4150" s="203">
        <v>0.24193400000000001</v>
      </c>
      <c r="D4150" s="203">
        <v>7</v>
      </c>
      <c r="E4150" s="203" t="s">
        <v>1214</v>
      </c>
      <c r="F4150" s="203" t="s">
        <v>1207</v>
      </c>
    </row>
    <row r="4151" spans="1:6" hidden="1" x14ac:dyDescent="0.25">
      <c r="A4151" s="203" t="s">
        <v>1203</v>
      </c>
      <c r="B4151" s="203">
        <v>201405</v>
      </c>
      <c r="C4151" s="203">
        <v>0.25243199999999999</v>
      </c>
      <c r="D4151" s="203">
        <v>7</v>
      </c>
      <c r="E4151" s="203" t="s">
        <v>1214</v>
      </c>
      <c r="F4151" s="203" t="s">
        <v>1207</v>
      </c>
    </row>
    <row r="4152" spans="1:6" hidden="1" x14ac:dyDescent="0.25">
      <c r="A4152" s="203" t="s">
        <v>1203</v>
      </c>
      <c r="B4152" s="203">
        <v>201406</v>
      </c>
      <c r="C4152" s="203">
        <v>0.24482400000000001</v>
      </c>
      <c r="D4152" s="203">
        <v>7</v>
      </c>
      <c r="E4152" s="203" t="s">
        <v>1214</v>
      </c>
      <c r="F4152" s="203" t="s">
        <v>1207</v>
      </c>
    </row>
    <row r="4153" spans="1:6" hidden="1" x14ac:dyDescent="0.25">
      <c r="A4153" s="203" t="s">
        <v>1203</v>
      </c>
      <c r="B4153" s="203">
        <v>201407</v>
      </c>
      <c r="C4153" s="203">
        <v>0.23163900000000001</v>
      </c>
      <c r="D4153" s="203">
        <v>7</v>
      </c>
      <c r="E4153" s="203" t="s">
        <v>1214</v>
      </c>
      <c r="F4153" s="203" t="s">
        <v>1207</v>
      </c>
    </row>
    <row r="4154" spans="1:6" hidden="1" x14ac:dyDescent="0.25">
      <c r="A4154" s="203" t="s">
        <v>1203</v>
      </c>
      <c r="B4154" s="203">
        <v>201408</v>
      </c>
      <c r="C4154" s="203">
        <v>0.18836700000000001</v>
      </c>
      <c r="D4154" s="203">
        <v>7</v>
      </c>
      <c r="E4154" s="203" t="s">
        <v>1214</v>
      </c>
      <c r="F4154" s="203" t="s">
        <v>1207</v>
      </c>
    </row>
    <row r="4155" spans="1:6" hidden="1" x14ac:dyDescent="0.25">
      <c r="A4155" s="203" t="s">
        <v>1203</v>
      </c>
      <c r="B4155" s="203">
        <v>201409</v>
      </c>
      <c r="C4155" s="203">
        <v>0.152867</v>
      </c>
      <c r="D4155" s="203">
        <v>7</v>
      </c>
      <c r="E4155" s="203" t="s">
        <v>1214</v>
      </c>
      <c r="F4155" s="203" t="s">
        <v>1207</v>
      </c>
    </row>
    <row r="4156" spans="1:6" hidden="1" x14ac:dyDescent="0.25">
      <c r="A4156" s="203" t="s">
        <v>1203</v>
      </c>
      <c r="B4156" s="203">
        <v>201410</v>
      </c>
      <c r="C4156" s="203">
        <v>0.163184</v>
      </c>
      <c r="D4156" s="203">
        <v>7</v>
      </c>
      <c r="E4156" s="203" t="s">
        <v>1214</v>
      </c>
      <c r="F4156" s="203" t="s">
        <v>1207</v>
      </c>
    </row>
    <row r="4157" spans="1:6" hidden="1" x14ac:dyDescent="0.25">
      <c r="A4157" s="203" t="s">
        <v>1203</v>
      </c>
      <c r="B4157" s="203">
        <v>201411</v>
      </c>
      <c r="C4157" s="203">
        <v>0.177123</v>
      </c>
      <c r="D4157" s="203">
        <v>7</v>
      </c>
      <c r="E4157" s="203" t="s">
        <v>1214</v>
      </c>
      <c r="F4157" s="203" t="s">
        <v>1207</v>
      </c>
    </row>
    <row r="4158" spans="1:6" hidden="1" x14ac:dyDescent="0.25">
      <c r="A4158" s="203" t="s">
        <v>1203</v>
      </c>
      <c r="B4158" s="203">
        <v>201412</v>
      </c>
      <c r="C4158" s="203">
        <v>0.21234700000000001</v>
      </c>
      <c r="D4158" s="203">
        <v>7</v>
      </c>
      <c r="E4158" s="203" t="s">
        <v>1214</v>
      </c>
      <c r="F4158" s="203" t="s">
        <v>1207</v>
      </c>
    </row>
    <row r="4159" spans="1:6" x14ac:dyDescent="0.25">
      <c r="A4159" s="203" t="s">
        <v>1203</v>
      </c>
      <c r="B4159" s="203">
        <v>201413</v>
      </c>
      <c r="C4159" s="203">
        <v>2.466577</v>
      </c>
      <c r="D4159" s="203">
        <v>7</v>
      </c>
      <c r="E4159" s="203" t="s">
        <v>1214</v>
      </c>
      <c r="F4159" s="203" t="s">
        <v>1207</v>
      </c>
    </row>
    <row r="4160" spans="1:6" hidden="1" x14ac:dyDescent="0.25">
      <c r="A4160" s="203" t="s">
        <v>1203</v>
      </c>
      <c r="B4160" s="203">
        <v>201501</v>
      </c>
      <c r="C4160" s="203">
        <v>0.22494600000000001</v>
      </c>
      <c r="D4160" s="203">
        <v>7</v>
      </c>
      <c r="E4160" s="203" t="s">
        <v>1214</v>
      </c>
      <c r="F4160" s="203" t="s">
        <v>1207</v>
      </c>
    </row>
    <row r="4161" spans="1:6" hidden="1" x14ac:dyDescent="0.25">
      <c r="A4161" s="203" t="s">
        <v>1203</v>
      </c>
      <c r="B4161" s="203">
        <v>201502</v>
      </c>
      <c r="C4161" s="203">
        <v>0.20768400000000001</v>
      </c>
      <c r="D4161" s="203">
        <v>7</v>
      </c>
      <c r="E4161" s="203" t="s">
        <v>1214</v>
      </c>
      <c r="F4161" s="203" t="s">
        <v>1207</v>
      </c>
    </row>
    <row r="4162" spans="1:6" hidden="1" x14ac:dyDescent="0.25">
      <c r="A4162" s="203" t="s">
        <v>1203</v>
      </c>
      <c r="B4162" s="203">
        <v>201503</v>
      </c>
      <c r="C4162" s="203">
        <v>0.226274</v>
      </c>
      <c r="D4162" s="203">
        <v>7</v>
      </c>
      <c r="E4162" s="203" t="s">
        <v>1214</v>
      </c>
      <c r="F4162" s="203" t="s">
        <v>1207</v>
      </c>
    </row>
    <row r="4163" spans="1:6" hidden="1" x14ac:dyDescent="0.25">
      <c r="A4163" s="203" t="s">
        <v>1203</v>
      </c>
      <c r="B4163" s="203">
        <v>201504</v>
      </c>
      <c r="C4163" s="203">
        <v>0.20940700000000001</v>
      </c>
      <c r="D4163" s="203">
        <v>7</v>
      </c>
      <c r="E4163" s="203" t="s">
        <v>1214</v>
      </c>
      <c r="F4163" s="203" t="s">
        <v>1207</v>
      </c>
    </row>
    <row r="4164" spans="1:6" hidden="1" x14ac:dyDescent="0.25">
      <c r="A4164" s="203" t="s">
        <v>1203</v>
      </c>
      <c r="B4164" s="203">
        <v>201505</v>
      </c>
      <c r="C4164" s="203">
        <v>0.18754899999999999</v>
      </c>
      <c r="D4164" s="203">
        <v>7</v>
      </c>
      <c r="E4164" s="203" t="s">
        <v>1214</v>
      </c>
      <c r="F4164" s="203" t="s">
        <v>1207</v>
      </c>
    </row>
    <row r="4165" spans="1:6" hidden="1" x14ac:dyDescent="0.25">
      <c r="A4165" s="203" t="s">
        <v>1203</v>
      </c>
      <c r="B4165" s="203">
        <v>201506</v>
      </c>
      <c r="C4165" s="203">
        <v>0.19023899999999999</v>
      </c>
      <c r="D4165" s="203">
        <v>7</v>
      </c>
      <c r="E4165" s="203" t="s">
        <v>1214</v>
      </c>
      <c r="F4165" s="203" t="s">
        <v>1207</v>
      </c>
    </row>
    <row r="4166" spans="1:6" hidden="1" x14ac:dyDescent="0.25">
      <c r="A4166" s="203" t="s">
        <v>1203</v>
      </c>
      <c r="B4166" s="203">
        <v>201507</v>
      </c>
      <c r="C4166" s="203">
        <v>0.19583200000000001</v>
      </c>
      <c r="D4166" s="203">
        <v>7</v>
      </c>
      <c r="E4166" s="203" t="s">
        <v>1214</v>
      </c>
      <c r="F4166" s="203" t="s">
        <v>1207</v>
      </c>
    </row>
    <row r="4167" spans="1:6" hidden="1" x14ac:dyDescent="0.25">
      <c r="A4167" s="203" t="s">
        <v>1203</v>
      </c>
      <c r="B4167" s="203">
        <v>201508</v>
      </c>
      <c r="C4167" s="203">
        <v>0.178199</v>
      </c>
      <c r="D4167" s="203">
        <v>7</v>
      </c>
      <c r="E4167" s="203" t="s">
        <v>1214</v>
      </c>
      <c r="F4167" s="203" t="s">
        <v>1207</v>
      </c>
    </row>
    <row r="4168" spans="1:6" hidden="1" x14ac:dyDescent="0.25">
      <c r="A4168" s="203" t="s">
        <v>1203</v>
      </c>
      <c r="B4168" s="203">
        <v>201509</v>
      </c>
      <c r="C4168" s="203">
        <v>0.149981</v>
      </c>
      <c r="D4168" s="203">
        <v>7</v>
      </c>
      <c r="E4168" s="203" t="s">
        <v>1214</v>
      </c>
      <c r="F4168" s="203" t="s">
        <v>1207</v>
      </c>
    </row>
    <row r="4169" spans="1:6" hidden="1" x14ac:dyDescent="0.25">
      <c r="A4169" s="203" t="s">
        <v>1203</v>
      </c>
      <c r="B4169" s="203">
        <v>201510</v>
      </c>
      <c r="C4169" s="203">
        <v>0.15497900000000001</v>
      </c>
      <c r="D4169" s="203">
        <v>7</v>
      </c>
      <c r="E4169" s="203" t="s">
        <v>1214</v>
      </c>
      <c r="F4169" s="203" t="s">
        <v>1207</v>
      </c>
    </row>
    <row r="4170" spans="1:6" hidden="1" x14ac:dyDescent="0.25">
      <c r="A4170" s="203" t="s">
        <v>1203</v>
      </c>
      <c r="B4170" s="203">
        <v>201511</v>
      </c>
      <c r="C4170" s="203">
        <v>0.18020900000000001</v>
      </c>
      <c r="D4170" s="203">
        <v>7</v>
      </c>
      <c r="E4170" s="203" t="s">
        <v>1214</v>
      </c>
      <c r="F4170" s="203" t="s">
        <v>1207</v>
      </c>
    </row>
    <row r="4171" spans="1:6" hidden="1" x14ac:dyDescent="0.25">
      <c r="A4171" s="203" t="s">
        <v>1203</v>
      </c>
      <c r="B4171" s="203">
        <v>201512</v>
      </c>
      <c r="C4171" s="203">
        <v>0.21587999999999999</v>
      </c>
      <c r="D4171" s="203">
        <v>7</v>
      </c>
      <c r="E4171" s="203" t="s">
        <v>1214</v>
      </c>
      <c r="F4171" s="203" t="s">
        <v>1207</v>
      </c>
    </row>
    <row r="4172" spans="1:6" hidden="1" x14ac:dyDescent="0.25">
      <c r="A4172" s="203" t="s">
        <v>1203</v>
      </c>
      <c r="B4172" s="203">
        <v>201513</v>
      </c>
      <c r="C4172" s="203">
        <v>2.321177</v>
      </c>
      <c r="D4172" s="203">
        <v>7</v>
      </c>
      <c r="E4172" s="203" t="s">
        <v>1214</v>
      </c>
      <c r="F4172" s="203" t="s">
        <v>1207</v>
      </c>
    </row>
    <row r="4173" spans="1:6" hidden="1" x14ac:dyDescent="0.25">
      <c r="A4173" s="203" t="s">
        <v>1203</v>
      </c>
      <c r="B4173" s="203">
        <v>201601</v>
      </c>
      <c r="C4173" s="203">
        <v>0.23694899999999999</v>
      </c>
      <c r="D4173" s="203">
        <v>7</v>
      </c>
      <c r="E4173" s="203" t="s">
        <v>1214</v>
      </c>
      <c r="F4173" s="203" t="s">
        <v>1207</v>
      </c>
    </row>
    <row r="4174" spans="1:6" hidden="1" x14ac:dyDescent="0.25">
      <c r="A4174" s="203" t="s">
        <v>1203</v>
      </c>
      <c r="B4174" s="203">
        <v>201602</v>
      </c>
      <c r="C4174" s="203">
        <v>0.225051</v>
      </c>
      <c r="D4174" s="203">
        <v>7</v>
      </c>
      <c r="E4174" s="203" t="s">
        <v>1214</v>
      </c>
      <c r="F4174" s="203" t="s">
        <v>1207</v>
      </c>
    </row>
    <row r="4175" spans="1:6" hidden="1" x14ac:dyDescent="0.25">
      <c r="A4175" s="203" t="s">
        <v>1203</v>
      </c>
      <c r="B4175" s="203">
        <v>201603</v>
      </c>
      <c r="C4175" s="203">
        <v>0.25184499999999999</v>
      </c>
      <c r="D4175" s="203">
        <v>7</v>
      </c>
      <c r="E4175" s="203" t="s">
        <v>1214</v>
      </c>
      <c r="F4175" s="203" t="s">
        <v>1207</v>
      </c>
    </row>
    <row r="4176" spans="1:6" hidden="1" x14ac:dyDescent="0.25">
      <c r="A4176" s="203" t="s">
        <v>1203</v>
      </c>
      <c r="B4176" s="203">
        <v>201604</v>
      </c>
      <c r="C4176" s="203">
        <v>0.237405</v>
      </c>
      <c r="D4176" s="203">
        <v>7</v>
      </c>
      <c r="E4176" s="203" t="s">
        <v>1214</v>
      </c>
      <c r="F4176" s="203" t="s">
        <v>1207</v>
      </c>
    </row>
    <row r="4177" spans="1:6" hidden="1" x14ac:dyDescent="0.25">
      <c r="A4177" s="203" t="s">
        <v>1203</v>
      </c>
      <c r="B4177" s="203">
        <v>201605</v>
      </c>
      <c r="C4177" s="203">
        <v>0.23635200000000001</v>
      </c>
      <c r="D4177" s="203">
        <v>7</v>
      </c>
      <c r="E4177" s="203" t="s">
        <v>1214</v>
      </c>
      <c r="F4177" s="203" t="s">
        <v>1207</v>
      </c>
    </row>
    <row r="4178" spans="1:6" hidden="1" x14ac:dyDescent="0.25">
      <c r="A4178" s="203" t="s">
        <v>1203</v>
      </c>
      <c r="B4178" s="203">
        <v>201606</v>
      </c>
      <c r="C4178" s="203">
        <v>0.213425</v>
      </c>
      <c r="D4178" s="203">
        <v>7</v>
      </c>
      <c r="E4178" s="203" t="s">
        <v>1214</v>
      </c>
      <c r="F4178" s="203" t="s">
        <v>1207</v>
      </c>
    </row>
    <row r="4179" spans="1:6" hidden="1" x14ac:dyDescent="0.25">
      <c r="A4179" s="203" t="s">
        <v>1203</v>
      </c>
      <c r="B4179" s="203">
        <v>201607</v>
      </c>
      <c r="C4179" s="203">
        <v>0.19799900000000001</v>
      </c>
      <c r="D4179" s="203">
        <v>7</v>
      </c>
      <c r="E4179" s="203" t="s">
        <v>1214</v>
      </c>
      <c r="F4179" s="203" t="s">
        <v>1207</v>
      </c>
    </row>
    <row r="4180" spans="1:6" hidden="1" x14ac:dyDescent="0.25">
      <c r="A4180" s="203" t="s">
        <v>1203</v>
      </c>
      <c r="B4180" s="203">
        <v>201608</v>
      </c>
      <c r="C4180" s="203">
        <v>0.18040700000000001</v>
      </c>
      <c r="D4180" s="203">
        <v>7</v>
      </c>
      <c r="E4180" s="203" t="s">
        <v>1214</v>
      </c>
      <c r="F4180" s="203" t="s">
        <v>1207</v>
      </c>
    </row>
    <row r="4181" spans="1:6" hidden="1" x14ac:dyDescent="0.25">
      <c r="A4181" s="203" t="s">
        <v>1203</v>
      </c>
      <c r="B4181" s="203">
        <v>201609</v>
      </c>
      <c r="C4181" s="203">
        <v>0.151722</v>
      </c>
      <c r="D4181" s="203">
        <v>7</v>
      </c>
      <c r="E4181" s="203" t="s">
        <v>1214</v>
      </c>
      <c r="F4181" s="203" t="s">
        <v>1207</v>
      </c>
    </row>
    <row r="4182" spans="1:6" hidden="1" x14ac:dyDescent="0.25">
      <c r="A4182" s="203" t="s">
        <v>1203</v>
      </c>
      <c r="B4182" s="203">
        <v>201610</v>
      </c>
      <c r="C4182" s="203">
        <v>0.160743</v>
      </c>
      <c r="D4182" s="203">
        <v>7</v>
      </c>
      <c r="E4182" s="203" t="s">
        <v>1214</v>
      </c>
      <c r="F4182" s="203" t="s">
        <v>1207</v>
      </c>
    </row>
    <row r="4183" spans="1:6" hidden="1" x14ac:dyDescent="0.25">
      <c r="A4183" s="203" t="s">
        <v>1203</v>
      </c>
      <c r="B4183" s="203">
        <v>201611</v>
      </c>
      <c r="C4183" s="203">
        <v>0.17533499999999999</v>
      </c>
      <c r="D4183" s="203">
        <v>7</v>
      </c>
      <c r="E4183" s="203" t="s">
        <v>1214</v>
      </c>
      <c r="F4183" s="203" t="s">
        <v>1207</v>
      </c>
    </row>
    <row r="4184" spans="1:6" hidden="1" x14ac:dyDescent="0.25">
      <c r="A4184" s="203" t="s">
        <v>1203</v>
      </c>
      <c r="B4184" s="203">
        <v>201612</v>
      </c>
      <c r="C4184" s="203">
        <v>0.210031</v>
      </c>
      <c r="D4184" s="203">
        <v>7</v>
      </c>
      <c r="E4184" s="203" t="s">
        <v>1214</v>
      </c>
      <c r="F4184" s="203" t="s">
        <v>1207</v>
      </c>
    </row>
    <row r="4185" spans="1:6" hidden="1" x14ac:dyDescent="0.25">
      <c r="A4185" s="203" t="s">
        <v>1203</v>
      </c>
      <c r="B4185" s="203">
        <v>201613</v>
      </c>
      <c r="C4185" s="203">
        <v>2.4772639999999999</v>
      </c>
      <c r="D4185" s="203">
        <v>7</v>
      </c>
      <c r="E4185" s="203" t="s">
        <v>1214</v>
      </c>
      <c r="F4185" s="203" t="s">
        <v>1207</v>
      </c>
    </row>
    <row r="4186" spans="1:6" hidden="1" x14ac:dyDescent="0.25">
      <c r="A4186" s="203" t="s">
        <v>1203</v>
      </c>
      <c r="B4186" s="203">
        <v>201701</v>
      </c>
      <c r="C4186" s="203">
        <v>0.25817699999999999</v>
      </c>
      <c r="D4186" s="203">
        <v>7</v>
      </c>
      <c r="E4186" s="203" t="s">
        <v>1214</v>
      </c>
      <c r="F4186" s="203" t="s">
        <v>1207</v>
      </c>
    </row>
    <row r="4187" spans="1:6" hidden="1" x14ac:dyDescent="0.25">
      <c r="A4187" s="203" t="s">
        <v>1203</v>
      </c>
      <c r="B4187" s="203">
        <v>201702</v>
      </c>
      <c r="C4187" s="203">
        <v>0.229352</v>
      </c>
      <c r="D4187" s="203">
        <v>7</v>
      </c>
      <c r="E4187" s="203" t="s">
        <v>1214</v>
      </c>
      <c r="F4187" s="203" t="s">
        <v>1207</v>
      </c>
    </row>
    <row r="4188" spans="1:6" hidden="1" x14ac:dyDescent="0.25">
      <c r="A4188" s="203" t="s">
        <v>1204</v>
      </c>
      <c r="B4188" s="203">
        <v>194913</v>
      </c>
      <c r="C4188" s="203" t="s">
        <v>1199</v>
      </c>
      <c r="D4188" s="203">
        <v>8</v>
      </c>
      <c r="E4188" s="203" t="s">
        <v>1213</v>
      </c>
      <c r="F4188" s="203" t="s">
        <v>1207</v>
      </c>
    </row>
    <row r="4189" spans="1:6" hidden="1" x14ac:dyDescent="0.25">
      <c r="A4189" s="203" t="s">
        <v>1204</v>
      </c>
      <c r="B4189" s="203">
        <v>195013</v>
      </c>
      <c r="C4189" s="203" t="s">
        <v>1199</v>
      </c>
      <c r="D4189" s="203">
        <v>8</v>
      </c>
      <c r="E4189" s="203" t="s">
        <v>1213</v>
      </c>
      <c r="F4189" s="203" t="s">
        <v>1207</v>
      </c>
    </row>
    <row r="4190" spans="1:6" hidden="1" x14ac:dyDescent="0.25">
      <c r="A4190" s="203" t="s">
        <v>1204</v>
      </c>
      <c r="B4190" s="203">
        <v>195113</v>
      </c>
      <c r="C4190" s="203" t="s">
        <v>1199</v>
      </c>
      <c r="D4190" s="203">
        <v>8</v>
      </c>
      <c r="E4190" s="203" t="s">
        <v>1213</v>
      </c>
      <c r="F4190" s="203" t="s">
        <v>1207</v>
      </c>
    </row>
    <row r="4191" spans="1:6" hidden="1" x14ac:dyDescent="0.25">
      <c r="A4191" s="203" t="s">
        <v>1204</v>
      </c>
      <c r="B4191" s="203">
        <v>195213</v>
      </c>
      <c r="C4191" s="203" t="s">
        <v>1199</v>
      </c>
      <c r="D4191" s="203">
        <v>8</v>
      </c>
      <c r="E4191" s="203" t="s">
        <v>1213</v>
      </c>
      <c r="F4191" s="203" t="s">
        <v>1207</v>
      </c>
    </row>
    <row r="4192" spans="1:6" hidden="1" x14ac:dyDescent="0.25">
      <c r="A4192" s="203" t="s">
        <v>1204</v>
      </c>
      <c r="B4192" s="203">
        <v>195313</v>
      </c>
      <c r="C4192" s="203" t="s">
        <v>1199</v>
      </c>
      <c r="D4192" s="203">
        <v>8</v>
      </c>
      <c r="E4192" s="203" t="s">
        <v>1213</v>
      </c>
      <c r="F4192" s="203" t="s">
        <v>1207</v>
      </c>
    </row>
    <row r="4193" spans="1:6" hidden="1" x14ac:dyDescent="0.25">
      <c r="A4193" s="203" t="s">
        <v>1204</v>
      </c>
      <c r="B4193" s="203">
        <v>195413</v>
      </c>
      <c r="C4193" s="203" t="s">
        <v>1199</v>
      </c>
      <c r="D4193" s="203">
        <v>8</v>
      </c>
      <c r="E4193" s="203" t="s">
        <v>1213</v>
      </c>
      <c r="F4193" s="203" t="s">
        <v>1207</v>
      </c>
    </row>
    <row r="4194" spans="1:6" hidden="1" x14ac:dyDescent="0.25">
      <c r="A4194" s="203" t="s">
        <v>1204</v>
      </c>
      <c r="B4194" s="203">
        <v>195513</v>
      </c>
      <c r="C4194" s="203" t="s">
        <v>1199</v>
      </c>
      <c r="D4194" s="203">
        <v>8</v>
      </c>
      <c r="E4194" s="203" t="s">
        <v>1213</v>
      </c>
      <c r="F4194" s="203" t="s">
        <v>1207</v>
      </c>
    </row>
    <row r="4195" spans="1:6" hidden="1" x14ac:dyDescent="0.25">
      <c r="A4195" s="203" t="s">
        <v>1204</v>
      </c>
      <c r="B4195" s="203">
        <v>195613</v>
      </c>
      <c r="C4195" s="203" t="s">
        <v>1199</v>
      </c>
      <c r="D4195" s="203">
        <v>8</v>
      </c>
      <c r="E4195" s="203" t="s">
        <v>1213</v>
      </c>
      <c r="F4195" s="203" t="s">
        <v>1207</v>
      </c>
    </row>
    <row r="4196" spans="1:6" hidden="1" x14ac:dyDescent="0.25">
      <c r="A4196" s="203" t="s">
        <v>1204</v>
      </c>
      <c r="B4196" s="203">
        <v>195713</v>
      </c>
      <c r="C4196" s="203" t="s">
        <v>1199</v>
      </c>
      <c r="D4196" s="203">
        <v>8</v>
      </c>
      <c r="E4196" s="203" t="s">
        <v>1213</v>
      </c>
      <c r="F4196" s="203" t="s">
        <v>1207</v>
      </c>
    </row>
    <row r="4197" spans="1:6" hidden="1" x14ac:dyDescent="0.25">
      <c r="A4197" s="203" t="s">
        <v>1204</v>
      </c>
      <c r="B4197" s="203">
        <v>195813</v>
      </c>
      <c r="C4197" s="203" t="s">
        <v>1199</v>
      </c>
      <c r="D4197" s="203">
        <v>8</v>
      </c>
      <c r="E4197" s="203" t="s">
        <v>1213</v>
      </c>
      <c r="F4197" s="203" t="s">
        <v>1207</v>
      </c>
    </row>
    <row r="4198" spans="1:6" hidden="1" x14ac:dyDescent="0.25">
      <c r="A4198" s="203" t="s">
        <v>1204</v>
      </c>
      <c r="B4198" s="203">
        <v>195913</v>
      </c>
      <c r="C4198" s="203" t="s">
        <v>1199</v>
      </c>
      <c r="D4198" s="203">
        <v>8</v>
      </c>
      <c r="E4198" s="203" t="s">
        <v>1213</v>
      </c>
      <c r="F4198" s="203" t="s">
        <v>1207</v>
      </c>
    </row>
    <row r="4199" spans="1:6" hidden="1" x14ac:dyDescent="0.25">
      <c r="A4199" s="203" t="s">
        <v>1204</v>
      </c>
      <c r="B4199" s="203">
        <v>196013</v>
      </c>
      <c r="C4199" s="203">
        <v>3.59E-4</v>
      </c>
      <c r="D4199" s="203">
        <v>8</v>
      </c>
      <c r="E4199" s="203" t="s">
        <v>1213</v>
      </c>
      <c r="F4199" s="203" t="s">
        <v>1207</v>
      </c>
    </row>
    <row r="4200" spans="1:6" hidden="1" x14ac:dyDescent="0.25">
      <c r="A4200" s="203" t="s">
        <v>1204</v>
      </c>
      <c r="B4200" s="203">
        <v>196113</v>
      </c>
      <c r="C4200" s="203">
        <v>1.0009999999999999E-3</v>
      </c>
      <c r="D4200" s="203">
        <v>8</v>
      </c>
      <c r="E4200" s="203" t="s">
        <v>1213</v>
      </c>
      <c r="F4200" s="203" t="s">
        <v>1207</v>
      </c>
    </row>
    <row r="4201" spans="1:6" hidden="1" x14ac:dyDescent="0.25">
      <c r="A4201" s="203" t="s">
        <v>1204</v>
      </c>
      <c r="B4201" s="203">
        <v>196213</v>
      </c>
      <c r="C4201" s="203">
        <v>1.0610000000000001E-3</v>
      </c>
      <c r="D4201" s="203">
        <v>8</v>
      </c>
      <c r="E4201" s="203" t="s">
        <v>1213</v>
      </c>
      <c r="F4201" s="203" t="s">
        <v>1207</v>
      </c>
    </row>
    <row r="4202" spans="1:6" hidden="1" x14ac:dyDescent="0.25">
      <c r="A4202" s="203" t="s">
        <v>1204</v>
      </c>
      <c r="B4202" s="203">
        <v>196313</v>
      </c>
      <c r="C4202" s="203">
        <v>1.7600000000000001E-3</v>
      </c>
      <c r="D4202" s="203">
        <v>8</v>
      </c>
      <c r="E4202" s="203" t="s">
        <v>1213</v>
      </c>
      <c r="F4202" s="203" t="s">
        <v>1207</v>
      </c>
    </row>
    <row r="4203" spans="1:6" hidden="1" x14ac:dyDescent="0.25">
      <c r="A4203" s="203" t="s">
        <v>1204</v>
      </c>
      <c r="B4203" s="203">
        <v>196413</v>
      </c>
      <c r="C4203" s="203">
        <v>2.1320000000000002E-3</v>
      </c>
      <c r="D4203" s="203">
        <v>8</v>
      </c>
      <c r="E4203" s="203" t="s">
        <v>1213</v>
      </c>
      <c r="F4203" s="203" t="s">
        <v>1207</v>
      </c>
    </row>
    <row r="4204" spans="1:6" hidden="1" x14ac:dyDescent="0.25">
      <c r="A4204" s="203" t="s">
        <v>1204</v>
      </c>
      <c r="B4204" s="203">
        <v>196513</v>
      </c>
      <c r="C4204" s="203">
        <v>1.9780000000000002E-3</v>
      </c>
      <c r="D4204" s="203">
        <v>8</v>
      </c>
      <c r="E4204" s="203" t="s">
        <v>1213</v>
      </c>
      <c r="F4204" s="203" t="s">
        <v>1207</v>
      </c>
    </row>
    <row r="4205" spans="1:6" hidden="1" x14ac:dyDescent="0.25">
      <c r="A4205" s="203" t="s">
        <v>1204</v>
      </c>
      <c r="B4205" s="203">
        <v>196613</v>
      </c>
      <c r="C4205" s="203">
        <v>1.9580000000000001E-3</v>
      </c>
      <c r="D4205" s="203">
        <v>8</v>
      </c>
      <c r="E4205" s="203" t="s">
        <v>1213</v>
      </c>
      <c r="F4205" s="203" t="s">
        <v>1207</v>
      </c>
    </row>
    <row r="4206" spans="1:6" hidden="1" x14ac:dyDescent="0.25">
      <c r="A4206" s="203" t="s">
        <v>1204</v>
      </c>
      <c r="B4206" s="203">
        <v>196713</v>
      </c>
      <c r="C4206" s="203">
        <v>3.3E-3</v>
      </c>
      <c r="D4206" s="203">
        <v>8</v>
      </c>
      <c r="E4206" s="203" t="s">
        <v>1213</v>
      </c>
      <c r="F4206" s="203" t="s">
        <v>1207</v>
      </c>
    </row>
    <row r="4207" spans="1:6" hidden="1" x14ac:dyDescent="0.25">
      <c r="A4207" s="203" t="s">
        <v>1204</v>
      </c>
      <c r="B4207" s="203">
        <v>196813</v>
      </c>
      <c r="C4207" s="203">
        <v>4.5319999999999996E-3</v>
      </c>
      <c r="D4207" s="203">
        <v>8</v>
      </c>
      <c r="E4207" s="203" t="s">
        <v>1213</v>
      </c>
      <c r="F4207" s="203" t="s">
        <v>1207</v>
      </c>
    </row>
    <row r="4208" spans="1:6" hidden="1" x14ac:dyDescent="0.25">
      <c r="A4208" s="203" t="s">
        <v>1204</v>
      </c>
      <c r="B4208" s="203">
        <v>196913</v>
      </c>
      <c r="C4208" s="203">
        <v>6.4219999999999998E-3</v>
      </c>
      <c r="D4208" s="203">
        <v>8</v>
      </c>
      <c r="E4208" s="203" t="s">
        <v>1213</v>
      </c>
      <c r="F4208" s="203" t="s">
        <v>1207</v>
      </c>
    </row>
    <row r="4209" spans="1:6" hidden="1" x14ac:dyDescent="0.25">
      <c r="A4209" s="203" t="s">
        <v>1204</v>
      </c>
      <c r="B4209" s="203">
        <v>197013</v>
      </c>
      <c r="C4209" s="203">
        <v>5.5110000000000003E-3</v>
      </c>
      <c r="D4209" s="203">
        <v>8</v>
      </c>
      <c r="E4209" s="203" t="s">
        <v>1213</v>
      </c>
      <c r="F4209" s="203" t="s">
        <v>1207</v>
      </c>
    </row>
    <row r="4210" spans="1:6" hidden="1" x14ac:dyDescent="0.25">
      <c r="A4210" s="203" t="s">
        <v>1204</v>
      </c>
      <c r="B4210" s="203">
        <v>197113</v>
      </c>
      <c r="C4210" s="203">
        <v>5.7390000000000002E-3</v>
      </c>
      <c r="D4210" s="203">
        <v>8</v>
      </c>
      <c r="E4210" s="203" t="s">
        <v>1213</v>
      </c>
      <c r="F4210" s="203" t="s">
        <v>1207</v>
      </c>
    </row>
    <row r="4211" spans="1:6" hidden="1" x14ac:dyDescent="0.25">
      <c r="A4211" s="203" t="s">
        <v>1204</v>
      </c>
      <c r="B4211" s="203">
        <v>197213</v>
      </c>
      <c r="C4211" s="203">
        <v>1.5079E-2</v>
      </c>
      <c r="D4211" s="203">
        <v>8</v>
      </c>
      <c r="E4211" s="203" t="s">
        <v>1213</v>
      </c>
      <c r="F4211" s="203" t="s">
        <v>1207</v>
      </c>
    </row>
    <row r="4212" spans="1:6" hidden="1" x14ac:dyDescent="0.25">
      <c r="A4212" s="203" t="s">
        <v>1204</v>
      </c>
      <c r="B4212" s="203">
        <v>197301</v>
      </c>
      <c r="C4212" s="203">
        <v>1.4909999999999999E-3</v>
      </c>
      <c r="D4212" s="203">
        <v>8</v>
      </c>
      <c r="E4212" s="203" t="s">
        <v>1213</v>
      </c>
      <c r="F4212" s="203" t="s">
        <v>1207</v>
      </c>
    </row>
    <row r="4213" spans="1:6" hidden="1" x14ac:dyDescent="0.25">
      <c r="A4213" s="203" t="s">
        <v>1204</v>
      </c>
      <c r="B4213" s="203">
        <v>197302</v>
      </c>
      <c r="C4213" s="203">
        <v>1.3630000000000001E-3</v>
      </c>
      <c r="D4213" s="203">
        <v>8</v>
      </c>
      <c r="E4213" s="203" t="s">
        <v>1213</v>
      </c>
      <c r="F4213" s="203" t="s">
        <v>1207</v>
      </c>
    </row>
    <row r="4214" spans="1:6" hidden="1" x14ac:dyDescent="0.25">
      <c r="A4214" s="203" t="s">
        <v>1204</v>
      </c>
      <c r="B4214" s="203">
        <v>197303</v>
      </c>
      <c r="C4214" s="203">
        <v>1.4120000000000001E-3</v>
      </c>
      <c r="D4214" s="203">
        <v>8</v>
      </c>
      <c r="E4214" s="203" t="s">
        <v>1213</v>
      </c>
      <c r="F4214" s="203" t="s">
        <v>1207</v>
      </c>
    </row>
    <row r="4215" spans="1:6" hidden="1" x14ac:dyDescent="0.25">
      <c r="A4215" s="203" t="s">
        <v>1204</v>
      </c>
      <c r="B4215" s="203">
        <v>197304</v>
      </c>
      <c r="C4215" s="203">
        <v>1.6490000000000001E-3</v>
      </c>
      <c r="D4215" s="203">
        <v>8</v>
      </c>
      <c r="E4215" s="203" t="s">
        <v>1213</v>
      </c>
      <c r="F4215" s="203" t="s">
        <v>1207</v>
      </c>
    </row>
    <row r="4216" spans="1:6" hidden="1" x14ac:dyDescent="0.25">
      <c r="A4216" s="203" t="s">
        <v>1204</v>
      </c>
      <c r="B4216" s="203">
        <v>197305</v>
      </c>
      <c r="C4216" s="203">
        <v>1.537E-3</v>
      </c>
      <c r="D4216" s="203">
        <v>8</v>
      </c>
      <c r="E4216" s="203" t="s">
        <v>1213</v>
      </c>
      <c r="F4216" s="203" t="s">
        <v>1207</v>
      </c>
    </row>
    <row r="4217" spans="1:6" hidden="1" x14ac:dyDescent="0.25">
      <c r="A4217" s="203" t="s">
        <v>1204</v>
      </c>
      <c r="B4217" s="203">
        <v>197306</v>
      </c>
      <c r="C4217" s="203">
        <v>1.763E-3</v>
      </c>
      <c r="D4217" s="203">
        <v>8</v>
      </c>
      <c r="E4217" s="203" t="s">
        <v>1213</v>
      </c>
      <c r="F4217" s="203" t="s">
        <v>1207</v>
      </c>
    </row>
    <row r="4218" spans="1:6" hidden="1" x14ac:dyDescent="0.25">
      <c r="A4218" s="203" t="s">
        <v>1204</v>
      </c>
      <c r="B4218" s="203">
        <v>197307</v>
      </c>
      <c r="C4218" s="203">
        <v>1.869E-3</v>
      </c>
      <c r="D4218" s="203">
        <v>8</v>
      </c>
      <c r="E4218" s="203" t="s">
        <v>1213</v>
      </c>
      <c r="F4218" s="203" t="s">
        <v>1207</v>
      </c>
    </row>
    <row r="4219" spans="1:6" hidden="1" x14ac:dyDescent="0.25">
      <c r="A4219" s="203" t="s">
        <v>1204</v>
      </c>
      <c r="B4219" s="203">
        <v>197308</v>
      </c>
      <c r="C4219" s="203">
        <v>1.7619999999999999E-3</v>
      </c>
      <c r="D4219" s="203">
        <v>8</v>
      </c>
      <c r="E4219" s="203" t="s">
        <v>1213</v>
      </c>
      <c r="F4219" s="203" t="s">
        <v>1207</v>
      </c>
    </row>
    <row r="4220" spans="1:6" hidden="1" x14ac:dyDescent="0.25">
      <c r="A4220" s="203" t="s">
        <v>1204</v>
      </c>
      <c r="B4220" s="203">
        <v>197309</v>
      </c>
      <c r="C4220" s="203">
        <v>1.4920000000000001E-3</v>
      </c>
      <c r="D4220" s="203">
        <v>8</v>
      </c>
      <c r="E4220" s="203" t="s">
        <v>1213</v>
      </c>
      <c r="F4220" s="203" t="s">
        <v>1207</v>
      </c>
    </row>
    <row r="4221" spans="1:6" hidden="1" x14ac:dyDescent="0.25">
      <c r="A4221" s="203" t="s">
        <v>1204</v>
      </c>
      <c r="B4221" s="203">
        <v>197310</v>
      </c>
      <c r="C4221" s="203">
        <v>1.7600000000000001E-3</v>
      </c>
      <c r="D4221" s="203">
        <v>8</v>
      </c>
      <c r="E4221" s="203" t="s">
        <v>1213</v>
      </c>
      <c r="F4221" s="203" t="s">
        <v>1207</v>
      </c>
    </row>
    <row r="4222" spans="1:6" hidden="1" x14ac:dyDescent="0.25">
      <c r="A4222" s="203" t="s">
        <v>1204</v>
      </c>
      <c r="B4222" s="203">
        <v>197311</v>
      </c>
      <c r="C4222" s="203">
        <v>1.8890000000000001E-3</v>
      </c>
      <c r="D4222" s="203">
        <v>8</v>
      </c>
      <c r="E4222" s="203" t="s">
        <v>1213</v>
      </c>
      <c r="F4222" s="203" t="s">
        <v>1207</v>
      </c>
    </row>
    <row r="4223" spans="1:6" hidden="1" x14ac:dyDescent="0.25">
      <c r="A4223" s="203" t="s">
        <v>1204</v>
      </c>
      <c r="B4223" s="203">
        <v>197312</v>
      </c>
      <c r="C4223" s="203">
        <v>2.4350000000000001E-3</v>
      </c>
      <c r="D4223" s="203">
        <v>8</v>
      </c>
      <c r="E4223" s="203" t="s">
        <v>1213</v>
      </c>
      <c r="F4223" s="203" t="s">
        <v>1207</v>
      </c>
    </row>
    <row r="4224" spans="1:6" hidden="1" x14ac:dyDescent="0.25">
      <c r="A4224" s="203" t="s">
        <v>1204</v>
      </c>
      <c r="B4224" s="203">
        <v>197313</v>
      </c>
      <c r="C4224" s="203">
        <v>2.0421999999999999E-2</v>
      </c>
      <c r="D4224" s="203">
        <v>8</v>
      </c>
      <c r="E4224" s="203" t="s">
        <v>1213</v>
      </c>
      <c r="F4224" s="203" t="s">
        <v>1207</v>
      </c>
    </row>
    <row r="4225" spans="1:6" hidden="1" x14ac:dyDescent="0.25">
      <c r="A4225" s="203" t="s">
        <v>1204</v>
      </c>
      <c r="B4225" s="203">
        <v>197401</v>
      </c>
      <c r="C4225" s="203">
        <v>2.1540000000000001E-3</v>
      </c>
      <c r="D4225" s="203">
        <v>8</v>
      </c>
      <c r="E4225" s="203" t="s">
        <v>1213</v>
      </c>
      <c r="F4225" s="203" t="s">
        <v>1207</v>
      </c>
    </row>
    <row r="4226" spans="1:6" hidden="1" x14ac:dyDescent="0.25">
      <c r="A4226" s="203" t="s">
        <v>1204</v>
      </c>
      <c r="B4226" s="203">
        <v>197402</v>
      </c>
      <c r="C4226" s="203">
        <v>1.9009999999999999E-3</v>
      </c>
      <c r="D4226" s="203">
        <v>8</v>
      </c>
      <c r="E4226" s="203" t="s">
        <v>1213</v>
      </c>
      <c r="F4226" s="203" t="s">
        <v>1207</v>
      </c>
    </row>
    <row r="4227" spans="1:6" hidden="1" x14ac:dyDescent="0.25">
      <c r="A4227" s="203" t="s">
        <v>1204</v>
      </c>
      <c r="B4227" s="203">
        <v>197403</v>
      </c>
      <c r="C4227" s="203">
        <v>2.1649999999999998E-3</v>
      </c>
      <c r="D4227" s="203">
        <v>8</v>
      </c>
      <c r="E4227" s="203" t="s">
        <v>1213</v>
      </c>
      <c r="F4227" s="203" t="s">
        <v>1207</v>
      </c>
    </row>
    <row r="4228" spans="1:6" hidden="1" x14ac:dyDescent="0.25">
      <c r="A4228" s="203" t="s">
        <v>1204</v>
      </c>
      <c r="B4228" s="203">
        <v>197404</v>
      </c>
      <c r="C4228" s="203">
        <v>2.039E-3</v>
      </c>
      <c r="D4228" s="203">
        <v>8</v>
      </c>
      <c r="E4228" s="203" t="s">
        <v>1213</v>
      </c>
      <c r="F4228" s="203" t="s">
        <v>1207</v>
      </c>
    </row>
    <row r="4229" spans="1:6" hidden="1" x14ac:dyDescent="0.25">
      <c r="A4229" s="203" t="s">
        <v>1204</v>
      </c>
      <c r="B4229" s="203">
        <v>197405</v>
      </c>
      <c r="C4229" s="203">
        <v>2.0400000000000001E-3</v>
      </c>
      <c r="D4229" s="203">
        <v>8</v>
      </c>
      <c r="E4229" s="203" t="s">
        <v>1213</v>
      </c>
      <c r="F4229" s="203" t="s">
        <v>1207</v>
      </c>
    </row>
    <row r="4230" spans="1:6" hidden="1" x14ac:dyDescent="0.25">
      <c r="A4230" s="203" t="s">
        <v>1204</v>
      </c>
      <c r="B4230" s="203">
        <v>197406</v>
      </c>
      <c r="C4230" s="203">
        <v>1.9750000000000002E-3</v>
      </c>
      <c r="D4230" s="203">
        <v>8</v>
      </c>
      <c r="E4230" s="203" t="s">
        <v>1213</v>
      </c>
      <c r="F4230" s="203" t="s">
        <v>1207</v>
      </c>
    </row>
    <row r="4231" spans="1:6" hidden="1" x14ac:dyDescent="0.25">
      <c r="A4231" s="203" t="s">
        <v>1204</v>
      </c>
      <c r="B4231" s="203">
        <v>197407</v>
      </c>
      <c r="C4231" s="203">
        <v>2.1909999999999998E-3</v>
      </c>
      <c r="D4231" s="203">
        <v>8</v>
      </c>
      <c r="E4231" s="203" t="s">
        <v>1213</v>
      </c>
      <c r="F4231" s="203" t="s">
        <v>1207</v>
      </c>
    </row>
    <row r="4232" spans="1:6" hidden="1" x14ac:dyDescent="0.25">
      <c r="A4232" s="203" t="s">
        <v>1204</v>
      </c>
      <c r="B4232" s="203">
        <v>197408</v>
      </c>
      <c r="C4232" s="203">
        <v>2.163E-3</v>
      </c>
      <c r="D4232" s="203">
        <v>8</v>
      </c>
      <c r="E4232" s="203" t="s">
        <v>1213</v>
      </c>
      <c r="F4232" s="203" t="s">
        <v>1207</v>
      </c>
    </row>
    <row r="4233" spans="1:6" hidden="1" x14ac:dyDescent="0.25">
      <c r="A4233" s="203" t="s">
        <v>1204</v>
      </c>
      <c r="B4233" s="203">
        <v>197409</v>
      </c>
      <c r="C4233" s="203">
        <v>1.9989999999999999E-3</v>
      </c>
      <c r="D4233" s="203">
        <v>8</v>
      </c>
      <c r="E4233" s="203" t="s">
        <v>1213</v>
      </c>
      <c r="F4233" s="203" t="s">
        <v>1207</v>
      </c>
    </row>
    <row r="4234" spans="1:6" hidden="1" x14ac:dyDescent="0.25">
      <c r="A4234" s="203" t="s">
        <v>1204</v>
      </c>
      <c r="B4234" s="203">
        <v>197410</v>
      </c>
      <c r="C4234" s="203">
        <v>2.0300000000000001E-3</v>
      </c>
      <c r="D4234" s="203">
        <v>8</v>
      </c>
      <c r="E4234" s="203" t="s">
        <v>1213</v>
      </c>
      <c r="F4234" s="203" t="s">
        <v>1207</v>
      </c>
    </row>
    <row r="4235" spans="1:6" hidden="1" x14ac:dyDescent="0.25">
      <c r="A4235" s="203" t="s">
        <v>1204</v>
      </c>
      <c r="B4235" s="203">
        <v>197411</v>
      </c>
      <c r="C4235" s="203">
        <v>2.4139999999999999E-3</v>
      </c>
      <c r="D4235" s="203">
        <v>8</v>
      </c>
      <c r="E4235" s="203" t="s">
        <v>1213</v>
      </c>
      <c r="F4235" s="203" t="s">
        <v>1207</v>
      </c>
    </row>
    <row r="4236" spans="1:6" hidden="1" x14ac:dyDescent="0.25">
      <c r="A4236" s="203" t="s">
        <v>1204</v>
      </c>
      <c r="B4236" s="203">
        <v>197412</v>
      </c>
      <c r="C4236" s="203">
        <v>2.5400000000000002E-3</v>
      </c>
      <c r="D4236" s="203">
        <v>8</v>
      </c>
      <c r="E4236" s="203" t="s">
        <v>1213</v>
      </c>
      <c r="F4236" s="203" t="s">
        <v>1207</v>
      </c>
    </row>
    <row r="4237" spans="1:6" hidden="1" x14ac:dyDescent="0.25">
      <c r="A4237" s="203" t="s">
        <v>1204</v>
      </c>
      <c r="B4237" s="203">
        <v>197413</v>
      </c>
      <c r="C4237" s="203">
        <v>2.5610000000000001E-2</v>
      </c>
      <c r="D4237" s="203">
        <v>8</v>
      </c>
      <c r="E4237" s="203" t="s">
        <v>1213</v>
      </c>
      <c r="F4237" s="203" t="s">
        <v>1207</v>
      </c>
    </row>
    <row r="4238" spans="1:6" hidden="1" x14ac:dyDescent="0.25">
      <c r="A4238" s="203" t="s">
        <v>1204</v>
      </c>
      <c r="B4238" s="203">
        <v>197501</v>
      </c>
      <c r="C4238" s="203">
        <v>2.117E-3</v>
      </c>
      <c r="D4238" s="203">
        <v>8</v>
      </c>
      <c r="E4238" s="203" t="s">
        <v>1213</v>
      </c>
      <c r="F4238" s="203" t="s">
        <v>1207</v>
      </c>
    </row>
    <row r="4239" spans="1:6" hidden="1" x14ac:dyDescent="0.25">
      <c r="A4239" s="203" t="s">
        <v>1204</v>
      </c>
      <c r="B4239" s="203">
        <v>197502</v>
      </c>
      <c r="C4239" s="203">
        <v>2.019E-3</v>
      </c>
      <c r="D4239" s="203">
        <v>8</v>
      </c>
      <c r="E4239" s="203" t="s">
        <v>1213</v>
      </c>
      <c r="F4239" s="203" t="s">
        <v>1207</v>
      </c>
    </row>
    <row r="4240" spans="1:6" hidden="1" x14ac:dyDescent="0.25">
      <c r="A4240" s="203" t="s">
        <v>1204</v>
      </c>
      <c r="B4240" s="203">
        <v>197503</v>
      </c>
      <c r="C4240" s="203">
        <v>2.2769999999999999E-3</v>
      </c>
      <c r="D4240" s="203">
        <v>8</v>
      </c>
      <c r="E4240" s="203" t="s">
        <v>1213</v>
      </c>
      <c r="F4240" s="203" t="s">
        <v>1207</v>
      </c>
    </row>
    <row r="4241" spans="1:6" hidden="1" x14ac:dyDescent="0.25">
      <c r="A4241" s="203" t="s">
        <v>1204</v>
      </c>
      <c r="B4241" s="203">
        <v>197504</v>
      </c>
      <c r="C4241" s="203">
        <v>2.281E-3</v>
      </c>
      <c r="D4241" s="203">
        <v>8</v>
      </c>
      <c r="E4241" s="203" t="s">
        <v>1213</v>
      </c>
      <c r="F4241" s="203" t="s">
        <v>1207</v>
      </c>
    </row>
    <row r="4242" spans="1:6" hidden="1" x14ac:dyDescent="0.25">
      <c r="A4242" s="203" t="s">
        <v>1204</v>
      </c>
      <c r="B4242" s="203">
        <v>197505</v>
      </c>
      <c r="C4242" s="203">
        <v>2.4750000000000002E-3</v>
      </c>
      <c r="D4242" s="203">
        <v>8</v>
      </c>
      <c r="E4242" s="203" t="s">
        <v>1213</v>
      </c>
      <c r="F4242" s="203" t="s">
        <v>1207</v>
      </c>
    </row>
    <row r="4243" spans="1:6" hidden="1" x14ac:dyDescent="0.25">
      <c r="A4243" s="203" t="s">
        <v>1204</v>
      </c>
      <c r="B4243" s="203">
        <v>197506</v>
      </c>
      <c r="C4243" s="203">
        <v>3.0699999999999998E-3</v>
      </c>
      <c r="D4243" s="203">
        <v>8</v>
      </c>
      <c r="E4243" s="203" t="s">
        <v>1213</v>
      </c>
      <c r="F4243" s="203" t="s">
        <v>1207</v>
      </c>
    </row>
    <row r="4244" spans="1:6" hidden="1" x14ac:dyDescent="0.25">
      <c r="A4244" s="203" t="s">
        <v>1204</v>
      </c>
      <c r="B4244" s="203">
        <v>197507</v>
      </c>
      <c r="C4244" s="203">
        <v>3.091E-3</v>
      </c>
      <c r="D4244" s="203">
        <v>8</v>
      </c>
      <c r="E4244" s="203" t="s">
        <v>1213</v>
      </c>
      <c r="F4244" s="203" t="s">
        <v>1207</v>
      </c>
    </row>
    <row r="4245" spans="1:6" hidden="1" x14ac:dyDescent="0.25">
      <c r="A4245" s="203" t="s">
        <v>1204</v>
      </c>
      <c r="B4245" s="203">
        <v>197508</v>
      </c>
      <c r="C4245" s="203">
        <v>3.3509999999999998E-3</v>
      </c>
      <c r="D4245" s="203">
        <v>8</v>
      </c>
      <c r="E4245" s="203" t="s">
        <v>1213</v>
      </c>
      <c r="F4245" s="203" t="s">
        <v>1207</v>
      </c>
    </row>
    <row r="4246" spans="1:6" hidden="1" x14ac:dyDescent="0.25">
      <c r="A4246" s="203" t="s">
        <v>1204</v>
      </c>
      <c r="B4246" s="203">
        <v>197509</v>
      </c>
      <c r="C4246" s="203">
        <v>2.954E-3</v>
      </c>
      <c r="D4246" s="203">
        <v>8</v>
      </c>
      <c r="E4246" s="203" t="s">
        <v>1213</v>
      </c>
      <c r="F4246" s="203" t="s">
        <v>1207</v>
      </c>
    </row>
    <row r="4247" spans="1:6" hidden="1" x14ac:dyDescent="0.25">
      <c r="A4247" s="203" t="s">
        <v>1204</v>
      </c>
      <c r="B4247" s="203">
        <v>197510</v>
      </c>
      <c r="C4247" s="203">
        <v>3.4060000000000002E-3</v>
      </c>
      <c r="D4247" s="203">
        <v>8</v>
      </c>
      <c r="E4247" s="203" t="s">
        <v>1213</v>
      </c>
      <c r="F4247" s="203" t="s">
        <v>1207</v>
      </c>
    </row>
    <row r="4248" spans="1:6" hidden="1" x14ac:dyDescent="0.25">
      <c r="A4248" s="203" t="s">
        <v>1204</v>
      </c>
      <c r="B4248" s="203">
        <v>197511</v>
      </c>
      <c r="C4248" s="203">
        <v>3.31E-3</v>
      </c>
      <c r="D4248" s="203">
        <v>8</v>
      </c>
      <c r="E4248" s="203" t="s">
        <v>1213</v>
      </c>
      <c r="F4248" s="203" t="s">
        <v>1207</v>
      </c>
    </row>
    <row r="4249" spans="1:6" hidden="1" x14ac:dyDescent="0.25">
      <c r="A4249" s="203" t="s">
        <v>1204</v>
      </c>
      <c r="B4249" s="203">
        <v>197512</v>
      </c>
      <c r="C4249" s="203">
        <v>3.4290000000000002E-3</v>
      </c>
      <c r="D4249" s="203">
        <v>8</v>
      </c>
      <c r="E4249" s="203" t="s">
        <v>1213</v>
      </c>
      <c r="F4249" s="203" t="s">
        <v>1207</v>
      </c>
    </row>
    <row r="4250" spans="1:6" hidden="1" x14ac:dyDescent="0.25">
      <c r="A4250" s="203" t="s">
        <v>1204</v>
      </c>
      <c r="B4250" s="203">
        <v>197513</v>
      </c>
      <c r="C4250" s="203">
        <v>3.3779999999999998E-2</v>
      </c>
      <c r="D4250" s="203">
        <v>8</v>
      </c>
      <c r="E4250" s="203" t="s">
        <v>1213</v>
      </c>
      <c r="F4250" s="203" t="s">
        <v>1207</v>
      </c>
    </row>
    <row r="4251" spans="1:6" hidden="1" x14ac:dyDescent="0.25">
      <c r="A4251" s="203" t="s">
        <v>1204</v>
      </c>
      <c r="B4251" s="203">
        <v>197601</v>
      </c>
      <c r="C4251" s="203">
        <v>3.4030000000000002E-3</v>
      </c>
      <c r="D4251" s="203">
        <v>8</v>
      </c>
      <c r="E4251" s="203" t="s">
        <v>1213</v>
      </c>
      <c r="F4251" s="203" t="s">
        <v>1207</v>
      </c>
    </row>
    <row r="4252" spans="1:6" hidden="1" x14ac:dyDescent="0.25">
      <c r="A4252" s="203" t="s">
        <v>1204</v>
      </c>
      <c r="B4252" s="203">
        <v>197602</v>
      </c>
      <c r="C4252" s="203">
        <v>3.2000000000000002E-3</v>
      </c>
      <c r="D4252" s="203">
        <v>8</v>
      </c>
      <c r="E4252" s="203" t="s">
        <v>1213</v>
      </c>
      <c r="F4252" s="203" t="s">
        <v>1207</v>
      </c>
    </row>
    <row r="4253" spans="1:6" hidden="1" x14ac:dyDescent="0.25">
      <c r="A4253" s="203" t="s">
        <v>1204</v>
      </c>
      <c r="B4253" s="203">
        <v>197603</v>
      </c>
      <c r="C4253" s="203">
        <v>3.4259999999999998E-3</v>
      </c>
      <c r="D4253" s="203">
        <v>8</v>
      </c>
      <c r="E4253" s="203" t="s">
        <v>1213</v>
      </c>
      <c r="F4253" s="203" t="s">
        <v>1207</v>
      </c>
    </row>
    <row r="4254" spans="1:6" hidden="1" x14ac:dyDescent="0.25">
      <c r="A4254" s="203" t="s">
        <v>1204</v>
      </c>
      <c r="B4254" s="203">
        <v>197604</v>
      </c>
      <c r="C4254" s="203">
        <v>3.0860000000000002E-3</v>
      </c>
      <c r="D4254" s="203">
        <v>8</v>
      </c>
      <c r="E4254" s="203" t="s">
        <v>1213</v>
      </c>
      <c r="F4254" s="203" t="s">
        <v>1207</v>
      </c>
    </row>
    <row r="4255" spans="1:6" hidden="1" x14ac:dyDescent="0.25">
      <c r="A4255" s="203" t="s">
        <v>1204</v>
      </c>
      <c r="B4255" s="203">
        <v>197605</v>
      </c>
      <c r="C4255" s="203">
        <v>2.9489999999999998E-3</v>
      </c>
      <c r="D4255" s="203">
        <v>8</v>
      </c>
      <c r="E4255" s="203" t="s">
        <v>1213</v>
      </c>
      <c r="F4255" s="203" t="s">
        <v>1207</v>
      </c>
    </row>
    <row r="4256" spans="1:6" hidden="1" x14ac:dyDescent="0.25">
      <c r="A4256" s="203" t="s">
        <v>1204</v>
      </c>
      <c r="B4256" s="203">
        <v>197606</v>
      </c>
      <c r="C4256" s="203">
        <v>3.0630000000000002E-3</v>
      </c>
      <c r="D4256" s="203">
        <v>8</v>
      </c>
      <c r="E4256" s="203" t="s">
        <v>1213</v>
      </c>
      <c r="F4256" s="203" t="s">
        <v>1207</v>
      </c>
    </row>
    <row r="4257" spans="1:6" hidden="1" x14ac:dyDescent="0.25">
      <c r="A4257" s="203" t="s">
        <v>1204</v>
      </c>
      <c r="B4257" s="203">
        <v>197607</v>
      </c>
      <c r="C4257" s="203">
        <v>3.3110000000000001E-3</v>
      </c>
      <c r="D4257" s="203">
        <v>8</v>
      </c>
      <c r="E4257" s="203" t="s">
        <v>1213</v>
      </c>
      <c r="F4257" s="203" t="s">
        <v>1207</v>
      </c>
    </row>
    <row r="4258" spans="1:6" hidden="1" x14ac:dyDescent="0.25">
      <c r="A4258" s="203" t="s">
        <v>1204</v>
      </c>
      <c r="B4258" s="203">
        <v>197608</v>
      </c>
      <c r="C4258" s="203">
        <v>3.2599999999999999E-3</v>
      </c>
      <c r="D4258" s="203">
        <v>8</v>
      </c>
      <c r="E4258" s="203" t="s">
        <v>1213</v>
      </c>
      <c r="F4258" s="203" t="s">
        <v>1207</v>
      </c>
    </row>
    <row r="4259" spans="1:6" hidden="1" x14ac:dyDescent="0.25">
      <c r="A4259" s="203" t="s">
        <v>1204</v>
      </c>
      <c r="B4259" s="203">
        <v>197609</v>
      </c>
      <c r="C4259" s="203">
        <v>3.173E-3</v>
      </c>
      <c r="D4259" s="203">
        <v>8</v>
      </c>
      <c r="E4259" s="203" t="s">
        <v>1213</v>
      </c>
      <c r="F4259" s="203" t="s">
        <v>1207</v>
      </c>
    </row>
    <row r="4260" spans="1:6" hidden="1" x14ac:dyDescent="0.25">
      <c r="A4260" s="203" t="s">
        <v>1204</v>
      </c>
      <c r="B4260" s="203">
        <v>197610</v>
      </c>
      <c r="C4260" s="203">
        <v>3.0820000000000001E-3</v>
      </c>
      <c r="D4260" s="203">
        <v>8</v>
      </c>
      <c r="E4260" s="203" t="s">
        <v>1213</v>
      </c>
      <c r="F4260" s="203" t="s">
        <v>1207</v>
      </c>
    </row>
    <row r="4261" spans="1:6" hidden="1" x14ac:dyDescent="0.25">
      <c r="A4261" s="203" t="s">
        <v>1204</v>
      </c>
      <c r="B4261" s="203">
        <v>197611</v>
      </c>
      <c r="C4261" s="203">
        <v>2.5969999999999999E-3</v>
      </c>
      <c r="D4261" s="203">
        <v>8</v>
      </c>
      <c r="E4261" s="203" t="s">
        <v>1213</v>
      </c>
      <c r="F4261" s="203" t="s">
        <v>1207</v>
      </c>
    </row>
    <row r="4262" spans="1:6" hidden="1" x14ac:dyDescent="0.25">
      <c r="A4262" s="203" t="s">
        <v>1204</v>
      </c>
      <c r="B4262" s="203">
        <v>197612</v>
      </c>
      <c r="C4262" s="203">
        <v>2.9629999999999999E-3</v>
      </c>
      <c r="D4262" s="203">
        <v>8</v>
      </c>
      <c r="E4262" s="203" t="s">
        <v>1213</v>
      </c>
      <c r="F4262" s="203" t="s">
        <v>1207</v>
      </c>
    </row>
    <row r="4263" spans="1:6" hidden="1" x14ac:dyDescent="0.25">
      <c r="A4263" s="203" t="s">
        <v>1204</v>
      </c>
      <c r="B4263" s="203">
        <v>197613</v>
      </c>
      <c r="C4263" s="203">
        <v>3.7512999999999998E-2</v>
      </c>
      <c r="D4263" s="203">
        <v>8</v>
      </c>
      <c r="E4263" s="203" t="s">
        <v>1213</v>
      </c>
      <c r="F4263" s="203" t="s">
        <v>1207</v>
      </c>
    </row>
    <row r="4264" spans="1:6" hidden="1" x14ac:dyDescent="0.25">
      <c r="A4264" s="203" t="s">
        <v>1204</v>
      </c>
      <c r="B4264" s="203">
        <v>197701</v>
      </c>
      <c r="C4264" s="203">
        <v>3.2320000000000001E-3</v>
      </c>
      <c r="D4264" s="203">
        <v>8</v>
      </c>
      <c r="E4264" s="203" t="s">
        <v>1213</v>
      </c>
      <c r="F4264" s="203" t="s">
        <v>1207</v>
      </c>
    </row>
    <row r="4265" spans="1:6" hidden="1" x14ac:dyDescent="0.25">
      <c r="A4265" s="203" t="s">
        <v>1204</v>
      </c>
      <c r="B4265" s="203">
        <v>197702</v>
      </c>
      <c r="C4265" s="203">
        <v>2.823E-3</v>
      </c>
      <c r="D4265" s="203">
        <v>8</v>
      </c>
      <c r="E4265" s="203" t="s">
        <v>1213</v>
      </c>
      <c r="F4265" s="203" t="s">
        <v>1207</v>
      </c>
    </row>
    <row r="4266" spans="1:6" hidden="1" x14ac:dyDescent="0.25">
      <c r="A4266" s="203" t="s">
        <v>1204</v>
      </c>
      <c r="B4266" s="203">
        <v>197703</v>
      </c>
      <c r="C4266" s="203">
        <v>3.2000000000000002E-3</v>
      </c>
      <c r="D4266" s="203">
        <v>8</v>
      </c>
      <c r="E4266" s="203" t="s">
        <v>1213</v>
      </c>
      <c r="F4266" s="203" t="s">
        <v>1207</v>
      </c>
    </row>
    <row r="4267" spans="1:6" hidden="1" x14ac:dyDescent="0.25">
      <c r="A4267" s="203" t="s">
        <v>1204</v>
      </c>
      <c r="B4267" s="203">
        <v>197704</v>
      </c>
      <c r="C4267" s="203">
        <v>2.8540000000000002E-3</v>
      </c>
      <c r="D4267" s="203">
        <v>8</v>
      </c>
      <c r="E4267" s="203" t="s">
        <v>1213</v>
      </c>
      <c r="F4267" s="203" t="s">
        <v>1207</v>
      </c>
    </row>
    <row r="4268" spans="1:6" hidden="1" x14ac:dyDescent="0.25">
      <c r="A4268" s="203" t="s">
        <v>1204</v>
      </c>
      <c r="B4268" s="203">
        <v>197705</v>
      </c>
      <c r="C4268" s="203">
        <v>3.081E-3</v>
      </c>
      <c r="D4268" s="203">
        <v>8</v>
      </c>
      <c r="E4268" s="203" t="s">
        <v>1213</v>
      </c>
      <c r="F4268" s="203" t="s">
        <v>1207</v>
      </c>
    </row>
    <row r="4269" spans="1:6" hidden="1" x14ac:dyDescent="0.25">
      <c r="A4269" s="203" t="s">
        <v>1204</v>
      </c>
      <c r="B4269" s="203">
        <v>197706</v>
      </c>
      <c r="C4269" s="203">
        <v>3.029E-3</v>
      </c>
      <c r="D4269" s="203">
        <v>8</v>
      </c>
      <c r="E4269" s="203" t="s">
        <v>1213</v>
      </c>
      <c r="F4269" s="203" t="s">
        <v>1207</v>
      </c>
    </row>
    <row r="4270" spans="1:6" hidden="1" x14ac:dyDescent="0.25">
      <c r="A4270" s="203" t="s">
        <v>1204</v>
      </c>
      <c r="B4270" s="203">
        <v>197707</v>
      </c>
      <c r="C4270" s="203">
        <v>3.2039999999999998E-3</v>
      </c>
      <c r="D4270" s="203">
        <v>8</v>
      </c>
      <c r="E4270" s="203" t="s">
        <v>1213</v>
      </c>
      <c r="F4270" s="203" t="s">
        <v>1207</v>
      </c>
    </row>
    <row r="4271" spans="1:6" hidden="1" x14ac:dyDescent="0.25">
      <c r="A4271" s="203" t="s">
        <v>1204</v>
      </c>
      <c r="B4271" s="203">
        <v>197708</v>
      </c>
      <c r="C4271" s="203">
        <v>2.9369999999999999E-3</v>
      </c>
      <c r="D4271" s="203">
        <v>8</v>
      </c>
      <c r="E4271" s="203" t="s">
        <v>1213</v>
      </c>
      <c r="F4271" s="203" t="s">
        <v>1207</v>
      </c>
    </row>
    <row r="4272" spans="1:6" hidden="1" x14ac:dyDescent="0.25">
      <c r="A4272" s="203" t="s">
        <v>1204</v>
      </c>
      <c r="B4272" s="203">
        <v>197709</v>
      </c>
      <c r="C4272" s="203">
        <v>3.1440000000000001E-3</v>
      </c>
      <c r="D4272" s="203">
        <v>8</v>
      </c>
      <c r="E4272" s="203" t="s">
        <v>1213</v>
      </c>
      <c r="F4272" s="203" t="s">
        <v>1207</v>
      </c>
    </row>
    <row r="4273" spans="1:6" hidden="1" x14ac:dyDescent="0.25">
      <c r="A4273" s="203" t="s">
        <v>1204</v>
      </c>
      <c r="B4273" s="203">
        <v>197710</v>
      </c>
      <c r="C4273" s="203">
        <v>3.2880000000000001E-3</v>
      </c>
      <c r="D4273" s="203">
        <v>8</v>
      </c>
      <c r="E4273" s="203" t="s">
        <v>1213</v>
      </c>
      <c r="F4273" s="203" t="s">
        <v>1207</v>
      </c>
    </row>
    <row r="4274" spans="1:6" hidden="1" x14ac:dyDescent="0.25">
      <c r="A4274" s="203" t="s">
        <v>1204</v>
      </c>
      <c r="B4274" s="203">
        <v>197711</v>
      </c>
      <c r="C4274" s="203">
        <v>3.3029999999999999E-3</v>
      </c>
      <c r="D4274" s="203">
        <v>8</v>
      </c>
      <c r="E4274" s="203" t="s">
        <v>1213</v>
      </c>
      <c r="F4274" s="203" t="s">
        <v>1207</v>
      </c>
    </row>
    <row r="4275" spans="1:6" hidden="1" x14ac:dyDescent="0.25">
      <c r="A4275" s="203" t="s">
        <v>1204</v>
      </c>
      <c r="B4275" s="203">
        <v>197712</v>
      </c>
      <c r="C4275" s="203">
        <v>3.2880000000000001E-3</v>
      </c>
      <c r="D4275" s="203">
        <v>8</v>
      </c>
      <c r="E4275" s="203" t="s">
        <v>1213</v>
      </c>
      <c r="F4275" s="203" t="s">
        <v>1207</v>
      </c>
    </row>
    <row r="4276" spans="1:6" hidden="1" x14ac:dyDescent="0.25">
      <c r="A4276" s="203" t="s">
        <v>1204</v>
      </c>
      <c r="B4276" s="203">
        <v>197713</v>
      </c>
      <c r="C4276" s="203">
        <v>3.7381999999999999E-2</v>
      </c>
      <c r="D4276" s="203">
        <v>8</v>
      </c>
      <c r="E4276" s="203" t="s">
        <v>1213</v>
      </c>
      <c r="F4276" s="203" t="s">
        <v>1207</v>
      </c>
    </row>
    <row r="4277" spans="1:6" hidden="1" x14ac:dyDescent="0.25">
      <c r="A4277" s="203" t="s">
        <v>1204</v>
      </c>
      <c r="B4277" s="203">
        <v>197801</v>
      </c>
      <c r="C4277" s="203">
        <v>3.326E-3</v>
      </c>
      <c r="D4277" s="203">
        <v>8</v>
      </c>
      <c r="E4277" s="203" t="s">
        <v>1213</v>
      </c>
      <c r="F4277" s="203" t="s">
        <v>1207</v>
      </c>
    </row>
    <row r="4278" spans="1:6" hidden="1" x14ac:dyDescent="0.25">
      <c r="A4278" s="203" t="s">
        <v>1204</v>
      </c>
      <c r="B4278" s="203">
        <v>197802</v>
      </c>
      <c r="C4278" s="203">
        <v>2.8540000000000002E-3</v>
      </c>
      <c r="D4278" s="203">
        <v>8</v>
      </c>
      <c r="E4278" s="203" t="s">
        <v>1213</v>
      </c>
      <c r="F4278" s="203" t="s">
        <v>1207</v>
      </c>
    </row>
    <row r="4279" spans="1:6" hidden="1" x14ac:dyDescent="0.25">
      <c r="A4279" s="203" t="s">
        <v>1204</v>
      </c>
      <c r="B4279" s="203">
        <v>197803</v>
      </c>
      <c r="C4279" s="203">
        <v>2.359E-3</v>
      </c>
      <c r="D4279" s="203">
        <v>8</v>
      </c>
      <c r="E4279" s="203" t="s">
        <v>1213</v>
      </c>
      <c r="F4279" s="203" t="s">
        <v>1207</v>
      </c>
    </row>
    <row r="4280" spans="1:6" hidden="1" x14ac:dyDescent="0.25">
      <c r="A4280" s="203" t="s">
        <v>1204</v>
      </c>
      <c r="B4280" s="203">
        <v>197804</v>
      </c>
      <c r="C4280" s="203">
        <v>1.9889999999999999E-3</v>
      </c>
      <c r="D4280" s="203">
        <v>8</v>
      </c>
      <c r="E4280" s="203" t="s">
        <v>1213</v>
      </c>
      <c r="F4280" s="203" t="s">
        <v>1207</v>
      </c>
    </row>
    <row r="4281" spans="1:6" hidden="1" x14ac:dyDescent="0.25">
      <c r="A4281" s="203" t="s">
        <v>1204</v>
      </c>
      <c r="B4281" s="203">
        <v>197805</v>
      </c>
      <c r="C4281" s="203">
        <v>1.7719999999999999E-3</v>
      </c>
      <c r="D4281" s="203">
        <v>8</v>
      </c>
      <c r="E4281" s="203" t="s">
        <v>1213</v>
      </c>
      <c r="F4281" s="203" t="s">
        <v>1207</v>
      </c>
    </row>
    <row r="4282" spans="1:6" hidden="1" x14ac:dyDescent="0.25">
      <c r="A4282" s="203" t="s">
        <v>1204</v>
      </c>
      <c r="B4282" s="203">
        <v>197806</v>
      </c>
      <c r="C4282" s="203">
        <v>2.1789999999999999E-3</v>
      </c>
      <c r="D4282" s="203">
        <v>8</v>
      </c>
      <c r="E4282" s="203" t="s">
        <v>1213</v>
      </c>
      <c r="F4282" s="203" t="s">
        <v>1207</v>
      </c>
    </row>
    <row r="4283" spans="1:6" hidden="1" x14ac:dyDescent="0.25">
      <c r="A4283" s="203" t="s">
        <v>1204</v>
      </c>
      <c r="B4283" s="203">
        <v>197807</v>
      </c>
      <c r="C4283" s="203">
        <v>2.441E-3</v>
      </c>
      <c r="D4283" s="203">
        <v>8</v>
      </c>
      <c r="E4283" s="203" t="s">
        <v>1213</v>
      </c>
      <c r="F4283" s="203" t="s">
        <v>1207</v>
      </c>
    </row>
    <row r="4284" spans="1:6" hidden="1" x14ac:dyDescent="0.25">
      <c r="A4284" s="203" t="s">
        <v>1204</v>
      </c>
      <c r="B4284" s="203">
        <v>197808</v>
      </c>
      <c r="C4284" s="203">
        <v>2.8709999999999999E-3</v>
      </c>
      <c r="D4284" s="203">
        <v>8</v>
      </c>
      <c r="E4284" s="203" t="s">
        <v>1213</v>
      </c>
      <c r="F4284" s="203" t="s">
        <v>1207</v>
      </c>
    </row>
    <row r="4285" spans="1:6" hidden="1" x14ac:dyDescent="0.25">
      <c r="A4285" s="203" t="s">
        <v>1204</v>
      </c>
      <c r="B4285" s="203">
        <v>197809</v>
      </c>
      <c r="C4285" s="203">
        <v>3.0309999999999998E-3</v>
      </c>
      <c r="D4285" s="203">
        <v>8</v>
      </c>
      <c r="E4285" s="203" t="s">
        <v>1213</v>
      </c>
      <c r="F4285" s="203" t="s">
        <v>1207</v>
      </c>
    </row>
    <row r="4286" spans="1:6" hidden="1" x14ac:dyDescent="0.25">
      <c r="A4286" s="203" t="s">
        <v>1204</v>
      </c>
      <c r="B4286" s="203">
        <v>197810</v>
      </c>
      <c r="C4286" s="203">
        <v>2.2539999999999999E-3</v>
      </c>
      <c r="D4286" s="203">
        <v>8</v>
      </c>
      <c r="E4286" s="203" t="s">
        <v>1213</v>
      </c>
      <c r="F4286" s="203" t="s">
        <v>1207</v>
      </c>
    </row>
    <row r="4287" spans="1:6" hidden="1" x14ac:dyDescent="0.25">
      <c r="A4287" s="203" t="s">
        <v>1204</v>
      </c>
      <c r="B4287" s="203">
        <v>197811</v>
      </c>
      <c r="C4287" s="203">
        <v>2.5469999999999998E-3</v>
      </c>
      <c r="D4287" s="203">
        <v>8</v>
      </c>
      <c r="E4287" s="203" t="s">
        <v>1213</v>
      </c>
      <c r="F4287" s="203" t="s">
        <v>1207</v>
      </c>
    </row>
    <row r="4288" spans="1:6" hidden="1" x14ac:dyDescent="0.25">
      <c r="A4288" s="203" t="s">
        <v>1204</v>
      </c>
      <c r="B4288" s="203">
        <v>197812</v>
      </c>
      <c r="C4288" s="203">
        <v>3.228E-3</v>
      </c>
      <c r="D4288" s="203">
        <v>8</v>
      </c>
      <c r="E4288" s="203" t="s">
        <v>1213</v>
      </c>
      <c r="F4288" s="203" t="s">
        <v>1207</v>
      </c>
    </row>
    <row r="4289" spans="1:6" hidden="1" x14ac:dyDescent="0.25">
      <c r="A4289" s="203" t="s">
        <v>1204</v>
      </c>
      <c r="B4289" s="203">
        <v>197813</v>
      </c>
      <c r="C4289" s="203">
        <v>3.0851E-2</v>
      </c>
      <c r="D4289" s="203">
        <v>8</v>
      </c>
      <c r="E4289" s="203" t="s">
        <v>1213</v>
      </c>
      <c r="F4289" s="203" t="s">
        <v>1207</v>
      </c>
    </row>
    <row r="4290" spans="1:6" hidden="1" x14ac:dyDescent="0.25">
      <c r="A4290" s="203" t="s">
        <v>1204</v>
      </c>
      <c r="B4290" s="203">
        <v>197901</v>
      </c>
      <c r="C4290" s="203">
        <v>3.0990000000000002E-3</v>
      </c>
      <c r="D4290" s="203">
        <v>8</v>
      </c>
      <c r="E4290" s="203" t="s">
        <v>1213</v>
      </c>
      <c r="F4290" s="203" t="s">
        <v>1207</v>
      </c>
    </row>
    <row r="4291" spans="1:6" hidden="1" x14ac:dyDescent="0.25">
      <c r="A4291" s="203" t="s">
        <v>1204</v>
      </c>
      <c r="B4291" s="203">
        <v>197902</v>
      </c>
      <c r="C4291" s="203">
        <v>2.5349999999999999E-3</v>
      </c>
      <c r="D4291" s="203">
        <v>8</v>
      </c>
      <c r="E4291" s="203" t="s">
        <v>1213</v>
      </c>
      <c r="F4291" s="203" t="s">
        <v>1207</v>
      </c>
    </row>
    <row r="4292" spans="1:6" hidden="1" x14ac:dyDescent="0.25">
      <c r="A4292" s="203" t="s">
        <v>1204</v>
      </c>
      <c r="B4292" s="203">
        <v>197903</v>
      </c>
      <c r="C4292" s="203">
        <v>3.4020000000000001E-3</v>
      </c>
      <c r="D4292" s="203">
        <v>8</v>
      </c>
      <c r="E4292" s="203" t="s">
        <v>1213</v>
      </c>
      <c r="F4292" s="203" t="s">
        <v>1207</v>
      </c>
    </row>
    <row r="4293" spans="1:6" hidden="1" x14ac:dyDescent="0.25">
      <c r="A4293" s="203" t="s">
        <v>1204</v>
      </c>
      <c r="B4293" s="203">
        <v>197904</v>
      </c>
      <c r="C4293" s="203">
        <v>3.1459999999999999E-3</v>
      </c>
      <c r="D4293" s="203">
        <v>8</v>
      </c>
      <c r="E4293" s="203" t="s">
        <v>1213</v>
      </c>
      <c r="F4293" s="203" t="s">
        <v>1207</v>
      </c>
    </row>
    <row r="4294" spans="1:6" hidden="1" x14ac:dyDescent="0.25">
      <c r="A4294" s="203" t="s">
        <v>1204</v>
      </c>
      <c r="B4294" s="203">
        <v>197905</v>
      </c>
      <c r="C4294" s="203">
        <v>3.1640000000000001E-3</v>
      </c>
      <c r="D4294" s="203">
        <v>8</v>
      </c>
      <c r="E4294" s="203" t="s">
        <v>1213</v>
      </c>
      <c r="F4294" s="203" t="s">
        <v>1207</v>
      </c>
    </row>
    <row r="4295" spans="1:6" hidden="1" x14ac:dyDescent="0.25">
      <c r="A4295" s="203" t="s">
        <v>1204</v>
      </c>
      <c r="B4295" s="203">
        <v>197906</v>
      </c>
      <c r="C4295" s="203">
        <v>3.2039999999999998E-3</v>
      </c>
      <c r="D4295" s="203">
        <v>8</v>
      </c>
      <c r="E4295" s="203" t="s">
        <v>1213</v>
      </c>
      <c r="F4295" s="203" t="s">
        <v>1207</v>
      </c>
    </row>
    <row r="4296" spans="1:6" hidden="1" x14ac:dyDescent="0.25">
      <c r="A4296" s="203" t="s">
        <v>1204</v>
      </c>
      <c r="B4296" s="203">
        <v>197907</v>
      </c>
      <c r="C4296" s="203">
        <v>3.398E-3</v>
      </c>
      <c r="D4296" s="203">
        <v>8</v>
      </c>
      <c r="E4296" s="203" t="s">
        <v>1213</v>
      </c>
      <c r="F4296" s="203" t="s">
        <v>1207</v>
      </c>
    </row>
    <row r="4297" spans="1:6" hidden="1" x14ac:dyDescent="0.25">
      <c r="A4297" s="203" t="s">
        <v>1204</v>
      </c>
      <c r="B4297" s="203">
        <v>197908</v>
      </c>
      <c r="C4297" s="203">
        <v>3.7069999999999998E-3</v>
      </c>
      <c r="D4297" s="203">
        <v>8</v>
      </c>
      <c r="E4297" s="203" t="s">
        <v>1213</v>
      </c>
      <c r="F4297" s="203" t="s">
        <v>1207</v>
      </c>
    </row>
    <row r="4298" spans="1:6" hidden="1" x14ac:dyDescent="0.25">
      <c r="A4298" s="203" t="s">
        <v>1204</v>
      </c>
      <c r="B4298" s="203">
        <v>197909</v>
      </c>
      <c r="C4298" s="203">
        <v>3.2169999999999998E-3</v>
      </c>
      <c r="D4298" s="203">
        <v>8</v>
      </c>
      <c r="E4298" s="203" t="s">
        <v>1213</v>
      </c>
      <c r="F4298" s="203" t="s">
        <v>1207</v>
      </c>
    </row>
    <row r="4299" spans="1:6" hidden="1" x14ac:dyDescent="0.25">
      <c r="A4299" s="203" t="s">
        <v>1204</v>
      </c>
      <c r="B4299" s="203">
        <v>197910</v>
      </c>
      <c r="C4299" s="203">
        <v>3.607E-3</v>
      </c>
      <c r="D4299" s="203">
        <v>8</v>
      </c>
      <c r="E4299" s="203" t="s">
        <v>1213</v>
      </c>
      <c r="F4299" s="203" t="s">
        <v>1207</v>
      </c>
    </row>
    <row r="4300" spans="1:6" hidden="1" x14ac:dyDescent="0.25">
      <c r="A4300" s="203" t="s">
        <v>1204</v>
      </c>
      <c r="B4300" s="203">
        <v>197911</v>
      </c>
      <c r="C4300" s="203">
        <v>3.5049999999999999E-3</v>
      </c>
      <c r="D4300" s="203">
        <v>8</v>
      </c>
      <c r="E4300" s="203" t="s">
        <v>1213</v>
      </c>
      <c r="F4300" s="203" t="s">
        <v>1207</v>
      </c>
    </row>
    <row r="4301" spans="1:6" hidden="1" x14ac:dyDescent="0.25">
      <c r="A4301" s="203" t="s">
        <v>1204</v>
      </c>
      <c r="B4301" s="203">
        <v>197912</v>
      </c>
      <c r="C4301" s="203">
        <v>4.2750000000000002E-3</v>
      </c>
      <c r="D4301" s="203">
        <v>8</v>
      </c>
      <c r="E4301" s="203" t="s">
        <v>1213</v>
      </c>
      <c r="F4301" s="203" t="s">
        <v>1207</v>
      </c>
    </row>
    <row r="4302" spans="1:6" hidden="1" x14ac:dyDescent="0.25">
      <c r="A4302" s="203" t="s">
        <v>1204</v>
      </c>
      <c r="B4302" s="203">
        <v>197913</v>
      </c>
      <c r="C4302" s="203">
        <v>4.0261999999999999E-2</v>
      </c>
      <c r="D4302" s="203">
        <v>8</v>
      </c>
      <c r="E4302" s="203" t="s">
        <v>1213</v>
      </c>
      <c r="F4302" s="203" t="s">
        <v>1207</v>
      </c>
    </row>
    <row r="4303" spans="1:6" hidden="1" x14ac:dyDescent="0.25">
      <c r="A4303" s="203" t="s">
        <v>1204</v>
      </c>
      <c r="B4303" s="203">
        <v>198001</v>
      </c>
      <c r="C4303" s="203">
        <v>3.4949999999999998E-3</v>
      </c>
      <c r="D4303" s="203">
        <v>8</v>
      </c>
      <c r="E4303" s="203" t="s">
        <v>1213</v>
      </c>
      <c r="F4303" s="203" t="s">
        <v>1207</v>
      </c>
    </row>
    <row r="4304" spans="1:6" hidden="1" x14ac:dyDescent="0.25">
      <c r="A4304" s="203" t="s">
        <v>1204</v>
      </c>
      <c r="B4304" s="203">
        <v>198002</v>
      </c>
      <c r="C4304" s="203">
        <v>3.3570000000000002E-3</v>
      </c>
      <c r="D4304" s="203">
        <v>8</v>
      </c>
      <c r="E4304" s="203" t="s">
        <v>1213</v>
      </c>
      <c r="F4304" s="203" t="s">
        <v>1207</v>
      </c>
    </row>
    <row r="4305" spans="1:6" hidden="1" x14ac:dyDescent="0.25">
      <c r="A4305" s="203" t="s">
        <v>1204</v>
      </c>
      <c r="B4305" s="203">
        <v>198003</v>
      </c>
      <c r="C4305" s="203">
        <v>3.7309999999999999E-3</v>
      </c>
      <c r="D4305" s="203">
        <v>8</v>
      </c>
      <c r="E4305" s="203" t="s">
        <v>1213</v>
      </c>
      <c r="F4305" s="203" t="s">
        <v>1207</v>
      </c>
    </row>
    <row r="4306" spans="1:6" hidden="1" x14ac:dyDescent="0.25">
      <c r="A4306" s="203" t="s">
        <v>1204</v>
      </c>
      <c r="B4306" s="203">
        <v>198004</v>
      </c>
      <c r="C4306" s="203">
        <v>3.9090000000000001E-3</v>
      </c>
      <c r="D4306" s="203">
        <v>8</v>
      </c>
      <c r="E4306" s="203" t="s">
        <v>1213</v>
      </c>
      <c r="F4306" s="203" t="s">
        <v>1207</v>
      </c>
    </row>
    <row r="4307" spans="1:6" hidden="1" x14ac:dyDescent="0.25">
      <c r="A4307" s="203" t="s">
        <v>1204</v>
      </c>
      <c r="B4307" s="203">
        <v>198005</v>
      </c>
      <c r="C4307" s="203">
        <v>4.6030000000000003E-3</v>
      </c>
      <c r="D4307" s="203">
        <v>8</v>
      </c>
      <c r="E4307" s="203" t="s">
        <v>1213</v>
      </c>
      <c r="F4307" s="203" t="s">
        <v>1207</v>
      </c>
    </row>
    <row r="4308" spans="1:6" hidden="1" x14ac:dyDescent="0.25">
      <c r="A4308" s="203" t="s">
        <v>1204</v>
      </c>
      <c r="B4308" s="203">
        <v>198006</v>
      </c>
      <c r="C4308" s="203">
        <v>4.4409999999999996E-3</v>
      </c>
      <c r="D4308" s="203">
        <v>8</v>
      </c>
      <c r="E4308" s="203" t="s">
        <v>1213</v>
      </c>
      <c r="F4308" s="203" t="s">
        <v>1207</v>
      </c>
    </row>
    <row r="4309" spans="1:6" hidden="1" x14ac:dyDescent="0.25">
      <c r="A4309" s="203" t="s">
        <v>1204</v>
      </c>
      <c r="B4309" s="203">
        <v>198007</v>
      </c>
      <c r="C4309" s="203">
        <v>4.6699999999999997E-3</v>
      </c>
      <c r="D4309" s="203">
        <v>8</v>
      </c>
      <c r="E4309" s="203" t="s">
        <v>1213</v>
      </c>
      <c r="F4309" s="203" t="s">
        <v>1207</v>
      </c>
    </row>
    <row r="4310" spans="1:6" hidden="1" x14ac:dyDescent="0.25">
      <c r="A4310" s="203" t="s">
        <v>1204</v>
      </c>
      <c r="B4310" s="203">
        <v>198008</v>
      </c>
      <c r="C4310" s="203">
        <v>4.9909999999999998E-3</v>
      </c>
      <c r="D4310" s="203">
        <v>8</v>
      </c>
      <c r="E4310" s="203" t="s">
        <v>1213</v>
      </c>
      <c r="F4310" s="203" t="s">
        <v>1207</v>
      </c>
    </row>
    <row r="4311" spans="1:6" hidden="1" x14ac:dyDescent="0.25">
      <c r="A4311" s="203" t="s">
        <v>1204</v>
      </c>
      <c r="B4311" s="203">
        <v>198009</v>
      </c>
      <c r="C4311" s="203">
        <v>4.5059999999999996E-3</v>
      </c>
      <c r="D4311" s="203">
        <v>8</v>
      </c>
      <c r="E4311" s="203" t="s">
        <v>1213</v>
      </c>
      <c r="F4311" s="203" t="s">
        <v>1207</v>
      </c>
    </row>
    <row r="4312" spans="1:6" hidden="1" x14ac:dyDescent="0.25">
      <c r="A4312" s="203" t="s">
        <v>1204</v>
      </c>
      <c r="B4312" s="203">
        <v>198010</v>
      </c>
      <c r="C4312" s="203">
        <v>5.117E-3</v>
      </c>
      <c r="D4312" s="203">
        <v>8</v>
      </c>
      <c r="E4312" s="203" t="s">
        <v>1213</v>
      </c>
      <c r="F4312" s="203" t="s">
        <v>1207</v>
      </c>
    </row>
    <row r="4313" spans="1:6" hidden="1" x14ac:dyDescent="0.25">
      <c r="A4313" s="203" t="s">
        <v>1204</v>
      </c>
      <c r="B4313" s="203">
        <v>198011</v>
      </c>
      <c r="C4313" s="203">
        <v>5.0020000000000004E-3</v>
      </c>
      <c r="D4313" s="203">
        <v>8</v>
      </c>
      <c r="E4313" s="203" t="s">
        <v>1213</v>
      </c>
      <c r="F4313" s="203" t="s">
        <v>1207</v>
      </c>
    </row>
    <row r="4314" spans="1:6" hidden="1" x14ac:dyDescent="0.25">
      <c r="A4314" s="203" t="s">
        <v>1204</v>
      </c>
      <c r="B4314" s="203">
        <v>198012</v>
      </c>
      <c r="C4314" s="203">
        <v>4.8770000000000003E-3</v>
      </c>
      <c r="D4314" s="203">
        <v>8</v>
      </c>
      <c r="E4314" s="203" t="s">
        <v>1213</v>
      </c>
      <c r="F4314" s="203" t="s">
        <v>1207</v>
      </c>
    </row>
    <row r="4315" spans="1:6" hidden="1" x14ac:dyDescent="0.25">
      <c r="A4315" s="203" t="s">
        <v>1204</v>
      </c>
      <c r="B4315" s="203">
        <v>198013</v>
      </c>
      <c r="C4315" s="203">
        <v>5.2699000000000003E-2</v>
      </c>
      <c r="D4315" s="203">
        <v>8</v>
      </c>
      <c r="E4315" s="203" t="s">
        <v>1213</v>
      </c>
      <c r="F4315" s="203" t="s">
        <v>1207</v>
      </c>
    </row>
    <row r="4316" spans="1:6" hidden="1" x14ac:dyDescent="0.25">
      <c r="A4316" s="203" t="s">
        <v>1204</v>
      </c>
      <c r="B4316" s="203">
        <v>198101</v>
      </c>
      <c r="C4316" s="203">
        <v>5.2839999999999996E-3</v>
      </c>
      <c r="D4316" s="203">
        <v>8</v>
      </c>
      <c r="E4316" s="203" t="s">
        <v>1213</v>
      </c>
      <c r="F4316" s="203" t="s">
        <v>1207</v>
      </c>
    </row>
    <row r="4317" spans="1:6" hidden="1" x14ac:dyDescent="0.25">
      <c r="A4317" s="203" t="s">
        <v>1204</v>
      </c>
      <c r="B4317" s="203">
        <v>198102</v>
      </c>
      <c r="C4317" s="203">
        <v>4.6709999999999998E-3</v>
      </c>
      <c r="D4317" s="203">
        <v>8</v>
      </c>
      <c r="E4317" s="203" t="s">
        <v>1213</v>
      </c>
      <c r="F4317" s="203" t="s">
        <v>1207</v>
      </c>
    </row>
    <row r="4318" spans="1:6" hidden="1" x14ac:dyDescent="0.25">
      <c r="A4318" s="203" t="s">
        <v>1204</v>
      </c>
      <c r="B4318" s="203">
        <v>198103</v>
      </c>
      <c r="C4318" s="203">
        <v>5.2370000000000003E-3</v>
      </c>
      <c r="D4318" s="203">
        <v>8</v>
      </c>
      <c r="E4318" s="203" t="s">
        <v>1213</v>
      </c>
      <c r="F4318" s="203" t="s">
        <v>1207</v>
      </c>
    </row>
    <row r="4319" spans="1:6" hidden="1" x14ac:dyDescent="0.25">
      <c r="A4319" s="203" t="s">
        <v>1204</v>
      </c>
      <c r="B4319" s="203">
        <v>198104</v>
      </c>
      <c r="C4319" s="203">
        <v>4.836E-3</v>
      </c>
      <c r="D4319" s="203">
        <v>8</v>
      </c>
      <c r="E4319" s="203" t="s">
        <v>1213</v>
      </c>
      <c r="F4319" s="203" t="s">
        <v>1207</v>
      </c>
    </row>
    <row r="4320" spans="1:6" hidden="1" x14ac:dyDescent="0.25">
      <c r="A4320" s="203" t="s">
        <v>1204</v>
      </c>
      <c r="B4320" s="203">
        <v>198105</v>
      </c>
      <c r="C4320" s="203">
        <v>4.7910000000000001E-3</v>
      </c>
      <c r="D4320" s="203">
        <v>8</v>
      </c>
      <c r="E4320" s="203" t="s">
        <v>1213</v>
      </c>
      <c r="F4320" s="203" t="s">
        <v>1207</v>
      </c>
    </row>
    <row r="4321" spans="1:6" hidden="1" x14ac:dyDescent="0.25">
      <c r="A4321" s="203" t="s">
        <v>1204</v>
      </c>
      <c r="B4321" s="203">
        <v>198106</v>
      </c>
      <c r="C4321" s="203">
        <v>4.7819999999999998E-3</v>
      </c>
      <c r="D4321" s="203">
        <v>8</v>
      </c>
      <c r="E4321" s="203" t="s">
        <v>1213</v>
      </c>
      <c r="F4321" s="203" t="s">
        <v>1207</v>
      </c>
    </row>
    <row r="4322" spans="1:6" hidden="1" x14ac:dyDescent="0.25">
      <c r="A4322" s="203" t="s">
        <v>1204</v>
      </c>
      <c r="B4322" s="203">
        <v>198107</v>
      </c>
      <c r="C4322" s="203">
        <v>5.2560000000000003E-3</v>
      </c>
      <c r="D4322" s="203">
        <v>8</v>
      </c>
      <c r="E4322" s="203" t="s">
        <v>1213</v>
      </c>
      <c r="F4322" s="203" t="s">
        <v>1207</v>
      </c>
    </row>
    <row r="4323" spans="1:6" hidden="1" x14ac:dyDescent="0.25">
      <c r="A4323" s="203" t="s">
        <v>1204</v>
      </c>
      <c r="B4323" s="203">
        <v>198108</v>
      </c>
      <c r="C4323" s="203">
        <v>5.1910000000000003E-3</v>
      </c>
      <c r="D4323" s="203">
        <v>8</v>
      </c>
      <c r="E4323" s="203" t="s">
        <v>1213</v>
      </c>
      <c r="F4323" s="203" t="s">
        <v>1207</v>
      </c>
    </row>
    <row r="4324" spans="1:6" hidden="1" x14ac:dyDescent="0.25">
      <c r="A4324" s="203" t="s">
        <v>1204</v>
      </c>
      <c r="B4324" s="203">
        <v>198109</v>
      </c>
      <c r="C4324" s="203">
        <v>5.2240000000000003E-3</v>
      </c>
      <c r="D4324" s="203">
        <v>8</v>
      </c>
      <c r="E4324" s="203" t="s">
        <v>1213</v>
      </c>
      <c r="F4324" s="203" t="s">
        <v>1207</v>
      </c>
    </row>
    <row r="4325" spans="1:6" hidden="1" x14ac:dyDescent="0.25">
      <c r="A4325" s="203" t="s">
        <v>1204</v>
      </c>
      <c r="B4325" s="203">
        <v>198110</v>
      </c>
      <c r="C4325" s="203">
        <v>5.1529999999999996E-3</v>
      </c>
      <c r="D4325" s="203">
        <v>8</v>
      </c>
      <c r="E4325" s="203" t="s">
        <v>1213</v>
      </c>
      <c r="F4325" s="203" t="s">
        <v>1207</v>
      </c>
    </row>
    <row r="4326" spans="1:6" hidden="1" x14ac:dyDescent="0.25">
      <c r="A4326" s="203" t="s">
        <v>1204</v>
      </c>
      <c r="B4326" s="203">
        <v>198111</v>
      </c>
      <c r="C4326" s="203">
        <v>4.4980000000000003E-3</v>
      </c>
      <c r="D4326" s="203">
        <v>8</v>
      </c>
      <c r="E4326" s="203" t="s">
        <v>1213</v>
      </c>
      <c r="F4326" s="203" t="s">
        <v>1207</v>
      </c>
    </row>
    <row r="4327" spans="1:6" hidden="1" x14ac:dyDescent="0.25">
      <c r="A4327" s="203" t="s">
        <v>1204</v>
      </c>
      <c r="B4327" s="203">
        <v>198112</v>
      </c>
      <c r="C4327" s="203">
        <v>4.5129999999999997E-3</v>
      </c>
      <c r="D4327" s="203">
        <v>8</v>
      </c>
      <c r="E4327" s="203" t="s">
        <v>1213</v>
      </c>
      <c r="F4327" s="203" t="s">
        <v>1207</v>
      </c>
    </row>
    <row r="4328" spans="1:6" hidden="1" x14ac:dyDescent="0.25">
      <c r="A4328" s="203" t="s">
        <v>1204</v>
      </c>
      <c r="B4328" s="203">
        <v>198113</v>
      </c>
      <c r="C4328" s="203">
        <v>5.9436999999999997E-2</v>
      </c>
      <c r="D4328" s="203">
        <v>8</v>
      </c>
      <c r="E4328" s="203" t="s">
        <v>1213</v>
      </c>
      <c r="F4328" s="203" t="s">
        <v>1207</v>
      </c>
    </row>
    <row r="4329" spans="1:6" hidden="1" x14ac:dyDescent="0.25">
      <c r="A4329" s="203" t="s">
        <v>1204</v>
      </c>
      <c r="B4329" s="203">
        <v>198201</v>
      </c>
      <c r="C4329" s="203">
        <v>3.9750000000000002E-3</v>
      </c>
      <c r="D4329" s="203">
        <v>8</v>
      </c>
      <c r="E4329" s="203" t="s">
        <v>1213</v>
      </c>
      <c r="F4329" s="203" t="s">
        <v>1207</v>
      </c>
    </row>
    <row r="4330" spans="1:6" hidden="1" x14ac:dyDescent="0.25">
      <c r="A4330" s="203" t="s">
        <v>1204</v>
      </c>
      <c r="B4330" s="203">
        <v>198202</v>
      </c>
      <c r="C4330" s="203">
        <v>3.656E-3</v>
      </c>
      <c r="D4330" s="203">
        <v>8</v>
      </c>
      <c r="E4330" s="203" t="s">
        <v>1213</v>
      </c>
      <c r="F4330" s="203" t="s">
        <v>1207</v>
      </c>
    </row>
    <row r="4331" spans="1:6" hidden="1" x14ac:dyDescent="0.25">
      <c r="A4331" s="203" t="s">
        <v>1204</v>
      </c>
      <c r="B4331" s="203">
        <v>198203</v>
      </c>
      <c r="C4331" s="203">
        <v>3.2200000000000002E-3</v>
      </c>
      <c r="D4331" s="203">
        <v>8</v>
      </c>
      <c r="E4331" s="203" t="s">
        <v>1213</v>
      </c>
      <c r="F4331" s="203" t="s">
        <v>1207</v>
      </c>
    </row>
    <row r="4332" spans="1:6" hidden="1" x14ac:dyDescent="0.25">
      <c r="A4332" s="203" t="s">
        <v>1204</v>
      </c>
      <c r="B4332" s="203">
        <v>198204</v>
      </c>
      <c r="C4332" s="203">
        <v>3.2469999999999999E-3</v>
      </c>
      <c r="D4332" s="203">
        <v>8</v>
      </c>
      <c r="E4332" s="203" t="s">
        <v>1213</v>
      </c>
      <c r="F4332" s="203" t="s">
        <v>1207</v>
      </c>
    </row>
    <row r="4333" spans="1:6" hidden="1" x14ac:dyDescent="0.25">
      <c r="A4333" s="203" t="s">
        <v>1204</v>
      </c>
      <c r="B4333" s="203">
        <v>198205</v>
      </c>
      <c r="C4333" s="203">
        <v>3.7729999999999999E-3</v>
      </c>
      <c r="D4333" s="203">
        <v>8</v>
      </c>
      <c r="E4333" s="203" t="s">
        <v>1213</v>
      </c>
      <c r="F4333" s="203" t="s">
        <v>1207</v>
      </c>
    </row>
    <row r="4334" spans="1:6" hidden="1" x14ac:dyDescent="0.25">
      <c r="A4334" s="203" t="s">
        <v>1204</v>
      </c>
      <c r="B4334" s="203">
        <v>198206</v>
      </c>
      <c r="C4334" s="203">
        <v>4.5560000000000002E-3</v>
      </c>
      <c r="D4334" s="203">
        <v>8</v>
      </c>
      <c r="E4334" s="203" t="s">
        <v>1213</v>
      </c>
      <c r="F4334" s="203" t="s">
        <v>1207</v>
      </c>
    </row>
    <row r="4335" spans="1:6" hidden="1" x14ac:dyDescent="0.25">
      <c r="A4335" s="203" t="s">
        <v>1204</v>
      </c>
      <c r="B4335" s="203">
        <v>198207</v>
      </c>
      <c r="C4335" s="203">
        <v>4.7920000000000003E-3</v>
      </c>
      <c r="D4335" s="203">
        <v>8</v>
      </c>
      <c r="E4335" s="203" t="s">
        <v>1213</v>
      </c>
      <c r="F4335" s="203" t="s">
        <v>1207</v>
      </c>
    </row>
    <row r="4336" spans="1:6" hidden="1" x14ac:dyDescent="0.25">
      <c r="A4336" s="203" t="s">
        <v>1204</v>
      </c>
      <c r="B4336" s="203">
        <v>198208</v>
      </c>
      <c r="C4336" s="203">
        <v>4.7759999999999999E-3</v>
      </c>
      <c r="D4336" s="203">
        <v>8</v>
      </c>
      <c r="E4336" s="203" t="s">
        <v>1213</v>
      </c>
      <c r="F4336" s="203" t="s">
        <v>1207</v>
      </c>
    </row>
    <row r="4337" spans="1:6" hidden="1" x14ac:dyDescent="0.25">
      <c r="A4337" s="203" t="s">
        <v>1204</v>
      </c>
      <c r="B4337" s="203">
        <v>198209</v>
      </c>
      <c r="C4337" s="203">
        <v>4.581E-3</v>
      </c>
      <c r="D4337" s="203">
        <v>8</v>
      </c>
      <c r="E4337" s="203" t="s">
        <v>1213</v>
      </c>
      <c r="F4337" s="203" t="s">
        <v>1207</v>
      </c>
    </row>
    <row r="4338" spans="1:6" hidden="1" x14ac:dyDescent="0.25">
      <c r="A4338" s="203" t="s">
        <v>1204</v>
      </c>
      <c r="B4338" s="203">
        <v>198210</v>
      </c>
      <c r="C4338" s="203">
        <v>4.8770000000000003E-3</v>
      </c>
      <c r="D4338" s="203">
        <v>8</v>
      </c>
      <c r="E4338" s="203" t="s">
        <v>1213</v>
      </c>
      <c r="F4338" s="203" t="s">
        <v>1207</v>
      </c>
    </row>
    <row r="4339" spans="1:6" hidden="1" x14ac:dyDescent="0.25">
      <c r="A4339" s="203" t="s">
        <v>1204</v>
      </c>
      <c r="B4339" s="203">
        <v>198211</v>
      </c>
      <c r="C4339" s="203">
        <v>5.1219999999999998E-3</v>
      </c>
      <c r="D4339" s="203">
        <v>8</v>
      </c>
      <c r="E4339" s="203" t="s">
        <v>1213</v>
      </c>
      <c r="F4339" s="203" t="s">
        <v>1207</v>
      </c>
    </row>
    <row r="4340" spans="1:6" hidden="1" x14ac:dyDescent="0.25">
      <c r="A4340" s="203" t="s">
        <v>1204</v>
      </c>
      <c r="B4340" s="203">
        <v>198212</v>
      </c>
      <c r="C4340" s="203">
        <v>4.0530000000000002E-3</v>
      </c>
      <c r="D4340" s="203">
        <v>8</v>
      </c>
      <c r="E4340" s="203" t="s">
        <v>1213</v>
      </c>
      <c r="F4340" s="203" t="s">
        <v>1207</v>
      </c>
    </row>
    <row r="4341" spans="1:6" hidden="1" x14ac:dyDescent="0.25">
      <c r="A4341" s="203" t="s">
        <v>1204</v>
      </c>
      <c r="B4341" s="203">
        <v>198213</v>
      </c>
      <c r="C4341" s="203">
        <v>5.0626999999999998E-2</v>
      </c>
      <c r="D4341" s="203">
        <v>8</v>
      </c>
      <c r="E4341" s="203" t="s">
        <v>1213</v>
      </c>
      <c r="F4341" s="203" t="s">
        <v>1207</v>
      </c>
    </row>
    <row r="4342" spans="1:6" hidden="1" x14ac:dyDescent="0.25">
      <c r="A4342" s="203" t="s">
        <v>1204</v>
      </c>
      <c r="B4342" s="203">
        <v>198301</v>
      </c>
      <c r="C4342" s="203">
        <v>5.0870000000000004E-3</v>
      </c>
      <c r="D4342" s="203">
        <v>8</v>
      </c>
      <c r="E4342" s="203" t="s">
        <v>1213</v>
      </c>
      <c r="F4342" s="203" t="s">
        <v>1207</v>
      </c>
    </row>
    <row r="4343" spans="1:6" hidden="1" x14ac:dyDescent="0.25">
      <c r="A4343" s="203" t="s">
        <v>1204</v>
      </c>
      <c r="B4343" s="203">
        <v>198302</v>
      </c>
      <c r="C4343" s="203">
        <v>3.9129999999999998E-3</v>
      </c>
      <c r="D4343" s="203">
        <v>8</v>
      </c>
      <c r="E4343" s="203" t="s">
        <v>1213</v>
      </c>
      <c r="F4343" s="203" t="s">
        <v>1207</v>
      </c>
    </row>
    <row r="4344" spans="1:6" hidden="1" x14ac:dyDescent="0.25">
      <c r="A4344" s="203" t="s">
        <v>1204</v>
      </c>
      <c r="B4344" s="203">
        <v>198303</v>
      </c>
      <c r="C4344" s="203">
        <v>4.5100000000000001E-3</v>
      </c>
      <c r="D4344" s="203">
        <v>8</v>
      </c>
      <c r="E4344" s="203" t="s">
        <v>1213</v>
      </c>
      <c r="F4344" s="203" t="s">
        <v>1207</v>
      </c>
    </row>
    <row r="4345" spans="1:6" hidden="1" x14ac:dyDescent="0.25">
      <c r="A4345" s="203" t="s">
        <v>1204</v>
      </c>
      <c r="B4345" s="203">
        <v>198304</v>
      </c>
      <c r="C4345" s="203">
        <v>4.2269999999999999E-3</v>
      </c>
      <c r="D4345" s="203">
        <v>8</v>
      </c>
      <c r="E4345" s="203" t="s">
        <v>1213</v>
      </c>
      <c r="F4345" s="203" t="s">
        <v>1207</v>
      </c>
    </row>
    <row r="4346" spans="1:6" hidden="1" x14ac:dyDescent="0.25">
      <c r="A4346" s="203" t="s">
        <v>1204</v>
      </c>
      <c r="B4346" s="203">
        <v>198305</v>
      </c>
      <c r="C4346" s="203">
        <v>3.434E-3</v>
      </c>
      <c r="D4346" s="203">
        <v>8</v>
      </c>
      <c r="E4346" s="203" t="s">
        <v>1213</v>
      </c>
      <c r="F4346" s="203" t="s">
        <v>1207</v>
      </c>
    </row>
    <row r="4347" spans="1:6" hidden="1" x14ac:dyDescent="0.25">
      <c r="A4347" s="203" t="s">
        <v>1204</v>
      </c>
      <c r="B4347" s="203">
        <v>198306</v>
      </c>
      <c r="C4347" s="203">
        <v>4.5180000000000003E-3</v>
      </c>
      <c r="D4347" s="203">
        <v>8</v>
      </c>
      <c r="E4347" s="203" t="s">
        <v>1213</v>
      </c>
      <c r="F4347" s="203" t="s">
        <v>1207</v>
      </c>
    </row>
    <row r="4348" spans="1:6" hidden="1" x14ac:dyDescent="0.25">
      <c r="A4348" s="203" t="s">
        <v>1204</v>
      </c>
      <c r="B4348" s="203">
        <v>198307</v>
      </c>
      <c r="C4348" s="203">
        <v>5.6270000000000001E-3</v>
      </c>
      <c r="D4348" s="203">
        <v>8</v>
      </c>
      <c r="E4348" s="203" t="s">
        <v>1213</v>
      </c>
      <c r="F4348" s="203" t="s">
        <v>1207</v>
      </c>
    </row>
    <row r="4349" spans="1:6" hidden="1" x14ac:dyDescent="0.25">
      <c r="A4349" s="203" t="s">
        <v>1204</v>
      </c>
      <c r="B4349" s="203">
        <v>198308</v>
      </c>
      <c r="C4349" s="203">
        <v>7.404E-3</v>
      </c>
      <c r="D4349" s="203">
        <v>8</v>
      </c>
      <c r="E4349" s="203" t="s">
        <v>1213</v>
      </c>
      <c r="F4349" s="203" t="s">
        <v>1207</v>
      </c>
    </row>
    <row r="4350" spans="1:6" hidden="1" x14ac:dyDescent="0.25">
      <c r="A4350" s="203" t="s">
        <v>1204</v>
      </c>
      <c r="B4350" s="203">
        <v>198309</v>
      </c>
      <c r="C4350" s="203">
        <v>6.764E-3</v>
      </c>
      <c r="D4350" s="203">
        <v>8</v>
      </c>
      <c r="E4350" s="203" t="s">
        <v>1213</v>
      </c>
      <c r="F4350" s="203" t="s">
        <v>1207</v>
      </c>
    </row>
    <row r="4351" spans="1:6" hidden="1" x14ac:dyDescent="0.25">
      <c r="A4351" s="203" t="s">
        <v>1204</v>
      </c>
      <c r="B4351" s="203">
        <v>198310</v>
      </c>
      <c r="C4351" s="203">
        <v>7.0910000000000001E-3</v>
      </c>
      <c r="D4351" s="203">
        <v>8</v>
      </c>
      <c r="E4351" s="203" t="s">
        <v>1213</v>
      </c>
      <c r="F4351" s="203" t="s">
        <v>1207</v>
      </c>
    </row>
    <row r="4352" spans="1:6" hidden="1" x14ac:dyDescent="0.25">
      <c r="A4352" s="203" t="s">
        <v>1204</v>
      </c>
      <c r="B4352" s="203">
        <v>198311</v>
      </c>
      <c r="C4352" s="203">
        <v>6.3109999999999998E-3</v>
      </c>
      <c r="D4352" s="203">
        <v>8</v>
      </c>
      <c r="E4352" s="203" t="s">
        <v>1213</v>
      </c>
      <c r="F4352" s="203" t="s">
        <v>1207</v>
      </c>
    </row>
    <row r="4353" spans="1:6" hidden="1" x14ac:dyDescent="0.25">
      <c r="A4353" s="203" t="s">
        <v>1204</v>
      </c>
      <c r="B4353" s="203">
        <v>198312</v>
      </c>
      <c r="C4353" s="203">
        <v>5.025E-3</v>
      </c>
      <c r="D4353" s="203">
        <v>8</v>
      </c>
      <c r="E4353" s="203" t="s">
        <v>1213</v>
      </c>
      <c r="F4353" s="203" t="s">
        <v>1207</v>
      </c>
    </row>
    <row r="4354" spans="1:6" hidden="1" x14ac:dyDescent="0.25">
      <c r="A4354" s="203" t="s">
        <v>1204</v>
      </c>
      <c r="B4354" s="203">
        <v>198313</v>
      </c>
      <c r="C4354" s="203">
        <v>6.3909999999999995E-2</v>
      </c>
      <c r="D4354" s="203">
        <v>8</v>
      </c>
      <c r="E4354" s="203" t="s">
        <v>1213</v>
      </c>
      <c r="F4354" s="203" t="s">
        <v>1207</v>
      </c>
    </row>
    <row r="4355" spans="1:6" hidden="1" x14ac:dyDescent="0.25">
      <c r="A4355" s="203" t="s">
        <v>1204</v>
      </c>
      <c r="B4355" s="203">
        <v>198401</v>
      </c>
      <c r="C4355" s="203">
        <v>5.0939999999999996E-3</v>
      </c>
      <c r="D4355" s="203">
        <v>8</v>
      </c>
      <c r="E4355" s="203" t="s">
        <v>1213</v>
      </c>
      <c r="F4355" s="203" t="s">
        <v>1207</v>
      </c>
    </row>
    <row r="4356" spans="1:6" hidden="1" x14ac:dyDescent="0.25">
      <c r="A4356" s="203" t="s">
        <v>1204</v>
      </c>
      <c r="B4356" s="203">
        <v>198402</v>
      </c>
      <c r="C4356" s="203">
        <v>6.2220000000000001E-3</v>
      </c>
      <c r="D4356" s="203">
        <v>8</v>
      </c>
      <c r="E4356" s="203" t="s">
        <v>1213</v>
      </c>
      <c r="F4356" s="203" t="s">
        <v>1207</v>
      </c>
    </row>
    <row r="4357" spans="1:6" hidden="1" x14ac:dyDescent="0.25">
      <c r="A4357" s="203" t="s">
        <v>1204</v>
      </c>
      <c r="B4357" s="203">
        <v>198403</v>
      </c>
      <c r="C4357" s="203">
        <v>6.8380000000000003E-3</v>
      </c>
      <c r="D4357" s="203">
        <v>8</v>
      </c>
      <c r="E4357" s="203" t="s">
        <v>1213</v>
      </c>
      <c r="F4357" s="203" t="s">
        <v>1207</v>
      </c>
    </row>
    <row r="4358" spans="1:6" hidden="1" x14ac:dyDescent="0.25">
      <c r="A4358" s="203" t="s">
        <v>1204</v>
      </c>
      <c r="B4358" s="203">
        <v>198404</v>
      </c>
      <c r="C4358" s="203">
        <v>6.7479999999999997E-3</v>
      </c>
      <c r="D4358" s="203">
        <v>8</v>
      </c>
      <c r="E4358" s="203" t="s">
        <v>1213</v>
      </c>
      <c r="F4358" s="203" t="s">
        <v>1207</v>
      </c>
    </row>
    <row r="4359" spans="1:6" hidden="1" x14ac:dyDescent="0.25">
      <c r="A4359" s="203" t="s">
        <v>1204</v>
      </c>
      <c r="B4359" s="203">
        <v>198405</v>
      </c>
      <c r="C4359" s="203">
        <v>6.4729999999999996E-3</v>
      </c>
      <c r="D4359" s="203">
        <v>8</v>
      </c>
      <c r="E4359" s="203" t="s">
        <v>1213</v>
      </c>
      <c r="F4359" s="203" t="s">
        <v>1207</v>
      </c>
    </row>
    <row r="4360" spans="1:6" hidden="1" x14ac:dyDescent="0.25">
      <c r="A4360" s="203" t="s">
        <v>1204</v>
      </c>
      <c r="B4360" s="203">
        <v>198406</v>
      </c>
      <c r="C4360" s="203">
        <v>6.2830000000000004E-3</v>
      </c>
      <c r="D4360" s="203">
        <v>8</v>
      </c>
      <c r="E4360" s="203" t="s">
        <v>1213</v>
      </c>
      <c r="F4360" s="203" t="s">
        <v>1207</v>
      </c>
    </row>
    <row r="4361" spans="1:6" hidden="1" x14ac:dyDescent="0.25">
      <c r="A4361" s="203" t="s">
        <v>1204</v>
      </c>
      <c r="B4361" s="203">
        <v>198407</v>
      </c>
      <c r="C4361" s="203">
        <v>5.9969999999999997E-3</v>
      </c>
      <c r="D4361" s="203">
        <v>8</v>
      </c>
      <c r="E4361" s="203" t="s">
        <v>1213</v>
      </c>
      <c r="F4361" s="203" t="s">
        <v>1207</v>
      </c>
    </row>
    <row r="4362" spans="1:6" hidden="1" x14ac:dyDescent="0.25">
      <c r="A4362" s="203" t="s">
        <v>1204</v>
      </c>
      <c r="B4362" s="203">
        <v>198408</v>
      </c>
      <c r="C4362" s="203">
        <v>7.509E-3</v>
      </c>
      <c r="D4362" s="203">
        <v>8</v>
      </c>
      <c r="E4362" s="203" t="s">
        <v>1213</v>
      </c>
      <c r="F4362" s="203" t="s">
        <v>1207</v>
      </c>
    </row>
    <row r="4363" spans="1:6" hidden="1" x14ac:dyDescent="0.25">
      <c r="A4363" s="203" t="s">
        <v>1204</v>
      </c>
      <c r="B4363" s="203">
        <v>198409</v>
      </c>
      <c r="C4363" s="203">
        <v>6.7629999999999999E-3</v>
      </c>
      <c r="D4363" s="203">
        <v>8</v>
      </c>
      <c r="E4363" s="203" t="s">
        <v>1213</v>
      </c>
      <c r="F4363" s="203" t="s">
        <v>1207</v>
      </c>
    </row>
    <row r="4364" spans="1:6" hidden="1" x14ac:dyDescent="0.25">
      <c r="A4364" s="203" t="s">
        <v>1204</v>
      </c>
      <c r="B4364" s="203">
        <v>198410</v>
      </c>
      <c r="C4364" s="203">
        <v>7.424E-3</v>
      </c>
      <c r="D4364" s="203">
        <v>8</v>
      </c>
      <c r="E4364" s="203" t="s">
        <v>1213</v>
      </c>
      <c r="F4364" s="203" t="s">
        <v>1207</v>
      </c>
    </row>
    <row r="4365" spans="1:6" hidden="1" x14ac:dyDescent="0.25">
      <c r="A4365" s="203" t="s">
        <v>1204</v>
      </c>
      <c r="B4365" s="203">
        <v>198411</v>
      </c>
      <c r="C4365" s="203">
        <v>7.3309999999999998E-3</v>
      </c>
      <c r="D4365" s="203">
        <v>8</v>
      </c>
      <c r="E4365" s="203" t="s">
        <v>1213</v>
      </c>
      <c r="F4365" s="203" t="s">
        <v>1207</v>
      </c>
    </row>
    <row r="4366" spans="1:6" hidden="1" x14ac:dyDescent="0.25">
      <c r="A4366" s="203" t="s">
        <v>1204</v>
      </c>
      <c r="B4366" s="203">
        <v>198412</v>
      </c>
      <c r="C4366" s="203">
        <v>8.1270000000000005E-3</v>
      </c>
      <c r="D4366" s="203">
        <v>8</v>
      </c>
      <c r="E4366" s="203" t="s">
        <v>1213</v>
      </c>
      <c r="F4366" s="203" t="s">
        <v>1207</v>
      </c>
    </row>
    <row r="4367" spans="1:6" hidden="1" x14ac:dyDescent="0.25">
      <c r="A4367" s="203" t="s">
        <v>1204</v>
      </c>
      <c r="B4367" s="203">
        <v>198413</v>
      </c>
      <c r="C4367" s="203">
        <v>8.0810999999999994E-2</v>
      </c>
      <c r="D4367" s="203">
        <v>8</v>
      </c>
      <c r="E4367" s="203" t="s">
        <v>1213</v>
      </c>
      <c r="F4367" s="203" t="s">
        <v>1207</v>
      </c>
    </row>
    <row r="4368" spans="1:6" hidden="1" x14ac:dyDescent="0.25">
      <c r="A4368" s="203" t="s">
        <v>1204</v>
      </c>
      <c r="B4368" s="203">
        <v>198501</v>
      </c>
      <c r="C4368" s="203">
        <v>8.0859999999999994E-3</v>
      </c>
      <c r="D4368" s="203">
        <v>8</v>
      </c>
      <c r="E4368" s="203" t="s">
        <v>1213</v>
      </c>
      <c r="F4368" s="203" t="s">
        <v>1207</v>
      </c>
    </row>
    <row r="4369" spans="1:6" hidden="1" x14ac:dyDescent="0.25">
      <c r="A4369" s="203" t="s">
        <v>1204</v>
      </c>
      <c r="B4369" s="203">
        <v>198502</v>
      </c>
      <c r="C4369" s="203">
        <v>7.1409999999999998E-3</v>
      </c>
      <c r="D4369" s="203">
        <v>8</v>
      </c>
      <c r="E4369" s="203" t="s">
        <v>1213</v>
      </c>
      <c r="F4369" s="203" t="s">
        <v>1207</v>
      </c>
    </row>
    <row r="4370" spans="1:6" hidden="1" x14ac:dyDescent="0.25">
      <c r="A4370" s="203" t="s">
        <v>1204</v>
      </c>
      <c r="B4370" s="203">
        <v>198503</v>
      </c>
      <c r="C4370" s="203">
        <v>8.3140000000000002E-3</v>
      </c>
      <c r="D4370" s="203">
        <v>8</v>
      </c>
      <c r="E4370" s="203" t="s">
        <v>1213</v>
      </c>
      <c r="F4370" s="203" t="s">
        <v>1207</v>
      </c>
    </row>
    <row r="4371" spans="1:6" hidden="1" x14ac:dyDescent="0.25">
      <c r="A4371" s="203" t="s">
        <v>1204</v>
      </c>
      <c r="B4371" s="203">
        <v>198504</v>
      </c>
      <c r="C4371" s="203">
        <v>7.2810000000000001E-3</v>
      </c>
      <c r="D4371" s="203">
        <v>8</v>
      </c>
      <c r="E4371" s="203" t="s">
        <v>1213</v>
      </c>
      <c r="F4371" s="203" t="s">
        <v>1207</v>
      </c>
    </row>
    <row r="4372" spans="1:6" hidden="1" x14ac:dyDescent="0.25">
      <c r="A4372" s="203" t="s">
        <v>1204</v>
      </c>
      <c r="B4372" s="203">
        <v>198505</v>
      </c>
      <c r="C4372" s="203">
        <v>7.5709999999999996E-3</v>
      </c>
      <c r="D4372" s="203">
        <v>8</v>
      </c>
      <c r="E4372" s="203" t="s">
        <v>1213</v>
      </c>
      <c r="F4372" s="203" t="s">
        <v>1207</v>
      </c>
    </row>
    <row r="4373" spans="1:6" hidden="1" x14ac:dyDescent="0.25">
      <c r="A4373" s="203" t="s">
        <v>1204</v>
      </c>
      <c r="B4373" s="203">
        <v>198506</v>
      </c>
      <c r="C4373" s="203">
        <v>7.2940000000000001E-3</v>
      </c>
      <c r="D4373" s="203">
        <v>8</v>
      </c>
      <c r="E4373" s="203" t="s">
        <v>1213</v>
      </c>
      <c r="F4373" s="203" t="s">
        <v>1207</v>
      </c>
    </row>
    <row r="4374" spans="1:6" hidden="1" x14ac:dyDescent="0.25">
      <c r="A4374" s="203" t="s">
        <v>1204</v>
      </c>
      <c r="B4374" s="203">
        <v>198507</v>
      </c>
      <c r="C4374" s="203">
        <v>8.0190000000000001E-3</v>
      </c>
      <c r="D4374" s="203">
        <v>8</v>
      </c>
      <c r="E4374" s="203" t="s">
        <v>1213</v>
      </c>
      <c r="F4374" s="203" t="s">
        <v>1207</v>
      </c>
    </row>
    <row r="4375" spans="1:6" hidden="1" x14ac:dyDescent="0.25">
      <c r="A4375" s="203" t="s">
        <v>1204</v>
      </c>
      <c r="B4375" s="203">
        <v>198508</v>
      </c>
      <c r="C4375" s="203">
        <v>8.3809999999999996E-3</v>
      </c>
      <c r="D4375" s="203">
        <v>8</v>
      </c>
      <c r="E4375" s="203" t="s">
        <v>1213</v>
      </c>
      <c r="F4375" s="203" t="s">
        <v>1207</v>
      </c>
    </row>
    <row r="4376" spans="1:6" hidden="1" x14ac:dyDescent="0.25">
      <c r="A4376" s="203" t="s">
        <v>1204</v>
      </c>
      <c r="B4376" s="203">
        <v>198509</v>
      </c>
      <c r="C4376" s="203">
        <v>7.9660000000000009E-3</v>
      </c>
      <c r="D4376" s="203">
        <v>8</v>
      </c>
      <c r="E4376" s="203" t="s">
        <v>1213</v>
      </c>
      <c r="F4376" s="203" t="s">
        <v>1207</v>
      </c>
    </row>
    <row r="4377" spans="1:6" hidden="1" x14ac:dyDescent="0.25">
      <c r="A4377" s="203" t="s">
        <v>1204</v>
      </c>
      <c r="B4377" s="203">
        <v>198510</v>
      </c>
      <c r="C4377" s="203">
        <v>7.626E-3</v>
      </c>
      <c r="D4377" s="203">
        <v>8</v>
      </c>
      <c r="E4377" s="203" t="s">
        <v>1213</v>
      </c>
      <c r="F4377" s="203" t="s">
        <v>1207</v>
      </c>
    </row>
    <row r="4378" spans="1:6" hidden="1" x14ac:dyDescent="0.25">
      <c r="A4378" s="203" t="s">
        <v>1204</v>
      </c>
      <c r="B4378" s="203">
        <v>198511</v>
      </c>
      <c r="C4378" s="203">
        <v>9.4160000000000008E-3</v>
      </c>
      <c r="D4378" s="203">
        <v>8</v>
      </c>
      <c r="E4378" s="203" t="s">
        <v>1213</v>
      </c>
      <c r="F4378" s="203" t="s">
        <v>1207</v>
      </c>
    </row>
    <row r="4379" spans="1:6" hidden="1" x14ac:dyDescent="0.25">
      <c r="A4379" s="203" t="s">
        <v>1204</v>
      </c>
      <c r="B4379" s="203">
        <v>198512</v>
      </c>
      <c r="C4379" s="203">
        <v>1.0325000000000001E-2</v>
      </c>
      <c r="D4379" s="203">
        <v>8</v>
      </c>
      <c r="E4379" s="203" t="s">
        <v>1213</v>
      </c>
      <c r="F4379" s="203" t="s">
        <v>1207</v>
      </c>
    </row>
    <row r="4380" spans="1:6" hidden="1" x14ac:dyDescent="0.25">
      <c r="A4380" s="203" t="s">
        <v>1204</v>
      </c>
      <c r="B4380" s="203">
        <v>198513</v>
      </c>
      <c r="C4380" s="203">
        <v>9.7420999999999994E-2</v>
      </c>
      <c r="D4380" s="203">
        <v>8</v>
      </c>
      <c r="E4380" s="203" t="s">
        <v>1213</v>
      </c>
      <c r="F4380" s="203" t="s">
        <v>1207</v>
      </c>
    </row>
    <row r="4381" spans="1:6" hidden="1" x14ac:dyDescent="0.25">
      <c r="A4381" s="203" t="s">
        <v>1204</v>
      </c>
      <c r="B4381" s="203">
        <v>198601</v>
      </c>
      <c r="C4381" s="203">
        <v>1.0526000000000001E-2</v>
      </c>
      <c r="D4381" s="203">
        <v>8</v>
      </c>
      <c r="E4381" s="203" t="s">
        <v>1213</v>
      </c>
      <c r="F4381" s="203" t="s">
        <v>1207</v>
      </c>
    </row>
    <row r="4382" spans="1:6" hidden="1" x14ac:dyDescent="0.25">
      <c r="A4382" s="203" t="s">
        <v>1204</v>
      </c>
      <c r="B4382" s="203">
        <v>198602</v>
      </c>
      <c r="C4382" s="203">
        <v>9.0399999999999994E-3</v>
      </c>
      <c r="D4382" s="203">
        <v>8</v>
      </c>
      <c r="E4382" s="203" t="s">
        <v>1213</v>
      </c>
      <c r="F4382" s="203" t="s">
        <v>1207</v>
      </c>
    </row>
    <row r="4383" spans="1:6" hidden="1" x14ac:dyDescent="0.25">
      <c r="A4383" s="203" t="s">
        <v>1204</v>
      </c>
      <c r="B4383" s="203">
        <v>198603</v>
      </c>
      <c r="C4383" s="203">
        <v>9.4029999999999999E-3</v>
      </c>
      <c r="D4383" s="203">
        <v>8</v>
      </c>
      <c r="E4383" s="203" t="s">
        <v>1213</v>
      </c>
      <c r="F4383" s="203" t="s">
        <v>1207</v>
      </c>
    </row>
    <row r="4384" spans="1:6" hidden="1" x14ac:dyDescent="0.25">
      <c r="A4384" s="203" t="s">
        <v>1204</v>
      </c>
      <c r="B4384" s="203">
        <v>198604</v>
      </c>
      <c r="C4384" s="203">
        <v>8.4790000000000004E-3</v>
      </c>
      <c r="D4384" s="203">
        <v>8</v>
      </c>
      <c r="E4384" s="203" t="s">
        <v>1213</v>
      </c>
      <c r="F4384" s="203" t="s">
        <v>1207</v>
      </c>
    </row>
    <row r="4385" spans="1:6" hidden="1" x14ac:dyDescent="0.25">
      <c r="A4385" s="203" t="s">
        <v>1204</v>
      </c>
      <c r="B4385" s="203">
        <v>198605</v>
      </c>
      <c r="C4385" s="203">
        <v>8.5679999999999992E-3</v>
      </c>
      <c r="D4385" s="203">
        <v>8</v>
      </c>
      <c r="E4385" s="203" t="s">
        <v>1213</v>
      </c>
      <c r="F4385" s="203" t="s">
        <v>1207</v>
      </c>
    </row>
    <row r="4386" spans="1:6" hidden="1" x14ac:dyDescent="0.25">
      <c r="A4386" s="203" t="s">
        <v>1204</v>
      </c>
      <c r="B4386" s="203">
        <v>198606</v>
      </c>
      <c r="C4386" s="203">
        <v>9.2949999999999994E-3</v>
      </c>
      <c r="D4386" s="203">
        <v>8</v>
      </c>
      <c r="E4386" s="203" t="s">
        <v>1213</v>
      </c>
      <c r="F4386" s="203" t="s">
        <v>1207</v>
      </c>
    </row>
    <row r="4387" spans="1:6" hidden="1" x14ac:dyDescent="0.25">
      <c r="A4387" s="203" t="s">
        <v>1204</v>
      </c>
      <c r="B4387" s="203">
        <v>198607</v>
      </c>
      <c r="C4387" s="203">
        <v>9.8619999999999992E-3</v>
      </c>
      <c r="D4387" s="203">
        <v>8</v>
      </c>
      <c r="E4387" s="203" t="s">
        <v>1213</v>
      </c>
      <c r="F4387" s="203" t="s">
        <v>1207</v>
      </c>
    </row>
    <row r="4388" spans="1:6" hidden="1" x14ac:dyDescent="0.25">
      <c r="A4388" s="203" t="s">
        <v>1204</v>
      </c>
      <c r="B4388" s="203">
        <v>198608</v>
      </c>
      <c r="C4388" s="203">
        <v>9.8390000000000005E-3</v>
      </c>
      <c r="D4388" s="203">
        <v>8</v>
      </c>
      <c r="E4388" s="203" t="s">
        <v>1213</v>
      </c>
      <c r="F4388" s="203" t="s">
        <v>1207</v>
      </c>
    </row>
    <row r="4389" spans="1:6" hidden="1" x14ac:dyDescent="0.25">
      <c r="A4389" s="203" t="s">
        <v>1204</v>
      </c>
      <c r="B4389" s="203">
        <v>198609</v>
      </c>
      <c r="C4389" s="203">
        <v>8.2450000000000006E-3</v>
      </c>
      <c r="D4389" s="203">
        <v>8</v>
      </c>
      <c r="E4389" s="203" t="s">
        <v>1213</v>
      </c>
      <c r="F4389" s="203" t="s">
        <v>1207</v>
      </c>
    </row>
    <row r="4390" spans="1:6" hidden="1" x14ac:dyDescent="0.25">
      <c r="A4390" s="203" t="s">
        <v>1204</v>
      </c>
      <c r="B4390" s="203">
        <v>198610</v>
      </c>
      <c r="C4390" s="203">
        <v>8.1049999999999994E-3</v>
      </c>
      <c r="D4390" s="203">
        <v>8</v>
      </c>
      <c r="E4390" s="203" t="s">
        <v>1213</v>
      </c>
      <c r="F4390" s="203" t="s">
        <v>1207</v>
      </c>
    </row>
    <row r="4391" spans="1:6" hidden="1" x14ac:dyDescent="0.25">
      <c r="A4391" s="203" t="s">
        <v>1204</v>
      </c>
      <c r="B4391" s="203">
        <v>198611</v>
      </c>
      <c r="C4391" s="203">
        <v>7.0150000000000004E-3</v>
      </c>
      <c r="D4391" s="203">
        <v>8</v>
      </c>
      <c r="E4391" s="203" t="s">
        <v>1213</v>
      </c>
      <c r="F4391" s="203" t="s">
        <v>1207</v>
      </c>
    </row>
    <row r="4392" spans="1:6" hidden="1" x14ac:dyDescent="0.25">
      <c r="A4392" s="203" t="s">
        <v>1204</v>
      </c>
      <c r="B4392" s="203">
        <v>198612</v>
      </c>
      <c r="C4392" s="203">
        <v>9.299E-3</v>
      </c>
      <c r="D4392" s="203">
        <v>8</v>
      </c>
      <c r="E4392" s="203" t="s">
        <v>1213</v>
      </c>
      <c r="F4392" s="203" t="s">
        <v>1207</v>
      </c>
    </row>
    <row r="4393" spans="1:6" hidden="1" x14ac:dyDescent="0.25">
      <c r="A4393" s="203" t="s">
        <v>1204</v>
      </c>
      <c r="B4393" s="203">
        <v>198613</v>
      </c>
      <c r="C4393" s="203">
        <v>0.10767699999999999</v>
      </c>
      <c r="D4393" s="203">
        <v>8</v>
      </c>
      <c r="E4393" s="203" t="s">
        <v>1213</v>
      </c>
      <c r="F4393" s="203" t="s">
        <v>1207</v>
      </c>
    </row>
    <row r="4394" spans="1:6" hidden="1" x14ac:dyDescent="0.25">
      <c r="A4394" s="203" t="s">
        <v>1204</v>
      </c>
      <c r="B4394" s="203">
        <v>198701</v>
      </c>
      <c r="C4394" s="203">
        <v>9.3170000000000006E-3</v>
      </c>
      <c r="D4394" s="203">
        <v>8</v>
      </c>
      <c r="E4394" s="203" t="s">
        <v>1213</v>
      </c>
      <c r="F4394" s="203" t="s">
        <v>1207</v>
      </c>
    </row>
    <row r="4395" spans="1:6" hidden="1" x14ac:dyDescent="0.25">
      <c r="A4395" s="203" t="s">
        <v>1204</v>
      </c>
      <c r="B4395" s="203">
        <v>198702</v>
      </c>
      <c r="C4395" s="203">
        <v>8.6400000000000001E-3</v>
      </c>
      <c r="D4395" s="203">
        <v>8</v>
      </c>
      <c r="E4395" s="203" t="s">
        <v>1213</v>
      </c>
      <c r="F4395" s="203" t="s">
        <v>1207</v>
      </c>
    </row>
    <row r="4396" spans="1:6" hidden="1" x14ac:dyDescent="0.25">
      <c r="A4396" s="203" t="s">
        <v>1204</v>
      </c>
      <c r="B4396" s="203">
        <v>198703</v>
      </c>
      <c r="C4396" s="203">
        <v>9.4730000000000005E-3</v>
      </c>
      <c r="D4396" s="203">
        <v>8</v>
      </c>
      <c r="E4396" s="203" t="s">
        <v>1213</v>
      </c>
      <c r="F4396" s="203" t="s">
        <v>1207</v>
      </c>
    </row>
    <row r="4397" spans="1:6" hidden="1" x14ac:dyDescent="0.25">
      <c r="A4397" s="203" t="s">
        <v>1204</v>
      </c>
      <c r="B4397" s="203">
        <v>198704</v>
      </c>
      <c r="C4397" s="203">
        <v>8.9289999999999994E-3</v>
      </c>
      <c r="D4397" s="203">
        <v>8</v>
      </c>
      <c r="E4397" s="203" t="s">
        <v>1213</v>
      </c>
      <c r="F4397" s="203" t="s">
        <v>1207</v>
      </c>
    </row>
    <row r="4398" spans="1:6" hidden="1" x14ac:dyDescent="0.25">
      <c r="A4398" s="203" t="s">
        <v>1204</v>
      </c>
      <c r="B4398" s="203">
        <v>198705</v>
      </c>
      <c r="C4398" s="203">
        <v>9.3819999999999997E-3</v>
      </c>
      <c r="D4398" s="203">
        <v>8</v>
      </c>
      <c r="E4398" s="203" t="s">
        <v>1213</v>
      </c>
      <c r="F4398" s="203" t="s">
        <v>1207</v>
      </c>
    </row>
    <row r="4399" spans="1:6" hidden="1" x14ac:dyDescent="0.25">
      <c r="A4399" s="203" t="s">
        <v>1204</v>
      </c>
      <c r="B4399" s="203">
        <v>198706</v>
      </c>
      <c r="C4399" s="203">
        <v>9.6349999999999995E-3</v>
      </c>
      <c r="D4399" s="203">
        <v>8</v>
      </c>
      <c r="E4399" s="203" t="s">
        <v>1213</v>
      </c>
      <c r="F4399" s="203" t="s">
        <v>1207</v>
      </c>
    </row>
    <row r="4400" spans="1:6" hidden="1" x14ac:dyDescent="0.25">
      <c r="A4400" s="203" t="s">
        <v>1204</v>
      </c>
      <c r="B4400" s="203">
        <v>198707</v>
      </c>
      <c r="C4400" s="203">
        <v>9.9609999999999994E-3</v>
      </c>
      <c r="D4400" s="203">
        <v>8</v>
      </c>
      <c r="E4400" s="203" t="s">
        <v>1213</v>
      </c>
      <c r="F4400" s="203" t="s">
        <v>1207</v>
      </c>
    </row>
    <row r="4401" spans="1:6" hidden="1" x14ac:dyDescent="0.25">
      <c r="A4401" s="203" t="s">
        <v>1204</v>
      </c>
      <c r="B4401" s="203">
        <v>198708</v>
      </c>
      <c r="C4401" s="203">
        <v>9.9229999999999995E-3</v>
      </c>
      <c r="D4401" s="203">
        <v>8</v>
      </c>
      <c r="E4401" s="203" t="s">
        <v>1213</v>
      </c>
      <c r="F4401" s="203" t="s">
        <v>1207</v>
      </c>
    </row>
    <row r="4402" spans="1:6" hidden="1" x14ac:dyDescent="0.25">
      <c r="A4402" s="203" t="s">
        <v>1204</v>
      </c>
      <c r="B4402" s="203">
        <v>198709</v>
      </c>
      <c r="C4402" s="203">
        <v>9.2569999999999996E-3</v>
      </c>
      <c r="D4402" s="203">
        <v>8</v>
      </c>
      <c r="E4402" s="203" t="s">
        <v>1213</v>
      </c>
      <c r="F4402" s="203" t="s">
        <v>1207</v>
      </c>
    </row>
    <row r="4403" spans="1:6" hidden="1" x14ac:dyDescent="0.25">
      <c r="A4403" s="203" t="s">
        <v>1204</v>
      </c>
      <c r="B4403" s="203">
        <v>198710</v>
      </c>
      <c r="C4403" s="203">
        <v>9.3749999999999997E-3</v>
      </c>
      <c r="D4403" s="203">
        <v>8</v>
      </c>
      <c r="E4403" s="203" t="s">
        <v>1213</v>
      </c>
      <c r="F4403" s="203" t="s">
        <v>1207</v>
      </c>
    </row>
    <row r="4404" spans="1:6" hidden="1" x14ac:dyDescent="0.25">
      <c r="A4404" s="203" t="s">
        <v>1204</v>
      </c>
      <c r="B4404" s="203">
        <v>198711</v>
      </c>
      <c r="C4404" s="203">
        <v>9.0639999999999991E-3</v>
      </c>
      <c r="D4404" s="203">
        <v>8</v>
      </c>
      <c r="E4404" s="203" t="s">
        <v>1213</v>
      </c>
      <c r="F4404" s="203" t="s">
        <v>1207</v>
      </c>
    </row>
    <row r="4405" spans="1:6" hidden="1" x14ac:dyDescent="0.25">
      <c r="A4405" s="203" t="s">
        <v>1204</v>
      </c>
      <c r="B4405" s="203">
        <v>198712</v>
      </c>
      <c r="C4405" s="203">
        <v>9.3120000000000008E-3</v>
      </c>
      <c r="D4405" s="203">
        <v>8</v>
      </c>
      <c r="E4405" s="203" t="s">
        <v>1213</v>
      </c>
      <c r="F4405" s="203" t="s">
        <v>1207</v>
      </c>
    </row>
    <row r="4406" spans="1:6" hidden="1" x14ac:dyDescent="0.25">
      <c r="A4406" s="203" t="s">
        <v>1204</v>
      </c>
      <c r="B4406" s="203">
        <v>198713</v>
      </c>
      <c r="C4406" s="203">
        <v>0.11226999999999999</v>
      </c>
      <c r="D4406" s="203">
        <v>8</v>
      </c>
      <c r="E4406" s="203" t="s">
        <v>1213</v>
      </c>
      <c r="F4406" s="203" t="s">
        <v>1207</v>
      </c>
    </row>
    <row r="4407" spans="1:6" hidden="1" x14ac:dyDescent="0.25">
      <c r="A4407" s="203" t="s">
        <v>1204</v>
      </c>
      <c r="B4407" s="203">
        <v>198801</v>
      </c>
      <c r="C4407" s="203">
        <v>9.3120000000000008E-3</v>
      </c>
      <c r="D4407" s="203">
        <v>8</v>
      </c>
      <c r="E4407" s="203" t="s">
        <v>1213</v>
      </c>
      <c r="F4407" s="203" t="s">
        <v>1207</v>
      </c>
    </row>
    <row r="4408" spans="1:6" hidden="1" x14ac:dyDescent="0.25">
      <c r="A4408" s="203" t="s">
        <v>1204</v>
      </c>
      <c r="B4408" s="203">
        <v>198802</v>
      </c>
      <c r="C4408" s="203">
        <v>8.0129999999999993E-3</v>
      </c>
      <c r="D4408" s="203">
        <v>8</v>
      </c>
      <c r="E4408" s="203" t="s">
        <v>1213</v>
      </c>
      <c r="F4408" s="203" t="s">
        <v>1207</v>
      </c>
    </row>
    <row r="4409" spans="1:6" hidden="1" x14ac:dyDescent="0.25">
      <c r="A4409" s="203" t="s">
        <v>1204</v>
      </c>
      <c r="B4409" s="203">
        <v>198803</v>
      </c>
      <c r="C4409" s="203">
        <v>9.3410000000000003E-3</v>
      </c>
      <c r="D4409" s="203">
        <v>8</v>
      </c>
      <c r="E4409" s="203" t="s">
        <v>1213</v>
      </c>
      <c r="F4409" s="203" t="s">
        <v>1207</v>
      </c>
    </row>
    <row r="4410" spans="1:6" hidden="1" x14ac:dyDescent="0.25">
      <c r="A4410" s="203" t="s">
        <v>1204</v>
      </c>
      <c r="B4410" s="203">
        <v>198804</v>
      </c>
      <c r="C4410" s="203">
        <v>8.4539999999999997E-3</v>
      </c>
      <c r="D4410" s="203">
        <v>8</v>
      </c>
      <c r="E4410" s="203" t="s">
        <v>1213</v>
      </c>
      <c r="F4410" s="203" t="s">
        <v>1207</v>
      </c>
    </row>
    <row r="4411" spans="1:6" hidden="1" x14ac:dyDescent="0.25">
      <c r="A4411" s="203" t="s">
        <v>1204</v>
      </c>
      <c r="B4411" s="203">
        <v>198805</v>
      </c>
      <c r="C4411" s="203">
        <v>8.3099999999999997E-3</v>
      </c>
      <c r="D4411" s="203">
        <v>8</v>
      </c>
      <c r="E4411" s="203" t="s">
        <v>1213</v>
      </c>
      <c r="F4411" s="203" t="s">
        <v>1207</v>
      </c>
    </row>
    <row r="4412" spans="1:6" hidden="1" x14ac:dyDescent="0.25">
      <c r="A4412" s="203" t="s">
        <v>1204</v>
      </c>
      <c r="B4412" s="203">
        <v>198806</v>
      </c>
      <c r="C4412" s="203">
        <v>8.8149999999999999E-3</v>
      </c>
      <c r="D4412" s="203">
        <v>8</v>
      </c>
      <c r="E4412" s="203" t="s">
        <v>1213</v>
      </c>
      <c r="F4412" s="203" t="s">
        <v>1207</v>
      </c>
    </row>
    <row r="4413" spans="1:6" hidden="1" x14ac:dyDescent="0.25">
      <c r="A4413" s="203" t="s">
        <v>1204</v>
      </c>
      <c r="B4413" s="203">
        <v>198807</v>
      </c>
      <c r="C4413" s="203">
        <v>9.5890000000000003E-3</v>
      </c>
      <c r="D4413" s="203">
        <v>8</v>
      </c>
      <c r="E4413" s="203" t="s">
        <v>1213</v>
      </c>
      <c r="F4413" s="203" t="s">
        <v>1207</v>
      </c>
    </row>
    <row r="4414" spans="1:6" hidden="1" x14ac:dyDescent="0.25">
      <c r="A4414" s="203" t="s">
        <v>1204</v>
      </c>
      <c r="B4414" s="203">
        <v>198808</v>
      </c>
      <c r="C4414" s="203">
        <v>9.1489999999999991E-3</v>
      </c>
      <c r="D4414" s="203">
        <v>8</v>
      </c>
      <c r="E4414" s="203" t="s">
        <v>1213</v>
      </c>
      <c r="F4414" s="203" t="s">
        <v>1207</v>
      </c>
    </row>
    <row r="4415" spans="1:6" hidden="1" x14ac:dyDescent="0.25">
      <c r="A4415" s="203" t="s">
        <v>1204</v>
      </c>
      <c r="B4415" s="203">
        <v>198809</v>
      </c>
      <c r="C4415" s="203">
        <v>8.7720000000000003E-3</v>
      </c>
      <c r="D4415" s="203">
        <v>8</v>
      </c>
      <c r="E4415" s="203" t="s">
        <v>1213</v>
      </c>
      <c r="F4415" s="203" t="s">
        <v>1207</v>
      </c>
    </row>
    <row r="4416" spans="1:6" hidden="1" x14ac:dyDescent="0.25">
      <c r="A4416" s="203" t="s">
        <v>1204</v>
      </c>
      <c r="B4416" s="203">
        <v>198810</v>
      </c>
      <c r="C4416" s="203">
        <v>8.9390000000000008E-3</v>
      </c>
      <c r="D4416" s="203">
        <v>8</v>
      </c>
      <c r="E4416" s="203" t="s">
        <v>1213</v>
      </c>
      <c r="F4416" s="203" t="s">
        <v>1207</v>
      </c>
    </row>
    <row r="4417" spans="1:6" hidden="1" x14ac:dyDescent="0.25">
      <c r="A4417" s="203" t="s">
        <v>1204</v>
      </c>
      <c r="B4417" s="203">
        <v>198811</v>
      </c>
      <c r="C4417" s="203">
        <v>8.8739999999999999E-3</v>
      </c>
      <c r="D4417" s="203">
        <v>8</v>
      </c>
      <c r="E4417" s="203" t="s">
        <v>1213</v>
      </c>
      <c r="F4417" s="203" t="s">
        <v>1207</v>
      </c>
    </row>
    <row r="4418" spans="1:6" hidden="1" x14ac:dyDescent="0.25">
      <c r="A4418" s="203" t="s">
        <v>1204</v>
      </c>
      <c r="B4418" s="203">
        <v>198812</v>
      </c>
      <c r="C4418" s="203">
        <v>8.77E-3</v>
      </c>
      <c r="D4418" s="203">
        <v>8</v>
      </c>
      <c r="E4418" s="203" t="s">
        <v>1213</v>
      </c>
      <c r="F4418" s="203" t="s">
        <v>1207</v>
      </c>
    </row>
    <row r="4419" spans="1:6" hidden="1" x14ac:dyDescent="0.25">
      <c r="A4419" s="203" t="s">
        <v>1204</v>
      </c>
      <c r="B4419" s="203">
        <v>198813</v>
      </c>
      <c r="C4419" s="203">
        <v>0.106338</v>
      </c>
      <c r="D4419" s="203">
        <v>8</v>
      </c>
      <c r="E4419" s="203" t="s">
        <v>1213</v>
      </c>
      <c r="F4419" s="203" t="s">
        <v>1207</v>
      </c>
    </row>
    <row r="4420" spans="1:6" hidden="1" x14ac:dyDescent="0.25">
      <c r="A4420" s="203" t="s">
        <v>1204</v>
      </c>
      <c r="B4420" s="203">
        <v>198901</v>
      </c>
      <c r="C4420" s="203">
        <v>1.4134000000000001E-2</v>
      </c>
      <c r="D4420" s="203">
        <v>8</v>
      </c>
      <c r="E4420" s="203" t="s">
        <v>1213</v>
      </c>
      <c r="F4420" s="203" t="s">
        <v>1207</v>
      </c>
    </row>
    <row r="4421" spans="1:6" hidden="1" x14ac:dyDescent="0.25">
      <c r="A4421" s="203" t="s">
        <v>1204</v>
      </c>
      <c r="B4421" s="203">
        <v>198902</v>
      </c>
      <c r="C4421" s="203">
        <v>1.2761E-2</v>
      </c>
      <c r="D4421" s="203">
        <v>8</v>
      </c>
      <c r="E4421" s="203" t="s">
        <v>1213</v>
      </c>
      <c r="F4421" s="203" t="s">
        <v>1207</v>
      </c>
    </row>
    <row r="4422" spans="1:6" hidden="1" x14ac:dyDescent="0.25">
      <c r="A4422" s="203" t="s">
        <v>1204</v>
      </c>
      <c r="B4422" s="203">
        <v>198903</v>
      </c>
      <c r="C4422" s="203">
        <v>1.5001E-2</v>
      </c>
      <c r="D4422" s="203">
        <v>8</v>
      </c>
      <c r="E4422" s="203" t="s">
        <v>1213</v>
      </c>
      <c r="F4422" s="203" t="s">
        <v>1207</v>
      </c>
    </row>
    <row r="4423" spans="1:6" hidden="1" x14ac:dyDescent="0.25">
      <c r="A4423" s="203" t="s">
        <v>1204</v>
      </c>
      <c r="B4423" s="203">
        <v>198904</v>
      </c>
      <c r="C4423" s="203">
        <v>1.3095000000000001E-2</v>
      </c>
      <c r="D4423" s="203">
        <v>8</v>
      </c>
      <c r="E4423" s="203" t="s">
        <v>1213</v>
      </c>
      <c r="F4423" s="203" t="s">
        <v>1207</v>
      </c>
    </row>
    <row r="4424" spans="1:6" hidden="1" x14ac:dyDescent="0.25">
      <c r="A4424" s="203" t="s">
        <v>1204</v>
      </c>
      <c r="B4424" s="203">
        <v>198905</v>
      </c>
      <c r="C4424" s="203">
        <v>1.3857E-2</v>
      </c>
      <c r="D4424" s="203">
        <v>8</v>
      </c>
      <c r="E4424" s="203" t="s">
        <v>1213</v>
      </c>
      <c r="F4424" s="203" t="s">
        <v>1207</v>
      </c>
    </row>
    <row r="4425" spans="1:6" hidden="1" x14ac:dyDescent="0.25">
      <c r="A4425" s="203" t="s">
        <v>1204</v>
      </c>
      <c r="B4425" s="203">
        <v>198906</v>
      </c>
      <c r="C4425" s="203">
        <v>1.3664000000000001E-2</v>
      </c>
      <c r="D4425" s="203">
        <v>8</v>
      </c>
      <c r="E4425" s="203" t="s">
        <v>1213</v>
      </c>
      <c r="F4425" s="203" t="s">
        <v>1207</v>
      </c>
    </row>
    <row r="4426" spans="1:6" hidden="1" x14ac:dyDescent="0.25">
      <c r="A4426" s="203" t="s">
        <v>1204</v>
      </c>
      <c r="B4426" s="203">
        <v>198907</v>
      </c>
      <c r="C4426" s="203">
        <v>1.3872000000000001E-2</v>
      </c>
      <c r="D4426" s="203">
        <v>8</v>
      </c>
      <c r="E4426" s="203" t="s">
        <v>1213</v>
      </c>
      <c r="F4426" s="203" t="s">
        <v>1207</v>
      </c>
    </row>
    <row r="4427" spans="1:6" hidden="1" x14ac:dyDescent="0.25">
      <c r="A4427" s="203" t="s">
        <v>1204</v>
      </c>
      <c r="B4427" s="203">
        <v>198908</v>
      </c>
      <c r="C4427" s="203">
        <v>1.3414000000000001E-2</v>
      </c>
      <c r="D4427" s="203">
        <v>8</v>
      </c>
      <c r="E4427" s="203" t="s">
        <v>1213</v>
      </c>
      <c r="F4427" s="203" t="s">
        <v>1207</v>
      </c>
    </row>
    <row r="4428" spans="1:6" hidden="1" x14ac:dyDescent="0.25">
      <c r="A4428" s="203" t="s">
        <v>1204</v>
      </c>
      <c r="B4428" s="203">
        <v>198909</v>
      </c>
      <c r="C4428" s="203">
        <v>1.252E-2</v>
      </c>
      <c r="D4428" s="203">
        <v>8</v>
      </c>
      <c r="E4428" s="203" t="s">
        <v>1213</v>
      </c>
      <c r="F4428" s="203" t="s">
        <v>1207</v>
      </c>
    </row>
    <row r="4429" spans="1:6" hidden="1" x14ac:dyDescent="0.25">
      <c r="A4429" s="203" t="s">
        <v>1204</v>
      </c>
      <c r="B4429" s="203">
        <v>198910</v>
      </c>
      <c r="C4429" s="203">
        <v>1.3157E-2</v>
      </c>
      <c r="D4429" s="203">
        <v>8</v>
      </c>
      <c r="E4429" s="203" t="s">
        <v>1213</v>
      </c>
      <c r="F4429" s="203" t="s">
        <v>1207</v>
      </c>
    </row>
    <row r="4430" spans="1:6" hidden="1" x14ac:dyDescent="0.25">
      <c r="A4430" s="203" t="s">
        <v>1204</v>
      </c>
      <c r="B4430" s="203">
        <v>198911</v>
      </c>
      <c r="C4430" s="203">
        <v>1.2562E-2</v>
      </c>
      <c r="D4430" s="203">
        <v>8</v>
      </c>
      <c r="E4430" s="203" t="s">
        <v>1213</v>
      </c>
      <c r="F4430" s="203" t="s">
        <v>1207</v>
      </c>
    </row>
    <row r="4431" spans="1:6" hidden="1" x14ac:dyDescent="0.25">
      <c r="A4431" s="203" t="s">
        <v>1204</v>
      </c>
      <c r="B4431" s="203">
        <v>198912</v>
      </c>
      <c r="C4431" s="203">
        <v>1.3504E-2</v>
      </c>
      <c r="D4431" s="203">
        <v>8</v>
      </c>
      <c r="E4431" s="203" t="s">
        <v>1213</v>
      </c>
      <c r="F4431" s="203" t="s">
        <v>1207</v>
      </c>
    </row>
    <row r="4432" spans="1:6" hidden="1" x14ac:dyDescent="0.25">
      <c r="A4432" s="203" t="s">
        <v>1204</v>
      </c>
      <c r="B4432" s="203">
        <v>198913</v>
      </c>
      <c r="C4432" s="203">
        <v>0.16153899999999999</v>
      </c>
      <c r="D4432" s="203">
        <v>8</v>
      </c>
      <c r="E4432" s="203" t="s">
        <v>1213</v>
      </c>
      <c r="F4432" s="203" t="s">
        <v>1207</v>
      </c>
    </row>
    <row r="4433" spans="1:6" hidden="1" x14ac:dyDescent="0.25">
      <c r="A4433" s="203" t="s">
        <v>1204</v>
      </c>
      <c r="B4433" s="203">
        <v>199001</v>
      </c>
      <c r="C4433" s="203">
        <v>1.5036000000000001E-2</v>
      </c>
      <c r="D4433" s="203">
        <v>8</v>
      </c>
      <c r="E4433" s="203" t="s">
        <v>1213</v>
      </c>
      <c r="F4433" s="203" t="s">
        <v>1207</v>
      </c>
    </row>
    <row r="4434" spans="1:6" hidden="1" x14ac:dyDescent="0.25">
      <c r="A4434" s="203" t="s">
        <v>1204</v>
      </c>
      <c r="B4434" s="203">
        <v>199002</v>
      </c>
      <c r="C4434" s="203">
        <v>1.3738999999999999E-2</v>
      </c>
      <c r="D4434" s="203">
        <v>8</v>
      </c>
      <c r="E4434" s="203" t="s">
        <v>1213</v>
      </c>
      <c r="F4434" s="203" t="s">
        <v>1207</v>
      </c>
    </row>
    <row r="4435" spans="1:6" hidden="1" x14ac:dyDescent="0.25">
      <c r="A4435" s="203" t="s">
        <v>1204</v>
      </c>
      <c r="B4435" s="203">
        <v>199003</v>
      </c>
      <c r="C4435" s="203">
        <v>1.5115999999999999E-2</v>
      </c>
      <c r="D4435" s="203">
        <v>8</v>
      </c>
      <c r="E4435" s="203" t="s">
        <v>1213</v>
      </c>
      <c r="F4435" s="203" t="s">
        <v>1207</v>
      </c>
    </row>
    <row r="4436" spans="1:6" hidden="1" x14ac:dyDescent="0.25">
      <c r="A4436" s="203" t="s">
        <v>1204</v>
      </c>
      <c r="B4436" s="203">
        <v>199004</v>
      </c>
      <c r="C4436" s="203">
        <v>1.208E-2</v>
      </c>
      <c r="D4436" s="203">
        <v>8</v>
      </c>
      <c r="E4436" s="203" t="s">
        <v>1213</v>
      </c>
      <c r="F4436" s="203" t="s">
        <v>1207</v>
      </c>
    </row>
    <row r="4437" spans="1:6" hidden="1" x14ac:dyDescent="0.25">
      <c r="A4437" s="203" t="s">
        <v>1204</v>
      </c>
      <c r="B4437" s="203">
        <v>199005</v>
      </c>
      <c r="C4437" s="203">
        <v>1.414E-2</v>
      </c>
      <c r="D4437" s="203">
        <v>8</v>
      </c>
      <c r="E4437" s="203" t="s">
        <v>1213</v>
      </c>
      <c r="F4437" s="203" t="s">
        <v>1207</v>
      </c>
    </row>
    <row r="4438" spans="1:6" hidden="1" x14ac:dyDescent="0.25">
      <c r="A4438" s="203" t="s">
        <v>1204</v>
      </c>
      <c r="B4438" s="203">
        <v>199006</v>
      </c>
      <c r="C4438" s="203">
        <v>1.4647E-2</v>
      </c>
      <c r="D4438" s="203">
        <v>8</v>
      </c>
      <c r="E4438" s="203" t="s">
        <v>1213</v>
      </c>
      <c r="F4438" s="203" t="s">
        <v>1207</v>
      </c>
    </row>
    <row r="4439" spans="1:6" hidden="1" x14ac:dyDescent="0.25">
      <c r="A4439" s="203" t="s">
        <v>1204</v>
      </c>
      <c r="B4439" s="203">
        <v>199007</v>
      </c>
      <c r="C4439" s="203">
        <v>1.4779E-2</v>
      </c>
      <c r="D4439" s="203">
        <v>8</v>
      </c>
      <c r="E4439" s="203" t="s">
        <v>1213</v>
      </c>
      <c r="F4439" s="203" t="s">
        <v>1207</v>
      </c>
    </row>
    <row r="4440" spans="1:6" hidden="1" x14ac:dyDescent="0.25">
      <c r="A4440" s="203" t="s">
        <v>1204</v>
      </c>
      <c r="B4440" s="203">
        <v>199008</v>
      </c>
      <c r="C4440" s="203">
        <v>1.4592000000000001E-2</v>
      </c>
      <c r="D4440" s="203">
        <v>8</v>
      </c>
      <c r="E4440" s="203" t="s">
        <v>1213</v>
      </c>
      <c r="F4440" s="203" t="s">
        <v>1207</v>
      </c>
    </row>
    <row r="4441" spans="1:6" hidden="1" x14ac:dyDescent="0.25">
      <c r="A4441" s="203" t="s">
        <v>1204</v>
      </c>
      <c r="B4441" s="203">
        <v>199009</v>
      </c>
      <c r="C4441" s="203">
        <v>1.3746E-2</v>
      </c>
      <c r="D4441" s="203">
        <v>8</v>
      </c>
      <c r="E4441" s="203" t="s">
        <v>1213</v>
      </c>
      <c r="F4441" s="203" t="s">
        <v>1207</v>
      </c>
    </row>
    <row r="4442" spans="1:6" hidden="1" x14ac:dyDescent="0.25">
      <c r="A4442" s="203" t="s">
        <v>1204</v>
      </c>
      <c r="B4442" s="203">
        <v>199010</v>
      </c>
      <c r="C4442" s="203">
        <v>1.4397999999999999E-2</v>
      </c>
      <c r="D4442" s="203">
        <v>8</v>
      </c>
      <c r="E4442" s="203" t="s">
        <v>1213</v>
      </c>
      <c r="F4442" s="203" t="s">
        <v>1207</v>
      </c>
    </row>
    <row r="4443" spans="1:6" hidden="1" x14ac:dyDescent="0.25">
      <c r="A4443" s="203" t="s">
        <v>1204</v>
      </c>
      <c r="B4443" s="203">
        <v>199011</v>
      </c>
      <c r="C4443" s="203">
        <v>1.3805E-2</v>
      </c>
      <c r="D4443" s="203">
        <v>8</v>
      </c>
      <c r="E4443" s="203" t="s">
        <v>1213</v>
      </c>
      <c r="F4443" s="203" t="s">
        <v>1207</v>
      </c>
    </row>
    <row r="4444" spans="1:6" hidden="1" x14ac:dyDescent="0.25">
      <c r="A4444" s="203" t="s">
        <v>1204</v>
      </c>
      <c r="B4444" s="203">
        <v>199012</v>
      </c>
      <c r="C4444" s="203">
        <v>1.4668E-2</v>
      </c>
      <c r="D4444" s="203">
        <v>8</v>
      </c>
      <c r="E4444" s="203" t="s">
        <v>1213</v>
      </c>
      <c r="F4444" s="203" t="s">
        <v>1207</v>
      </c>
    </row>
    <row r="4445" spans="1:6" hidden="1" x14ac:dyDescent="0.25">
      <c r="A4445" s="203" t="s">
        <v>1204</v>
      </c>
      <c r="B4445" s="203">
        <v>199013</v>
      </c>
      <c r="C4445" s="203">
        <v>0.17074700000000001</v>
      </c>
      <c r="D4445" s="203">
        <v>8</v>
      </c>
      <c r="E4445" s="203" t="s">
        <v>1213</v>
      </c>
      <c r="F4445" s="203" t="s">
        <v>1207</v>
      </c>
    </row>
    <row r="4446" spans="1:6" hidden="1" x14ac:dyDescent="0.25">
      <c r="A4446" s="203" t="s">
        <v>1204</v>
      </c>
      <c r="B4446" s="203">
        <v>199101</v>
      </c>
      <c r="C4446" s="203">
        <v>1.5446E-2</v>
      </c>
      <c r="D4446" s="203">
        <v>8</v>
      </c>
      <c r="E4446" s="203" t="s">
        <v>1213</v>
      </c>
      <c r="F4446" s="203" t="s">
        <v>1207</v>
      </c>
    </row>
    <row r="4447" spans="1:6" hidden="1" x14ac:dyDescent="0.25">
      <c r="A4447" s="203" t="s">
        <v>1204</v>
      </c>
      <c r="B4447" s="203">
        <v>199102</v>
      </c>
      <c r="C4447" s="203">
        <v>1.3497E-2</v>
      </c>
      <c r="D4447" s="203">
        <v>8</v>
      </c>
      <c r="E4447" s="203" t="s">
        <v>1213</v>
      </c>
      <c r="F4447" s="203" t="s">
        <v>1207</v>
      </c>
    </row>
    <row r="4448" spans="1:6" hidden="1" x14ac:dyDescent="0.25">
      <c r="A4448" s="203" t="s">
        <v>1204</v>
      </c>
      <c r="B4448" s="203">
        <v>199103</v>
      </c>
      <c r="C4448" s="203">
        <v>1.5382E-2</v>
      </c>
      <c r="D4448" s="203">
        <v>8</v>
      </c>
      <c r="E4448" s="203" t="s">
        <v>1213</v>
      </c>
      <c r="F4448" s="203" t="s">
        <v>1207</v>
      </c>
    </row>
    <row r="4449" spans="1:6" hidden="1" x14ac:dyDescent="0.25">
      <c r="A4449" s="203" t="s">
        <v>1204</v>
      </c>
      <c r="B4449" s="203">
        <v>199104</v>
      </c>
      <c r="C4449" s="203">
        <v>1.3871E-2</v>
      </c>
      <c r="D4449" s="203">
        <v>8</v>
      </c>
      <c r="E4449" s="203" t="s">
        <v>1213</v>
      </c>
      <c r="F4449" s="203" t="s">
        <v>1207</v>
      </c>
    </row>
    <row r="4450" spans="1:6" hidden="1" x14ac:dyDescent="0.25">
      <c r="A4450" s="203" t="s">
        <v>1204</v>
      </c>
      <c r="B4450" s="203">
        <v>199105</v>
      </c>
      <c r="C4450" s="203">
        <v>1.4196E-2</v>
      </c>
      <c r="D4450" s="203">
        <v>8</v>
      </c>
      <c r="E4450" s="203" t="s">
        <v>1213</v>
      </c>
      <c r="F4450" s="203" t="s">
        <v>1207</v>
      </c>
    </row>
    <row r="4451" spans="1:6" hidden="1" x14ac:dyDescent="0.25">
      <c r="A4451" s="203" t="s">
        <v>1204</v>
      </c>
      <c r="B4451" s="203">
        <v>199106</v>
      </c>
      <c r="C4451" s="203">
        <v>1.5048000000000001E-2</v>
      </c>
      <c r="D4451" s="203">
        <v>8</v>
      </c>
      <c r="E4451" s="203" t="s">
        <v>1213</v>
      </c>
      <c r="F4451" s="203" t="s">
        <v>1207</v>
      </c>
    </row>
    <row r="4452" spans="1:6" hidden="1" x14ac:dyDescent="0.25">
      <c r="A4452" s="203" t="s">
        <v>1204</v>
      </c>
      <c r="B4452" s="203">
        <v>199107</v>
      </c>
      <c r="C4452" s="203">
        <v>1.507E-2</v>
      </c>
      <c r="D4452" s="203">
        <v>8</v>
      </c>
      <c r="E4452" s="203" t="s">
        <v>1213</v>
      </c>
      <c r="F4452" s="203" t="s">
        <v>1207</v>
      </c>
    </row>
    <row r="4453" spans="1:6" hidden="1" x14ac:dyDescent="0.25">
      <c r="A4453" s="203" t="s">
        <v>1204</v>
      </c>
      <c r="B4453" s="203">
        <v>199108</v>
      </c>
      <c r="C4453" s="203">
        <v>1.4928E-2</v>
      </c>
      <c r="D4453" s="203">
        <v>8</v>
      </c>
      <c r="E4453" s="203" t="s">
        <v>1213</v>
      </c>
      <c r="F4453" s="203" t="s">
        <v>1207</v>
      </c>
    </row>
    <row r="4454" spans="1:6" hidden="1" x14ac:dyDescent="0.25">
      <c r="A4454" s="203" t="s">
        <v>1204</v>
      </c>
      <c r="B4454" s="203">
        <v>199109</v>
      </c>
      <c r="C4454" s="203">
        <v>1.4030000000000001E-2</v>
      </c>
      <c r="D4454" s="203">
        <v>8</v>
      </c>
      <c r="E4454" s="203" t="s">
        <v>1213</v>
      </c>
      <c r="F4454" s="203" t="s">
        <v>1207</v>
      </c>
    </row>
    <row r="4455" spans="1:6" hidden="1" x14ac:dyDescent="0.25">
      <c r="A4455" s="203" t="s">
        <v>1204</v>
      </c>
      <c r="B4455" s="203">
        <v>199110</v>
      </c>
      <c r="C4455" s="203">
        <v>1.4793000000000001E-2</v>
      </c>
      <c r="D4455" s="203">
        <v>8</v>
      </c>
      <c r="E4455" s="203" t="s">
        <v>1213</v>
      </c>
      <c r="F4455" s="203" t="s">
        <v>1207</v>
      </c>
    </row>
    <row r="4456" spans="1:6" hidden="1" x14ac:dyDescent="0.25">
      <c r="A4456" s="203" t="s">
        <v>1204</v>
      </c>
      <c r="B4456" s="203">
        <v>199111</v>
      </c>
      <c r="C4456" s="203">
        <v>1.5410999999999999E-2</v>
      </c>
      <c r="D4456" s="203">
        <v>8</v>
      </c>
      <c r="E4456" s="203" t="s">
        <v>1213</v>
      </c>
      <c r="F4456" s="203" t="s">
        <v>1207</v>
      </c>
    </row>
    <row r="4457" spans="1:6" hidden="1" x14ac:dyDescent="0.25">
      <c r="A4457" s="203" t="s">
        <v>1204</v>
      </c>
      <c r="B4457" s="203">
        <v>199112</v>
      </c>
      <c r="C4457" s="203">
        <v>1.5953999999999999E-2</v>
      </c>
      <c r="D4457" s="203">
        <v>8</v>
      </c>
      <c r="E4457" s="203" t="s">
        <v>1213</v>
      </c>
      <c r="F4457" s="203" t="s">
        <v>1207</v>
      </c>
    </row>
    <row r="4458" spans="1:6" hidden="1" x14ac:dyDescent="0.25">
      <c r="A4458" s="203" t="s">
        <v>1204</v>
      </c>
      <c r="B4458" s="203">
        <v>199113</v>
      </c>
      <c r="C4458" s="203">
        <v>0.17762600000000001</v>
      </c>
      <c r="D4458" s="203">
        <v>8</v>
      </c>
      <c r="E4458" s="203" t="s">
        <v>1213</v>
      </c>
      <c r="F4458" s="203" t="s">
        <v>1207</v>
      </c>
    </row>
    <row r="4459" spans="1:6" hidden="1" x14ac:dyDescent="0.25">
      <c r="A4459" s="203" t="s">
        <v>1204</v>
      </c>
      <c r="B4459" s="203">
        <v>199201</v>
      </c>
      <c r="C4459" s="203">
        <v>1.5635E-2</v>
      </c>
      <c r="D4459" s="203">
        <v>8</v>
      </c>
      <c r="E4459" s="203" t="s">
        <v>1213</v>
      </c>
      <c r="F4459" s="203" t="s">
        <v>1207</v>
      </c>
    </row>
    <row r="4460" spans="1:6" hidden="1" x14ac:dyDescent="0.25">
      <c r="A4460" s="203" t="s">
        <v>1204</v>
      </c>
      <c r="B4460" s="203">
        <v>199202</v>
      </c>
      <c r="C4460" s="203">
        <v>1.3827000000000001E-2</v>
      </c>
      <c r="D4460" s="203">
        <v>8</v>
      </c>
      <c r="E4460" s="203" t="s">
        <v>1213</v>
      </c>
      <c r="F4460" s="203" t="s">
        <v>1207</v>
      </c>
    </row>
    <row r="4461" spans="1:6" hidden="1" x14ac:dyDescent="0.25">
      <c r="A4461" s="203" t="s">
        <v>1204</v>
      </c>
      <c r="B4461" s="203">
        <v>199203</v>
      </c>
      <c r="C4461" s="203">
        <v>1.5678999999999998E-2</v>
      </c>
      <c r="D4461" s="203">
        <v>8</v>
      </c>
      <c r="E4461" s="203" t="s">
        <v>1213</v>
      </c>
      <c r="F4461" s="203" t="s">
        <v>1207</v>
      </c>
    </row>
    <row r="4462" spans="1:6" hidden="1" x14ac:dyDescent="0.25">
      <c r="A4462" s="203" t="s">
        <v>1204</v>
      </c>
      <c r="B4462" s="203">
        <v>199204</v>
      </c>
      <c r="C4462" s="203">
        <v>1.4253999999999999E-2</v>
      </c>
      <c r="D4462" s="203">
        <v>8</v>
      </c>
      <c r="E4462" s="203" t="s">
        <v>1213</v>
      </c>
      <c r="F4462" s="203" t="s">
        <v>1207</v>
      </c>
    </row>
    <row r="4463" spans="1:6" hidden="1" x14ac:dyDescent="0.25">
      <c r="A4463" s="203" t="s">
        <v>1204</v>
      </c>
      <c r="B4463" s="203">
        <v>199205</v>
      </c>
      <c r="C4463" s="203">
        <v>1.5069000000000001E-2</v>
      </c>
      <c r="D4463" s="203">
        <v>8</v>
      </c>
      <c r="E4463" s="203" t="s">
        <v>1213</v>
      </c>
      <c r="F4463" s="203" t="s">
        <v>1207</v>
      </c>
    </row>
    <row r="4464" spans="1:6" hidden="1" x14ac:dyDescent="0.25">
      <c r="A4464" s="203" t="s">
        <v>1204</v>
      </c>
      <c r="B4464" s="203">
        <v>199206</v>
      </c>
      <c r="C4464" s="203">
        <v>1.4876E-2</v>
      </c>
      <c r="D4464" s="203">
        <v>8</v>
      </c>
      <c r="E4464" s="203" t="s">
        <v>1213</v>
      </c>
      <c r="F4464" s="203" t="s">
        <v>1207</v>
      </c>
    </row>
    <row r="4465" spans="1:6" hidden="1" x14ac:dyDescent="0.25">
      <c r="A4465" s="203" t="s">
        <v>1204</v>
      </c>
      <c r="B4465" s="203">
        <v>199207</v>
      </c>
      <c r="C4465" s="203">
        <v>1.5108999999999999E-2</v>
      </c>
      <c r="D4465" s="203">
        <v>8</v>
      </c>
      <c r="E4465" s="203" t="s">
        <v>1213</v>
      </c>
      <c r="F4465" s="203" t="s">
        <v>1207</v>
      </c>
    </row>
    <row r="4466" spans="1:6" hidden="1" x14ac:dyDescent="0.25">
      <c r="A4466" s="203" t="s">
        <v>1204</v>
      </c>
      <c r="B4466" s="203">
        <v>199208</v>
      </c>
      <c r="C4466" s="203">
        <v>1.5214E-2</v>
      </c>
      <c r="D4466" s="203">
        <v>8</v>
      </c>
      <c r="E4466" s="203" t="s">
        <v>1213</v>
      </c>
      <c r="F4466" s="203" t="s">
        <v>1207</v>
      </c>
    </row>
    <row r="4467" spans="1:6" hidden="1" x14ac:dyDescent="0.25">
      <c r="A4467" s="203" t="s">
        <v>1204</v>
      </c>
      <c r="B4467" s="203">
        <v>199209</v>
      </c>
      <c r="C4467" s="203">
        <v>1.418E-2</v>
      </c>
      <c r="D4467" s="203">
        <v>8</v>
      </c>
      <c r="E4467" s="203" t="s">
        <v>1213</v>
      </c>
      <c r="F4467" s="203" t="s">
        <v>1207</v>
      </c>
    </row>
    <row r="4468" spans="1:6" hidden="1" x14ac:dyDescent="0.25">
      <c r="A4468" s="203" t="s">
        <v>1204</v>
      </c>
      <c r="B4468" s="203">
        <v>199210</v>
      </c>
      <c r="C4468" s="203">
        <v>1.4943E-2</v>
      </c>
      <c r="D4468" s="203">
        <v>8</v>
      </c>
      <c r="E4468" s="203" t="s">
        <v>1213</v>
      </c>
      <c r="F4468" s="203" t="s">
        <v>1207</v>
      </c>
    </row>
    <row r="4469" spans="1:6" hidden="1" x14ac:dyDescent="0.25">
      <c r="A4469" s="203" t="s">
        <v>1204</v>
      </c>
      <c r="B4469" s="203">
        <v>199211</v>
      </c>
      <c r="C4469" s="203">
        <v>1.4869E-2</v>
      </c>
      <c r="D4469" s="203">
        <v>8</v>
      </c>
      <c r="E4469" s="203" t="s">
        <v>1213</v>
      </c>
      <c r="F4469" s="203" t="s">
        <v>1207</v>
      </c>
    </row>
    <row r="4470" spans="1:6" hidden="1" x14ac:dyDescent="0.25">
      <c r="A4470" s="203" t="s">
        <v>1204</v>
      </c>
      <c r="B4470" s="203">
        <v>199212</v>
      </c>
      <c r="C4470" s="203">
        <v>1.5043000000000001E-2</v>
      </c>
      <c r="D4470" s="203">
        <v>8</v>
      </c>
      <c r="E4470" s="203" t="s">
        <v>1213</v>
      </c>
      <c r="F4470" s="203" t="s">
        <v>1207</v>
      </c>
    </row>
    <row r="4471" spans="1:6" hidden="1" x14ac:dyDescent="0.25">
      <c r="A4471" s="203" t="s">
        <v>1204</v>
      </c>
      <c r="B4471" s="203">
        <v>199213</v>
      </c>
      <c r="C4471" s="203">
        <v>0.178699</v>
      </c>
      <c r="D4471" s="203">
        <v>8</v>
      </c>
      <c r="E4471" s="203" t="s">
        <v>1213</v>
      </c>
      <c r="F4471" s="203" t="s">
        <v>1207</v>
      </c>
    </row>
    <row r="4472" spans="1:6" hidden="1" x14ac:dyDescent="0.25">
      <c r="A4472" s="203" t="s">
        <v>1204</v>
      </c>
      <c r="B4472" s="203">
        <v>199301</v>
      </c>
      <c r="C4472" s="203">
        <v>1.5945000000000001E-2</v>
      </c>
      <c r="D4472" s="203">
        <v>8</v>
      </c>
      <c r="E4472" s="203" t="s">
        <v>1213</v>
      </c>
      <c r="F4472" s="203" t="s">
        <v>1207</v>
      </c>
    </row>
    <row r="4473" spans="1:6" hidden="1" x14ac:dyDescent="0.25">
      <c r="A4473" s="203" t="s">
        <v>1204</v>
      </c>
      <c r="B4473" s="203">
        <v>199302</v>
      </c>
      <c r="C4473" s="203">
        <v>1.5426E-2</v>
      </c>
      <c r="D4473" s="203">
        <v>8</v>
      </c>
      <c r="E4473" s="203" t="s">
        <v>1213</v>
      </c>
      <c r="F4473" s="203" t="s">
        <v>1207</v>
      </c>
    </row>
    <row r="4474" spans="1:6" hidden="1" x14ac:dyDescent="0.25">
      <c r="A4474" s="203" t="s">
        <v>1204</v>
      </c>
      <c r="B4474" s="203">
        <v>199303</v>
      </c>
      <c r="C4474" s="203">
        <v>1.6136999999999999E-2</v>
      </c>
      <c r="D4474" s="203">
        <v>8</v>
      </c>
      <c r="E4474" s="203" t="s">
        <v>1213</v>
      </c>
      <c r="F4474" s="203" t="s">
        <v>1207</v>
      </c>
    </row>
    <row r="4475" spans="1:6" hidden="1" x14ac:dyDescent="0.25">
      <c r="A4475" s="203" t="s">
        <v>1204</v>
      </c>
      <c r="B4475" s="203">
        <v>199304</v>
      </c>
      <c r="C4475" s="203">
        <v>1.5990000000000001E-2</v>
      </c>
      <c r="D4475" s="203">
        <v>8</v>
      </c>
      <c r="E4475" s="203" t="s">
        <v>1213</v>
      </c>
      <c r="F4475" s="203" t="s">
        <v>1207</v>
      </c>
    </row>
    <row r="4476" spans="1:6" hidden="1" x14ac:dyDescent="0.25">
      <c r="A4476" s="203" t="s">
        <v>1204</v>
      </c>
      <c r="B4476" s="203">
        <v>199305</v>
      </c>
      <c r="C4476" s="203">
        <v>1.4370000000000001E-2</v>
      </c>
      <c r="D4476" s="203">
        <v>8</v>
      </c>
      <c r="E4476" s="203" t="s">
        <v>1213</v>
      </c>
      <c r="F4476" s="203" t="s">
        <v>1207</v>
      </c>
    </row>
    <row r="4477" spans="1:6" hidden="1" x14ac:dyDescent="0.25">
      <c r="A4477" s="203" t="s">
        <v>1204</v>
      </c>
      <c r="B4477" s="203">
        <v>199306</v>
      </c>
      <c r="C4477" s="203">
        <v>1.4435999999999999E-2</v>
      </c>
      <c r="D4477" s="203">
        <v>8</v>
      </c>
      <c r="E4477" s="203" t="s">
        <v>1213</v>
      </c>
      <c r="F4477" s="203" t="s">
        <v>1207</v>
      </c>
    </row>
    <row r="4478" spans="1:6" hidden="1" x14ac:dyDescent="0.25">
      <c r="A4478" s="203" t="s">
        <v>1204</v>
      </c>
      <c r="B4478" s="203">
        <v>199307</v>
      </c>
      <c r="C4478" s="203">
        <v>1.5779999999999999E-2</v>
      </c>
      <c r="D4478" s="203">
        <v>8</v>
      </c>
      <c r="E4478" s="203" t="s">
        <v>1213</v>
      </c>
      <c r="F4478" s="203" t="s">
        <v>1207</v>
      </c>
    </row>
    <row r="4479" spans="1:6" hidden="1" x14ac:dyDescent="0.25">
      <c r="A4479" s="203" t="s">
        <v>1204</v>
      </c>
      <c r="B4479" s="203">
        <v>199308</v>
      </c>
      <c r="C4479" s="203">
        <v>1.6007E-2</v>
      </c>
      <c r="D4479" s="203">
        <v>8</v>
      </c>
      <c r="E4479" s="203" t="s">
        <v>1213</v>
      </c>
      <c r="F4479" s="203" t="s">
        <v>1207</v>
      </c>
    </row>
    <row r="4480" spans="1:6" hidden="1" x14ac:dyDescent="0.25">
      <c r="A4480" s="203" t="s">
        <v>1204</v>
      </c>
      <c r="B4480" s="203">
        <v>199309</v>
      </c>
      <c r="C4480" s="203">
        <v>1.5439E-2</v>
      </c>
      <c r="D4480" s="203">
        <v>8</v>
      </c>
      <c r="E4480" s="203" t="s">
        <v>1213</v>
      </c>
      <c r="F4480" s="203" t="s">
        <v>1207</v>
      </c>
    </row>
    <row r="4481" spans="1:6" hidden="1" x14ac:dyDescent="0.25">
      <c r="A4481" s="203" t="s">
        <v>1204</v>
      </c>
      <c r="B4481" s="203">
        <v>199310</v>
      </c>
      <c r="C4481" s="203">
        <v>1.5349E-2</v>
      </c>
      <c r="D4481" s="203">
        <v>8</v>
      </c>
      <c r="E4481" s="203" t="s">
        <v>1213</v>
      </c>
      <c r="F4481" s="203" t="s">
        <v>1207</v>
      </c>
    </row>
    <row r="4482" spans="1:6" hidden="1" x14ac:dyDescent="0.25">
      <c r="A4482" s="203" t="s">
        <v>1204</v>
      </c>
      <c r="B4482" s="203">
        <v>199311</v>
      </c>
      <c r="C4482" s="203">
        <v>1.5174E-2</v>
      </c>
      <c r="D4482" s="203">
        <v>8</v>
      </c>
      <c r="E4482" s="203" t="s">
        <v>1213</v>
      </c>
      <c r="F4482" s="203" t="s">
        <v>1207</v>
      </c>
    </row>
    <row r="4483" spans="1:6" hidden="1" x14ac:dyDescent="0.25">
      <c r="A4483" s="203" t="s">
        <v>1204</v>
      </c>
      <c r="B4483" s="203">
        <v>199312</v>
      </c>
      <c r="C4483" s="203">
        <v>1.5620999999999999E-2</v>
      </c>
      <c r="D4483" s="203">
        <v>8</v>
      </c>
      <c r="E4483" s="203" t="s">
        <v>1213</v>
      </c>
      <c r="F4483" s="203" t="s">
        <v>1207</v>
      </c>
    </row>
    <row r="4484" spans="1:6" hidden="1" x14ac:dyDescent="0.25">
      <c r="A4484" s="203" t="s">
        <v>1204</v>
      </c>
      <c r="B4484" s="203">
        <v>199313</v>
      </c>
      <c r="C4484" s="203">
        <v>0.185673</v>
      </c>
      <c r="D4484" s="203">
        <v>8</v>
      </c>
      <c r="E4484" s="203" t="s">
        <v>1213</v>
      </c>
      <c r="F4484" s="203" t="s">
        <v>1207</v>
      </c>
    </row>
    <row r="4485" spans="1:6" hidden="1" x14ac:dyDescent="0.25">
      <c r="A4485" s="203" t="s">
        <v>1204</v>
      </c>
      <c r="B4485" s="203">
        <v>199401</v>
      </c>
      <c r="C4485" s="203">
        <v>1.5695000000000001E-2</v>
      </c>
      <c r="D4485" s="203">
        <v>8</v>
      </c>
      <c r="E4485" s="203" t="s">
        <v>1213</v>
      </c>
      <c r="F4485" s="203" t="s">
        <v>1207</v>
      </c>
    </row>
    <row r="4486" spans="1:6" hidden="1" x14ac:dyDescent="0.25">
      <c r="A4486" s="203" t="s">
        <v>1204</v>
      </c>
      <c r="B4486" s="203">
        <v>199402</v>
      </c>
      <c r="C4486" s="203">
        <v>1.4267E-2</v>
      </c>
      <c r="D4486" s="203">
        <v>8</v>
      </c>
      <c r="E4486" s="203" t="s">
        <v>1213</v>
      </c>
      <c r="F4486" s="203" t="s">
        <v>1207</v>
      </c>
    </row>
    <row r="4487" spans="1:6" hidden="1" x14ac:dyDescent="0.25">
      <c r="A4487" s="203" t="s">
        <v>1204</v>
      </c>
      <c r="B4487" s="203">
        <v>199403</v>
      </c>
      <c r="C4487" s="203">
        <v>1.4470999999999999E-2</v>
      </c>
      <c r="D4487" s="203">
        <v>8</v>
      </c>
      <c r="E4487" s="203" t="s">
        <v>1213</v>
      </c>
      <c r="F4487" s="203" t="s">
        <v>1207</v>
      </c>
    </row>
    <row r="4488" spans="1:6" hidden="1" x14ac:dyDescent="0.25">
      <c r="A4488" s="203" t="s">
        <v>1204</v>
      </c>
      <c r="B4488" s="203">
        <v>199404</v>
      </c>
      <c r="C4488" s="203">
        <v>1.4760000000000001E-2</v>
      </c>
      <c r="D4488" s="203">
        <v>8</v>
      </c>
      <c r="E4488" s="203" t="s">
        <v>1213</v>
      </c>
      <c r="F4488" s="203" t="s">
        <v>1207</v>
      </c>
    </row>
    <row r="4489" spans="1:6" hidden="1" x14ac:dyDescent="0.25">
      <c r="A4489" s="203" t="s">
        <v>1204</v>
      </c>
      <c r="B4489" s="203">
        <v>199405</v>
      </c>
      <c r="C4489" s="203">
        <v>1.4543E-2</v>
      </c>
      <c r="D4489" s="203">
        <v>8</v>
      </c>
      <c r="E4489" s="203" t="s">
        <v>1213</v>
      </c>
      <c r="F4489" s="203" t="s">
        <v>1207</v>
      </c>
    </row>
    <row r="4490" spans="1:6" hidden="1" x14ac:dyDescent="0.25">
      <c r="A4490" s="203" t="s">
        <v>1204</v>
      </c>
      <c r="B4490" s="203">
        <v>199406</v>
      </c>
      <c r="C4490" s="203">
        <v>1.3143999999999999E-2</v>
      </c>
      <c r="D4490" s="203">
        <v>8</v>
      </c>
      <c r="E4490" s="203" t="s">
        <v>1213</v>
      </c>
      <c r="F4490" s="203" t="s">
        <v>1207</v>
      </c>
    </row>
    <row r="4491" spans="1:6" hidden="1" x14ac:dyDescent="0.25">
      <c r="A4491" s="203" t="s">
        <v>1204</v>
      </c>
      <c r="B4491" s="203">
        <v>199407</v>
      </c>
      <c r="C4491" s="203">
        <v>1.3897E-2</v>
      </c>
      <c r="D4491" s="203">
        <v>8</v>
      </c>
      <c r="E4491" s="203" t="s">
        <v>1213</v>
      </c>
      <c r="F4491" s="203" t="s">
        <v>1207</v>
      </c>
    </row>
    <row r="4492" spans="1:6" hidden="1" x14ac:dyDescent="0.25">
      <c r="A4492" s="203" t="s">
        <v>1204</v>
      </c>
      <c r="B4492" s="203">
        <v>199408</v>
      </c>
      <c r="C4492" s="203">
        <v>1.5199000000000001E-2</v>
      </c>
      <c r="D4492" s="203">
        <v>8</v>
      </c>
      <c r="E4492" s="203" t="s">
        <v>1213</v>
      </c>
      <c r="F4492" s="203" t="s">
        <v>1207</v>
      </c>
    </row>
    <row r="4493" spans="1:6" hidden="1" x14ac:dyDescent="0.25">
      <c r="A4493" s="203" t="s">
        <v>1204</v>
      </c>
      <c r="B4493" s="203">
        <v>199409</v>
      </c>
      <c r="C4493" s="203">
        <v>1.4102E-2</v>
      </c>
      <c r="D4493" s="203">
        <v>8</v>
      </c>
      <c r="E4493" s="203" t="s">
        <v>1213</v>
      </c>
      <c r="F4493" s="203" t="s">
        <v>1207</v>
      </c>
    </row>
    <row r="4494" spans="1:6" hidden="1" x14ac:dyDescent="0.25">
      <c r="A4494" s="203" t="s">
        <v>1204</v>
      </c>
      <c r="B4494" s="203">
        <v>199410</v>
      </c>
      <c r="C4494" s="203">
        <v>1.4475E-2</v>
      </c>
      <c r="D4494" s="203">
        <v>8</v>
      </c>
      <c r="E4494" s="203" t="s">
        <v>1213</v>
      </c>
      <c r="F4494" s="203" t="s">
        <v>1207</v>
      </c>
    </row>
    <row r="4495" spans="1:6" hidden="1" x14ac:dyDescent="0.25">
      <c r="A4495" s="203" t="s">
        <v>1204</v>
      </c>
      <c r="B4495" s="203">
        <v>199411</v>
      </c>
      <c r="C4495" s="203">
        <v>1.4295E-2</v>
      </c>
      <c r="D4495" s="203">
        <v>8</v>
      </c>
      <c r="E4495" s="203" t="s">
        <v>1213</v>
      </c>
      <c r="F4495" s="203" t="s">
        <v>1207</v>
      </c>
    </row>
    <row r="4496" spans="1:6" hidden="1" x14ac:dyDescent="0.25">
      <c r="A4496" s="203" t="s">
        <v>1204</v>
      </c>
      <c r="B4496" s="203">
        <v>199412</v>
      </c>
      <c r="C4496" s="203">
        <v>1.4616000000000001E-2</v>
      </c>
      <c r="D4496" s="203">
        <v>8</v>
      </c>
      <c r="E4496" s="203" t="s">
        <v>1213</v>
      </c>
      <c r="F4496" s="203" t="s">
        <v>1207</v>
      </c>
    </row>
    <row r="4497" spans="1:6" hidden="1" x14ac:dyDescent="0.25">
      <c r="A4497" s="203" t="s">
        <v>1204</v>
      </c>
      <c r="B4497" s="203">
        <v>199413</v>
      </c>
      <c r="C4497" s="203">
        <v>0.17346400000000001</v>
      </c>
      <c r="D4497" s="203">
        <v>8</v>
      </c>
      <c r="E4497" s="203" t="s">
        <v>1213</v>
      </c>
      <c r="F4497" s="203" t="s">
        <v>1207</v>
      </c>
    </row>
    <row r="4498" spans="1:6" hidden="1" x14ac:dyDescent="0.25">
      <c r="A4498" s="203" t="s">
        <v>1204</v>
      </c>
      <c r="B4498" s="203">
        <v>199501</v>
      </c>
      <c r="C4498" s="203">
        <v>1.3067E-2</v>
      </c>
      <c r="D4498" s="203">
        <v>8</v>
      </c>
      <c r="E4498" s="203" t="s">
        <v>1213</v>
      </c>
      <c r="F4498" s="203" t="s">
        <v>1207</v>
      </c>
    </row>
    <row r="4499" spans="1:6" hidden="1" x14ac:dyDescent="0.25">
      <c r="A4499" s="203" t="s">
        <v>1204</v>
      </c>
      <c r="B4499" s="203">
        <v>199502</v>
      </c>
      <c r="C4499" s="203">
        <v>9.7020000000000006E-3</v>
      </c>
      <c r="D4499" s="203">
        <v>8</v>
      </c>
      <c r="E4499" s="203" t="s">
        <v>1213</v>
      </c>
      <c r="F4499" s="203" t="s">
        <v>1207</v>
      </c>
    </row>
    <row r="4500" spans="1:6" hidden="1" x14ac:dyDescent="0.25">
      <c r="A4500" s="203" t="s">
        <v>1204</v>
      </c>
      <c r="B4500" s="203">
        <v>199503</v>
      </c>
      <c r="C4500" s="203">
        <v>1.0670000000000001E-2</v>
      </c>
      <c r="D4500" s="203">
        <v>8</v>
      </c>
      <c r="E4500" s="203" t="s">
        <v>1213</v>
      </c>
      <c r="F4500" s="203" t="s">
        <v>1207</v>
      </c>
    </row>
    <row r="4501" spans="1:6" hidden="1" x14ac:dyDescent="0.25">
      <c r="A4501" s="203" t="s">
        <v>1204</v>
      </c>
      <c r="B4501" s="203">
        <v>199504</v>
      </c>
      <c r="C4501" s="203">
        <v>9.3519999999999992E-3</v>
      </c>
      <c r="D4501" s="203">
        <v>8</v>
      </c>
      <c r="E4501" s="203" t="s">
        <v>1213</v>
      </c>
      <c r="F4501" s="203" t="s">
        <v>1207</v>
      </c>
    </row>
    <row r="4502" spans="1:6" hidden="1" x14ac:dyDescent="0.25">
      <c r="A4502" s="203" t="s">
        <v>1204</v>
      </c>
      <c r="B4502" s="203">
        <v>199505</v>
      </c>
      <c r="C4502" s="203">
        <v>8.6060000000000008E-3</v>
      </c>
      <c r="D4502" s="203">
        <v>8</v>
      </c>
      <c r="E4502" s="203" t="s">
        <v>1213</v>
      </c>
      <c r="F4502" s="203" t="s">
        <v>1207</v>
      </c>
    </row>
    <row r="4503" spans="1:6" hidden="1" x14ac:dyDescent="0.25">
      <c r="A4503" s="203" t="s">
        <v>1204</v>
      </c>
      <c r="B4503" s="203">
        <v>199506</v>
      </c>
      <c r="C4503" s="203">
        <v>9.3170000000000006E-3</v>
      </c>
      <c r="D4503" s="203">
        <v>8</v>
      </c>
      <c r="E4503" s="203" t="s">
        <v>1213</v>
      </c>
      <c r="F4503" s="203" t="s">
        <v>1207</v>
      </c>
    </row>
    <row r="4504" spans="1:6" hidden="1" x14ac:dyDescent="0.25">
      <c r="A4504" s="203" t="s">
        <v>1204</v>
      </c>
      <c r="B4504" s="203">
        <v>199507</v>
      </c>
      <c r="C4504" s="203">
        <v>1.0066E-2</v>
      </c>
      <c r="D4504" s="203">
        <v>8</v>
      </c>
      <c r="E4504" s="203" t="s">
        <v>1213</v>
      </c>
      <c r="F4504" s="203" t="s">
        <v>1207</v>
      </c>
    </row>
    <row r="4505" spans="1:6" hidden="1" x14ac:dyDescent="0.25">
      <c r="A4505" s="203" t="s">
        <v>1204</v>
      </c>
      <c r="B4505" s="203">
        <v>199508</v>
      </c>
      <c r="C4505" s="203">
        <v>1.6447E-2</v>
      </c>
      <c r="D4505" s="203">
        <v>8</v>
      </c>
      <c r="E4505" s="203" t="s">
        <v>1213</v>
      </c>
      <c r="F4505" s="203" t="s">
        <v>1207</v>
      </c>
    </row>
    <row r="4506" spans="1:6" hidden="1" x14ac:dyDescent="0.25">
      <c r="A4506" s="203" t="s">
        <v>1204</v>
      </c>
      <c r="B4506" s="203">
        <v>199509</v>
      </c>
      <c r="C4506" s="203">
        <v>1.183E-2</v>
      </c>
      <c r="D4506" s="203">
        <v>8</v>
      </c>
      <c r="E4506" s="203" t="s">
        <v>1213</v>
      </c>
      <c r="F4506" s="203" t="s">
        <v>1207</v>
      </c>
    </row>
    <row r="4507" spans="1:6" hidden="1" x14ac:dyDescent="0.25">
      <c r="A4507" s="203" t="s">
        <v>1204</v>
      </c>
      <c r="B4507" s="203">
        <v>199510</v>
      </c>
      <c r="C4507" s="203">
        <v>1.9182000000000001E-2</v>
      </c>
      <c r="D4507" s="203">
        <v>8</v>
      </c>
      <c r="E4507" s="203" t="s">
        <v>1213</v>
      </c>
      <c r="F4507" s="203" t="s">
        <v>1207</v>
      </c>
    </row>
    <row r="4508" spans="1:6" hidden="1" x14ac:dyDescent="0.25">
      <c r="A4508" s="203" t="s">
        <v>1204</v>
      </c>
      <c r="B4508" s="203">
        <v>199511</v>
      </c>
      <c r="C4508" s="203">
        <v>1.7276E-2</v>
      </c>
      <c r="D4508" s="203">
        <v>8</v>
      </c>
      <c r="E4508" s="203" t="s">
        <v>1213</v>
      </c>
      <c r="F4508" s="203" t="s">
        <v>1207</v>
      </c>
    </row>
    <row r="4509" spans="1:6" hidden="1" x14ac:dyDescent="0.25">
      <c r="A4509" s="203" t="s">
        <v>1204</v>
      </c>
      <c r="B4509" s="203">
        <v>199512</v>
      </c>
      <c r="C4509" s="203">
        <v>1.6542000000000001E-2</v>
      </c>
      <c r="D4509" s="203">
        <v>8</v>
      </c>
      <c r="E4509" s="203" t="s">
        <v>1213</v>
      </c>
      <c r="F4509" s="203" t="s">
        <v>1207</v>
      </c>
    </row>
    <row r="4510" spans="1:6" hidden="1" x14ac:dyDescent="0.25">
      <c r="A4510" s="203" t="s">
        <v>1204</v>
      </c>
      <c r="B4510" s="203">
        <v>199513</v>
      </c>
      <c r="C4510" s="203">
        <v>0.152057</v>
      </c>
      <c r="D4510" s="203">
        <v>8</v>
      </c>
      <c r="E4510" s="203" t="s">
        <v>1213</v>
      </c>
      <c r="F4510" s="203" t="s">
        <v>1207</v>
      </c>
    </row>
    <row r="4511" spans="1:6" hidden="1" x14ac:dyDescent="0.25">
      <c r="A4511" s="203" t="s">
        <v>1204</v>
      </c>
      <c r="B4511" s="203">
        <v>199601</v>
      </c>
      <c r="C4511" s="203">
        <v>1.1299999999999999E-2</v>
      </c>
      <c r="D4511" s="203">
        <v>8</v>
      </c>
      <c r="E4511" s="203" t="s">
        <v>1213</v>
      </c>
      <c r="F4511" s="203" t="s">
        <v>1207</v>
      </c>
    </row>
    <row r="4512" spans="1:6" hidden="1" x14ac:dyDescent="0.25">
      <c r="A4512" s="203" t="s">
        <v>1204</v>
      </c>
      <c r="B4512" s="203">
        <v>199602</v>
      </c>
      <c r="C4512" s="203">
        <v>1.1417999999999999E-2</v>
      </c>
      <c r="D4512" s="203">
        <v>8</v>
      </c>
      <c r="E4512" s="203" t="s">
        <v>1213</v>
      </c>
      <c r="F4512" s="203" t="s">
        <v>1207</v>
      </c>
    </row>
    <row r="4513" spans="1:6" hidden="1" x14ac:dyDescent="0.25">
      <c r="A4513" s="203" t="s">
        <v>1204</v>
      </c>
      <c r="B4513" s="203">
        <v>199603</v>
      </c>
      <c r="C4513" s="203">
        <v>1.0872E-2</v>
      </c>
      <c r="D4513" s="203">
        <v>8</v>
      </c>
      <c r="E4513" s="203" t="s">
        <v>1213</v>
      </c>
      <c r="F4513" s="203" t="s">
        <v>1207</v>
      </c>
    </row>
    <row r="4514" spans="1:6" hidden="1" x14ac:dyDescent="0.25">
      <c r="A4514" s="203" t="s">
        <v>1204</v>
      </c>
      <c r="B4514" s="203">
        <v>199604</v>
      </c>
      <c r="C4514" s="203">
        <v>1.2137E-2</v>
      </c>
      <c r="D4514" s="203">
        <v>8</v>
      </c>
      <c r="E4514" s="203" t="s">
        <v>1213</v>
      </c>
      <c r="F4514" s="203" t="s">
        <v>1207</v>
      </c>
    </row>
    <row r="4515" spans="1:6" hidden="1" x14ac:dyDescent="0.25">
      <c r="A4515" s="203" t="s">
        <v>1204</v>
      </c>
      <c r="B4515" s="203">
        <v>199605</v>
      </c>
      <c r="C4515" s="203">
        <v>8.6029999999999995E-3</v>
      </c>
      <c r="D4515" s="203">
        <v>8</v>
      </c>
      <c r="E4515" s="203" t="s">
        <v>1213</v>
      </c>
      <c r="F4515" s="203" t="s">
        <v>1207</v>
      </c>
    </row>
    <row r="4516" spans="1:6" hidden="1" x14ac:dyDescent="0.25">
      <c r="A4516" s="203" t="s">
        <v>1204</v>
      </c>
      <c r="B4516" s="203">
        <v>199606</v>
      </c>
      <c r="C4516" s="203">
        <v>1.2207000000000001E-2</v>
      </c>
      <c r="D4516" s="203">
        <v>8</v>
      </c>
      <c r="E4516" s="203" t="s">
        <v>1213</v>
      </c>
      <c r="F4516" s="203" t="s">
        <v>1207</v>
      </c>
    </row>
    <row r="4517" spans="1:6" hidden="1" x14ac:dyDescent="0.25">
      <c r="A4517" s="203" t="s">
        <v>1204</v>
      </c>
      <c r="B4517" s="203">
        <v>199607</v>
      </c>
      <c r="C4517" s="203">
        <v>1.7000000000000001E-2</v>
      </c>
      <c r="D4517" s="203">
        <v>8</v>
      </c>
      <c r="E4517" s="203" t="s">
        <v>1213</v>
      </c>
      <c r="F4517" s="203" t="s">
        <v>1207</v>
      </c>
    </row>
    <row r="4518" spans="1:6" hidden="1" x14ac:dyDescent="0.25">
      <c r="A4518" s="203" t="s">
        <v>1204</v>
      </c>
      <c r="B4518" s="203">
        <v>199608</v>
      </c>
      <c r="C4518" s="203">
        <v>1.7541999999999999E-2</v>
      </c>
      <c r="D4518" s="203">
        <v>8</v>
      </c>
      <c r="E4518" s="203" t="s">
        <v>1213</v>
      </c>
      <c r="F4518" s="203" t="s">
        <v>1207</v>
      </c>
    </row>
    <row r="4519" spans="1:6" hidden="1" x14ac:dyDescent="0.25">
      <c r="A4519" s="203" t="s">
        <v>1204</v>
      </c>
      <c r="B4519" s="203">
        <v>199609</v>
      </c>
      <c r="C4519" s="203">
        <v>1.5298000000000001E-2</v>
      </c>
      <c r="D4519" s="203">
        <v>8</v>
      </c>
      <c r="E4519" s="203" t="s">
        <v>1213</v>
      </c>
      <c r="F4519" s="203" t="s">
        <v>1207</v>
      </c>
    </row>
    <row r="4520" spans="1:6" hidden="1" x14ac:dyDescent="0.25">
      <c r="A4520" s="203" t="s">
        <v>1204</v>
      </c>
      <c r="B4520" s="203">
        <v>199610</v>
      </c>
      <c r="C4520" s="203">
        <v>1.6305E-2</v>
      </c>
      <c r="D4520" s="203">
        <v>8</v>
      </c>
      <c r="E4520" s="203" t="s">
        <v>1213</v>
      </c>
      <c r="F4520" s="203" t="s">
        <v>1207</v>
      </c>
    </row>
    <row r="4521" spans="1:6" hidden="1" x14ac:dyDescent="0.25">
      <c r="A4521" s="203" t="s">
        <v>1204</v>
      </c>
      <c r="B4521" s="203">
        <v>199611</v>
      </c>
      <c r="C4521" s="203">
        <v>1.6486000000000001E-2</v>
      </c>
      <c r="D4521" s="203">
        <v>8</v>
      </c>
      <c r="E4521" s="203" t="s">
        <v>1213</v>
      </c>
      <c r="F4521" s="203" t="s">
        <v>1207</v>
      </c>
    </row>
    <row r="4522" spans="1:6" hidden="1" x14ac:dyDescent="0.25">
      <c r="A4522" s="203" t="s">
        <v>1204</v>
      </c>
      <c r="B4522" s="203">
        <v>199612</v>
      </c>
      <c r="C4522" s="203">
        <v>1.4191E-2</v>
      </c>
      <c r="D4522" s="203">
        <v>8</v>
      </c>
      <c r="E4522" s="203" t="s">
        <v>1213</v>
      </c>
      <c r="F4522" s="203" t="s">
        <v>1207</v>
      </c>
    </row>
    <row r="4523" spans="1:6" hidden="1" x14ac:dyDescent="0.25">
      <c r="A4523" s="203" t="s">
        <v>1204</v>
      </c>
      <c r="B4523" s="203">
        <v>199613</v>
      </c>
      <c r="C4523" s="203">
        <v>0.163359</v>
      </c>
      <c r="D4523" s="203">
        <v>8</v>
      </c>
      <c r="E4523" s="203" t="s">
        <v>1213</v>
      </c>
      <c r="F4523" s="203" t="s">
        <v>1207</v>
      </c>
    </row>
    <row r="4524" spans="1:6" hidden="1" x14ac:dyDescent="0.25">
      <c r="A4524" s="203" t="s">
        <v>1204</v>
      </c>
      <c r="B4524" s="203">
        <v>199701</v>
      </c>
      <c r="C4524" s="203">
        <v>1.2781000000000001E-2</v>
      </c>
      <c r="D4524" s="203">
        <v>8</v>
      </c>
      <c r="E4524" s="203" t="s">
        <v>1213</v>
      </c>
      <c r="F4524" s="203" t="s">
        <v>1207</v>
      </c>
    </row>
    <row r="4525" spans="1:6" hidden="1" x14ac:dyDescent="0.25">
      <c r="A4525" s="203" t="s">
        <v>1204</v>
      </c>
      <c r="B4525" s="203">
        <v>199702</v>
      </c>
      <c r="C4525" s="203">
        <v>9.7669999999999996E-3</v>
      </c>
      <c r="D4525" s="203">
        <v>8</v>
      </c>
      <c r="E4525" s="203" t="s">
        <v>1213</v>
      </c>
      <c r="F4525" s="203" t="s">
        <v>1207</v>
      </c>
    </row>
    <row r="4526" spans="1:6" hidden="1" x14ac:dyDescent="0.25">
      <c r="A4526" s="203" t="s">
        <v>1204</v>
      </c>
      <c r="B4526" s="203">
        <v>199703</v>
      </c>
      <c r="C4526" s="203">
        <v>1.3424E-2</v>
      </c>
      <c r="D4526" s="203">
        <v>8</v>
      </c>
      <c r="E4526" s="203" t="s">
        <v>1213</v>
      </c>
      <c r="F4526" s="203" t="s">
        <v>1207</v>
      </c>
    </row>
    <row r="4527" spans="1:6" hidden="1" x14ac:dyDescent="0.25">
      <c r="A4527" s="203" t="s">
        <v>1204</v>
      </c>
      <c r="B4527" s="203">
        <v>199704</v>
      </c>
      <c r="C4527" s="203">
        <v>1.4657E-2</v>
      </c>
      <c r="D4527" s="203">
        <v>8</v>
      </c>
      <c r="E4527" s="203" t="s">
        <v>1213</v>
      </c>
      <c r="F4527" s="203" t="s">
        <v>1207</v>
      </c>
    </row>
    <row r="4528" spans="1:6" hidden="1" x14ac:dyDescent="0.25">
      <c r="A4528" s="203" t="s">
        <v>1204</v>
      </c>
      <c r="B4528" s="203">
        <v>199705</v>
      </c>
      <c r="C4528" s="203">
        <v>1.4331E-2</v>
      </c>
      <c r="D4528" s="203">
        <v>8</v>
      </c>
      <c r="E4528" s="203" t="s">
        <v>1213</v>
      </c>
      <c r="F4528" s="203" t="s">
        <v>1207</v>
      </c>
    </row>
    <row r="4529" spans="1:6" hidden="1" x14ac:dyDescent="0.25">
      <c r="A4529" s="203" t="s">
        <v>1204</v>
      </c>
      <c r="B4529" s="203">
        <v>199706</v>
      </c>
      <c r="C4529" s="203">
        <v>1.1918E-2</v>
      </c>
      <c r="D4529" s="203">
        <v>8</v>
      </c>
      <c r="E4529" s="203" t="s">
        <v>1213</v>
      </c>
      <c r="F4529" s="203" t="s">
        <v>1207</v>
      </c>
    </row>
    <row r="4530" spans="1:6" hidden="1" x14ac:dyDescent="0.25">
      <c r="A4530" s="203" t="s">
        <v>1204</v>
      </c>
      <c r="B4530" s="203">
        <v>199707</v>
      </c>
      <c r="C4530" s="203">
        <v>1.5455E-2</v>
      </c>
      <c r="D4530" s="203">
        <v>8</v>
      </c>
      <c r="E4530" s="203" t="s">
        <v>1213</v>
      </c>
      <c r="F4530" s="203" t="s">
        <v>1207</v>
      </c>
    </row>
    <row r="4531" spans="1:6" hidden="1" x14ac:dyDescent="0.25">
      <c r="A4531" s="203" t="s">
        <v>1204</v>
      </c>
      <c r="B4531" s="203">
        <v>199708</v>
      </c>
      <c r="C4531" s="203">
        <v>1.5283E-2</v>
      </c>
      <c r="D4531" s="203">
        <v>8</v>
      </c>
      <c r="E4531" s="203" t="s">
        <v>1213</v>
      </c>
      <c r="F4531" s="203" t="s">
        <v>1207</v>
      </c>
    </row>
    <row r="4532" spans="1:6" hidden="1" x14ac:dyDescent="0.25">
      <c r="A4532" s="203" t="s">
        <v>1204</v>
      </c>
      <c r="B4532" s="203">
        <v>199709</v>
      </c>
      <c r="C4532" s="203">
        <v>1.4604000000000001E-2</v>
      </c>
      <c r="D4532" s="203">
        <v>8</v>
      </c>
      <c r="E4532" s="203" t="s">
        <v>1213</v>
      </c>
      <c r="F4532" s="203" t="s">
        <v>1207</v>
      </c>
    </row>
    <row r="4533" spans="1:6" hidden="1" x14ac:dyDescent="0.25">
      <c r="A4533" s="203" t="s">
        <v>1204</v>
      </c>
      <c r="B4533" s="203">
        <v>199710</v>
      </c>
      <c r="C4533" s="203">
        <v>1.4496999999999999E-2</v>
      </c>
      <c r="D4533" s="203">
        <v>8</v>
      </c>
      <c r="E4533" s="203" t="s">
        <v>1213</v>
      </c>
      <c r="F4533" s="203" t="s">
        <v>1207</v>
      </c>
    </row>
    <row r="4534" spans="1:6" hidden="1" x14ac:dyDescent="0.25">
      <c r="A4534" s="203" t="s">
        <v>1204</v>
      </c>
      <c r="B4534" s="203">
        <v>199711</v>
      </c>
      <c r="C4534" s="203">
        <v>1.4404E-2</v>
      </c>
      <c r="D4534" s="203">
        <v>8</v>
      </c>
      <c r="E4534" s="203" t="s">
        <v>1213</v>
      </c>
      <c r="F4534" s="203" t="s">
        <v>1207</v>
      </c>
    </row>
    <row r="4535" spans="1:6" hidden="1" x14ac:dyDescent="0.25">
      <c r="A4535" s="203" t="s">
        <v>1204</v>
      </c>
      <c r="B4535" s="203">
        <v>199712</v>
      </c>
      <c r="C4535" s="203">
        <v>1.5576E-2</v>
      </c>
      <c r="D4535" s="203">
        <v>8</v>
      </c>
      <c r="E4535" s="203" t="s">
        <v>1213</v>
      </c>
      <c r="F4535" s="203" t="s">
        <v>1207</v>
      </c>
    </row>
    <row r="4536" spans="1:6" hidden="1" x14ac:dyDescent="0.25">
      <c r="A4536" s="203" t="s">
        <v>1204</v>
      </c>
      <c r="B4536" s="203">
        <v>199713</v>
      </c>
      <c r="C4536" s="203">
        <v>0.16669800000000001</v>
      </c>
      <c r="D4536" s="203">
        <v>8</v>
      </c>
      <c r="E4536" s="203" t="s">
        <v>1213</v>
      </c>
      <c r="F4536" s="203" t="s">
        <v>1207</v>
      </c>
    </row>
    <row r="4537" spans="1:6" hidden="1" x14ac:dyDescent="0.25">
      <c r="A4537" s="203" t="s">
        <v>1204</v>
      </c>
      <c r="B4537" s="203">
        <v>199801</v>
      </c>
      <c r="C4537" s="203">
        <v>1.5810999999999999E-2</v>
      </c>
      <c r="D4537" s="203">
        <v>8</v>
      </c>
      <c r="E4537" s="203" t="s">
        <v>1213</v>
      </c>
      <c r="F4537" s="203" t="s">
        <v>1207</v>
      </c>
    </row>
    <row r="4538" spans="1:6" hidden="1" x14ac:dyDescent="0.25">
      <c r="A4538" s="203" t="s">
        <v>1204</v>
      </c>
      <c r="B4538" s="203">
        <v>199802</v>
      </c>
      <c r="C4538" s="203">
        <v>1.2721E-2</v>
      </c>
      <c r="D4538" s="203">
        <v>8</v>
      </c>
      <c r="E4538" s="203" t="s">
        <v>1213</v>
      </c>
      <c r="F4538" s="203" t="s">
        <v>1207</v>
      </c>
    </row>
    <row r="4539" spans="1:6" hidden="1" x14ac:dyDescent="0.25">
      <c r="A4539" s="203" t="s">
        <v>1204</v>
      </c>
      <c r="B4539" s="203">
        <v>199803</v>
      </c>
      <c r="C4539" s="203">
        <v>1.5674E-2</v>
      </c>
      <c r="D4539" s="203">
        <v>8</v>
      </c>
      <c r="E4539" s="203" t="s">
        <v>1213</v>
      </c>
      <c r="F4539" s="203" t="s">
        <v>1207</v>
      </c>
    </row>
    <row r="4540" spans="1:6" hidden="1" x14ac:dyDescent="0.25">
      <c r="A4540" s="203" t="s">
        <v>1204</v>
      </c>
      <c r="B4540" s="203">
        <v>199804</v>
      </c>
      <c r="C4540" s="203">
        <v>1.0788000000000001E-2</v>
      </c>
      <c r="D4540" s="203">
        <v>8</v>
      </c>
      <c r="E4540" s="203" t="s">
        <v>1213</v>
      </c>
      <c r="F4540" s="203" t="s">
        <v>1207</v>
      </c>
    </row>
    <row r="4541" spans="1:6" hidden="1" x14ac:dyDescent="0.25">
      <c r="A4541" s="203" t="s">
        <v>1204</v>
      </c>
      <c r="B4541" s="203">
        <v>199805</v>
      </c>
      <c r="C4541" s="203">
        <v>9.9080000000000001E-3</v>
      </c>
      <c r="D4541" s="203">
        <v>8</v>
      </c>
      <c r="E4541" s="203" t="s">
        <v>1213</v>
      </c>
      <c r="F4541" s="203" t="s">
        <v>1207</v>
      </c>
    </row>
    <row r="4542" spans="1:6" hidden="1" x14ac:dyDescent="0.25">
      <c r="A4542" s="203" t="s">
        <v>1204</v>
      </c>
      <c r="B4542" s="203">
        <v>199806</v>
      </c>
      <c r="C4542" s="203">
        <v>1.1755E-2</v>
      </c>
      <c r="D4542" s="203">
        <v>8</v>
      </c>
      <c r="E4542" s="203" t="s">
        <v>1213</v>
      </c>
      <c r="F4542" s="203" t="s">
        <v>1207</v>
      </c>
    </row>
    <row r="4543" spans="1:6" hidden="1" x14ac:dyDescent="0.25">
      <c r="A4543" s="203" t="s">
        <v>1204</v>
      </c>
      <c r="B4543" s="203">
        <v>199807</v>
      </c>
      <c r="C4543" s="203">
        <v>1.4565E-2</v>
      </c>
      <c r="D4543" s="203">
        <v>8</v>
      </c>
      <c r="E4543" s="203" t="s">
        <v>1213</v>
      </c>
      <c r="F4543" s="203" t="s">
        <v>1207</v>
      </c>
    </row>
    <row r="4544" spans="1:6" hidden="1" x14ac:dyDescent="0.25">
      <c r="A4544" s="203" t="s">
        <v>1204</v>
      </c>
      <c r="B4544" s="203">
        <v>199808</v>
      </c>
      <c r="C4544" s="203">
        <v>1.5558000000000001E-2</v>
      </c>
      <c r="D4544" s="203">
        <v>8</v>
      </c>
      <c r="E4544" s="203" t="s">
        <v>1213</v>
      </c>
      <c r="F4544" s="203" t="s">
        <v>1207</v>
      </c>
    </row>
    <row r="4545" spans="1:6" hidden="1" x14ac:dyDescent="0.25">
      <c r="A4545" s="203" t="s">
        <v>1204</v>
      </c>
      <c r="B4545" s="203">
        <v>199809</v>
      </c>
      <c r="C4545" s="203">
        <v>1.5259E-2</v>
      </c>
      <c r="D4545" s="203">
        <v>8</v>
      </c>
      <c r="E4545" s="203" t="s">
        <v>1213</v>
      </c>
      <c r="F4545" s="203" t="s">
        <v>1207</v>
      </c>
    </row>
    <row r="4546" spans="1:6" hidden="1" x14ac:dyDescent="0.25">
      <c r="A4546" s="203" t="s">
        <v>1204</v>
      </c>
      <c r="B4546" s="203">
        <v>199810</v>
      </c>
      <c r="C4546" s="203">
        <v>1.6743000000000001E-2</v>
      </c>
      <c r="D4546" s="203">
        <v>8</v>
      </c>
      <c r="E4546" s="203" t="s">
        <v>1213</v>
      </c>
      <c r="F4546" s="203" t="s">
        <v>1207</v>
      </c>
    </row>
    <row r="4547" spans="1:6" hidden="1" x14ac:dyDescent="0.25">
      <c r="A4547" s="203" t="s">
        <v>1204</v>
      </c>
      <c r="B4547" s="203">
        <v>199811</v>
      </c>
      <c r="C4547" s="203">
        <v>1.5035E-2</v>
      </c>
      <c r="D4547" s="203">
        <v>8</v>
      </c>
      <c r="E4547" s="203" t="s">
        <v>1213</v>
      </c>
      <c r="F4547" s="203" t="s">
        <v>1207</v>
      </c>
    </row>
    <row r="4548" spans="1:6" hidden="1" x14ac:dyDescent="0.25">
      <c r="A4548" s="203" t="s">
        <v>1204</v>
      </c>
      <c r="B4548" s="203">
        <v>199812</v>
      </c>
      <c r="C4548" s="203">
        <v>1.4633E-2</v>
      </c>
      <c r="D4548" s="203">
        <v>8</v>
      </c>
      <c r="E4548" s="203" t="s">
        <v>1213</v>
      </c>
      <c r="F4548" s="203" t="s">
        <v>1207</v>
      </c>
    </row>
    <row r="4549" spans="1:6" hidden="1" x14ac:dyDescent="0.25">
      <c r="A4549" s="203" t="s">
        <v>1204</v>
      </c>
      <c r="B4549" s="203">
        <v>199813</v>
      </c>
      <c r="C4549" s="203">
        <v>0.16844999999999999</v>
      </c>
      <c r="D4549" s="203">
        <v>8</v>
      </c>
      <c r="E4549" s="203" t="s">
        <v>1213</v>
      </c>
      <c r="F4549" s="203" t="s">
        <v>1207</v>
      </c>
    </row>
    <row r="4550" spans="1:6" hidden="1" x14ac:dyDescent="0.25">
      <c r="A4550" s="203" t="s">
        <v>1204</v>
      </c>
      <c r="B4550" s="203">
        <v>199901</v>
      </c>
      <c r="C4550" s="203">
        <v>1.5171E-2</v>
      </c>
      <c r="D4550" s="203">
        <v>8</v>
      </c>
      <c r="E4550" s="203" t="s">
        <v>1213</v>
      </c>
      <c r="F4550" s="203" t="s">
        <v>1207</v>
      </c>
    </row>
    <row r="4551" spans="1:6" hidden="1" x14ac:dyDescent="0.25">
      <c r="A4551" s="203" t="s">
        <v>1204</v>
      </c>
      <c r="B4551" s="203">
        <v>199902</v>
      </c>
      <c r="C4551" s="203">
        <v>1.2383E-2</v>
      </c>
      <c r="D4551" s="203">
        <v>8</v>
      </c>
      <c r="E4551" s="203" t="s">
        <v>1213</v>
      </c>
      <c r="F4551" s="203" t="s">
        <v>1207</v>
      </c>
    </row>
    <row r="4552" spans="1:6" hidden="1" x14ac:dyDescent="0.25">
      <c r="A4552" s="203" t="s">
        <v>1204</v>
      </c>
      <c r="B4552" s="203">
        <v>199903</v>
      </c>
      <c r="C4552" s="203">
        <v>1.4470999999999999E-2</v>
      </c>
      <c r="D4552" s="203">
        <v>8</v>
      </c>
      <c r="E4552" s="203" t="s">
        <v>1213</v>
      </c>
      <c r="F4552" s="203" t="s">
        <v>1207</v>
      </c>
    </row>
    <row r="4553" spans="1:6" hidden="1" x14ac:dyDescent="0.25">
      <c r="A4553" s="203" t="s">
        <v>1204</v>
      </c>
      <c r="B4553" s="203">
        <v>199904</v>
      </c>
      <c r="C4553" s="203">
        <v>1.2382000000000001E-2</v>
      </c>
      <c r="D4553" s="203">
        <v>8</v>
      </c>
      <c r="E4553" s="203" t="s">
        <v>1213</v>
      </c>
      <c r="F4553" s="203" t="s">
        <v>1207</v>
      </c>
    </row>
    <row r="4554" spans="1:6" hidden="1" x14ac:dyDescent="0.25">
      <c r="A4554" s="203" t="s">
        <v>1204</v>
      </c>
      <c r="B4554" s="203">
        <v>199905</v>
      </c>
      <c r="C4554" s="203">
        <v>1.5035E-2</v>
      </c>
      <c r="D4554" s="203">
        <v>8</v>
      </c>
      <c r="E4554" s="203" t="s">
        <v>1213</v>
      </c>
      <c r="F4554" s="203" t="s">
        <v>1207</v>
      </c>
    </row>
    <row r="4555" spans="1:6" hidden="1" x14ac:dyDescent="0.25">
      <c r="A4555" s="203" t="s">
        <v>1204</v>
      </c>
      <c r="B4555" s="203">
        <v>199906</v>
      </c>
      <c r="C4555" s="203">
        <v>1.3986E-2</v>
      </c>
      <c r="D4555" s="203">
        <v>8</v>
      </c>
      <c r="E4555" s="203" t="s">
        <v>1213</v>
      </c>
      <c r="F4555" s="203" t="s">
        <v>1207</v>
      </c>
    </row>
    <row r="4556" spans="1:6" hidden="1" x14ac:dyDescent="0.25">
      <c r="A4556" s="203" t="s">
        <v>1204</v>
      </c>
      <c r="B4556" s="203">
        <v>199907</v>
      </c>
      <c r="C4556" s="203">
        <v>1.4153000000000001E-2</v>
      </c>
      <c r="D4556" s="203">
        <v>8</v>
      </c>
      <c r="E4556" s="203" t="s">
        <v>1213</v>
      </c>
      <c r="F4556" s="203" t="s">
        <v>1207</v>
      </c>
    </row>
    <row r="4557" spans="1:6" hidden="1" x14ac:dyDescent="0.25">
      <c r="A4557" s="203" t="s">
        <v>1204</v>
      </c>
      <c r="B4557" s="203">
        <v>199908</v>
      </c>
      <c r="C4557" s="203">
        <v>1.4416999999999999E-2</v>
      </c>
      <c r="D4557" s="203">
        <v>8</v>
      </c>
      <c r="E4557" s="203" t="s">
        <v>1213</v>
      </c>
      <c r="F4557" s="203" t="s">
        <v>1207</v>
      </c>
    </row>
    <row r="4558" spans="1:6" hidden="1" x14ac:dyDescent="0.25">
      <c r="A4558" s="203" t="s">
        <v>1204</v>
      </c>
      <c r="B4558" s="203">
        <v>199909</v>
      </c>
      <c r="C4558" s="203">
        <v>1.4426E-2</v>
      </c>
      <c r="D4558" s="203">
        <v>8</v>
      </c>
      <c r="E4558" s="203" t="s">
        <v>1213</v>
      </c>
      <c r="F4558" s="203" t="s">
        <v>1207</v>
      </c>
    </row>
    <row r="4559" spans="1:6" hidden="1" x14ac:dyDescent="0.25">
      <c r="A4559" s="203" t="s">
        <v>1204</v>
      </c>
      <c r="B4559" s="203">
        <v>199910</v>
      </c>
      <c r="C4559" s="203">
        <v>1.4952999999999999E-2</v>
      </c>
      <c r="D4559" s="203">
        <v>8</v>
      </c>
      <c r="E4559" s="203" t="s">
        <v>1213</v>
      </c>
      <c r="F4559" s="203" t="s">
        <v>1207</v>
      </c>
    </row>
    <row r="4560" spans="1:6" hidden="1" x14ac:dyDescent="0.25">
      <c r="A4560" s="203" t="s">
        <v>1204</v>
      </c>
      <c r="B4560" s="203">
        <v>199911</v>
      </c>
      <c r="C4560" s="203">
        <v>1.4215999999999999E-2</v>
      </c>
      <c r="D4560" s="203">
        <v>8</v>
      </c>
      <c r="E4560" s="203" t="s">
        <v>1213</v>
      </c>
      <c r="F4560" s="203" t="s">
        <v>1207</v>
      </c>
    </row>
    <row r="4561" spans="1:6" hidden="1" x14ac:dyDescent="0.25">
      <c r="A4561" s="203" t="s">
        <v>1204</v>
      </c>
      <c r="B4561" s="203">
        <v>199912</v>
      </c>
      <c r="C4561" s="203">
        <v>1.5328E-2</v>
      </c>
      <c r="D4561" s="203">
        <v>8</v>
      </c>
      <c r="E4561" s="203" t="s">
        <v>1213</v>
      </c>
      <c r="F4561" s="203" t="s">
        <v>1207</v>
      </c>
    </row>
    <row r="4562" spans="1:6" hidden="1" x14ac:dyDescent="0.25">
      <c r="A4562" s="203" t="s">
        <v>1204</v>
      </c>
      <c r="B4562" s="203">
        <v>199913</v>
      </c>
      <c r="C4562" s="203">
        <v>0.17092099999999999</v>
      </c>
      <c r="D4562" s="203">
        <v>8</v>
      </c>
      <c r="E4562" s="203" t="s">
        <v>1213</v>
      </c>
      <c r="F4562" s="203" t="s">
        <v>1207</v>
      </c>
    </row>
    <row r="4563" spans="1:6" hidden="1" x14ac:dyDescent="0.25">
      <c r="A4563" s="203" t="s">
        <v>1204</v>
      </c>
      <c r="B4563" s="203">
        <v>200001</v>
      </c>
      <c r="C4563" s="203">
        <v>1.4723999999999999E-2</v>
      </c>
      <c r="D4563" s="203">
        <v>8</v>
      </c>
      <c r="E4563" s="203" t="s">
        <v>1213</v>
      </c>
      <c r="F4563" s="203" t="s">
        <v>1207</v>
      </c>
    </row>
    <row r="4564" spans="1:6" hidden="1" x14ac:dyDescent="0.25">
      <c r="A4564" s="203" t="s">
        <v>1204</v>
      </c>
      <c r="B4564" s="203">
        <v>200002</v>
      </c>
      <c r="C4564" s="203">
        <v>1.3606E-2</v>
      </c>
      <c r="D4564" s="203">
        <v>8</v>
      </c>
      <c r="E4564" s="203" t="s">
        <v>1213</v>
      </c>
      <c r="F4564" s="203" t="s">
        <v>1207</v>
      </c>
    </row>
    <row r="4565" spans="1:6" hidden="1" x14ac:dyDescent="0.25">
      <c r="A4565" s="203" t="s">
        <v>1204</v>
      </c>
      <c r="B4565" s="203">
        <v>200003</v>
      </c>
      <c r="C4565" s="203">
        <v>1.3847999999999999E-2</v>
      </c>
      <c r="D4565" s="203">
        <v>8</v>
      </c>
      <c r="E4565" s="203" t="s">
        <v>1213</v>
      </c>
      <c r="F4565" s="203" t="s">
        <v>1207</v>
      </c>
    </row>
    <row r="4566" spans="1:6" hidden="1" x14ac:dyDescent="0.25">
      <c r="A4566" s="203" t="s">
        <v>1204</v>
      </c>
      <c r="B4566" s="203">
        <v>200004</v>
      </c>
      <c r="C4566" s="203">
        <v>1.4367E-2</v>
      </c>
      <c r="D4566" s="203">
        <v>8</v>
      </c>
      <c r="E4566" s="203" t="s">
        <v>1213</v>
      </c>
      <c r="F4566" s="203" t="s">
        <v>1207</v>
      </c>
    </row>
    <row r="4567" spans="1:6" hidden="1" x14ac:dyDescent="0.25">
      <c r="A4567" s="203" t="s">
        <v>1204</v>
      </c>
      <c r="B4567" s="203">
        <v>200005</v>
      </c>
      <c r="C4567" s="203">
        <v>1.3885E-2</v>
      </c>
      <c r="D4567" s="203">
        <v>8</v>
      </c>
      <c r="E4567" s="203" t="s">
        <v>1213</v>
      </c>
      <c r="F4567" s="203" t="s">
        <v>1207</v>
      </c>
    </row>
    <row r="4568" spans="1:6" hidden="1" x14ac:dyDescent="0.25">
      <c r="A4568" s="203" t="s">
        <v>1204</v>
      </c>
      <c r="B4568" s="203">
        <v>200006</v>
      </c>
      <c r="C4568" s="203">
        <v>1.3563E-2</v>
      </c>
      <c r="D4568" s="203">
        <v>8</v>
      </c>
      <c r="E4568" s="203" t="s">
        <v>1213</v>
      </c>
      <c r="F4568" s="203" t="s">
        <v>1207</v>
      </c>
    </row>
    <row r="4569" spans="1:6" hidden="1" x14ac:dyDescent="0.25">
      <c r="A4569" s="203" t="s">
        <v>1204</v>
      </c>
      <c r="B4569" s="203">
        <v>200007</v>
      </c>
      <c r="C4569" s="203">
        <v>1.3983000000000001E-2</v>
      </c>
      <c r="D4569" s="203">
        <v>8</v>
      </c>
      <c r="E4569" s="203" t="s">
        <v>1213</v>
      </c>
      <c r="F4569" s="203" t="s">
        <v>1207</v>
      </c>
    </row>
    <row r="4570" spans="1:6" hidden="1" x14ac:dyDescent="0.25">
      <c r="A4570" s="203" t="s">
        <v>1204</v>
      </c>
      <c r="B4570" s="203">
        <v>200008</v>
      </c>
      <c r="C4570" s="203">
        <v>1.4003E-2</v>
      </c>
      <c r="D4570" s="203">
        <v>8</v>
      </c>
      <c r="E4570" s="203" t="s">
        <v>1213</v>
      </c>
      <c r="F4570" s="203" t="s">
        <v>1207</v>
      </c>
    </row>
    <row r="4571" spans="1:6" hidden="1" x14ac:dyDescent="0.25">
      <c r="A4571" s="203" t="s">
        <v>1204</v>
      </c>
      <c r="B4571" s="203">
        <v>200009</v>
      </c>
      <c r="C4571" s="203">
        <v>1.1971000000000001E-2</v>
      </c>
      <c r="D4571" s="203">
        <v>8</v>
      </c>
      <c r="E4571" s="203" t="s">
        <v>1213</v>
      </c>
      <c r="F4571" s="203" t="s">
        <v>1207</v>
      </c>
    </row>
    <row r="4572" spans="1:6" hidden="1" x14ac:dyDescent="0.25">
      <c r="A4572" s="203" t="s">
        <v>1204</v>
      </c>
      <c r="B4572" s="203">
        <v>200010</v>
      </c>
      <c r="C4572" s="203">
        <v>1.2836999999999999E-2</v>
      </c>
      <c r="D4572" s="203">
        <v>8</v>
      </c>
      <c r="E4572" s="203" t="s">
        <v>1213</v>
      </c>
      <c r="F4572" s="203" t="s">
        <v>1207</v>
      </c>
    </row>
    <row r="4573" spans="1:6" hidden="1" x14ac:dyDescent="0.25">
      <c r="A4573" s="203" t="s">
        <v>1204</v>
      </c>
      <c r="B4573" s="203">
        <v>200011</v>
      </c>
      <c r="C4573" s="203">
        <v>1.3383000000000001E-2</v>
      </c>
      <c r="D4573" s="203">
        <v>8</v>
      </c>
      <c r="E4573" s="203" t="s">
        <v>1213</v>
      </c>
      <c r="F4573" s="203" t="s">
        <v>1207</v>
      </c>
    </row>
    <row r="4574" spans="1:6" hidden="1" x14ac:dyDescent="0.25">
      <c r="A4574" s="203" t="s">
        <v>1204</v>
      </c>
      <c r="B4574" s="203">
        <v>200012</v>
      </c>
      <c r="C4574" s="203">
        <v>1.4194E-2</v>
      </c>
      <c r="D4574" s="203">
        <v>8</v>
      </c>
      <c r="E4574" s="203" t="s">
        <v>1213</v>
      </c>
      <c r="F4574" s="203" t="s">
        <v>1207</v>
      </c>
    </row>
    <row r="4575" spans="1:6" hidden="1" x14ac:dyDescent="0.25">
      <c r="A4575" s="203" t="s">
        <v>1204</v>
      </c>
      <c r="B4575" s="203">
        <v>200013</v>
      </c>
      <c r="C4575" s="203">
        <v>0.16436400000000001</v>
      </c>
      <c r="D4575" s="203">
        <v>8</v>
      </c>
      <c r="E4575" s="203" t="s">
        <v>1213</v>
      </c>
      <c r="F4575" s="203" t="s">
        <v>1207</v>
      </c>
    </row>
    <row r="4576" spans="1:6" hidden="1" x14ac:dyDescent="0.25">
      <c r="A4576" s="203" t="s">
        <v>1204</v>
      </c>
      <c r="B4576" s="203">
        <v>200101</v>
      </c>
      <c r="C4576" s="203">
        <v>1.4612E-2</v>
      </c>
      <c r="D4576" s="203">
        <v>8</v>
      </c>
      <c r="E4576" s="203" t="s">
        <v>1213</v>
      </c>
      <c r="F4576" s="203" t="s">
        <v>1207</v>
      </c>
    </row>
    <row r="4577" spans="1:6" hidden="1" x14ac:dyDescent="0.25">
      <c r="A4577" s="203" t="s">
        <v>1204</v>
      </c>
      <c r="B4577" s="203">
        <v>200102</v>
      </c>
      <c r="C4577" s="203">
        <v>1.2812E-2</v>
      </c>
      <c r="D4577" s="203">
        <v>8</v>
      </c>
      <c r="E4577" s="203" t="s">
        <v>1213</v>
      </c>
      <c r="F4577" s="203" t="s">
        <v>1207</v>
      </c>
    </row>
    <row r="4578" spans="1:6" hidden="1" x14ac:dyDescent="0.25">
      <c r="A4578" s="203" t="s">
        <v>1204</v>
      </c>
      <c r="B4578" s="203">
        <v>200103</v>
      </c>
      <c r="C4578" s="203">
        <v>1.4206E-2</v>
      </c>
      <c r="D4578" s="203">
        <v>8</v>
      </c>
      <c r="E4578" s="203" t="s">
        <v>1213</v>
      </c>
      <c r="F4578" s="203" t="s">
        <v>1207</v>
      </c>
    </row>
    <row r="4579" spans="1:6" hidden="1" x14ac:dyDescent="0.25">
      <c r="A4579" s="203" t="s">
        <v>1204</v>
      </c>
      <c r="B4579" s="203">
        <v>200104</v>
      </c>
      <c r="C4579" s="203">
        <v>1.3162E-2</v>
      </c>
      <c r="D4579" s="203">
        <v>8</v>
      </c>
      <c r="E4579" s="203" t="s">
        <v>1213</v>
      </c>
      <c r="F4579" s="203" t="s">
        <v>1207</v>
      </c>
    </row>
    <row r="4580" spans="1:6" hidden="1" x14ac:dyDescent="0.25">
      <c r="A4580" s="203" t="s">
        <v>1204</v>
      </c>
      <c r="B4580" s="203">
        <v>200105</v>
      </c>
      <c r="C4580" s="203">
        <v>1.298E-2</v>
      </c>
      <c r="D4580" s="203">
        <v>8</v>
      </c>
      <c r="E4580" s="203" t="s">
        <v>1213</v>
      </c>
      <c r="F4580" s="203" t="s">
        <v>1207</v>
      </c>
    </row>
    <row r="4581" spans="1:6" hidden="1" x14ac:dyDescent="0.25">
      <c r="A4581" s="203" t="s">
        <v>1204</v>
      </c>
      <c r="B4581" s="203">
        <v>200106</v>
      </c>
      <c r="C4581" s="203">
        <v>1.3088000000000001E-2</v>
      </c>
      <c r="D4581" s="203">
        <v>8</v>
      </c>
      <c r="E4581" s="203" t="s">
        <v>1213</v>
      </c>
      <c r="F4581" s="203" t="s">
        <v>1207</v>
      </c>
    </row>
    <row r="4582" spans="1:6" hidden="1" x14ac:dyDescent="0.25">
      <c r="A4582" s="203" t="s">
        <v>1204</v>
      </c>
      <c r="B4582" s="203">
        <v>200107</v>
      </c>
      <c r="C4582" s="203">
        <v>1.4087000000000001E-2</v>
      </c>
      <c r="D4582" s="203">
        <v>8</v>
      </c>
      <c r="E4582" s="203" t="s">
        <v>1213</v>
      </c>
      <c r="F4582" s="203" t="s">
        <v>1207</v>
      </c>
    </row>
    <row r="4583" spans="1:6" hidden="1" x14ac:dyDescent="0.25">
      <c r="A4583" s="203" t="s">
        <v>1204</v>
      </c>
      <c r="B4583" s="203">
        <v>200108</v>
      </c>
      <c r="C4583" s="203">
        <v>1.397E-2</v>
      </c>
      <c r="D4583" s="203">
        <v>8</v>
      </c>
      <c r="E4583" s="203" t="s">
        <v>1213</v>
      </c>
      <c r="F4583" s="203" t="s">
        <v>1207</v>
      </c>
    </row>
    <row r="4584" spans="1:6" hidden="1" x14ac:dyDescent="0.25">
      <c r="A4584" s="203" t="s">
        <v>1204</v>
      </c>
      <c r="B4584" s="203">
        <v>200109</v>
      </c>
      <c r="C4584" s="203">
        <v>1.3617000000000001E-2</v>
      </c>
      <c r="D4584" s="203">
        <v>8</v>
      </c>
      <c r="E4584" s="203" t="s">
        <v>1213</v>
      </c>
      <c r="F4584" s="203" t="s">
        <v>1207</v>
      </c>
    </row>
    <row r="4585" spans="1:6" hidden="1" x14ac:dyDescent="0.25">
      <c r="A4585" s="203" t="s">
        <v>1204</v>
      </c>
      <c r="B4585" s="203">
        <v>200110</v>
      </c>
      <c r="C4585" s="203">
        <v>1.3913E-2</v>
      </c>
      <c r="D4585" s="203">
        <v>8</v>
      </c>
      <c r="E4585" s="203" t="s">
        <v>1213</v>
      </c>
      <c r="F4585" s="203" t="s">
        <v>1207</v>
      </c>
    </row>
    <row r="4586" spans="1:6" hidden="1" x14ac:dyDescent="0.25">
      <c r="A4586" s="203" t="s">
        <v>1204</v>
      </c>
      <c r="B4586" s="203">
        <v>200111</v>
      </c>
      <c r="C4586" s="203">
        <v>1.3805E-2</v>
      </c>
      <c r="D4586" s="203">
        <v>8</v>
      </c>
      <c r="E4586" s="203" t="s">
        <v>1213</v>
      </c>
      <c r="F4586" s="203" t="s">
        <v>1207</v>
      </c>
    </row>
    <row r="4587" spans="1:6" hidden="1" x14ac:dyDescent="0.25">
      <c r="A4587" s="203" t="s">
        <v>1204</v>
      </c>
      <c r="B4587" s="203">
        <v>200112</v>
      </c>
      <c r="C4587" s="203">
        <v>1.4208E-2</v>
      </c>
      <c r="D4587" s="203">
        <v>8</v>
      </c>
      <c r="E4587" s="203" t="s">
        <v>1213</v>
      </c>
      <c r="F4587" s="203" t="s">
        <v>1207</v>
      </c>
    </row>
    <row r="4588" spans="1:6" hidden="1" x14ac:dyDescent="0.25">
      <c r="A4588" s="203" t="s">
        <v>1204</v>
      </c>
      <c r="B4588" s="203">
        <v>200113</v>
      </c>
      <c r="C4588" s="203">
        <v>0.164461</v>
      </c>
      <c r="D4588" s="203">
        <v>8</v>
      </c>
      <c r="E4588" s="203" t="s">
        <v>1213</v>
      </c>
      <c r="F4588" s="203" t="s">
        <v>1207</v>
      </c>
    </row>
    <row r="4589" spans="1:6" hidden="1" x14ac:dyDescent="0.25">
      <c r="A4589" s="203" t="s">
        <v>1204</v>
      </c>
      <c r="B4589" s="203">
        <v>200201</v>
      </c>
      <c r="C4589" s="203">
        <v>1.5114000000000001E-2</v>
      </c>
      <c r="D4589" s="203">
        <v>8</v>
      </c>
      <c r="E4589" s="203" t="s">
        <v>1213</v>
      </c>
      <c r="F4589" s="203" t="s">
        <v>1207</v>
      </c>
    </row>
    <row r="4590" spans="1:6" hidden="1" x14ac:dyDescent="0.25">
      <c r="A4590" s="203" t="s">
        <v>1204</v>
      </c>
      <c r="B4590" s="203">
        <v>200202</v>
      </c>
      <c r="C4590" s="203">
        <v>1.3339E-2</v>
      </c>
      <c r="D4590" s="203">
        <v>8</v>
      </c>
      <c r="E4590" s="203" t="s">
        <v>1213</v>
      </c>
      <c r="F4590" s="203" t="s">
        <v>1207</v>
      </c>
    </row>
    <row r="4591" spans="1:6" hidden="1" x14ac:dyDescent="0.25">
      <c r="A4591" s="203" t="s">
        <v>1204</v>
      </c>
      <c r="B4591" s="203">
        <v>200203</v>
      </c>
      <c r="C4591" s="203">
        <v>1.4682000000000001E-2</v>
      </c>
      <c r="D4591" s="203">
        <v>8</v>
      </c>
      <c r="E4591" s="203" t="s">
        <v>1213</v>
      </c>
      <c r="F4591" s="203" t="s">
        <v>1207</v>
      </c>
    </row>
    <row r="4592" spans="1:6" hidden="1" x14ac:dyDescent="0.25">
      <c r="A4592" s="203" t="s">
        <v>1204</v>
      </c>
      <c r="B4592" s="203">
        <v>200204</v>
      </c>
      <c r="C4592" s="203">
        <v>1.3292E-2</v>
      </c>
      <c r="D4592" s="203">
        <v>8</v>
      </c>
      <c r="E4592" s="203" t="s">
        <v>1213</v>
      </c>
      <c r="F4592" s="203" t="s">
        <v>1207</v>
      </c>
    </row>
    <row r="4593" spans="1:6" hidden="1" x14ac:dyDescent="0.25">
      <c r="A4593" s="203" t="s">
        <v>1204</v>
      </c>
      <c r="B4593" s="203">
        <v>200205</v>
      </c>
      <c r="C4593" s="203">
        <v>1.4385999999999999E-2</v>
      </c>
      <c r="D4593" s="203">
        <v>8</v>
      </c>
      <c r="E4593" s="203" t="s">
        <v>1213</v>
      </c>
      <c r="F4593" s="203" t="s">
        <v>1207</v>
      </c>
    </row>
    <row r="4594" spans="1:6" hidden="1" x14ac:dyDescent="0.25">
      <c r="A4594" s="203" t="s">
        <v>1204</v>
      </c>
      <c r="B4594" s="203">
        <v>200206</v>
      </c>
      <c r="C4594" s="203">
        <v>1.3658999999999999E-2</v>
      </c>
      <c r="D4594" s="203">
        <v>8</v>
      </c>
      <c r="E4594" s="203" t="s">
        <v>1213</v>
      </c>
      <c r="F4594" s="203" t="s">
        <v>1207</v>
      </c>
    </row>
    <row r="4595" spans="1:6" hidden="1" x14ac:dyDescent="0.25">
      <c r="A4595" s="203" t="s">
        <v>1204</v>
      </c>
      <c r="B4595" s="203">
        <v>200207</v>
      </c>
      <c r="C4595" s="203">
        <v>1.4857E-2</v>
      </c>
      <c r="D4595" s="203">
        <v>8</v>
      </c>
      <c r="E4595" s="203" t="s">
        <v>1213</v>
      </c>
      <c r="F4595" s="203" t="s">
        <v>1207</v>
      </c>
    </row>
    <row r="4596" spans="1:6" hidden="1" x14ac:dyDescent="0.25">
      <c r="A4596" s="203" t="s">
        <v>1204</v>
      </c>
      <c r="B4596" s="203">
        <v>200208</v>
      </c>
      <c r="C4596" s="203">
        <v>1.4500000000000001E-2</v>
      </c>
      <c r="D4596" s="203">
        <v>8</v>
      </c>
      <c r="E4596" s="203" t="s">
        <v>1213</v>
      </c>
      <c r="F4596" s="203" t="s">
        <v>1207</v>
      </c>
    </row>
    <row r="4597" spans="1:6" hidden="1" x14ac:dyDescent="0.25">
      <c r="A4597" s="203" t="s">
        <v>1204</v>
      </c>
      <c r="B4597" s="203">
        <v>200209</v>
      </c>
      <c r="C4597" s="203">
        <v>1.4109E-2</v>
      </c>
      <c r="D4597" s="203">
        <v>8</v>
      </c>
      <c r="E4597" s="203" t="s">
        <v>1213</v>
      </c>
      <c r="F4597" s="203" t="s">
        <v>1207</v>
      </c>
    </row>
    <row r="4598" spans="1:6" hidden="1" x14ac:dyDescent="0.25">
      <c r="A4598" s="203" t="s">
        <v>1204</v>
      </c>
      <c r="B4598" s="203">
        <v>200210</v>
      </c>
      <c r="C4598" s="203">
        <v>1.4581E-2</v>
      </c>
      <c r="D4598" s="203">
        <v>8</v>
      </c>
      <c r="E4598" s="203" t="s">
        <v>1213</v>
      </c>
      <c r="F4598" s="203" t="s">
        <v>1207</v>
      </c>
    </row>
    <row r="4599" spans="1:6" hidden="1" x14ac:dyDescent="0.25">
      <c r="A4599" s="203" t="s">
        <v>1204</v>
      </c>
      <c r="B4599" s="203">
        <v>200211</v>
      </c>
      <c r="C4599" s="203">
        <v>1.4050999999999999E-2</v>
      </c>
      <c r="D4599" s="203">
        <v>8</v>
      </c>
      <c r="E4599" s="203" t="s">
        <v>1213</v>
      </c>
      <c r="F4599" s="203" t="s">
        <v>1207</v>
      </c>
    </row>
    <row r="4600" spans="1:6" hidden="1" x14ac:dyDescent="0.25">
      <c r="A4600" s="203" t="s">
        <v>1204</v>
      </c>
      <c r="B4600" s="203">
        <v>200212</v>
      </c>
      <c r="C4600" s="203">
        <v>1.4593999999999999E-2</v>
      </c>
      <c r="D4600" s="203">
        <v>8</v>
      </c>
      <c r="E4600" s="203" t="s">
        <v>1213</v>
      </c>
      <c r="F4600" s="203" t="s">
        <v>1207</v>
      </c>
    </row>
    <row r="4601" spans="1:6" hidden="1" x14ac:dyDescent="0.25">
      <c r="A4601" s="203" t="s">
        <v>1204</v>
      </c>
      <c r="B4601" s="203">
        <v>200213</v>
      </c>
      <c r="C4601" s="203">
        <v>0.17116400000000001</v>
      </c>
      <c r="D4601" s="203">
        <v>8</v>
      </c>
      <c r="E4601" s="203" t="s">
        <v>1213</v>
      </c>
      <c r="F4601" s="203" t="s">
        <v>1207</v>
      </c>
    </row>
    <row r="4602" spans="1:6" hidden="1" x14ac:dyDescent="0.25">
      <c r="A4602" s="203" t="s">
        <v>1204</v>
      </c>
      <c r="B4602" s="203">
        <v>200301</v>
      </c>
      <c r="C4602" s="203">
        <v>1.5061E-2</v>
      </c>
      <c r="D4602" s="203">
        <v>8</v>
      </c>
      <c r="E4602" s="203" t="s">
        <v>1213</v>
      </c>
      <c r="F4602" s="203" t="s">
        <v>1207</v>
      </c>
    </row>
    <row r="4603" spans="1:6" hidden="1" x14ac:dyDescent="0.25">
      <c r="A4603" s="203" t="s">
        <v>1204</v>
      </c>
      <c r="B4603" s="203">
        <v>200302</v>
      </c>
      <c r="C4603" s="203">
        <v>1.3547E-2</v>
      </c>
      <c r="D4603" s="203">
        <v>8</v>
      </c>
      <c r="E4603" s="203" t="s">
        <v>1213</v>
      </c>
      <c r="F4603" s="203" t="s">
        <v>1207</v>
      </c>
    </row>
    <row r="4604" spans="1:6" hidden="1" x14ac:dyDescent="0.25">
      <c r="A4604" s="203" t="s">
        <v>1204</v>
      </c>
      <c r="B4604" s="203">
        <v>200303</v>
      </c>
      <c r="C4604" s="203">
        <v>1.4607E-2</v>
      </c>
      <c r="D4604" s="203">
        <v>8</v>
      </c>
      <c r="E4604" s="203" t="s">
        <v>1213</v>
      </c>
      <c r="F4604" s="203" t="s">
        <v>1207</v>
      </c>
    </row>
    <row r="4605" spans="1:6" hidden="1" x14ac:dyDescent="0.25">
      <c r="A4605" s="203" t="s">
        <v>1204</v>
      </c>
      <c r="B4605" s="203">
        <v>200304</v>
      </c>
      <c r="C4605" s="203">
        <v>1.4062E-2</v>
      </c>
      <c r="D4605" s="203">
        <v>8</v>
      </c>
      <c r="E4605" s="203" t="s">
        <v>1213</v>
      </c>
      <c r="F4605" s="203" t="s">
        <v>1207</v>
      </c>
    </row>
    <row r="4606" spans="1:6" hidden="1" x14ac:dyDescent="0.25">
      <c r="A4606" s="203" t="s">
        <v>1204</v>
      </c>
      <c r="B4606" s="203">
        <v>200305</v>
      </c>
      <c r="C4606" s="203">
        <v>1.4160000000000001E-2</v>
      </c>
      <c r="D4606" s="203">
        <v>8</v>
      </c>
      <c r="E4606" s="203" t="s">
        <v>1213</v>
      </c>
      <c r="F4606" s="203" t="s">
        <v>1207</v>
      </c>
    </row>
    <row r="4607" spans="1:6" hidden="1" x14ac:dyDescent="0.25">
      <c r="A4607" s="203" t="s">
        <v>1204</v>
      </c>
      <c r="B4607" s="203">
        <v>200306</v>
      </c>
      <c r="C4607" s="203">
        <v>1.4633E-2</v>
      </c>
      <c r="D4607" s="203">
        <v>8</v>
      </c>
      <c r="E4607" s="203" t="s">
        <v>1213</v>
      </c>
      <c r="F4607" s="203" t="s">
        <v>1207</v>
      </c>
    </row>
    <row r="4608" spans="1:6" hidden="1" x14ac:dyDescent="0.25">
      <c r="A4608" s="203" t="s">
        <v>1204</v>
      </c>
      <c r="B4608" s="203">
        <v>200307</v>
      </c>
      <c r="C4608" s="203">
        <v>1.4760000000000001E-2</v>
      </c>
      <c r="D4608" s="203">
        <v>8</v>
      </c>
      <c r="E4608" s="203" t="s">
        <v>1213</v>
      </c>
      <c r="F4608" s="203" t="s">
        <v>1207</v>
      </c>
    </row>
    <row r="4609" spans="1:6" hidden="1" x14ac:dyDescent="0.25">
      <c r="A4609" s="203" t="s">
        <v>1204</v>
      </c>
      <c r="B4609" s="203">
        <v>200308</v>
      </c>
      <c r="C4609" s="203">
        <v>1.4674E-2</v>
      </c>
      <c r="D4609" s="203">
        <v>8</v>
      </c>
      <c r="E4609" s="203" t="s">
        <v>1213</v>
      </c>
      <c r="F4609" s="203" t="s">
        <v>1207</v>
      </c>
    </row>
    <row r="4610" spans="1:6" hidden="1" x14ac:dyDescent="0.25">
      <c r="A4610" s="203" t="s">
        <v>1204</v>
      </c>
      <c r="B4610" s="203">
        <v>200309</v>
      </c>
      <c r="C4610" s="203">
        <v>1.4437E-2</v>
      </c>
      <c r="D4610" s="203">
        <v>8</v>
      </c>
      <c r="E4610" s="203" t="s">
        <v>1213</v>
      </c>
      <c r="F4610" s="203" t="s">
        <v>1207</v>
      </c>
    </row>
    <row r="4611" spans="1:6" hidden="1" x14ac:dyDescent="0.25">
      <c r="A4611" s="203" t="s">
        <v>1204</v>
      </c>
      <c r="B4611" s="203">
        <v>200310</v>
      </c>
      <c r="C4611" s="203">
        <v>1.4430999999999999E-2</v>
      </c>
      <c r="D4611" s="203">
        <v>8</v>
      </c>
      <c r="E4611" s="203" t="s">
        <v>1213</v>
      </c>
      <c r="F4611" s="203" t="s">
        <v>1207</v>
      </c>
    </row>
    <row r="4612" spans="1:6" hidden="1" x14ac:dyDescent="0.25">
      <c r="A4612" s="203" t="s">
        <v>1204</v>
      </c>
      <c r="B4612" s="203">
        <v>200311</v>
      </c>
      <c r="C4612" s="203">
        <v>1.3908E-2</v>
      </c>
      <c r="D4612" s="203">
        <v>8</v>
      </c>
      <c r="E4612" s="203" t="s">
        <v>1213</v>
      </c>
      <c r="F4612" s="203" t="s">
        <v>1207</v>
      </c>
    </row>
    <row r="4613" spans="1:6" hidden="1" x14ac:dyDescent="0.25">
      <c r="A4613" s="203" t="s">
        <v>1204</v>
      </c>
      <c r="B4613" s="203">
        <v>200312</v>
      </c>
      <c r="C4613" s="203">
        <v>1.5164E-2</v>
      </c>
      <c r="D4613" s="203">
        <v>8</v>
      </c>
      <c r="E4613" s="203" t="s">
        <v>1213</v>
      </c>
      <c r="F4613" s="203" t="s">
        <v>1207</v>
      </c>
    </row>
    <row r="4614" spans="1:6" hidden="1" x14ac:dyDescent="0.25">
      <c r="A4614" s="203" t="s">
        <v>1204</v>
      </c>
      <c r="B4614" s="203">
        <v>200313</v>
      </c>
      <c r="C4614" s="203">
        <v>0.17344499999999999</v>
      </c>
      <c r="D4614" s="203">
        <v>8</v>
      </c>
      <c r="E4614" s="203" t="s">
        <v>1213</v>
      </c>
      <c r="F4614" s="203" t="s">
        <v>1207</v>
      </c>
    </row>
    <row r="4615" spans="1:6" hidden="1" x14ac:dyDescent="0.25">
      <c r="A4615" s="203" t="s">
        <v>1204</v>
      </c>
      <c r="B4615" s="203">
        <v>200401</v>
      </c>
      <c r="C4615" s="203">
        <v>1.5493E-2</v>
      </c>
      <c r="D4615" s="203">
        <v>8</v>
      </c>
      <c r="E4615" s="203" t="s">
        <v>1213</v>
      </c>
      <c r="F4615" s="203" t="s">
        <v>1207</v>
      </c>
    </row>
    <row r="4616" spans="1:6" hidden="1" x14ac:dyDescent="0.25">
      <c r="A4616" s="203" t="s">
        <v>1204</v>
      </c>
      <c r="B4616" s="203">
        <v>200402</v>
      </c>
      <c r="C4616" s="203">
        <v>1.4522E-2</v>
      </c>
      <c r="D4616" s="203">
        <v>8</v>
      </c>
      <c r="E4616" s="203" t="s">
        <v>1213</v>
      </c>
      <c r="F4616" s="203" t="s">
        <v>1207</v>
      </c>
    </row>
    <row r="4617" spans="1:6" hidden="1" x14ac:dyDescent="0.25">
      <c r="A4617" s="203" t="s">
        <v>1204</v>
      </c>
      <c r="B4617" s="203">
        <v>200403</v>
      </c>
      <c r="C4617" s="203">
        <v>1.4954E-2</v>
      </c>
      <c r="D4617" s="203">
        <v>8</v>
      </c>
      <c r="E4617" s="203" t="s">
        <v>1213</v>
      </c>
      <c r="F4617" s="203" t="s">
        <v>1207</v>
      </c>
    </row>
    <row r="4618" spans="1:6" hidden="1" x14ac:dyDescent="0.25">
      <c r="A4618" s="203" t="s">
        <v>1204</v>
      </c>
      <c r="B4618" s="203">
        <v>200404</v>
      </c>
      <c r="C4618" s="203">
        <v>1.4075000000000001E-2</v>
      </c>
      <c r="D4618" s="203">
        <v>8</v>
      </c>
      <c r="E4618" s="203" t="s">
        <v>1213</v>
      </c>
      <c r="F4618" s="203" t="s">
        <v>1207</v>
      </c>
    </row>
    <row r="4619" spans="1:6" hidden="1" x14ac:dyDescent="0.25">
      <c r="A4619" s="203" t="s">
        <v>1204</v>
      </c>
      <c r="B4619" s="203">
        <v>200405</v>
      </c>
      <c r="C4619" s="203">
        <v>1.4619E-2</v>
      </c>
      <c r="D4619" s="203">
        <v>8</v>
      </c>
      <c r="E4619" s="203" t="s">
        <v>1213</v>
      </c>
      <c r="F4619" s="203" t="s">
        <v>1207</v>
      </c>
    </row>
    <row r="4620" spans="1:6" hidden="1" x14ac:dyDescent="0.25">
      <c r="A4620" s="203" t="s">
        <v>1204</v>
      </c>
      <c r="B4620" s="203">
        <v>200406</v>
      </c>
      <c r="C4620" s="203">
        <v>1.4709E-2</v>
      </c>
      <c r="D4620" s="203">
        <v>8</v>
      </c>
      <c r="E4620" s="203" t="s">
        <v>1213</v>
      </c>
      <c r="F4620" s="203" t="s">
        <v>1207</v>
      </c>
    </row>
    <row r="4621" spans="1:6" hidden="1" x14ac:dyDescent="0.25">
      <c r="A4621" s="203" t="s">
        <v>1204</v>
      </c>
      <c r="B4621" s="203">
        <v>200407</v>
      </c>
      <c r="C4621" s="203">
        <v>1.532E-2</v>
      </c>
      <c r="D4621" s="203">
        <v>8</v>
      </c>
      <c r="E4621" s="203" t="s">
        <v>1213</v>
      </c>
      <c r="F4621" s="203" t="s">
        <v>1207</v>
      </c>
    </row>
    <row r="4622" spans="1:6" hidden="1" x14ac:dyDescent="0.25">
      <c r="A4622" s="203" t="s">
        <v>1204</v>
      </c>
      <c r="B4622" s="203">
        <v>200408</v>
      </c>
      <c r="C4622" s="203">
        <v>1.5115999999999999E-2</v>
      </c>
      <c r="D4622" s="203">
        <v>8</v>
      </c>
      <c r="E4622" s="203" t="s">
        <v>1213</v>
      </c>
      <c r="F4622" s="203" t="s">
        <v>1207</v>
      </c>
    </row>
    <row r="4623" spans="1:6" hidden="1" x14ac:dyDescent="0.25">
      <c r="A4623" s="203" t="s">
        <v>1204</v>
      </c>
      <c r="B4623" s="203">
        <v>200409</v>
      </c>
      <c r="C4623" s="203">
        <v>1.4345E-2</v>
      </c>
      <c r="D4623" s="203">
        <v>8</v>
      </c>
      <c r="E4623" s="203" t="s">
        <v>1213</v>
      </c>
      <c r="F4623" s="203" t="s">
        <v>1207</v>
      </c>
    </row>
    <row r="4624" spans="1:6" hidden="1" x14ac:dyDescent="0.25">
      <c r="A4624" s="203" t="s">
        <v>1204</v>
      </c>
      <c r="B4624" s="203">
        <v>200410</v>
      </c>
      <c r="C4624" s="203">
        <v>1.5308E-2</v>
      </c>
      <c r="D4624" s="203">
        <v>8</v>
      </c>
      <c r="E4624" s="203" t="s">
        <v>1213</v>
      </c>
      <c r="F4624" s="203" t="s">
        <v>1207</v>
      </c>
    </row>
    <row r="4625" spans="1:6" hidden="1" x14ac:dyDescent="0.25">
      <c r="A4625" s="203" t="s">
        <v>1204</v>
      </c>
      <c r="B4625" s="203">
        <v>200411</v>
      </c>
      <c r="C4625" s="203">
        <v>1.4581999999999999E-2</v>
      </c>
      <c r="D4625" s="203">
        <v>8</v>
      </c>
      <c r="E4625" s="203" t="s">
        <v>1213</v>
      </c>
      <c r="F4625" s="203" t="s">
        <v>1207</v>
      </c>
    </row>
    <row r="4626" spans="1:6" hidden="1" x14ac:dyDescent="0.25">
      <c r="A4626" s="203" t="s">
        <v>1204</v>
      </c>
      <c r="B4626" s="203">
        <v>200412</v>
      </c>
      <c r="C4626" s="203">
        <v>1.5103999999999999E-2</v>
      </c>
      <c r="D4626" s="203">
        <v>8</v>
      </c>
      <c r="E4626" s="203" t="s">
        <v>1213</v>
      </c>
      <c r="F4626" s="203" t="s">
        <v>1207</v>
      </c>
    </row>
    <row r="4627" spans="1:6" hidden="1" x14ac:dyDescent="0.25">
      <c r="A4627" s="203" t="s">
        <v>1204</v>
      </c>
      <c r="B4627" s="203">
        <v>200413</v>
      </c>
      <c r="C4627" s="203">
        <v>0.178147</v>
      </c>
      <c r="D4627" s="203">
        <v>8</v>
      </c>
      <c r="E4627" s="203" t="s">
        <v>1213</v>
      </c>
      <c r="F4627" s="203" t="s">
        <v>1207</v>
      </c>
    </row>
    <row r="4628" spans="1:6" hidden="1" x14ac:dyDescent="0.25">
      <c r="A4628" s="203" t="s">
        <v>1204</v>
      </c>
      <c r="B4628" s="203">
        <v>200501</v>
      </c>
      <c r="C4628" s="203">
        <v>1.5391E-2</v>
      </c>
      <c r="D4628" s="203">
        <v>8</v>
      </c>
      <c r="E4628" s="203" t="s">
        <v>1213</v>
      </c>
      <c r="F4628" s="203" t="s">
        <v>1207</v>
      </c>
    </row>
    <row r="4629" spans="1:6" hidden="1" x14ac:dyDescent="0.25">
      <c r="A4629" s="203" t="s">
        <v>1204</v>
      </c>
      <c r="B4629" s="203">
        <v>200502</v>
      </c>
      <c r="C4629" s="203">
        <v>1.3221999999999999E-2</v>
      </c>
      <c r="D4629" s="203">
        <v>8</v>
      </c>
      <c r="E4629" s="203" t="s">
        <v>1213</v>
      </c>
      <c r="F4629" s="203" t="s">
        <v>1207</v>
      </c>
    </row>
    <row r="4630" spans="1:6" hidden="1" x14ac:dyDescent="0.25">
      <c r="A4630" s="203" t="s">
        <v>1204</v>
      </c>
      <c r="B4630" s="203">
        <v>200503</v>
      </c>
      <c r="C4630" s="203">
        <v>1.4912E-2</v>
      </c>
      <c r="D4630" s="203">
        <v>8</v>
      </c>
      <c r="E4630" s="203" t="s">
        <v>1213</v>
      </c>
      <c r="F4630" s="203" t="s">
        <v>1207</v>
      </c>
    </row>
    <row r="4631" spans="1:6" hidden="1" x14ac:dyDescent="0.25">
      <c r="A4631" s="203" t="s">
        <v>1204</v>
      </c>
      <c r="B4631" s="203">
        <v>200504</v>
      </c>
      <c r="C4631" s="203">
        <v>1.4648E-2</v>
      </c>
      <c r="D4631" s="203">
        <v>8</v>
      </c>
      <c r="E4631" s="203" t="s">
        <v>1213</v>
      </c>
      <c r="F4631" s="203" t="s">
        <v>1207</v>
      </c>
    </row>
    <row r="4632" spans="1:6" hidden="1" x14ac:dyDescent="0.25">
      <c r="A4632" s="203" t="s">
        <v>1204</v>
      </c>
      <c r="B4632" s="203">
        <v>200505</v>
      </c>
      <c r="C4632" s="203">
        <v>1.5513000000000001E-2</v>
      </c>
      <c r="D4632" s="203">
        <v>8</v>
      </c>
      <c r="E4632" s="203" t="s">
        <v>1213</v>
      </c>
      <c r="F4632" s="203" t="s">
        <v>1207</v>
      </c>
    </row>
    <row r="4633" spans="1:6" hidden="1" x14ac:dyDescent="0.25">
      <c r="A4633" s="203" t="s">
        <v>1204</v>
      </c>
      <c r="B4633" s="203">
        <v>200506</v>
      </c>
      <c r="C4633" s="203">
        <v>1.5257E-2</v>
      </c>
      <c r="D4633" s="203">
        <v>8</v>
      </c>
      <c r="E4633" s="203" t="s">
        <v>1213</v>
      </c>
      <c r="F4633" s="203" t="s">
        <v>1207</v>
      </c>
    </row>
    <row r="4634" spans="1:6" hidden="1" x14ac:dyDescent="0.25">
      <c r="A4634" s="203" t="s">
        <v>1204</v>
      </c>
      <c r="B4634" s="203">
        <v>200507</v>
      </c>
      <c r="C4634" s="203">
        <v>1.5596E-2</v>
      </c>
      <c r="D4634" s="203">
        <v>8</v>
      </c>
      <c r="E4634" s="203" t="s">
        <v>1213</v>
      </c>
      <c r="F4634" s="203" t="s">
        <v>1207</v>
      </c>
    </row>
    <row r="4635" spans="1:6" hidden="1" x14ac:dyDescent="0.25">
      <c r="A4635" s="203" t="s">
        <v>1204</v>
      </c>
      <c r="B4635" s="203">
        <v>200508</v>
      </c>
      <c r="C4635" s="203">
        <v>1.5407000000000001E-2</v>
      </c>
      <c r="D4635" s="203">
        <v>8</v>
      </c>
      <c r="E4635" s="203" t="s">
        <v>1213</v>
      </c>
      <c r="F4635" s="203" t="s">
        <v>1207</v>
      </c>
    </row>
    <row r="4636" spans="1:6" hidden="1" x14ac:dyDescent="0.25">
      <c r="A4636" s="203" t="s">
        <v>1204</v>
      </c>
      <c r="B4636" s="203">
        <v>200509</v>
      </c>
      <c r="C4636" s="203">
        <v>1.5003000000000001E-2</v>
      </c>
      <c r="D4636" s="203">
        <v>8</v>
      </c>
      <c r="E4636" s="203" t="s">
        <v>1213</v>
      </c>
      <c r="F4636" s="203" t="s">
        <v>1207</v>
      </c>
    </row>
    <row r="4637" spans="1:6" hidden="1" x14ac:dyDescent="0.25">
      <c r="A4637" s="203" t="s">
        <v>1204</v>
      </c>
      <c r="B4637" s="203">
        <v>200510</v>
      </c>
      <c r="C4637" s="203">
        <v>1.5341E-2</v>
      </c>
      <c r="D4637" s="203">
        <v>8</v>
      </c>
      <c r="E4637" s="203" t="s">
        <v>1213</v>
      </c>
      <c r="F4637" s="203" t="s">
        <v>1207</v>
      </c>
    </row>
    <row r="4638" spans="1:6" hidden="1" x14ac:dyDescent="0.25">
      <c r="A4638" s="203" t="s">
        <v>1204</v>
      </c>
      <c r="B4638" s="203">
        <v>200511</v>
      </c>
      <c r="C4638" s="203">
        <v>1.4973E-2</v>
      </c>
      <c r="D4638" s="203">
        <v>8</v>
      </c>
      <c r="E4638" s="203" t="s">
        <v>1213</v>
      </c>
      <c r="F4638" s="203" t="s">
        <v>1207</v>
      </c>
    </row>
    <row r="4639" spans="1:6" hidden="1" x14ac:dyDescent="0.25">
      <c r="A4639" s="203" t="s">
        <v>1204</v>
      </c>
      <c r="B4639" s="203">
        <v>200512</v>
      </c>
      <c r="C4639" s="203">
        <v>1.5438E-2</v>
      </c>
      <c r="D4639" s="203">
        <v>8</v>
      </c>
      <c r="E4639" s="203" t="s">
        <v>1213</v>
      </c>
      <c r="F4639" s="203" t="s">
        <v>1207</v>
      </c>
    </row>
    <row r="4640" spans="1:6" hidden="1" x14ac:dyDescent="0.25">
      <c r="A4640" s="203" t="s">
        <v>1204</v>
      </c>
      <c r="B4640" s="203">
        <v>200513</v>
      </c>
      <c r="C4640" s="203">
        <v>0.180703</v>
      </c>
      <c r="D4640" s="203">
        <v>8</v>
      </c>
      <c r="E4640" s="203" t="s">
        <v>1213</v>
      </c>
      <c r="F4640" s="203" t="s">
        <v>1207</v>
      </c>
    </row>
    <row r="4641" spans="1:6" hidden="1" x14ac:dyDescent="0.25">
      <c r="A4641" s="203" t="s">
        <v>1204</v>
      </c>
      <c r="B4641" s="203">
        <v>200601</v>
      </c>
      <c r="C4641" s="203">
        <v>1.5313E-2</v>
      </c>
      <c r="D4641" s="203">
        <v>8</v>
      </c>
      <c r="E4641" s="203" t="s">
        <v>1213</v>
      </c>
      <c r="F4641" s="203" t="s">
        <v>1207</v>
      </c>
    </row>
    <row r="4642" spans="1:6" hidden="1" x14ac:dyDescent="0.25">
      <c r="A4642" s="203" t="s">
        <v>1204</v>
      </c>
      <c r="B4642" s="203">
        <v>200602</v>
      </c>
      <c r="C4642" s="203">
        <v>1.3834000000000001E-2</v>
      </c>
      <c r="D4642" s="203">
        <v>8</v>
      </c>
      <c r="E4642" s="203" t="s">
        <v>1213</v>
      </c>
      <c r="F4642" s="203" t="s">
        <v>1207</v>
      </c>
    </row>
    <row r="4643" spans="1:6" hidden="1" x14ac:dyDescent="0.25">
      <c r="A4643" s="203" t="s">
        <v>1204</v>
      </c>
      <c r="B4643" s="203">
        <v>200603</v>
      </c>
      <c r="C4643" s="203">
        <v>1.5628E-2</v>
      </c>
      <c r="D4643" s="203">
        <v>8</v>
      </c>
      <c r="E4643" s="203" t="s">
        <v>1213</v>
      </c>
      <c r="F4643" s="203" t="s">
        <v>1207</v>
      </c>
    </row>
    <row r="4644" spans="1:6" hidden="1" x14ac:dyDescent="0.25">
      <c r="A4644" s="203" t="s">
        <v>1204</v>
      </c>
      <c r="B4644" s="203">
        <v>200604</v>
      </c>
      <c r="C4644" s="203">
        <v>1.4215999999999999E-2</v>
      </c>
      <c r="D4644" s="203">
        <v>8</v>
      </c>
      <c r="E4644" s="203" t="s">
        <v>1213</v>
      </c>
      <c r="F4644" s="203" t="s">
        <v>1207</v>
      </c>
    </row>
    <row r="4645" spans="1:6" hidden="1" x14ac:dyDescent="0.25">
      <c r="A4645" s="203" t="s">
        <v>1204</v>
      </c>
      <c r="B4645" s="203">
        <v>200605</v>
      </c>
      <c r="C4645" s="203">
        <v>1.3984E-2</v>
      </c>
      <c r="D4645" s="203">
        <v>8</v>
      </c>
      <c r="E4645" s="203" t="s">
        <v>1213</v>
      </c>
      <c r="F4645" s="203" t="s">
        <v>1207</v>
      </c>
    </row>
    <row r="4646" spans="1:6" hidden="1" x14ac:dyDescent="0.25">
      <c r="A4646" s="203" t="s">
        <v>1204</v>
      </c>
      <c r="B4646" s="203">
        <v>200606</v>
      </c>
      <c r="C4646" s="203">
        <v>1.4911000000000001E-2</v>
      </c>
      <c r="D4646" s="203">
        <v>8</v>
      </c>
      <c r="E4646" s="203" t="s">
        <v>1213</v>
      </c>
      <c r="F4646" s="203" t="s">
        <v>1207</v>
      </c>
    </row>
    <row r="4647" spans="1:6" hidden="1" x14ac:dyDescent="0.25">
      <c r="A4647" s="203" t="s">
        <v>1204</v>
      </c>
      <c r="B4647" s="203">
        <v>200607</v>
      </c>
      <c r="C4647" s="203">
        <v>1.5628E-2</v>
      </c>
      <c r="D4647" s="203">
        <v>8</v>
      </c>
      <c r="E4647" s="203" t="s">
        <v>1213</v>
      </c>
      <c r="F4647" s="203" t="s">
        <v>1207</v>
      </c>
    </row>
    <row r="4648" spans="1:6" hidden="1" x14ac:dyDescent="0.25">
      <c r="A4648" s="203" t="s">
        <v>1204</v>
      </c>
      <c r="B4648" s="203">
        <v>200608</v>
      </c>
      <c r="C4648" s="203">
        <v>1.5901999999999999E-2</v>
      </c>
      <c r="D4648" s="203">
        <v>8</v>
      </c>
      <c r="E4648" s="203" t="s">
        <v>1213</v>
      </c>
      <c r="F4648" s="203" t="s">
        <v>1207</v>
      </c>
    </row>
    <row r="4649" spans="1:6" hidden="1" x14ac:dyDescent="0.25">
      <c r="A4649" s="203" t="s">
        <v>1204</v>
      </c>
      <c r="B4649" s="203">
        <v>200609</v>
      </c>
      <c r="C4649" s="203">
        <v>1.5112E-2</v>
      </c>
      <c r="D4649" s="203">
        <v>8</v>
      </c>
      <c r="E4649" s="203" t="s">
        <v>1213</v>
      </c>
      <c r="F4649" s="203" t="s">
        <v>1207</v>
      </c>
    </row>
    <row r="4650" spans="1:6" hidden="1" x14ac:dyDescent="0.25">
      <c r="A4650" s="203" t="s">
        <v>1204</v>
      </c>
      <c r="B4650" s="203">
        <v>200610</v>
      </c>
      <c r="C4650" s="203">
        <v>1.5765999999999999E-2</v>
      </c>
      <c r="D4650" s="203">
        <v>8</v>
      </c>
      <c r="E4650" s="203" t="s">
        <v>1213</v>
      </c>
      <c r="F4650" s="203" t="s">
        <v>1207</v>
      </c>
    </row>
    <row r="4651" spans="1:6" hidden="1" x14ac:dyDescent="0.25">
      <c r="A4651" s="203" t="s">
        <v>1204</v>
      </c>
      <c r="B4651" s="203">
        <v>200611</v>
      </c>
      <c r="C4651" s="203">
        <v>1.4992999999999999E-2</v>
      </c>
      <c r="D4651" s="203">
        <v>8</v>
      </c>
      <c r="E4651" s="203" t="s">
        <v>1213</v>
      </c>
      <c r="F4651" s="203" t="s">
        <v>1207</v>
      </c>
    </row>
    <row r="4652" spans="1:6" hidden="1" x14ac:dyDescent="0.25">
      <c r="A4652" s="203" t="s">
        <v>1204</v>
      </c>
      <c r="B4652" s="203">
        <v>200612</v>
      </c>
      <c r="C4652" s="203">
        <v>1.5913E-2</v>
      </c>
      <c r="D4652" s="203">
        <v>8</v>
      </c>
      <c r="E4652" s="203" t="s">
        <v>1213</v>
      </c>
      <c r="F4652" s="203" t="s">
        <v>1207</v>
      </c>
    </row>
    <row r="4653" spans="1:6" hidden="1" x14ac:dyDescent="0.25">
      <c r="A4653" s="203" t="s">
        <v>1204</v>
      </c>
      <c r="B4653" s="203">
        <v>200613</v>
      </c>
      <c r="C4653" s="203">
        <v>0.1812</v>
      </c>
      <c r="D4653" s="203">
        <v>8</v>
      </c>
      <c r="E4653" s="203" t="s">
        <v>1213</v>
      </c>
      <c r="F4653" s="203" t="s">
        <v>1207</v>
      </c>
    </row>
    <row r="4654" spans="1:6" hidden="1" x14ac:dyDescent="0.25">
      <c r="A4654" s="203" t="s">
        <v>1204</v>
      </c>
      <c r="B4654" s="203">
        <v>200701</v>
      </c>
      <c r="C4654" s="203">
        <v>1.6296999999999999E-2</v>
      </c>
      <c r="D4654" s="203">
        <v>8</v>
      </c>
      <c r="E4654" s="203" t="s">
        <v>1213</v>
      </c>
      <c r="F4654" s="203" t="s">
        <v>1207</v>
      </c>
    </row>
    <row r="4655" spans="1:6" hidden="1" x14ac:dyDescent="0.25">
      <c r="A4655" s="203" t="s">
        <v>1204</v>
      </c>
      <c r="B4655" s="203">
        <v>200702</v>
      </c>
      <c r="C4655" s="203">
        <v>1.4248E-2</v>
      </c>
      <c r="D4655" s="203">
        <v>8</v>
      </c>
      <c r="E4655" s="203" t="s">
        <v>1213</v>
      </c>
      <c r="F4655" s="203" t="s">
        <v>1207</v>
      </c>
    </row>
    <row r="4656" spans="1:6" hidden="1" x14ac:dyDescent="0.25">
      <c r="A4656" s="203" t="s">
        <v>1204</v>
      </c>
      <c r="B4656" s="203">
        <v>200703</v>
      </c>
      <c r="C4656" s="203">
        <v>1.5391999999999999E-2</v>
      </c>
      <c r="D4656" s="203">
        <v>8</v>
      </c>
      <c r="E4656" s="203" t="s">
        <v>1213</v>
      </c>
      <c r="F4656" s="203" t="s">
        <v>1207</v>
      </c>
    </row>
    <row r="4657" spans="1:6" hidden="1" x14ac:dyDescent="0.25">
      <c r="A4657" s="203" t="s">
        <v>1204</v>
      </c>
      <c r="B4657" s="203">
        <v>200704</v>
      </c>
      <c r="C4657" s="203">
        <v>1.4824E-2</v>
      </c>
      <c r="D4657" s="203">
        <v>8</v>
      </c>
      <c r="E4657" s="203" t="s">
        <v>1213</v>
      </c>
      <c r="F4657" s="203" t="s">
        <v>1207</v>
      </c>
    </row>
    <row r="4658" spans="1:6" hidden="1" x14ac:dyDescent="0.25">
      <c r="A4658" s="203" t="s">
        <v>1204</v>
      </c>
      <c r="B4658" s="203">
        <v>200705</v>
      </c>
      <c r="C4658" s="203">
        <v>1.4904000000000001E-2</v>
      </c>
      <c r="D4658" s="203">
        <v>8</v>
      </c>
      <c r="E4658" s="203" t="s">
        <v>1213</v>
      </c>
      <c r="F4658" s="203" t="s">
        <v>1207</v>
      </c>
    </row>
    <row r="4659" spans="1:6" hidden="1" x14ac:dyDescent="0.25">
      <c r="A4659" s="203" t="s">
        <v>1204</v>
      </c>
      <c r="B4659" s="203">
        <v>200706</v>
      </c>
      <c r="C4659" s="203">
        <v>1.5616E-2</v>
      </c>
      <c r="D4659" s="203">
        <v>8</v>
      </c>
      <c r="E4659" s="203" t="s">
        <v>1213</v>
      </c>
      <c r="F4659" s="203" t="s">
        <v>1207</v>
      </c>
    </row>
    <row r="4660" spans="1:6" hidden="1" x14ac:dyDescent="0.25">
      <c r="A4660" s="203" t="s">
        <v>1204</v>
      </c>
      <c r="B4660" s="203">
        <v>200707</v>
      </c>
      <c r="C4660" s="203">
        <v>1.5848999999999999E-2</v>
      </c>
      <c r="D4660" s="203">
        <v>8</v>
      </c>
      <c r="E4660" s="203" t="s">
        <v>1213</v>
      </c>
      <c r="F4660" s="203" t="s">
        <v>1207</v>
      </c>
    </row>
    <row r="4661" spans="1:6" hidden="1" x14ac:dyDescent="0.25">
      <c r="A4661" s="203" t="s">
        <v>1204</v>
      </c>
      <c r="B4661" s="203">
        <v>200708</v>
      </c>
      <c r="C4661" s="203">
        <v>1.5890999999999999E-2</v>
      </c>
      <c r="D4661" s="203">
        <v>8</v>
      </c>
      <c r="E4661" s="203" t="s">
        <v>1213</v>
      </c>
      <c r="F4661" s="203" t="s">
        <v>1207</v>
      </c>
    </row>
    <row r="4662" spans="1:6" hidden="1" x14ac:dyDescent="0.25">
      <c r="A4662" s="203" t="s">
        <v>1204</v>
      </c>
      <c r="B4662" s="203">
        <v>200709</v>
      </c>
      <c r="C4662" s="203">
        <v>1.5414000000000001E-2</v>
      </c>
      <c r="D4662" s="203">
        <v>8</v>
      </c>
      <c r="E4662" s="203" t="s">
        <v>1213</v>
      </c>
      <c r="F4662" s="203" t="s">
        <v>1207</v>
      </c>
    </row>
    <row r="4663" spans="1:6" hidden="1" x14ac:dyDescent="0.25">
      <c r="A4663" s="203" t="s">
        <v>1204</v>
      </c>
      <c r="B4663" s="203">
        <v>200710</v>
      </c>
      <c r="C4663" s="203">
        <v>1.5989E-2</v>
      </c>
      <c r="D4663" s="203">
        <v>8</v>
      </c>
      <c r="E4663" s="203" t="s">
        <v>1213</v>
      </c>
      <c r="F4663" s="203" t="s">
        <v>1207</v>
      </c>
    </row>
    <row r="4664" spans="1:6" hidden="1" x14ac:dyDescent="0.25">
      <c r="A4664" s="203" t="s">
        <v>1204</v>
      </c>
      <c r="B4664" s="203">
        <v>200711</v>
      </c>
      <c r="C4664" s="203">
        <v>1.5347E-2</v>
      </c>
      <c r="D4664" s="203">
        <v>8</v>
      </c>
      <c r="E4664" s="203" t="s">
        <v>1213</v>
      </c>
      <c r="F4664" s="203" t="s">
        <v>1207</v>
      </c>
    </row>
    <row r="4665" spans="1:6" hidden="1" x14ac:dyDescent="0.25">
      <c r="A4665" s="203" t="s">
        <v>1204</v>
      </c>
      <c r="B4665" s="203">
        <v>200712</v>
      </c>
      <c r="C4665" s="203">
        <v>1.6003E-2</v>
      </c>
      <c r="D4665" s="203">
        <v>8</v>
      </c>
      <c r="E4665" s="203" t="s">
        <v>1213</v>
      </c>
      <c r="F4665" s="203" t="s">
        <v>1207</v>
      </c>
    </row>
    <row r="4666" spans="1:6" hidden="1" x14ac:dyDescent="0.25">
      <c r="A4666" s="203" t="s">
        <v>1204</v>
      </c>
      <c r="B4666" s="203">
        <v>200713</v>
      </c>
      <c r="C4666" s="203">
        <v>0.18577399999999999</v>
      </c>
      <c r="D4666" s="203">
        <v>8</v>
      </c>
      <c r="E4666" s="203" t="s">
        <v>1213</v>
      </c>
      <c r="F4666" s="203" t="s">
        <v>1207</v>
      </c>
    </row>
    <row r="4667" spans="1:6" hidden="1" x14ac:dyDescent="0.25">
      <c r="A4667" s="203" t="s">
        <v>1204</v>
      </c>
      <c r="B4667" s="203">
        <v>200801</v>
      </c>
      <c r="C4667" s="203">
        <v>1.5824999999999999E-2</v>
      </c>
      <c r="D4667" s="203">
        <v>8</v>
      </c>
      <c r="E4667" s="203" t="s">
        <v>1213</v>
      </c>
      <c r="F4667" s="203" t="s">
        <v>1207</v>
      </c>
    </row>
    <row r="4668" spans="1:6" hidden="1" x14ac:dyDescent="0.25">
      <c r="A4668" s="203" t="s">
        <v>1204</v>
      </c>
      <c r="B4668" s="203">
        <v>200802</v>
      </c>
      <c r="C4668" s="203">
        <v>1.4369E-2</v>
      </c>
      <c r="D4668" s="203">
        <v>8</v>
      </c>
      <c r="E4668" s="203" t="s">
        <v>1213</v>
      </c>
      <c r="F4668" s="203" t="s">
        <v>1207</v>
      </c>
    </row>
    <row r="4669" spans="1:6" hidden="1" x14ac:dyDescent="0.25">
      <c r="A4669" s="203" t="s">
        <v>1204</v>
      </c>
      <c r="B4669" s="203">
        <v>200803</v>
      </c>
      <c r="C4669" s="203">
        <v>1.6239E-2</v>
      </c>
      <c r="D4669" s="203">
        <v>8</v>
      </c>
      <c r="E4669" s="203" t="s">
        <v>1213</v>
      </c>
      <c r="F4669" s="203" t="s">
        <v>1207</v>
      </c>
    </row>
    <row r="4670" spans="1:6" hidden="1" x14ac:dyDescent="0.25">
      <c r="A4670" s="203" t="s">
        <v>1204</v>
      </c>
      <c r="B4670" s="203">
        <v>200804</v>
      </c>
      <c r="C4670" s="203">
        <v>1.5789999999999998E-2</v>
      </c>
      <c r="D4670" s="203">
        <v>8</v>
      </c>
      <c r="E4670" s="203" t="s">
        <v>1213</v>
      </c>
      <c r="F4670" s="203" t="s">
        <v>1207</v>
      </c>
    </row>
    <row r="4671" spans="1:6" hidden="1" x14ac:dyDescent="0.25">
      <c r="A4671" s="203" t="s">
        <v>1204</v>
      </c>
      <c r="B4671" s="203">
        <v>200805</v>
      </c>
      <c r="C4671" s="203">
        <v>1.6317999999999999E-2</v>
      </c>
      <c r="D4671" s="203">
        <v>8</v>
      </c>
      <c r="E4671" s="203" t="s">
        <v>1213</v>
      </c>
      <c r="F4671" s="203" t="s">
        <v>1207</v>
      </c>
    </row>
    <row r="4672" spans="1:6" hidden="1" x14ac:dyDescent="0.25">
      <c r="A4672" s="203" t="s">
        <v>1204</v>
      </c>
      <c r="B4672" s="203">
        <v>200806</v>
      </c>
      <c r="C4672" s="203">
        <v>1.6206000000000002E-2</v>
      </c>
      <c r="D4672" s="203">
        <v>8</v>
      </c>
      <c r="E4672" s="203" t="s">
        <v>1213</v>
      </c>
      <c r="F4672" s="203" t="s">
        <v>1207</v>
      </c>
    </row>
    <row r="4673" spans="1:6" hidden="1" x14ac:dyDescent="0.25">
      <c r="A4673" s="203" t="s">
        <v>1204</v>
      </c>
      <c r="B4673" s="203">
        <v>200807</v>
      </c>
      <c r="C4673" s="203">
        <v>1.6514000000000001E-2</v>
      </c>
      <c r="D4673" s="203">
        <v>8</v>
      </c>
      <c r="E4673" s="203" t="s">
        <v>1213</v>
      </c>
      <c r="F4673" s="203" t="s">
        <v>1207</v>
      </c>
    </row>
    <row r="4674" spans="1:6" hidden="1" x14ac:dyDescent="0.25">
      <c r="A4674" s="203" t="s">
        <v>1204</v>
      </c>
      <c r="B4674" s="203">
        <v>200808</v>
      </c>
      <c r="C4674" s="203">
        <v>1.6454E-2</v>
      </c>
      <c r="D4674" s="203">
        <v>8</v>
      </c>
      <c r="E4674" s="203" t="s">
        <v>1213</v>
      </c>
      <c r="F4674" s="203" t="s">
        <v>1207</v>
      </c>
    </row>
    <row r="4675" spans="1:6" hidden="1" x14ac:dyDescent="0.25">
      <c r="A4675" s="203" t="s">
        <v>1204</v>
      </c>
      <c r="B4675" s="203">
        <v>200809</v>
      </c>
      <c r="C4675" s="203">
        <v>1.5944E-2</v>
      </c>
      <c r="D4675" s="203">
        <v>8</v>
      </c>
      <c r="E4675" s="203" t="s">
        <v>1213</v>
      </c>
      <c r="F4675" s="203" t="s">
        <v>1207</v>
      </c>
    </row>
    <row r="4676" spans="1:6" hidden="1" x14ac:dyDescent="0.25">
      <c r="A4676" s="203" t="s">
        <v>1204</v>
      </c>
      <c r="B4676" s="203">
        <v>200810</v>
      </c>
      <c r="C4676" s="203">
        <v>1.6494999999999999E-2</v>
      </c>
      <c r="D4676" s="203">
        <v>8</v>
      </c>
      <c r="E4676" s="203" t="s">
        <v>1213</v>
      </c>
      <c r="F4676" s="203" t="s">
        <v>1207</v>
      </c>
    </row>
    <row r="4677" spans="1:6" hidden="1" x14ac:dyDescent="0.25">
      <c r="A4677" s="203" t="s">
        <v>1204</v>
      </c>
      <c r="B4677" s="203">
        <v>200811</v>
      </c>
      <c r="C4677" s="203">
        <v>1.5939999999999999E-2</v>
      </c>
      <c r="D4677" s="203">
        <v>8</v>
      </c>
      <c r="E4677" s="203" t="s">
        <v>1213</v>
      </c>
      <c r="F4677" s="203" t="s">
        <v>1207</v>
      </c>
    </row>
    <row r="4678" spans="1:6" hidden="1" x14ac:dyDescent="0.25">
      <c r="A4678" s="203" t="s">
        <v>1204</v>
      </c>
      <c r="B4678" s="203">
        <v>200812</v>
      </c>
      <c r="C4678" s="203">
        <v>1.6338999999999999E-2</v>
      </c>
      <c r="D4678" s="203">
        <v>8</v>
      </c>
      <c r="E4678" s="203" t="s">
        <v>1213</v>
      </c>
      <c r="F4678" s="203" t="s">
        <v>1207</v>
      </c>
    </row>
    <row r="4679" spans="1:6" hidden="1" x14ac:dyDescent="0.25">
      <c r="A4679" s="203" t="s">
        <v>1204</v>
      </c>
      <c r="B4679" s="203">
        <v>200813</v>
      </c>
      <c r="C4679" s="203">
        <v>0.19243299999999999</v>
      </c>
      <c r="D4679" s="203">
        <v>8</v>
      </c>
      <c r="E4679" s="203" t="s">
        <v>1213</v>
      </c>
      <c r="F4679" s="203" t="s">
        <v>1207</v>
      </c>
    </row>
    <row r="4680" spans="1:6" hidden="1" x14ac:dyDescent="0.25">
      <c r="A4680" s="203" t="s">
        <v>1204</v>
      </c>
      <c r="B4680" s="203">
        <v>200901</v>
      </c>
      <c r="C4680" s="203">
        <v>1.7139999999999999E-2</v>
      </c>
      <c r="D4680" s="203">
        <v>8</v>
      </c>
      <c r="E4680" s="203" t="s">
        <v>1213</v>
      </c>
      <c r="F4680" s="203" t="s">
        <v>1207</v>
      </c>
    </row>
    <row r="4681" spans="1:6" hidden="1" x14ac:dyDescent="0.25">
      <c r="A4681" s="203" t="s">
        <v>1204</v>
      </c>
      <c r="B4681" s="203">
        <v>200902</v>
      </c>
      <c r="C4681" s="203">
        <v>1.5517E-2</v>
      </c>
      <c r="D4681" s="203">
        <v>8</v>
      </c>
      <c r="E4681" s="203" t="s">
        <v>1213</v>
      </c>
      <c r="F4681" s="203" t="s">
        <v>1207</v>
      </c>
    </row>
    <row r="4682" spans="1:6" hidden="1" x14ac:dyDescent="0.25">
      <c r="A4682" s="203" t="s">
        <v>1204</v>
      </c>
      <c r="B4682" s="203">
        <v>200903</v>
      </c>
      <c r="C4682" s="203">
        <v>1.7252E-2</v>
      </c>
      <c r="D4682" s="203">
        <v>8</v>
      </c>
      <c r="E4682" s="203" t="s">
        <v>1213</v>
      </c>
      <c r="F4682" s="203" t="s">
        <v>1207</v>
      </c>
    </row>
    <row r="4683" spans="1:6" hidden="1" x14ac:dyDescent="0.25">
      <c r="A4683" s="203" t="s">
        <v>1204</v>
      </c>
      <c r="B4683" s="203">
        <v>200904</v>
      </c>
      <c r="C4683" s="203">
        <v>1.6341000000000001E-2</v>
      </c>
      <c r="D4683" s="203">
        <v>8</v>
      </c>
      <c r="E4683" s="203" t="s">
        <v>1213</v>
      </c>
      <c r="F4683" s="203" t="s">
        <v>1207</v>
      </c>
    </row>
    <row r="4684" spans="1:6" hidden="1" x14ac:dyDescent="0.25">
      <c r="A4684" s="203" t="s">
        <v>1204</v>
      </c>
      <c r="B4684" s="203">
        <v>200905</v>
      </c>
      <c r="C4684" s="203">
        <v>1.6615999999999999E-2</v>
      </c>
      <c r="D4684" s="203">
        <v>8</v>
      </c>
      <c r="E4684" s="203" t="s">
        <v>1213</v>
      </c>
      <c r="F4684" s="203" t="s">
        <v>1207</v>
      </c>
    </row>
    <row r="4685" spans="1:6" hidden="1" x14ac:dyDescent="0.25">
      <c r="A4685" s="203" t="s">
        <v>1204</v>
      </c>
      <c r="B4685" s="203">
        <v>200906</v>
      </c>
      <c r="C4685" s="203">
        <v>1.6212000000000001E-2</v>
      </c>
      <c r="D4685" s="203">
        <v>8</v>
      </c>
      <c r="E4685" s="203" t="s">
        <v>1213</v>
      </c>
      <c r="F4685" s="203" t="s">
        <v>1207</v>
      </c>
    </row>
    <row r="4686" spans="1:6" hidden="1" x14ac:dyDescent="0.25">
      <c r="A4686" s="203" t="s">
        <v>1204</v>
      </c>
      <c r="B4686" s="203">
        <v>200907</v>
      </c>
      <c r="C4686" s="203">
        <v>1.6813999999999999E-2</v>
      </c>
      <c r="D4686" s="203">
        <v>8</v>
      </c>
      <c r="E4686" s="203" t="s">
        <v>1213</v>
      </c>
      <c r="F4686" s="203" t="s">
        <v>1207</v>
      </c>
    </row>
    <row r="4687" spans="1:6" hidden="1" x14ac:dyDescent="0.25">
      <c r="A4687" s="203" t="s">
        <v>1204</v>
      </c>
      <c r="B4687" s="203">
        <v>200908</v>
      </c>
      <c r="C4687" s="203">
        <v>1.6773E-2</v>
      </c>
      <c r="D4687" s="203">
        <v>8</v>
      </c>
      <c r="E4687" s="203" t="s">
        <v>1213</v>
      </c>
      <c r="F4687" s="203" t="s">
        <v>1207</v>
      </c>
    </row>
    <row r="4688" spans="1:6" hidden="1" x14ac:dyDescent="0.25">
      <c r="A4688" s="203" t="s">
        <v>1204</v>
      </c>
      <c r="B4688" s="203">
        <v>200909</v>
      </c>
      <c r="C4688" s="203">
        <v>1.6289000000000001E-2</v>
      </c>
      <c r="D4688" s="203">
        <v>8</v>
      </c>
      <c r="E4688" s="203" t="s">
        <v>1213</v>
      </c>
      <c r="F4688" s="203" t="s">
        <v>1207</v>
      </c>
    </row>
    <row r="4689" spans="1:6" hidden="1" x14ac:dyDescent="0.25">
      <c r="A4689" s="203" t="s">
        <v>1204</v>
      </c>
      <c r="B4689" s="203">
        <v>200910</v>
      </c>
      <c r="C4689" s="203">
        <v>1.6479000000000001E-2</v>
      </c>
      <c r="D4689" s="203">
        <v>8</v>
      </c>
      <c r="E4689" s="203" t="s">
        <v>1213</v>
      </c>
      <c r="F4689" s="203" t="s">
        <v>1207</v>
      </c>
    </row>
    <row r="4690" spans="1:6" hidden="1" x14ac:dyDescent="0.25">
      <c r="A4690" s="203" t="s">
        <v>1204</v>
      </c>
      <c r="B4690" s="203">
        <v>200911</v>
      </c>
      <c r="C4690" s="203">
        <v>1.6840999999999998E-2</v>
      </c>
      <c r="D4690" s="203">
        <v>8</v>
      </c>
      <c r="E4690" s="203" t="s">
        <v>1213</v>
      </c>
      <c r="F4690" s="203" t="s">
        <v>1207</v>
      </c>
    </row>
    <row r="4691" spans="1:6" hidden="1" x14ac:dyDescent="0.25">
      <c r="A4691" s="203" t="s">
        <v>1204</v>
      </c>
      <c r="B4691" s="203">
        <v>200912</v>
      </c>
      <c r="C4691" s="203">
        <v>1.7912000000000001E-2</v>
      </c>
      <c r="D4691" s="203">
        <v>8</v>
      </c>
      <c r="E4691" s="203" t="s">
        <v>1213</v>
      </c>
      <c r="F4691" s="203" t="s">
        <v>1207</v>
      </c>
    </row>
    <row r="4692" spans="1:6" hidden="1" x14ac:dyDescent="0.25">
      <c r="A4692" s="203" t="s">
        <v>1204</v>
      </c>
      <c r="B4692" s="203">
        <v>200913</v>
      </c>
      <c r="C4692" s="203">
        <v>0.200185</v>
      </c>
      <c r="D4692" s="203">
        <v>8</v>
      </c>
      <c r="E4692" s="203" t="s">
        <v>1213</v>
      </c>
      <c r="F4692" s="203" t="s">
        <v>1207</v>
      </c>
    </row>
    <row r="4693" spans="1:6" hidden="1" x14ac:dyDescent="0.25">
      <c r="A4693" s="203" t="s">
        <v>1204</v>
      </c>
      <c r="B4693" s="203">
        <v>201001</v>
      </c>
      <c r="C4693" s="203">
        <v>1.7852E-2</v>
      </c>
      <c r="D4693" s="203">
        <v>8</v>
      </c>
      <c r="E4693" s="203" t="s">
        <v>1213</v>
      </c>
      <c r="F4693" s="203" t="s">
        <v>1207</v>
      </c>
    </row>
    <row r="4694" spans="1:6" hidden="1" x14ac:dyDescent="0.25">
      <c r="A4694" s="203" t="s">
        <v>1204</v>
      </c>
      <c r="B4694" s="203">
        <v>201002</v>
      </c>
      <c r="C4694" s="203">
        <v>1.5872000000000001E-2</v>
      </c>
      <c r="D4694" s="203">
        <v>8</v>
      </c>
      <c r="E4694" s="203" t="s">
        <v>1213</v>
      </c>
      <c r="F4694" s="203" t="s">
        <v>1207</v>
      </c>
    </row>
    <row r="4695" spans="1:6" hidden="1" x14ac:dyDescent="0.25">
      <c r="A4695" s="203" t="s">
        <v>1204</v>
      </c>
      <c r="B4695" s="203">
        <v>201003</v>
      </c>
      <c r="C4695" s="203">
        <v>1.7801000000000001E-2</v>
      </c>
      <c r="D4695" s="203">
        <v>8</v>
      </c>
      <c r="E4695" s="203" t="s">
        <v>1213</v>
      </c>
      <c r="F4695" s="203" t="s">
        <v>1207</v>
      </c>
    </row>
    <row r="4696" spans="1:6" hidden="1" x14ac:dyDescent="0.25">
      <c r="A4696" s="203" t="s">
        <v>1204</v>
      </c>
      <c r="B4696" s="203">
        <v>201004</v>
      </c>
      <c r="C4696" s="203">
        <v>1.6990000000000002E-2</v>
      </c>
      <c r="D4696" s="203">
        <v>8</v>
      </c>
      <c r="E4696" s="203" t="s">
        <v>1213</v>
      </c>
      <c r="F4696" s="203" t="s">
        <v>1207</v>
      </c>
    </row>
    <row r="4697" spans="1:6" hidden="1" x14ac:dyDescent="0.25">
      <c r="A4697" s="203" t="s">
        <v>1204</v>
      </c>
      <c r="B4697" s="203">
        <v>201005</v>
      </c>
      <c r="C4697" s="203">
        <v>1.7839000000000001E-2</v>
      </c>
      <c r="D4697" s="203">
        <v>8</v>
      </c>
      <c r="E4697" s="203" t="s">
        <v>1213</v>
      </c>
      <c r="F4697" s="203" t="s">
        <v>1207</v>
      </c>
    </row>
    <row r="4698" spans="1:6" hidden="1" x14ac:dyDescent="0.25">
      <c r="A4698" s="203" t="s">
        <v>1204</v>
      </c>
      <c r="B4698" s="203">
        <v>201006</v>
      </c>
      <c r="C4698" s="203">
        <v>1.7219000000000002E-2</v>
      </c>
      <c r="D4698" s="203">
        <v>8</v>
      </c>
      <c r="E4698" s="203" t="s">
        <v>1213</v>
      </c>
      <c r="F4698" s="203" t="s">
        <v>1207</v>
      </c>
    </row>
    <row r="4699" spans="1:6" hidden="1" x14ac:dyDescent="0.25">
      <c r="A4699" s="203" t="s">
        <v>1204</v>
      </c>
      <c r="B4699" s="203">
        <v>201007</v>
      </c>
      <c r="C4699" s="203">
        <v>1.7479000000000001E-2</v>
      </c>
      <c r="D4699" s="203">
        <v>8</v>
      </c>
      <c r="E4699" s="203" t="s">
        <v>1213</v>
      </c>
      <c r="F4699" s="203" t="s">
        <v>1207</v>
      </c>
    </row>
    <row r="4700" spans="1:6" hidden="1" x14ac:dyDescent="0.25">
      <c r="A4700" s="203" t="s">
        <v>1204</v>
      </c>
      <c r="B4700" s="203">
        <v>201008</v>
      </c>
      <c r="C4700" s="203">
        <v>1.7706E-2</v>
      </c>
      <c r="D4700" s="203">
        <v>8</v>
      </c>
      <c r="E4700" s="203" t="s">
        <v>1213</v>
      </c>
      <c r="F4700" s="203" t="s">
        <v>1207</v>
      </c>
    </row>
    <row r="4701" spans="1:6" hidden="1" x14ac:dyDescent="0.25">
      <c r="A4701" s="203" t="s">
        <v>1204</v>
      </c>
      <c r="B4701" s="203">
        <v>201009</v>
      </c>
      <c r="C4701" s="203">
        <v>1.711E-2</v>
      </c>
      <c r="D4701" s="203">
        <v>8</v>
      </c>
      <c r="E4701" s="203" t="s">
        <v>1213</v>
      </c>
      <c r="F4701" s="203" t="s">
        <v>1207</v>
      </c>
    </row>
    <row r="4702" spans="1:6" hidden="1" x14ac:dyDescent="0.25">
      <c r="A4702" s="203" t="s">
        <v>1204</v>
      </c>
      <c r="B4702" s="203">
        <v>201010</v>
      </c>
      <c r="C4702" s="203">
        <v>1.6975000000000001E-2</v>
      </c>
      <c r="D4702" s="203">
        <v>8</v>
      </c>
      <c r="E4702" s="203" t="s">
        <v>1213</v>
      </c>
      <c r="F4702" s="203" t="s">
        <v>1207</v>
      </c>
    </row>
    <row r="4703" spans="1:6" hidden="1" x14ac:dyDescent="0.25">
      <c r="A4703" s="203" t="s">
        <v>1204</v>
      </c>
      <c r="B4703" s="203">
        <v>201011</v>
      </c>
      <c r="C4703" s="203">
        <v>1.7108000000000002E-2</v>
      </c>
      <c r="D4703" s="203">
        <v>8</v>
      </c>
      <c r="E4703" s="203" t="s">
        <v>1213</v>
      </c>
      <c r="F4703" s="203" t="s">
        <v>1207</v>
      </c>
    </row>
    <row r="4704" spans="1:6" hidden="1" x14ac:dyDescent="0.25">
      <c r="A4704" s="203" t="s">
        <v>1204</v>
      </c>
      <c r="B4704" s="203">
        <v>201012</v>
      </c>
      <c r="C4704" s="203">
        <v>1.8027000000000001E-2</v>
      </c>
      <c r="D4704" s="203">
        <v>8</v>
      </c>
      <c r="E4704" s="203" t="s">
        <v>1213</v>
      </c>
      <c r="F4704" s="203" t="s">
        <v>1207</v>
      </c>
    </row>
    <row r="4705" spans="1:6" hidden="1" x14ac:dyDescent="0.25">
      <c r="A4705" s="203" t="s">
        <v>1204</v>
      </c>
      <c r="B4705" s="203">
        <v>201013</v>
      </c>
      <c r="C4705" s="203">
        <v>0.207979</v>
      </c>
      <c r="D4705" s="203">
        <v>8</v>
      </c>
      <c r="E4705" s="203" t="s">
        <v>1213</v>
      </c>
      <c r="F4705" s="203" t="s">
        <v>1207</v>
      </c>
    </row>
    <row r="4706" spans="1:6" hidden="1" x14ac:dyDescent="0.25">
      <c r="A4706" s="203" t="s">
        <v>1204</v>
      </c>
      <c r="B4706" s="203">
        <v>201101</v>
      </c>
      <c r="C4706" s="203">
        <v>1.848E-2</v>
      </c>
      <c r="D4706" s="203">
        <v>8</v>
      </c>
      <c r="E4706" s="203" t="s">
        <v>1213</v>
      </c>
      <c r="F4706" s="203" t="s">
        <v>1207</v>
      </c>
    </row>
    <row r="4707" spans="1:6" hidden="1" x14ac:dyDescent="0.25">
      <c r="A4707" s="203" t="s">
        <v>1204</v>
      </c>
      <c r="B4707" s="203">
        <v>201102</v>
      </c>
      <c r="C4707" s="203">
        <v>1.6676E-2</v>
      </c>
      <c r="D4707" s="203">
        <v>8</v>
      </c>
      <c r="E4707" s="203" t="s">
        <v>1213</v>
      </c>
      <c r="F4707" s="203" t="s">
        <v>1207</v>
      </c>
    </row>
    <row r="4708" spans="1:6" hidden="1" x14ac:dyDescent="0.25">
      <c r="A4708" s="203" t="s">
        <v>1204</v>
      </c>
      <c r="B4708" s="203">
        <v>201103</v>
      </c>
      <c r="C4708" s="203">
        <v>1.8388000000000002E-2</v>
      </c>
      <c r="D4708" s="203">
        <v>8</v>
      </c>
      <c r="E4708" s="203" t="s">
        <v>1213</v>
      </c>
      <c r="F4708" s="203" t="s">
        <v>1207</v>
      </c>
    </row>
    <row r="4709" spans="1:6" hidden="1" x14ac:dyDescent="0.25">
      <c r="A4709" s="203" t="s">
        <v>1204</v>
      </c>
      <c r="B4709" s="203">
        <v>201104</v>
      </c>
      <c r="C4709" s="203">
        <v>1.7257999999999999E-2</v>
      </c>
      <c r="D4709" s="203">
        <v>8</v>
      </c>
      <c r="E4709" s="203" t="s">
        <v>1213</v>
      </c>
      <c r="F4709" s="203" t="s">
        <v>1207</v>
      </c>
    </row>
    <row r="4710" spans="1:6" hidden="1" x14ac:dyDescent="0.25">
      <c r="A4710" s="203" t="s">
        <v>1204</v>
      </c>
      <c r="B4710" s="203">
        <v>201105</v>
      </c>
      <c r="C4710" s="203">
        <v>1.8193999999999998E-2</v>
      </c>
      <c r="D4710" s="203">
        <v>8</v>
      </c>
      <c r="E4710" s="203" t="s">
        <v>1213</v>
      </c>
      <c r="F4710" s="203" t="s">
        <v>1207</v>
      </c>
    </row>
    <row r="4711" spans="1:6" hidden="1" x14ac:dyDescent="0.25">
      <c r="A4711" s="203" t="s">
        <v>1204</v>
      </c>
      <c r="B4711" s="203">
        <v>201106</v>
      </c>
      <c r="C4711" s="203">
        <v>1.702E-2</v>
      </c>
      <c r="D4711" s="203">
        <v>8</v>
      </c>
      <c r="E4711" s="203" t="s">
        <v>1213</v>
      </c>
      <c r="F4711" s="203" t="s">
        <v>1207</v>
      </c>
    </row>
    <row r="4712" spans="1:6" hidden="1" x14ac:dyDescent="0.25">
      <c r="A4712" s="203" t="s">
        <v>1204</v>
      </c>
      <c r="B4712" s="203">
        <v>201107</v>
      </c>
      <c r="C4712" s="203">
        <v>1.7722999999999999E-2</v>
      </c>
      <c r="D4712" s="203">
        <v>8</v>
      </c>
      <c r="E4712" s="203" t="s">
        <v>1213</v>
      </c>
      <c r="F4712" s="203" t="s">
        <v>1207</v>
      </c>
    </row>
    <row r="4713" spans="1:6" hidden="1" x14ac:dyDescent="0.25">
      <c r="A4713" s="203" t="s">
        <v>1204</v>
      </c>
      <c r="B4713" s="203">
        <v>201108</v>
      </c>
      <c r="C4713" s="203">
        <v>1.7777000000000001E-2</v>
      </c>
      <c r="D4713" s="203">
        <v>8</v>
      </c>
      <c r="E4713" s="203" t="s">
        <v>1213</v>
      </c>
      <c r="F4713" s="203" t="s">
        <v>1207</v>
      </c>
    </row>
    <row r="4714" spans="1:6" hidden="1" x14ac:dyDescent="0.25">
      <c r="A4714" s="203" t="s">
        <v>1204</v>
      </c>
      <c r="B4714" s="203">
        <v>201109</v>
      </c>
      <c r="C4714" s="203">
        <v>1.7127E-2</v>
      </c>
      <c r="D4714" s="203">
        <v>8</v>
      </c>
      <c r="E4714" s="203" t="s">
        <v>1213</v>
      </c>
      <c r="F4714" s="203" t="s">
        <v>1207</v>
      </c>
    </row>
    <row r="4715" spans="1:6" hidden="1" x14ac:dyDescent="0.25">
      <c r="A4715" s="203" t="s">
        <v>1204</v>
      </c>
      <c r="B4715" s="203">
        <v>201110</v>
      </c>
      <c r="C4715" s="203">
        <v>1.7836000000000001E-2</v>
      </c>
      <c r="D4715" s="203">
        <v>8</v>
      </c>
      <c r="E4715" s="203" t="s">
        <v>1213</v>
      </c>
      <c r="F4715" s="203" t="s">
        <v>1207</v>
      </c>
    </row>
    <row r="4716" spans="1:6" hidden="1" x14ac:dyDescent="0.25">
      <c r="A4716" s="203" t="s">
        <v>1204</v>
      </c>
      <c r="B4716" s="203">
        <v>201111</v>
      </c>
      <c r="C4716" s="203">
        <v>1.7569999999999999E-2</v>
      </c>
      <c r="D4716" s="203">
        <v>8</v>
      </c>
      <c r="E4716" s="203" t="s">
        <v>1213</v>
      </c>
      <c r="F4716" s="203" t="s">
        <v>1207</v>
      </c>
    </row>
    <row r="4717" spans="1:6" hidden="1" x14ac:dyDescent="0.25">
      <c r="A4717" s="203" t="s">
        <v>1204</v>
      </c>
      <c r="B4717" s="203">
        <v>201112</v>
      </c>
      <c r="C4717" s="203">
        <v>1.8260999999999999E-2</v>
      </c>
      <c r="D4717" s="203">
        <v>8</v>
      </c>
      <c r="E4717" s="203" t="s">
        <v>1213</v>
      </c>
      <c r="F4717" s="203" t="s">
        <v>1207</v>
      </c>
    </row>
    <row r="4718" spans="1:6" hidden="1" x14ac:dyDescent="0.25">
      <c r="A4718" s="203" t="s">
        <v>1204</v>
      </c>
      <c r="B4718" s="203">
        <v>201113</v>
      </c>
      <c r="C4718" s="203">
        <v>0.212311</v>
      </c>
      <c r="D4718" s="203">
        <v>8</v>
      </c>
      <c r="E4718" s="203" t="s">
        <v>1213</v>
      </c>
      <c r="F4718" s="203" t="s">
        <v>1207</v>
      </c>
    </row>
    <row r="4719" spans="1:6" hidden="1" x14ac:dyDescent="0.25">
      <c r="A4719" s="203" t="s">
        <v>1204</v>
      </c>
      <c r="B4719" s="203">
        <v>201201</v>
      </c>
      <c r="C4719" s="203">
        <v>1.7399999999999999E-2</v>
      </c>
      <c r="D4719" s="203">
        <v>8</v>
      </c>
      <c r="E4719" s="203" t="s">
        <v>1213</v>
      </c>
      <c r="F4719" s="203" t="s">
        <v>1207</v>
      </c>
    </row>
    <row r="4720" spans="1:6" hidden="1" x14ac:dyDescent="0.25">
      <c r="A4720" s="203" t="s">
        <v>1204</v>
      </c>
      <c r="B4720" s="203">
        <v>201202</v>
      </c>
      <c r="C4720" s="203">
        <v>1.6386999999999999E-2</v>
      </c>
      <c r="D4720" s="203">
        <v>8</v>
      </c>
      <c r="E4720" s="203" t="s">
        <v>1213</v>
      </c>
      <c r="F4720" s="203" t="s">
        <v>1207</v>
      </c>
    </row>
    <row r="4721" spans="1:6" hidden="1" x14ac:dyDescent="0.25">
      <c r="A4721" s="203" t="s">
        <v>1204</v>
      </c>
      <c r="B4721" s="203">
        <v>201203</v>
      </c>
      <c r="C4721" s="203">
        <v>1.7607999999999999E-2</v>
      </c>
      <c r="D4721" s="203">
        <v>8</v>
      </c>
      <c r="E4721" s="203" t="s">
        <v>1213</v>
      </c>
      <c r="F4721" s="203" t="s">
        <v>1207</v>
      </c>
    </row>
    <row r="4722" spans="1:6" hidden="1" x14ac:dyDescent="0.25">
      <c r="A4722" s="203" t="s">
        <v>1204</v>
      </c>
      <c r="B4722" s="203">
        <v>201204</v>
      </c>
      <c r="C4722" s="203">
        <v>1.7083999999999998E-2</v>
      </c>
      <c r="D4722" s="203">
        <v>8</v>
      </c>
      <c r="E4722" s="203" t="s">
        <v>1213</v>
      </c>
      <c r="F4722" s="203" t="s">
        <v>1207</v>
      </c>
    </row>
    <row r="4723" spans="1:6" hidden="1" x14ac:dyDescent="0.25">
      <c r="A4723" s="203" t="s">
        <v>1204</v>
      </c>
      <c r="B4723" s="203">
        <v>201205</v>
      </c>
      <c r="C4723" s="203">
        <v>1.7787000000000001E-2</v>
      </c>
      <c r="D4723" s="203">
        <v>8</v>
      </c>
      <c r="E4723" s="203" t="s">
        <v>1213</v>
      </c>
      <c r="F4723" s="203" t="s">
        <v>1207</v>
      </c>
    </row>
    <row r="4724" spans="1:6" hidden="1" x14ac:dyDescent="0.25">
      <c r="A4724" s="203" t="s">
        <v>1204</v>
      </c>
      <c r="B4724" s="203">
        <v>201206</v>
      </c>
      <c r="C4724" s="203">
        <v>1.7361000000000001E-2</v>
      </c>
      <c r="D4724" s="203">
        <v>8</v>
      </c>
      <c r="E4724" s="203" t="s">
        <v>1213</v>
      </c>
      <c r="F4724" s="203" t="s">
        <v>1207</v>
      </c>
    </row>
    <row r="4725" spans="1:6" hidden="1" x14ac:dyDescent="0.25">
      <c r="A4725" s="203" t="s">
        <v>1204</v>
      </c>
      <c r="B4725" s="203">
        <v>201207</v>
      </c>
      <c r="C4725" s="203">
        <v>1.7946E-2</v>
      </c>
      <c r="D4725" s="203">
        <v>8</v>
      </c>
      <c r="E4725" s="203" t="s">
        <v>1213</v>
      </c>
      <c r="F4725" s="203" t="s">
        <v>1207</v>
      </c>
    </row>
    <row r="4726" spans="1:6" hidden="1" x14ac:dyDescent="0.25">
      <c r="A4726" s="203" t="s">
        <v>1204</v>
      </c>
      <c r="B4726" s="203">
        <v>201208</v>
      </c>
      <c r="C4726" s="203">
        <v>1.7786E-2</v>
      </c>
      <c r="D4726" s="203">
        <v>8</v>
      </c>
      <c r="E4726" s="203" t="s">
        <v>1213</v>
      </c>
      <c r="F4726" s="203" t="s">
        <v>1207</v>
      </c>
    </row>
    <row r="4727" spans="1:6" hidden="1" x14ac:dyDescent="0.25">
      <c r="A4727" s="203" t="s">
        <v>1204</v>
      </c>
      <c r="B4727" s="203">
        <v>201209</v>
      </c>
      <c r="C4727" s="203">
        <v>1.7576000000000001E-2</v>
      </c>
      <c r="D4727" s="203">
        <v>8</v>
      </c>
      <c r="E4727" s="203" t="s">
        <v>1213</v>
      </c>
      <c r="F4727" s="203" t="s">
        <v>1207</v>
      </c>
    </row>
    <row r="4728" spans="1:6" hidden="1" x14ac:dyDescent="0.25">
      <c r="A4728" s="203" t="s">
        <v>1204</v>
      </c>
      <c r="B4728" s="203">
        <v>201210</v>
      </c>
      <c r="C4728" s="203">
        <v>1.8027000000000001E-2</v>
      </c>
      <c r="D4728" s="203">
        <v>8</v>
      </c>
      <c r="E4728" s="203" t="s">
        <v>1213</v>
      </c>
      <c r="F4728" s="203" t="s">
        <v>1207</v>
      </c>
    </row>
    <row r="4729" spans="1:6" hidden="1" x14ac:dyDescent="0.25">
      <c r="A4729" s="203" t="s">
        <v>1204</v>
      </c>
      <c r="B4729" s="203">
        <v>201211</v>
      </c>
      <c r="C4729" s="203">
        <v>1.8023000000000001E-2</v>
      </c>
      <c r="D4729" s="203">
        <v>8</v>
      </c>
      <c r="E4729" s="203" t="s">
        <v>1213</v>
      </c>
      <c r="F4729" s="203" t="s">
        <v>1207</v>
      </c>
    </row>
    <row r="4730" spans="1:6" hidden="1" x14ac:dyDescent="0.25">
      <c r="A4730" s="203" t="s">
        <v>1204</v>
      </c>
      <c r="B4730" s="203">
        <v>201212</v>
      </c>
      <c r="C4730" s="203">
        <v>1.8608E-2</v>
      </c>
      <c r="D4730" s="203">
        <v>8</v>
      </c>
      <c r="E4730" s="203" t="s">
        <v>1213</v>
      </c>
      <c r="F4730" s="203" t="s">
        <v>1207</v>
      </c>
    </row>
    <row r="4731" spans="1:6" hidden="1" x14ac:dyDescent="0.25">
      <c r="A4731" s="203" t="s">
        <v>1204</v>
      </c>
      <c r="B4731" s="203">
        <v>201213</v>
      </c>
      <c r="C4731" s="203">
        <v>0.211592</v>
      </c>
      <c r="D4731" s="203">
        <v>8</v>
      </c>
      <c r="E4731" s="203" t="s">
        <v>1213</v>
      </c>
      <c r="F4731" s="203" t="s">
        <v>1207</v>
      </c>
    </row>
    <row r="4732" spans="1:6" hidden="1" x14ac:dyDescent="0.25">
      <c r="A4732" s="203" t="s">
        <v>1204</v>
      </c>
      <c r="B4732" s="203">
        <v>201301</v>
      </c>
      <c r="C4732" s="203">
        <v>1.8578000000000001E-2</v>
      </c>
      <c r="D4732" s="203">
        <v>8</v>
      </c>
      <c r="E4732" s="203" t="s">
        <v>1213</v>
      </c>
      <c r="F4732" s="203" t="s">
        <v>1207</v>
      </c>
    </row>
    <row r="4733" spans="1:6" hidden="1" x14ac:dyDescent="0.25">
      <c r="A4733" s="203" t="s">
        <v>1204</v>
      </c>
      <c r="B4733" s="203">
        <v>201302</v>
      </c>
      <c r="C4733" s="203">
        <v>1.6666E-2</v>
      </c>
      <c r="D4733" s="203">
        <v>8</v>
      </c>
      <c r="E4733" s="203" t="s">
        <v>1213</v>
      </c>
      <c r="F4733" s="203" t="s">
        <v>1207</v>
      </c>
    </row>
    <row r="4734" spans="1:6" hidden="1" x14ac:dyDescent="0.25">
      <c r="A4734" s="203" t="s">
        <v>1204</v>
      </c>
      <c r="B4734" s="203">
        <v>201303</v>
      </c>
      <c r="C4734" s="203">
        <v>1.8543E-2</v>
      </c>
      <c r="D4734" s="203">
        <v>8</v>
      </c>
      <c r="E4734" s="203" t="s">
        <v>1213</v>
      </c>
      <c r="F4734" s="203" t="s">
        <v>1207</v>
      </c>
    </row>
    <row r="4735" spans="1:6" hidden="1" x14ac:dyDescent="0.25">
      <c r="A4735" s="203" t="s">
        <v>1204</v>
      </c>
      <c r="B4735" s="203">
        <v>201304</v>
      </c>
      <c r="C4735" s="203">
        <v>1.7375999999999999E-2</v>
      </c>
      <c r="D4735" s="203">
        <v>8</v>
      </c>
      <c r="E4735" s="203" t="s">
        <v>1213</v>
      </c>
      <c r="F4735" s="203" t="s">
        <v>1207</v>
      </c>
    </row>
    <row r="4736" spans="1:6" hidden="1" x14ac:dyDescent="0.25">
      <c r="A4736" s="203" t="s">
        <v>1204</v>
      </c>
      <c r="B4736" s="203">
        <v>201305</v>
      </c>
      <c r="C4736" s="203">
        <v>1.787E-2</v>
      </c>
      <c r="D4736" s="203">
        <v>8</v>
      </c>
      <c r="E4736" s="203" t="s">
        <v>1213</v>
      </c>
      <c r="F4736" s="203" t="s">
        <v>1207</v>
      </c>
    </row>
    <row r="4737" spans="1:6" hidden="1" x14ac:dyDescent="0.25">
      <c r="A4737" s="203" t="s">
        <v>1204</v>
      </c>
      <c r="B4737" s="203">
        <v>201306</v>
      </c>
      <c r="C4737" s="203">
        <v>1.7415E-2</v>
      </c>
      <c r="D4737" s="203">
        <v>8</v>
      </c>
      <c r="E4737" s="203" t="s">
        <v>1213</v>
      </c>
      <c r="F4737" s="203" t="s">
        <v>1207</v>
      </c>
    </row>
    <row r="4738" spans="1:6" hidden="1" x14ac:dyDescent="0.25">
      <c r="A4738" s="203" t="s">
        <v>1204</v>
      </c>
      <c r="B4738" s="203">
        <v>201307</v>
      </c>
      <c r="C4738" s="203">
        <v>1.8148000000000001E-2</v>
      </c>
      <c r="D4738" s="203">
        <v>8</v>
      </c>
      <c r="E4738" s="203" t="s">
        <v>1213</v>
      </c>
      <c r="F4738" s="203" t="s">
        <v>1207</v>
      </c>
    </row>
    <row r="4739" spans="1:6" hidden="1" x14ac:dyDescent="0.25">
      <c r="A4739" s="203" t="s">
        <v>1204</v>
      </c>
      <c r="B4739" s="203">
        <v>201308</v>
      </c>
      <c r="C4739" s="203">
        <v>1.8010999999999999E-2</v>
      </c>
      <c r="D4739" s="203">
        <v>8</v>
      </c>
      <c r="E4739" s="203" t="s">
        <v>1213</v>
      </c>
      <c r="F4739" s="203" t="s">
        <v>1207</v>
      </c>
    </row>
    <row r="4740" spans="1:6" hidden="1" x14ac:dyDescent="0.25">
      <c r="A4740" s="203" t="s">
        <v>1204</v>
      </c>
      <c r="B4740" s="203">
        <v>201309</v>
      </c>
      <c r="C4740" s="203">
        <v>1.7616E-2</v>
      </c>
      <c r="D4740" s="203">
        <v>8</v>
      </c>
      <c r="E4740" s="203" t="s">
        <v>1213</v>
      </c>
      <c r="F4740" s="203" t="s">
        <v>1207</v>
      </c>
    </row>
    <row r="4741" spans="1:6" hidden="1" x14ac:dyDescent="0.25">
      <c r="A4741" s="203" t="s">
        <v>1204</v>
      </c>
      <c r="B4741" s="203">
        <v>201310</v>
      </c>
      <c r="C4741" s="203">
        <v>1.8402000000000002E-2</v>
      </c>
      <c r="D4741" s="203">
        <v>8</v>
      </c>
      <c r="E4741" s="203" t="s">
        <v>1213</v>
      </c>
      <c r="F4741" s="203" t="s">
        <v>1207</v>
      </c>
    </row>
    <row r="4742" spans="1:6" hidden="1" x14ac:dyDescent="0.25">
      <c r="A4742" s="203" t="s">
        <v>1204</v>
      </c>
      <c r="B4742" s="203">
        <v>201311</v>
      </c>
      <c r="C4742" s="203">
        <v>1.6958999999999998E-2</v>
      </c>
      <c r="D4742" s="203">
        <v>8</v>
      </c>
      <c r="E4742" s="203" t="s">
        <v>1213</v>
      </c>
      <c r="F4742" s="203" t="s">
        <v>1207</v>
      </c>
    </row>
    <row r="4743" spans="1:6" hidden="1" x14ac:dyDescent="0.25">
      <c r="A4743" s="203" t="s">
        <v>1204</v>
      </c>
      <c r="B4743" s="203">
        <v>201312</v>
      </c>
      <c r="C4743" s="203">
        <v>1.8422999999999998E-2</v>
      </c>
      <c r="D4743" s="203">
        <v>8</v>
      </c>
      <c r="E4743" s="203" t="s">
        <v>1213</v>
      </c>
      <c r="F4743" s="203" t="s">
        <v>1207</v>
      </c>
    </row>
    <row r="4744" spans="1:6" hidden="1" x14ac:dyDescent="0.25">
      <c r="A4744" s="203" t="s">
        <v>1204</v>
      </c>
      <c r="B4744" s="203">
        <v>201313</v>
      </c>
      <c r="C4744" s="203">
        <v>0.214006</v>
      </c>
      <c r="D4744" s="203">
        <v>8</v>
      </c>
      <c r="E4744" s="203" t="s">
        <v>1213</v>
      </c>
      <c r="F4744" s="203" t="s">
        <v>1207</v>
      </c>
    </row>
    <row r="4745" spans="1:6" hidden="1" x14ac:dyDescent="0.25">
      <c r="A4745" s="203" t="s">
        <v>1204</v>
      </c>
      <c r="B4745" s="203">
        <v>201401</v>
      </c>
      <c r="C4745" s="203">
        <v>1.8279E-2</v>
      </c>
      <c r="D4745" s="203">
        <v>8</v>
      </c>
      <c r="E4745" s="203" t="s">
        <v>1213</v>
      </c>
      <c r="F4745" s="203" t="s">
        <v>1207</v>
      </c>
    </row>
    <row r="4746" spans="1:6" hidden="1" x14ac:dyDescent="0.25">
      <c r="A4746" s="203" t="s">
        <v>1204</v>
      </c>
      <c r="B4746" s="203">
        <v>201402</v>
      </c>
      <c r="C4746" s="203">
        <v>1.6341999999999999E-2</v>
      </c>
      <c r="D4746" s="203">
        <v>8</v>
      </c>
      <c r="E4746" s="203" t="s">
        <v>1213</v>
      </c>
      <c r="F4746" s="203" t="s">
        <v>1207</v>
      </c>
    </row>
    <row r="4747" spans="1:6" hidden="1" x14ac:dyDescent="0.25">
      <c r="A4747" s="203" t="s">
        <v>1204</v>
      </c>
      <c r="B4747" s="203">
        <v>201403</v>
      </c>
      <c r="C4747" s="203">
        <v>1.8114000000000002E-2</v>
      </c>
      <c r="D4747" s="203">
        <v>8</v>
      </c>
      <c r="E4747" s="203" t="s">
        <v>1213</v>
      </c>
      <c r="F4747" s="203" t="s">
        <v>1207</v>
      </c>
    </row>
    <row r="4748" spans="1:6" hidden="1" x14ac:dyDescent="0.25">
      <c r="A4748" s="203" t="s">
        <v>1204</v>
      </c>
      <c r="B4748" s="203">
        <v>201404</v>
      </c>
      <c r="C4748" s="203">
        <v>1.7711000000000001E-2</v>
      </c>
      <c r="D4748" s="203">
        <v>8</v>
      </c>
      <c r="E4748" s="203" t="s">
        <v>1213</v>
      </c>
      <c r="F4748" s="203" t="s">
        <v>1207</v>
      </c>
    </row>
    <row r="4749" spans="1:6" hidden="1" x14ac:dyDescent="0.25">
      <c r="A4749" s="203" t="s">
        <v>1204</v>
      </c>
      <c r="B4749" s="203">
        <v>201405</v>
      </c>
      <c r="C4749" s="203">
        <v>1.8064E-2</v>
      </c>
      <c r="D4749" s="203">
        <v>8</v>
      </c>
      <c r="E4749" s="203" t="s">
        <v>1213</v>
      </c>
      <c r="F4749" s="203" t="s">
        <v>1207</v>
      </c>
    </row>
    <row r="4750" spans="1:6" hidden="1" x14ac:dyDescent="0.25">
      <c r="A4750" s="203" t="s">
        <v>1204</v>
      </c>
      <c r="B4750" s="203">
        <v>201406</v>
      </c>
      <c r="C4750" s="203">
        <v>1.7519E-2</v>
      </c>
      <c r="D4750" s="203">
        <v>8</v>
      </c>
      <c r="E4750" s="203" t="s">
        <v>1213</v>
      </c>
      <c r="F4750" s="203" t="s">
        <v>1207</v>
      </c>
    </row>
    <row r="4751" spans="1:6" hidden="1" x14ac:dyDescent="0.25">
      <c r="A4751" s="203" t="s">
        <v>1204</v>
      </c>
      <c r="B4751" s="203">
        <v>201407</v>
      </c>
      <c r="C4751" s="203">
        <v>1.7942E-2</v>
      </c>
      <c r="D4751" s="203">
        <v>8</v>
      </c>
      <c r="E4751" s="203" t="s">
        <v>1213</v>
      </c>
      <c r="F4751" s="203" t="s">
        <v>1207</v>
      </c>
    </row>
    <row r="4752" spans="1:6" hidden="1" x14ac:dyDescent="0.25">
      <c r="A4752" s="203" t="s">
        <v>1204</v>
      </c>
      <c r="B4752" s="203">
        <v>201408</v>
      </c>
      <c r="C4752" s="203">
        <v>1.8034000000000001E-2</v>
      </c>
      <c r="D4752" s="203">
        <v>8</v>
      </c>
      <c r="E4752" s="203" t="s">
        <v>1213</v>
      </c>
      <c r="F4752" s="203" t="s">
        <v>1207</v>
      </c>
    </row>
    <row r="4753" spans="1:6" hidden="1" x14ac:dyDescent="0.25">
      <c r="A4753" s="203" t="s">
        <v>1204</v>
      </c>
      <c r="B4753" s="203">
        <v>201409</v>
      </c>
      <c r="C4753" s="203">
        <v>1.7654E-2</v>
      </c>
      <c r="D4753" s="203">
        <v>8</v>
      </c>
      <c r="E4753" s="203" t="s">
        <v>1213</v>
      </c>
      <c r="F4753" s="203" t="s">
        <v>1207</v>
      </c>
    </row>
    <row r="4754" spans="1:6" hidden="1" x14ac:dyDescent="0.25">
      <c r="A4754" s="203" t="s">
        <v>1204</v>
      </c>
      <c r="B4754" s="203">
        <v>201410</v>
      </c>
      <c r="C4754" s="203">
        <v>1.8185E-2</v>
      </c>
      <c r="D4754" s="203">
        <v>8</v>
      </c>
      <c r="E4754" s="203" t="s">
        <v>1213</v>
      </c>
      <c r="F4754" s="203" t="s">
        <v>1207</v>
      </c>
    </row>
    <row r="4755" spans="1:6" hidden="1" x14ac:dyDescent="0.25">
      <c r="A4755" s="203" t="s">
        <v>1204</v>
      </c>
      <c r="B4755" s="203">
        <v>201411</v>
      </c>
      <c r="C4755" s="203">
        <v>1.8176000000000001E-2</v>
      </c>
      <c r="D4755" s="203">
        <v>8</v>
      </c>
      <c r="E4755" s="203" t="s">
        <v>1213</v>
      </c>
      <c r="F4755" s="203" t="s">
        <v>1207</v>
      </c>
    </row>
    <row r="4756" spans="1:6" hidden="1" x14ac:dyDescent="0.25">
      <c r="A4756" s="203" t="s">
        <v>1204</v>
      </c>
      <c r="B4756" s="203">
        <v>201412</v>
      </c>
      <c r="C4756" s="203">
        <v>1.8468999999999999E-2</v>
      </c>
      <c r="D4756" s="203">
        <v>8</v>
      </c>
      <c r="E4756" s="203" t="s">
        <v>1213</v>
      </c>
      <c r="F4756" s="203" t="s">
        <v>1207</v>
      </c>
    </row>
    <row r="4757" spans="1:6" x14ac:dyDescent="0.25">
      <c r="A4757" s="203" t="s">
        <v>1204</v>
      </c>
      <c r="B4757" s="203">
        <v>201413</v>
      </c>
      <c r="C4757" s="203">
        <v>0.21448999999999999</v>
      </c>
      <c r="D4757" s="203">
        <v>8</v>
      </c>
      <c r="E4757" s="203" t="s">
        <v>1213</v>
      </c>
      <c r="F4757" s="203" t="s">
        <v>1207</v>
      </c>
    </row>
    <row r="4758" spans="1:6" hidden="1" x14ac:dyDescent="0.25">
      <c r="A4758" s="203" t="s">
        <v>1204</v>
      </c>
      <c r="B4758" s="203">
        <v>201501</v>
      </c>
      <c r="C4758" s="203">
        <v>1.8085E-2</v>
      </c>
      <c r="D4758" s="203">
        <v>8</v>
      </c>
      <c r="E4758" s="203" t="s">
        <v>1213</v>
      </c>
      <c r="F4758" s="203" t="s">
        <v>1207</v>
      </c>
    </row>
    <row r="4759" spans="1:6" hidden="1" x14ac:dyDescent="0.25">
      <c r="A4759" s="203" t="s">
        <v>1204</v>
      </c>
      <c r="B4759" s="203">
        <v>201502</v>
      </c>
      <c r="C4759" s="203">
        <v>1.6614E-2</v>
      </c>
      <c r="D4759" s="203">
        <v>8</v>
      </c>
      <c r="E4759" s="203" t="s">
        <v>1213</v>
      </c>
      <c r="F4759" s="203" t="s">
        <v>1207</v>
      </c>
    </row>
    <row r="4760" spans="1:6" hidden="1" x14ac:dyDescent="0.25">
      <c r="A4760" s="203" t="s">
        <v>1204</v>
      </c>
      <c r="B4760" s="203">
        <v>201503</v>
      </c>
      <c r="C4760" s="203">
        <v>1.8384000000000001E-2</v>
      </c>
      <c r="D4760" s="203">
        <v>8</v>
      </c>
      <c r="E4760" s="203" t="s">
        <v>1213</v>
      </c>
      <c r="F4760" s="203" t="s">
        <v>1207</v>
      </c>
    </row>
    <row r="4761" spans="1:6" hidden="1" x14ac:dyDescent="0.25">
      <c r="A4761" s="203" t="s">
        <v>1204</v>
      </c>
      <c r="B4761" s="203">
        <v>201504</v>
      </c>
      <c r="C4761" s="203">
        <v>1.7076999999999998E-2</v>
      </c>
      <c r="D4761" s="203">
        <v>8</v>
      </c>
      <c r="E4761" s="203" t="s">
        <v>1213</v>
      </c>
      <c r="F4761" s="203" t="s">
        <v>1207</v>
      </c>
    </row>
    <row r="4762" spans="1:6" hidden="1" x14ac:dyDescent="0.25">
      <c r="A4762" s="203" t="s">
        <v>1204</v>
      </c>
      <c r="B4762" s="203">
        <v>201505</v>
      </c>
      <c r="C4762" s="203">
        <v>1.8348E-2</v>
      </c>
      <c r="D4762" s="203">
        <v>8</v>
      </c>
      <c r="E4762" s="203" t="s">
        <v>1213</v>
      </c>
      <c r="F4762" s="203" t="s">
        <v>1207</v>
      </c>
    </row>
    <row r="4763" spans="1:6" hidden="1" x14ac:dyDescent="0.25">
      <c r="A4763" s="203" t="s">
        <v>1204</v>
      </c>
      <c r="B4763" s="203">
        <v>201506</v>
      </c>
      <c r="C4763" s="203">
        <v>1.7349E-2</v>
      </c>
      <c r="D4763" s="203">
        <v>8</v>
      </c>
      <c r="E4763" s="203" t="s">
        <v>1213</v>
      </c>
      <c r="F4763" s="203" t="s">
        <v>1207</v>
      </c>
    </row>
    <row r="4764" spans="1:6" hidden="1" x14ac:dyDescent="0.25">
      <c r="A4764" s="203" t="s">
        <v>1204</v>
      </c>
      <c r="B4764" s="203">
        <v>201507</v>
      </c>
      <c r="C4764" s="203">
        <v>1.8036E-2</v>
      </c>
      <c r="D4764" s="203">
        <v>8</v>
      </c>
      <c r="E4764" s="203" t="s">
        <v>1213</v>
      </c>
      <c r="F4764" s="203" t="s">
        <v>1207</v>
      </c>
    </row>
    <row r="4765" spans="1:6" hidden="1" x14ac:dyDescent="0.25">
      <c r="A4765" s="203" t="s">
        <v>1204</v>
      </c>
      <c r="B4765" s="203">
        <v>201508</v>
      </c>
      <c r="C4765" s="203">
        <v>1.7919000000000001E-2</v>
      </c>
      <c r="D4765" s="203">
        <v>8</v>
      </c>
      <c r="E4765" s="203" t="s">
        <v>1213</v>
      </c>
      <c r="F4765" s="203" t="s">
        <v>1207</v>
      </c>
    </row>
    <row r="4766" spans="1:6" hidden="1" x14ac:dyDescent="0.25">
      <c r="A4766" s="203" t="s">
        <v>1204</v>
      </c>
      <c r="B4766" s="203">
        <v>201509</v>
      </c>
      <c r="C4766" s="203">
        <v>1.6428999999999999E-2</v>
      </c>
      <c r="D4766" s="203">
        <v>8</v>
      </c>
      <c r="E4766" s="203" t="s">
        <v>1213</v>
      </c>
      <c r="F4766" s="203" t="s">
        <v>1207</v>
      </c>
    </row>
    <row r="4767" spans="1:6" hidden="1" x14ac:dyDescent="0.25">
      <c r="A4767" s="203" t="s">
        <v>1204</v>
      </c>
      <c r="B4767" s="203">
        <v>201510</v>
      </c>
      <c r="C4767" s="203">
        <v>1.7722000000000002E-2</v>
      </c>
      <c r="D4767" s="203">
        <v>8</v>
      </c>
      <c r="E4767" s="203" t="s">
        <v>1213</v>
      </c>
      <c r="F4767" s="203" t="s">
        <v>1207</v>
      </c>
    </row>
    <row r="4768" spans="1:6" hidden="1" x14ac:dyDescent="0.25">
      <c r="A4768" s="203" t="s">
        <v>1204</v>
      </c>
      <c r="B4768" s="203">
        <v>201511</v>
      </c>
      <c r="C4768" s="203">
        <v>1.7646999999999999E-2</v>
      </c>
      <c r="D4768" s="203">
        <v>8</v>
      </c>
      <c r="E4768" s="203" t="s">
        <v>1213</v>
      </c>
      <c r="F4768" s="203" t="s">
        <v>1207</v>
      </c>
    </row>
    <row r="4769" spans="1:6" hidden="1" x14ac:dyDescent="0.25">
      <c r="A4769" s="203" t="s">
        <v>1204</v>
      </c>
      <c r="B4769" s="203">
        <v>201512</v>
      </c>
      <c r="C4769" s="203">
        <v>1.8225000000000002E-2</v>
      </c>
      <c r="D4769" s="203">
        <v>8</v>
      </c>
      <c r="E4769" s="203" t="s">
        <v>1213</v>
      </c>
      <c r="F4769" s="203" t="s">
        <v>1207</v>
      </c>
    </row>
    <row r="4770" spans="1:6" hidden="1" x14ac:dyDescent="0.25">
      <c r="A4770" s="203" t="s">
        <v>1204</v>
      </c>
      <c r="B4770" s="203">
        <v>201513</v>
      </c>
      <c r="C4770" s="203">
        <v>0.211836</v>
      </c>
      <c r="D4770" s="203">
        <v>8</v>
      </c>
      <c r="E4770" s="203" t="s">
        <v>1213</v>
      </c>
      <c r="F4770" s="203" t="s">
        <v>1207</v>
      </c>
    </row>
    <row r="4771" spans="1:6" hidden="1" x14ac:dyDescent="0.25">
      <c r="A4771" s="203" t="s">
        <v>1204</v>
      </c>
      <c r="B4771" s="203">
        <v>201601</v>
      </c>
      <c r="C4771" s="203">
        <v>1.9091E-2</v>
      </c>
      <c r="D4771" s="203">
        <v>8</v>
      </c>
      <c r="E4771" s="203" t="s">
        <v>1213</v>
      </c>
      <c r="F4771" s="203" t="s">
        <v>1207</v>
      </c>
    </row>
    <row r="4772" spans="1:6" hidden="1" x14ac:dyDescent="0.25">
      <c r="A4772" s="203" t="s">
        <v>1204</v>
      </c>
      <c r="B4772" s="203">
        <v>201602</v>
      </c>
      <c r="C4772" s="203">
        <v>1.7817E-2</v>
      </c>
      <c r="D4772" s="203">
        <v>8</v>
      </c>
      <c r="E4772" s="203" t="s">
        <v>1213</v>
      </c>
      <c r="F4772" s="203" t="s">
        <v>1207</v>
      </c>
    </row>
    <row r="4773" spans="1:6" hidden="1" x14ac:dyDescent="0.25">
      <c r="A4773" s="203" t="s">
        <v>1204</v>
      </c>
      <c r="B4773" s="203">
        <v>201603</v>
      </c>
      <c r="C4773" s="203">
        <v>1.8987E-2</v>
      </c>
      <c r="D4773" s="203">
        <v>8</v>
      </c>
      <c r="E4773" s="203" t="s">
        <v>1213</v>
      </c>
      <c r="F4773" s="203" t="s">
        <v>1207</v>
      </c>
    </row>
    <row r="4774" spans="1:6" hidden="1" x14ac:dyDescent="0.25">
      <c r="A4774" s="203" t="s">
        <v>1204</v>
      </c>
      <c r="B4774" s="203">
        <v>201604</v>
      </c>
      <c r="C4774" s="203">
        <v>1.7687999999999999E-2</v>
      </c>
      <c r="D4774" s="203">
        <v>8</v>
      </c>
      <c r="E4774" s="203" t="s">
        <v>1213</v>
      </c>
      <c r="F4774" s="203" t="s">
        <v>1207</v>
      </c>
    </row>
    <row r="4775" spans="1:6" hidden="1" x14ac:dyDescent="0.25">
      <c r="A4775" s="203" t="s">
        <v>1204</v>
      </c>
      <c r="B4775" s="203">
        <v>201605</v>
      </c>
      <c r="C4775" s="203">
        <v>1.9133000000000001E-2</v>
      </c>
      <c r="D4775" s="203">
        <v>8</v>
      </c>
      <c r="E4775" s="203" t="s">
        <v>1213</v>
      </c>
      <c r="F4775" s="203" t="s">
        <v>1207</v>
      </c>
    </row>
    <row r="4776" spans="1:6" hidden="1" x14ac:dyDescent="0.25">
      <c r="A4776" s="203" t="s">
        <v>1204</v>
      </c>
      <c r="B4776" s="203">
        <v>201606</v>
      </c>
      <c r="C4776" s="203">
        <v>1.7912999999999998E-2</v>
      </c>
      <c r="D4776" s="203">
        <v>8</v>
      </c>
      <c r="E4776" s="203" t="s">
        <v>1213</v>
      </c>
      <c r="F4776" s="203" t="s">
        <v>1207</v>
      </c>
    </row>
    <row r="4777" spans="1:6" hidden="1" x14ac:dyDescent="0.25">
      <c r="A4777" s="203" t="s">
        <v>1204</v>
      </c>
      <c r="B4777" s="203">
        <v>201607</v>
      </c>
      <c r="C4777" s="203">
        <v>1.865E-2</v>
      </c>
      <c r="D4777" s="203">
        <v>8</v>
      </c>
      <c r="E4777" s="203" t="s">
        <v>1213</v>
      </c>
      <c r="F4777" s="203" t="s">
        <v>1207</v>
      </c>
    </row>
    <row r="4778" spans="1:6" hidden="1" x14ac:dyDescent="0.25">
      <c r="A4778" s="203" t="s">
        <v>1204</v>
      </c>
      <c r="B4778" s="203">
        <v>201608</v>
      </c>
      <c r="C4778" s="203">
        <v>1.8831000000000001E-2</v>
      </c>
      <c r="D4778" s="203">
        <v>8</v>
      </c>
      <c r="E4778" s="203" t="s">
        <v>1213</v>
      </c>
      <c r="F4778" s="203" t="s">
        <v>1207</v>
      </c>
    </row>
    <row r="4779" spans="1:6" hidden="1" x14ac:dyDescent="0.25">
      <c r="A4779" s="203" t="s">
        <v>1204</v>
      </c>
      <c r="B4779" s="203">
        <v>201609</v>
      </c>
      <c r="C4779" s="203">
        <v>1.8723E-2</v>
      </c>
      <c r="D4779" s="203">
        <v>8</v>
      </c>
      <c r="E4779" s="203" t="s">
        <v>1213</v>
      </c>
      <c r="F4779" s="203" t="s">
        <v>1207</v>
      </c>
    </row>
    <row r="4780" spans="1:6" hidden="1" x14ac:dyDescent="0.25">
      <c r="A4780" s="203" t="s">
        <v>1204</v>
      </c>
      <c r="B4780" s="203">
        <v>201610</v>
      </c>
      <c r="C4780" s="203">
        <v>1.9255000000000001E-2</v>
      </c>
      <c r="D4780" s="203">
        <v>8</v>
      </c>
      <c r="E4780" s="203" t="s">
        <v>1213</v>
      </c>
      <c r="F4780" s="203" t="s">
        <v>1207</v>
      </c>
    </row>
    <row r="4781" spans="1:6" hidden="1" x14ac:dyDescent="0.25">
      <c r="A4781" s="203" t="s">
        <v>1204</v>
      </c>
      <c r="B4781" s="203">
        <v>201611</v>
      </c>
      <c r="C4781" s="203">
        <v>1.9245000000000002E-2</v>
      </c>
      <c r="D4781" s="203">
        <v>8</v>
      </c>
      <c r="E4781" s="203" t="s">
        <v>1213</v>
      </c>
      <c r="F4781" s="203" t="s">
        <v>1207</v>
      </c>
    </row>
    <row r="4782" spans="1:6" hidden="1" x14ac:dyDescent="0.25">
      <c r="A4782" s="203" t="s">
        <v>1204</v>
      </c>
      <c r="B4782" s="203">
        <v>201612</v>
      </c>
      <c r="C4782" s="203">
        <v>2.0475E-2</v>
      </c>
      <c r="D4782" s="203">
        <v>8</v>
      </c>
      <c r="E4782" s="203" t="s">
        <v>1213</v>
      </c>
      <c r="F4782" s="203" t="s">
        <v>1207</v>
      </c>
    </row>
    <row r="4783" spans="1:6" hidden="1" x14ac:dyDescent="0.25">
      <c r="A4783" s="203" t="s">
        <v>1204</v>
      </c>
      <c r="B4783" s="203">
        <v>201613</v>
      </c>
      <c r="C4783" s="203">
        <v>0.22580800000000001</v>
      </c>
      <c r="D4783" s="203">
        <v>8</v>
      </c>
      <c r="E4783" s="203" t="s">
        <v>1213</v>
      </c>
      <c r="F4783" s="203" t="s">
        <v>1207</v>
      </c>
    </row>
    <row r="4784" spans="1:6" hidden="1" x14ac:dyDescent="0.25">
      <c r="A4784" s="203" t="s">
        <v>1204</v>
      </c>
      <c r="B4784" s="203">
        <v>201701</v>
      </c>
      <c r="C4784" s="203">
        <v>1.9748999999999999E-2</v>
      </c>
      <c r="D4784" s="203">
        <v>8</v>
      </c>
      <c r="E4784" s="203" t="s">
        <v>1213</v>
      </c>
      <c r="F4784" s="203" t="s">
        <v>1207</v>
      </c>
    </row>
    <row r="4785" spans="1:6" hidden="1" x14ac:dyDescent="0.25">
      <c r="A4785" s="203" t="s">
        <v>1204</v>
      </c>
      <c r="B4785" s="203">
        <v>201702</v>
      </c>
      <c r="C4785" s="203">
        <v>1.7631999999999998E-2</v>
      </c>
      <c r="D4785" s="203">
        <v>8</v>
      </c>
      <c r="E4785" s="203" t="s">
        <v>1213</v>
      </c>
      <c r="F4785" s="203" t="s">
        <v>1207</v>
      </c>
    </row>
    <row r="4786" spans="1:6" hidden="1" x14ac:dyDescent="0.25">
      <c r="A4786" s="203" t="s">
        <v>1205</v>
      </c>
      <c r="B4786" s="203">
        <v>194913</v>
      </c>
      <c r="C4786" s="203" t="s">
        <v>1199</v>
      </c>
      <c r="D4786" s="203">
        <v>9</v>
      </c>
      <c r="E4786" s="203" t="s">
        <v>1212</v>
      </c>
      <c r="F4786" s="203" t="s">
        <v>1207</v>
      </c>
    </row>
    <row r="4787" spans="1:6" hidden="1" x14ac:dyDescent="0.25">
      <c r="A4787" s="203" t="s">
        <v>1205</v>
      </c>
      <c r="B4787" s="203">
        <v>195013</v>
      </c>
      <c r="C4787" s="203" t="s">
        <v>1199</v>
      </c>
      <c r="D4787" s="203">
        <v>9</v>
      </c>
      <c r="E4787" s="203" t="s">
        <v>1212</v>
      </c>
      <c r="F4787" s="203" t="s">
        <v>1207</v>
      </c>
    </row>
    <row r="4788" spans="1:6" hidden="1" x14ac:dyDescent="0.25">
      <c r="A4788" s="203" t="s">
        <v>1205</v>
      </c>
      <c r="B4788" s="203">
        <v>195113</v>
      </c>
      <c r="C4788" s="203" t="s">
        <v>1199</v>
      </c>
      <c r="D4788" s="203">
        <v>9</v>
      </c>
      <c r="E4788" s="203" t="s">
        <v>1212</v>
      </c>
      <c r="F4788" s="203" t="s">
        <v>1207</v>
      </c>
    </row>
    <row r="4789" spans="1:6" hidden="1" x14ac:dyDescent="0.25">
      <c r="A4789" s="203" t="s">
        <v>1205</v>
      </c>
      <c r="B4789" s="203">
        <v>195213</v>
      </c>
      <c r="C4789" s="203" t="s">
        <v>1199</v>
      </c>
      <c r="D4789" s="203">
        <v>9</v>
      </c>
      <c r="E4789" s="203" t="s">
        <v>1212</v>
      </c>
      <c r="F4789" s="203" t="s">
        <v>1207</v>
      </c>
    </row>
    <row r="4790" spans="1:6" hidden="1" x14ac:dyDescent="0.25">
      <c r="A4790" s="203" t="s">
        <v>1205</v>
      </c>
      <c r="B4790" s="203">
        <v>195313</v>
      </c>
      <c r="C4790" s="203" t="s">
        <v>1199</v>
      </c>
      <c r="D4790" s="203">
        <v>9</v>
      </c>
      <c r="E4790" s="203" t="s">
        <v>1212</v>
      </c>
      <c r="F4790" s="203" t="s">
        <v>1207</v>
      </c>
    </row>
    <row r="4791" spans="1:6" hidden="1" x14ac:dyDescent="0.25">
      <c r="A4791" s="203" t="s">
        <v>1205</v>
      </c>
      <c r="B4791" s="203">
        <v>195413</v>
      </c>
      <c r="C4791" s="203" t="s">
        <v>1199</v>
      </c>
      <c r="D4791" s="203">
        <v>9</v>
      </c>
      <c r="E4791" s="203" t="s">
        <v>1212</v>
      </c>
      <c r="F4791" s="203" t="s">
        <v>1207</v>
      </c>
    </row>
    <row r="4792" spans="1:6" hidden="1" x14ac:dyDescent="0.25">
      <c r="A4792" s="203" t="s">
        <v>1205</v>
      </c>
      <c r="B4792" s="203">
        <v>195513</v>
      </c>
      <c r="C4792" s="203" t="s">
        <v>1199</v>
      </c>
      <c r="D4792" s="203">
        <v>9</v>
      </c>
      <c r="E4792" s="203" t="s">
        <v>1212</v>
      </c>
      <c r="F4792" s="203" t="s">
        <v>1207</v>
      </c>
    </row>
    <row r="4793" spans="1:6" hidden="1" x14ac:dyDescent="0.25">
      <c r="A4793" s="203" t="s">
        <v>1205</v>
      </c>
      <c r="B4793" s="203">
        <v>195613</v>
      </c>
      <c r="C4793" s="203" t="s">
        <v>1199</v>
      </c>
      <c r="D4793" s="203">
        <v>9</v>
      </c>
      <c r="E4793" s="203" t="s">
        <v>1212</v>
      </c>
      <c r="F4793" s="203" t="s">
        <v>1207</v>
      </c>
    </row>
    <row r="4794" spans="1:6" hidden="1" x14ac:dyDescent="0.25">
      <c r="A4794" s="203" t="s">
        <v>1205</v>
      </c>
      <c r="B4794" s="203">
        <v>195713</v>
      </c>
      <c r="C4794" s="203" t="s">
        <v>1199</v>
      </c>
      <c r="D4794" s="203">
        <v>9</v>
      </c>
      <c r="E4794" s="203" t="s">
        <v>1212</v>
      </c>
      <c r="F4794" s="203" t="s">
        <v>1207</v>
      </c>
    </row>
    <row r="4795" spans="1:6" hidden="1" x14ac:dyDescent="0.25">
      <c r="A4795" s="203" t="s">
        <v>1205</v>
      </c>
      <c r="B4795" s="203">
        <v>195813</v>
      </c>
      <c r="C4795" s="203" t="s">
        <v>1199</v>
      </c>
      <c r="D4795" s="203">
        <v>9</v>
      </c>
      <c r="E4795" s="203" t="s">
        <v>1212</v>
      </c>
      <c r="F4795" s="203" t="s">
        <v>1207</v>
      </c>
    </row>
    <row r="4796" spans="1:6" hidden="1" x14ac:dyDescent="0.25">
      <c r="A4796" s="203" t="s">
        <v>1205</v>
      </c>
      <c r="B4796" s="203">
        <v>195913</v>
      </c>
      <c r="C4796" s="203" t="s">
        <v>1199</v>
      </c>
      <c r="D4796" s="203">
        <v>9</v>
      </c>
      <c r="E4796" s="203" t="s">
        <v>1212</v>
      </c>
      <c r="F4796" s="203" t="s">
        <v>1207</v>
      </c>
    </row>
    <row r="4797" spans="1:6" hidden="1" x14ac:dyDescent="0.25">
      <c r="A4797" s="203" t="s">
        <v>1205</v>
      </c>
      <c r="B4797" s="203">
        <v>196013</v>
      </c>
      <c r="C4797" s="203" t="s">
        <v>1199</v>
      </c>
      <c r="D4797" s="203">
        <v>9</v>
      </c>
      <c r="E4797" s="203" t="s">
        <v>1212</v>
      </c>
      <c r="F4797" s="203" t="s">
        <v>1207</v>
      </c>
    </row>
    <row r="4798" spans="1:6" hidden="1" x14ac:dyDescent="0.25">
      <c r="A4798" s="203" t="s">
        <v>1205</v>
      </c>
      <c r="B4798" s="203">
        <v>196113</v>
      </c>
      <c r="C4798" s="203" t="s">
        <v>1199</v>
      </c>
      <c r="D4798" s="203">
        <v>9</v>
      </c>
      <c r="E4798" s="203" t="s">
        <v>1212</v>
      </c>
      <c r="F4798" s="203" t="s">
        <v>1207</v>
      </c>
    </row>
    <row r="4799" spans="1:6" hidden="1" x14ac:dyDescent="0.25">
      <c r="A4799" s="203" t="s">
        <v>1205</v>
      </c>
      <c r="B4799" s="203">
        <v>196213</v>
      </c>
      <c r="C4799" s="203" t="s">
        <v>1199</v>
      </c>
      <c r="D4799" s="203">
        <v>9</v>
      </c>
      <c r="E4799" s="203" t="s">
        <v>1212</v>
      </c>
      <c r="F4799" s="203" t="s">
        <v>1207</v>
      </c>
    </row>
    <row r="4800" spans="1:6" hidden="1" x14ac:dyDescent="0.25">
      <c r="A4800" s="203" t="s">
        <v>1205</v>
      </c>
      <c r="B4800" s="203">
        <v>196313</v>
      </c>
      <c r="C4800" s="203" t="s">
        <v>1199</v>
      </c>
      <c r="D4800" s="203">
        <v>9</v>
      </c>
      <c r="E4800" s="203" t="s">
        <v>1212</v>
      </c>
      <c r="F4800" s="203" t="s">
        <v>1207</v>
      </c>
    </row>
    <row r="4801" spans="1:6" hidden="1" x14ac:dyDescent="0.25">
      <c r="A4801" s="203" t="s">
        <v>1205</v>
      </c>
      <c r="B4801" s="203">
        <v>196413</v>
      </c>
      <c r="C4801" s="203" t="s">
        <v>1199</v>
      </c>
      <c r="D4801" s="203">
        <v>9</v>
      </c>
      <c r="E4801" s="203" t="s">
        <v>1212</v>
      </c>
      <c r="F4801" s="203" t="s">
        <v>1207</v>
      </c>
    </row>
    <row r="4802" spans="1:6" hidden="1" x14ac:dyDescent="0.25">
      <c r="A4802" s="203" t="s">
        <v>1205</v>
      </c>
      <c r="B4802" s="203">
        <v>196513</v>
      </c>
      <c r="C4802" s="203" t="s">
        <v>1199</v>
      </c>
      <c r="D4802" s="203">
        <v>9</v>
      </c>
      <c r="E4802" s="203" t="s">
        <v>1212</v>
      </c>
      <c r="F4802" s="203" t="s">
        <v>1207</v>
      </c>
    </row>
    <row r="4803" spans="1:6" hidden="1" x14ac:dyDescent="0.25">
      <c r="A4803" s="203" t="s">
        <v>1205</v>
      </c>
      <c r="B4803" s="203">
        <v>196613</v>
      </c>
      <c r="C4803" s="203" t="s">
        <v>1199</v>
      </c>
      <c r="D4803" s="203">
        <v>9</v>
      </c>
      <c r="E4803" s="203" t="s">
        <v>1212</v>
      </c>
      <c r="F4803" s="203" t="s">
        <v>1207</v>
      </c>
    </row>
    <row r="4804" spans="1:6" hidden="1" x14ac:dyDescent="0.25">
      <c r="A4804" s="203" t="s">
        <v>1205</v>
      </c>
      <c r="B4804" s="203">
        <v>196713</v>
      </c>
      <c r="C4804" s="203" t="s">
        <v>1199</v>
      </c>
      <c r="D4804" s="203">
        <v>9</v>
      </c>
      <c r="E4804" s="203" t="s">
        <v>1212</v>
      </c>
      <c r="F4804" s="203" t="s">
        <v>1207</v>
      </c>
    </row>
    <row r="4805" spans="1:6" hidden="1" x14ac:dyDescent="0.25">
      <c r="A4805" s="203" t="s">
        <v>1205</v>
      </c>
      <c r="B4805" s="203">
        <v>196813</v>
      </c>
      <c r="C4805" s="203" t="s">
        <v>1199</v>
      </c>
      <c r="D4805" s="203">
        <v>9</v>
      </c>
      <c r="E4805" s="203" t="s">
        <v>1212</v>
      </c>
      <c r="F4805" s="203" t="s">
        <v>1207</v>
      </c>
    </row>
    <row r="4806" spans="1:6" hidden="1" x14ac:dyDescent="0.25">
      <c r="A4806" s="203" t="s">
        <v>1205</v>
      </c>
      <c r="B4806" s="203">
        <v>196913</v>
      </c>
      <c r="C4806" s="203" t="s">
        <v>1199</v>
      </c>
      <c r="D4806" s="203">
        <v>9</v>
      </c>
      <c r="E4806" s="203" t="s">
        <v>1212</v>
      </c>
      <c r="F4806" s="203" t="s">
        <v>1207</v>
      </c>
    </row>
    <row r="4807" spans="1:6" hidden="1" x14ac:dyDescent="0.25">
      <c r="A4807" s="203" t="s">
        <v>1205</v>
      </c>
      <c r="B4807" s="203">
        <v>197013</v>
      </c>
      <c r="C4807" s="203" t="s">
        <v>1199</v>
      </c>
      <c r="D4807" s="203">
        <v>9</v>
      </c>
      <c r="E4807" s="203" t="s">
        <v>1212</v>
      </c>
      <c r="F4807" s="203" t="s">
        <v>1207</v>
      </c>
    </row>
    <row r="4808" spans="1:6" hidden="1" x14ac:dyDescent="0.25">
      <c r="A4808" s="203" t="s">
        <v>1205</v>
      </c>
      <c r="B4808" s="203">
        <v>197113</v>
      </c>
      <c r="C4808" s="203" t="s">
        <v>1199</v>
      </c>
      <c r="D4808" s="203">
        <v>9</v>
      </c>
      <c r="E4808" s="203" t="s">
        <v>1212</v>
      </c>
      <c r="F4808" s="203" t="s">
        <v>1207</v>
      </c>
    </row>
    <row r="4809" spans="1:6" hidden="1" x14ac:dyDescent="0.25">
      <c r="A4809" s="203" t="s">
        <v>1205</v>
      </c>
      <c r="B4809" s="203">
        <v>197213</v>
      </c>
      <c r="C4809" s="203" t="s">
        <v>1199</v>
      </c>
      <c r="D4809" s="203">
        <v>9</v>
      </c>
      <c r="E4809" s="203" t="s">
        <v>1212</v>
      </c>
      <c r="F4809" s="203" t="s">
        <v>1207</v>
      </c>
    </row>
    <row r="4810" spans="1:6" hidden="1" x14ac:dyDescent="0.25">
      <c r="A4810" s="203" t="s">
        <v>1205</v>
      </c>
      <c r="B4810" s="203">
        <v>197301</v>
      </c>
      <c r="C4810" s="203" t="s">
        <v>1199</v>
      </c>
      <c r="D4810" s="203">
        <v>9</v>
      </c>
      <c r="E4810" s="203" t="s">
        <v>1212</v>
      </c>
      <c r="F4810" s="203" t="s">
        <v>1207</v>
      </c>
    </row>
    <row r="4811" spans="1:6" hidden="1" x14ac:dyDescent="0.25">
      <c r="A4811" s="203" t="s">
        <v>1205</v>
      </c>
      <c r="B4811" s="203">
        <v>197302</v>
      </c>
      <c r="C4811" s="203" t="s">
        <v>1199</v>
      </c>
      <c r="D4811" s="203">
        <v>9</v>
      </c>
      <c r="E4811" s="203" t="s">
        <v>1212</v>
      </c>
      <c r="F4811" s="203" t="s">
        <v>1207</v>
      </c>
    </row>
    <row r="4812" spans="1:6" hidden="1" x14ac:dyDescent="0.25">
      <c r="A4812" s="203" t="s">
        <v>1205</v>
      </c>
      <c r="B4812" s="203">
        <v>197303</v>
      </c>
      <c r="C4812" s="203" t="s">
        <v>1199</v>
      </c>
      <c r="D4812" s="203">
        <v>9</v>
      </c>
      <c r="E4812" s="203" t="s">
        <v>1212</v>
      </c>
      <c r="F4812" s="203" t="s">
        <v>1207</v>
      </c>
    </row>
    <row r="4813" spans="1:6" hidden="1" x14ac:dyDescent="0.25">
      <c r="A4813" s="203" t="s">
        <v>1205</v>
      </c>
      <c r="B4813" s="203">
        <v>197304</v>
      </c>
      <c r="C4813" s="203" t="s">
        <v>1199</v>
      </c>
      <c r="D4813" s="203">
        <v>9</v>
      </c>
      <c r="E4813" s="203" t="s">
        <v>1212</v>
      </c>
      <c r="F4813" s="203" t="s">
        <v>1207</v>
      </c>
    </row>
    <row r="4814" spans="1:6" hidden="1" x14ac:dyDescent="0.25">
      <c r="A4814" s="203" t="s">
        <v>1205</v>
      </c>
      <c r="B4814" s="203">
        <v>197305</v>
      </c>
      <c r="C4814" s="203" t="s">
        <v>1199</v>
      </c>
      <c r="D4814" s="203">
        <v>9</v>
      </c>
      <c r="E4814" s="203" t="s">
        <v>1212</v>
      </c>
      <c r="F4814" s="203" t="s">
        <v>1207</v>
      </c>
    </row>
    <row r="4815" spans="1:6" hidden="1" x14ac:dyDescent="0.25">
      <c r="A4815" s="203" t="s">
        <v>1205</v>
      </c>
      <c r="B4815" s="203">
        <v>197306</v>
      </c>
      <c r="C4815" s="203" t="s">
        <v>1199</v>
      </c>
      <c r="D4815" s="203">
        <v>9</v>
      </c>
      <c r="E4815" s="203" t="s">
        <v>1212</v>
      </c>
      <c r="F4815" s="203" t="s">
        <v>1207</v>
      </c>
    </row>
    <row r="4816" spans="1:6" hidden="1" x14ac:dyDescent="0.25">
      <c r="A4816" s="203" t="s">
        <v>1205</v>
      </c>
      <c r="B4816" s="203">
        <v>197307</v>
      </c>
      <c r="C4816" s="203" t="s">
        <v>1199</v>
      </c>
      <c r="D4816" s="203">
        <v>9</v>
      </c>
      <c r="E4816" s="203" t="s">
        <v>1212</v>
      </c>
      <c r="F4816" s="203" t="s">
        <v>1207</v>
      </c>
    </row>
    <row r="4817" spans="1:6" hidden="1" x14ac:dyDescent="0.25">
      <c r="A4817" s="203" t="s">
        <v>1205</v>
      </c>
      <c r="B4817" s="203">
        <v>197308</v>
      </c>
      <c r="C4817" s="203" t="s">
        <v>1199</v>
      </c>
      <c r="D4817" s="203">
        <v>9</v>
      </c>
      <c r="E4817" s="203" t="s">
        <v>1212</v>
      </c>
      <c r="F4817" s="203" t="s">
        <v>1207</v>
      </c>
    </row>
    <row r="4818" spans="1:6" hidden="1" x14ac:dyDescent="0.25">
      <c r="A4818" s="203" t="s">
        <v>1205</v>
      </c>
      <c r="B4818" s="203">
        <v>197309</v>
      </c>
      <c r="C4818" s="203" t="s">
        <v>1199</v>
      </c>
      <c r="D4818" s="203">
        <v>9</v>
      </c>
      <c r="E4818" s="203" t="s">
        <v>1212</v>
      </c>
      <c r="F4818" s="203" t="s">
        <v>1207</v>
      </c>
    </row>
    <row r="4819" spans="1:6" hidden="1" x14ac:dyDescent="0.25">
      <c r="A4819" s="203" t="s">
        <v>1205</v>
      </c>
      <c r="B4819" s="203">
        <v>197310</v>
      </c>
      <c r="C4819" s="203" t="s">
        <v>1199</v>
      </c>
      <c r="D4819" s="203">
        <v>9</v>
      </c>
      <c r="E4819" s="203" t="s">
        <v>1212</v>
      </c>
      <c r="F4819" s="203" t="s">
        <v>1207</v>
      </c>
    </row>
    <row r="4820" spans="1:6" hidden="1" x14ac:dyDescent="0.25">
      <c r="A4820" s="203" t="s">
        <v>1205</v>
      </c>
      <c r="B4820" s="203">
        <v>197311</v>
      </c>
      <c r="C4820" s="203" t="s">
        <v>1199</v>
      </c>
      <c r="D4820" s="203">
        <v>9</v>
      </c>
      <c r="E4820" s="203" t="s">
        <v>1212</v>
      </c>
      <c r="F4820" s="203" t="s">
        <v>1207</v>
      </c>
    </row>
    <row r="4821" spans="1:6" hidden="1" x14ac:dyDescent="0.25">
      <c r="A4821" s="203" t="s">
        <v>1205</v>
      </c>
      <c r="B4821" s="203">
        <v>197312</v>
      </c>
      <c r="C4821" s="203" t="s">
        <v>1199</v>
      </c>
      <c r="D4821" s="203">
        <v>9</v>
      </c>
      <c r="E4821" s="203" t="s">
        <v>1212</v>
      </c>
      <c r="F4821" s="203" t="s">
        <v>1207</v>
      </c>
    </row>
    <row r="4822" spans="1:6" hidden="1" x14ac:dyDescent="0.25">
      <c r="A4822" s="203" t="s">
        <v>1205</v>
      </c>
      <c r="B4822" s="203">
        <v>197313</v>
      </c>
      <c r="C4822" s="203" t="s">
        <v>1199</v>
      </c>
      <c r="D4822" s="203">
        <v>9</v>
      </c>
      <c r="E4822" s="203" t="s">
        <v>1212</v>
      </c>
      <c r="F4822" s="203" t="s">
        <v>1207</v>
      </c>
    </row>
    <row r="4823" spans="1:6" hidden="1" x14ac:dyDescent="0.25">
      <c r="A4823" s="203" t="s">
        <v>1205</v>
      </c>
      <c r="B4823" s="203">
        <v>197401</v>
      </c>
      <c r="C4823" s="203" t="s">
        <v>1199</v>
      </c>
      <c r="D4823" s="203">
        <v>9</v>
      </c>
      <c r="E4823" s="203" t="s">
        <v>1212</v>
      </c>
      <c r="F4823" s="203" t="s">
        <v>1207</v>
      </c>
    </row>
    <row r="4824" spans="1:6" hidden="1" x14ac:dyDescent="0.25">
      <c r="A4824" s="203" t="s">
        <v>1205</v>
      </c>
      <c r="B4824" s="203">
        <v>197402</v>
      </c>
      <c r="C4824" s="203" t="s">
        <v>1199</v>
      </c>
      <c r="D4824" s="203">
        <v>9</v>
      </c>
      <c r="E4824" s="203" t="s">
        <v>1212</v>
      </c>
      <c r="F4824" s="203" t="s">
        <v>1207</v>
      </c>
    </row>
    <row r="4825" spans="1:6" hidden="1" x14ac:dyDescent="0.25">
      <c r="A4825" s="203" t="s">
        <v>1205</v>
      </c>
      <c r="B4825" s="203">
        <v>197403</v>
      </c>
      <c r="C4825" s="203" t="s">
        <v>1199</v>
      </c>
      <c r="D4825" s="203">
        <v>9</v>
      </c>
      <c r="E4825" s="203" t="s">
        <v>1212</v>
      </c>
      <c r="F4825" s="203" t="s">
        <v>1207</v>
      </c>
    </row>
    <row r="4826" spans="1:6" hidden="1" x14ac:dyDescent="0.25">
      <c r="A4826" s="203" t="s">
        <v>1205</v>
      </c>
      <c r="B4826" s="203">
        <v>197404</v>
      </c>
      <c r="C4826" s="203" t="s">
        <v>1199</v>
      </c>
      <c r="D4826" s="203">
        <v>9</v>
      </c>
      <c r="E4826" s="203" t="s">
        <v>1212</v>
      </c>
      <c r="F4826" s="203" t="s">
        <v>1207</v>
      </c>
    </row>
    <row r="4827" spans="1:6" hidden="1" x14ac:dyDescent="0.25">
      <c r="A4827" s="203" t="s">
        <v>1205</v>
      </c>
      <c r="B4827" s="203">
        <v>197405</v>
      </c>
      <c r="C4827" s="203" t="s">
        <v>1199</v>
      </c>
      <c r="D4827" s="203">
        <v>9</v>
      </c>
      <c r="E4827" s="203" t="s">
        <v>1212</v>
      </c>
      <c r="F4827" s="203" t="s">
        <v>1207</v>
      </c>
    </row>
    <row r="4828" spans="1:6" hidden="1" x14ac:dyDescent="0.25">
      <c r="A4828" s="203" t="s">
        <v>1205</v>
      </c>
      <c r="B4828" s="203">
        <v>197406</v>
      </c>
      <c r="C4828" s="203" t="s">
        <v>1199</v>
      </c>
      <c r="D4828" s="203">
        <v>9</v>
      </c>
      <c r="E4828" s="203" t="s">
        <v>1212</v>
      </c>
      <c r="F4828" s="203" t="s">
        <v>1207</v>
      </c>
    </row>
    <row r="4829" spans="1:6" hidden="1" x14ac:dyDescent="0.25">
      <c r="A4829" s="203" t="s">
        <v>1205</v>
      </c>
      <c r="B4829" s="203">
        <v>197407</v>
      </c>
      <c r="C4829" s="203" t="s">
        <v>1199</v>
      </c>
      <c r="D4829" s="203">
        <v>9</v>
      </c>
      <c r="E4829" s="203" t="s">
        <v>1212</v>
      </c>
      <c r="F4829" s="203" t="s">
        <v>1207</v>
      </c>
    </row>
    <row r="4830" spans="1:6" hidden="1" x14ac:dyDescent="0.25">
      <c r="A4830" s="203" t="s">
        <v>1205</v>
      </c>
      <c r="B4830" s="203">
        <v>197408</v>
      </c>
      <c r="C4830" s="203" t="s">
        <v>1199</v>
      </c>
      <c r="D4830" s="203">
        <v>9</v>
      </c>
      <c r="E4830" s="203" t="s">
        <v>1212</v>
      </c>
      <c r="F4830" s="203" t="s">
        <v>1207</v>
      </c>
    </row>
    <row r="4831" spans="1:6" hidden="1" x14ac:dyDescent="0.25">
      <c r="A4831" s="203" t="s">
        <v>1205</v>
      </c>
      <c r="B4831" s="203">
        <v>197409</v>
      </c>
      <c r="C4831" s="203" t="s">
        <v>1199</v>
      </c>
      <c r="D4831" s="203">
        <v>9</v>
      </c>
      <c r="E4831" s="203" t="s">
        <v>1212</v>
      </c>
      <c r="F4831" s="203" t="s">
        <v>1207</v>
      </c>
    </row>
    <row r="4832" spans="1:6" hidden="1" x14ac:dyDescent="0.25">
      <c r="A4832" s="203" t="s">
        <v>1205</v>
      </c>
      <c r="B4832" s="203">
        <v>197410</v>
      </c>
      <c r="C4832" s="203" t="s">
        <v>1199</v>
      </c>
      <c r="D4832" s="203">
        <v>9</v>
      </c>
      <c r="E4832" s="203" t="s">
        <v>1212</v>
      </c>
      <c r="F4832" s="203" t="s">
        <v>1207</v>
      </c>
    </row>
    <row r="4833" spans="1:6" hidden="1" x14ac:dyDescent="0.25">
      <c r="A4833" s="203" t="s">
        <v>1205</v>
      </c>
      <c r="B4833" s="203">
        <v>197411</v>
      </c>
      <c r="C4833" s="203" t="s">
        <v>1199</v>
      </c>
      <c r="D4833" s="203">
        <v>9</v>
      </c>
      <c r="E4833" s="203" t="s">
        <v>1212</v>
      </c>
      <c r="F4833" s="203" t="s">
        <v>1207</v>
      </c>
    </row>
    <row r="4834" spans="1:6" hidden="1" x14ac:dyDescent="0.25">
      <c r="A4834" s="203" t="s">
        <v>1205</v>
      </c>
      <c r="B4834" s="203">
        <v>197412</v>
      </c>
      <c r="C4834" s="203" t="s">
        <v>1199</v>
      </c>
      <c r="D4834" s="203">
        <v>9</v>
      </c>
      <c r="E4834" s="203" t="s">
        <v>1212</v>
      </c>
      <c r="F4834" s="203" t="s">
        <v>1207</v>
      </c>
    </row>
    <row r="4835" spans="1:6" hidden="1" x14ac:dyDescent="0.25">
      <c r="A4835" s="203" t="s">
        <v>1205</v>
      </c>
      <c r="B4835" s="203">
        <v>197413</v>
      </c>
      <c r="C4835" s="203" t="s">
        <v>1199</v>
      </c>
      <c r="D4835" s="203">
        <v>9</v>
      </c>
      <c r="E4835" s="203" t="s">
        <v>1212</v>
      </c>
      <c r="F4835" s="203" t="s">
        <v>1207</v>
      </c>
    </row>
    <row r="4836" spans="1:6" hidden="1" x14ac:dyDescent="0.25">
      <c r="A4836" s="203" t="s">
        <v>1205</v>
      </c>
      <c r="B4836" s="203">
        <v>197501</v>
      </c>
      <c r="C4836" s="203" t="s">
        <v>1199</v>
      </c>
      <c r="D4836" s="203">
        <v>9</v>
      </c>
      <c r="E4836" s="203" t="s">
        <v>1212</v>
      </c>
      <c r="F4836" s="203" t="s">
        <v>1207</v>
      </c>
    </row>
    <row r="4837" spans="1:6" hidden="1" x14ac:dyDescent="0.25">
      <c r="A4837" s="203" t="s">
        <v>1205</v>
      </c>
      <c r="B4837" s="203">
        <v>197502</v>
      </c>
      <c r="C4837" s="203" t="s">
        <v>1199</v>
      </c>
      <c r="D4837" s="203">
        <v>9</v>
      </c>
      <c r="E4837" s="203" t="s">
        <v>1212</v>
      </c>
      <c r="F4837" s="203" t="s">
        <v>1207</v>
      </c>
    </row>
    <row r="4838" spans="1:6" hidden="1" x14ac:dyDescent="0.25">
      <c r="A4838" s="203" t="s">
        <v>1205</v>
      </c>
      <c r="B4838" s="203">
        <v>197503</v>
      </c>
      <c r="C4838" s="203" t="s">
        <v>1199</v>
      </c>
      <c r="D4838" s="203">
        <v>9</v>
      </c>
      <c r="E4838" s="203" t="s">
        <v>1212</v>
      </c>
      <c r="F4838" s="203" t="s">
        <v>1207</v>
      </c>
    </row>
    <row r="4839" spans="1:6" hidden="1" x14ac:dyDescent="0.25">
      <c r="A4839" s="203" t="s">
        <v>1205</v>
      </c>
      <c r="B4839" s="203">
        <v>197504</v>
      </c>
      <c r="C4839" s="203" t="s">
        <v>1199</v>
      </c>
      <c r="D4839" s="203">
        <v>9</v>
      </c>
      <c r="E4839" s="203" t="s">
        <v>1212</v>
      </c>
      <c r="F4839" s="203" t="s">
        <v>1207</v>
      </c>
    </row>
    <row r="4840" spans="1:6" hidden="1" x14ac:dyDescent="0.25">
      <c r="A4840" s="203" t="s">
        <v>1205</v>
      </c>
      <c r="B4840" s="203">
        <v>197505</v>
      </c>
      <c r="C4840" s="203" t="s">
        <v>1199</v>
      </c>
      <c r="D4840" s="203">
        <v>9</v>
      </c>
      <c r="E4840" s="203" t="s">
        <v>1212</v>
      </c>
      <c r="F4840" s="203" t="s">
        <v>1207</v>
      </c>
    </row>
    <row r="4841" spans="1:6" hidden="1" x14ac:dyDescent="0.25">
      <c r="A4841" s="203" t="s">
        <v>1205</v>
      </c>
      <c r="B4841" s="203">
        <v>197506</v>
      </c>
      <c r="C4841" s="203" t="s">
        <v>1199</v>
      </c>
      <c r="D4841" s="203">
        <v>9</v>
      </c>
      <c r="E4841" s="203" t="s">
        <v>1212</v>
      </c>
      <c r="F4841" s="203" t="s">
        <v>1207</v>
      </c>
    </row>
    <row r="4842" spans="1:6" hidden="1" x14ac:dyDescent="0.25">
      <c r="A4842" s="203" t="s">
        <v>1205</v>
      </c>
      <c r="B4842" s="203">
        <v>197507</v>
      </c>
      <c r="C4842" s="203" t="s">
        <v>1199</v>
      </c>
      <c r="D4842" s="203">
        <v>9</v>
      </c>
      <c r="E4842" s="203" t="s">
        <v>1212</v>
      </c>
      <c r="F4842" s="203" t="s">
        <v>1207</v>
      </c>
    </row>
    <row r="4843" spans="1:6" hidden="1" x14ac:dyDescent="0.25">
      <c r="A4843" s="203" t="s">
        <v>1205</v>
      </c>
      <c r="B4843" s="203">
        <v>197508</v>
      </c>
      <c r="C4843" s="203" t="s">
        <v>1199</v>
      </c>
      <c r="D4843" s="203">
        <v>9</v>
      </c>
      <c r="E4843" s="203" t="s">
        <v>1212</v>
      </c>
      <c r="F4843" s="203" t="s">
        <v>1207</v>
      </c>
    </row>
    <row r="4844" spans="1:6" hidden="1" x14ac:dyDescent="0.25">
      <c r="A4844" s="203" t="s">
        <v>1205</v>
      </c>
      <c r="B4844" s="203">
        <v>197509</v>
      </c>
      <c r="C4844" s="203" t="s">
        <v>1199</v>
      </c>
      <c r="D4844" s="203">
        <v>9</v>
      </c>
      <c r="E4844" s="203" t="s">
        <v>1212</v>
      </c>
      <c r="F4844" s="203" t="s">
        <v>1207</v>
      </c>
    </row>
    <row r="4845" spans="1:6" hidden="1" x14ac:dyDescent="0.25">
      <c r="A4845" s="203" t="s">
        <v>1205</v>
      </c>
      <c r="B4845" s="203">
        <v>197510</v>
      </c>
      <c r="C4845" s="203" t="s">
        <v>1199</v>
      </c>
      <c r="D4845" s="203">
        <v>9</v>
      </c>
      <c r="E4845" s="203" t="s">
        <v>1212</v>
      </c>
      <c r="F4845" s="203" t="s">
        <v>1207</v>
      </c>
    </row>
    <row r="4846" spans="1:6" hidden="1" x14ac:dyDescent="0.25">
      <c r="A4846" s="203" t="s">
        <v>1205</v>
      </c>
      <c r="B4846" s="203">
        <v>197511</v>
      </c>
      <c r="C4846" s="203" t="s">
        <v>1199</v>
      </c>
      <c r="D4846" s="203">
        <v>9</v>
      </c>
      <c r="E4846" s="203" t="s">
        <v>1212</v>
      </c>
      <c r="F4846" s="203" t="s">
        <v>1207</v>
      </c>
    </row>
    <row r="4847" spans="1:6" hidden="1" x14ac:dyDescent="0.25">
      <c r="A4847" s="203" t="s">
        <v>1205</v>
      </c>
      <c r="B4847" s="203">
        <v>197512</v>
      </c>
      <c r="C4847" s="203" t="s">
        <v>1199</v>
      </c>
      <c r="D4847" s="203">
        <v>9</v>
      </c>
      <c r="E4847" s="203" t="s">
        <v>1212</v>
      </c>
      <c r="F4847" s="203" t="s">
        <v>1207</v>
      </c>
    </row>
    <row r="4848" spans="1:6" hidden="1" x14ac:dyDescent="0.25">
      <c r="A4848" s="203" t="s">
        <v>1205</v>
      </c>
      <c r="B4848" s="203">
        <v>197513</v>
      </c>
      <c r="C4848" s="203" t="s">
        <v>1199</v>
      </c>
      <c r="D4848" s="203">
        <v>9</v>
      </c>
      <c r="E4848" s="203" t="s">
        <v>1212</v>
      </c>
      <c r="F4848" s="203" t="s">
        <v>1207</v>
      </c>
    </row>
    <row r="4849" spans="1:6" hidden="1" x14ac:dyDescent="0.25">
      <c r="A4849" s="203" t="s">
        <v>1205</v>
      </c>
      <c r="B4849" s="203">
        <v>197601</v>
      </c>
      <c r="C4849" s="203" t="s">
        <v>1199</v>
      </c>
      <c r="D4849" s="203">
        <v>9</v>
      </c>
      <c r="E4849" s="203" t="s">
        <v>1212</v>
      </c>
      <c r="F4849" s="203" t="s">
        <v>1207</v>
      </c>
    </row>
    <row r="4850" spans="1:6" hidden="1" x14ac:dyDescent="0.25">
      <c r="A4850" s="203" t="s">
        <v>1205</v>
      </c>
      <c r="B4850" s="203">
        <v>197602</v>
      </c>
      <c r="C4850" s="203" t="s">
        <v>1199</v>
      </c>
      <c r="D4850" s="203">
        <v>9</v>
      </c>
      <c r="E4850" s="203" t="s">
        <v>1212</v>
      </c>
      <c r="F4850" s="203" t="s">
        <v>1207</v>
      </c>
    </row>
    <row r="4851" spans="1:6" hidden="1" x14ac:dyDescent="0.25">
      <c r="A4851" s="203" t="s">
        <v>1205</v>
      </c>
      <c r="B4851" s="203">
        <v>197603</v>
      </c>
      <c r="C4851" s="203" t="s">
        <v>1199</v>
      </c>
      <c r="D4851" s="203">
        <v>9</v>
      </c>
      <c r="E4851" s="203" t="s">
        <v>1212</v>
      </c>
      <c r="F4851" s="203" t="s">
        <v>1207</v>
      </c>
    </row>
    <row r="4852" spans="1:6" hidden="1" x14ac:dyDescent="0.25">
      <c r="A4852" s="203" t="s">
        <v>1205</v>
      </c>
      <c r="B4852" s="203">
        <v>197604</v>
      </c>
      <c r="C4852" s="203" t="s">
        <v>1199</v>
      </c>
      <c r="D4852" s="203">
        <v>9</v>
      </c>
      <c r="E4852" s="203" t="s">
        <v>1212</v>
      </c>
      <c r="F4852" s="203" t="s">
        <v>1207</v>
      </c>
    </row>
    <row r="4853" spans="1:6" hidden="1" x14ac:dyDescent="0.25">
      <c r="A4853" s="203" t="s">
        <v>1205</v>
      </c>
      <c r="B4853" s="203">
        <v>197605</v>
      </c>
      <c r="C4853" s="203" t="s">
        <v>1199</v>
      </c>
      <c r="D4853" s="203">
        <v>9</v>
      </c>
      <c r="E4853" s="203" t="s">
        <v>1212</v>
      </c>
      <c r="F4853" s="203" t="s">
        <v>1207</v>
      </c>
    </row>
    <row r="4854" spans="1:6" hidden="1" x14ac:dyDescent="0.25">
      <c r="A4854" s="203" t="s">
        <v>1205</v>
      </c>
      <c r="B4854" s="203">
        <v>197606</v>
      </c>
      <c r="C4854" s="203" t="s">
        <v>1199</v>
      </c>
      <c r="D4854" s="203">
        <v>9</v>
      </c>
      <c r="E4854" s="203" t="s">
        <v>1212</v>
      </c>
      <c r="F4854" s="203" t="s">
        <v>1207</v>
      </c>
    </row>
    <row r="4855" spans="1:6" hidden="1" x14ac:dyDescent="0.25">
      <c r="A4855" s="203" t="s">
        <v>1205</v>
      </c>
      <c r="B4855" s="203">
        <v>197607</v>
      </c>
      <c r="C4855" s="203" t="s">
        <v>1199</v>
      </c>
      <c r="D4855" s="203">
        <v>9</v>
      </c>
      <c r="E4855" s="203" t="s">
        <v>1212</v>
      </c>
      <c r="F4855" s="203" t="s">
        <v>1207</v>
      </c>
    </row>
    <row r="4856" spans="1:6" hidden="1" x14ac:dyDescent="0.25">
      <c r="A4856" s="203" t="s">
        <v>1205</v>
      </c>
      <c r="B4856" s="203">
        <v>197608</v>
      </c>
      <c r="C4856" s="203" t="s">
        <v>1199</v>
      </c>
      <c r="D4856" s="203">
        <v>9</v>
      </c>
      <c r="E4856" s="203" t="s">
        <v>1212</v>
      </c>
      <c r="F4856" s="203" t="s">
        <v>1207</v>
      </c>
    </row>
    <row r="4857" spans="1:6" hidden="1" x14ac:dyDescent="0.25">
      <c r="A4857" s="203" t="s">
        <v>1205</v>
      </c>
      <c r="B4857" s="203">
        <v>197609</v>
      </c>
      <c r="C4857" s="203" t="s">
        <v>1199</v>
      </c>
      <c r="D4857" s="203">
        <v>9</v>
      </c>
      <c r="E4857" s="203" t="s">
        <v>1212</v>
      </c>
      <c r="F4857" s="203" t="s">
        <v>1207</v>
      </c>
    </row>
    <row r="4858" spans="1:6" hidden="1" x14ac:dyDescent="0.25">
      <c r="A4858" s="203" t="s">
        <v>1205</v>
      </c>
      <c r="B4858" s="203">
        <v>197610</v>
      </c>
      <c r="C4858" s="203" t="s">
        <v>1199</v>
      </c>
      <c r="D4858" s="203">
        <v>9</v>
      </c>
      <c r="E4858" s="203" t="s">
        <v>1212</v>
      </c>
      <c r="F4858" s="203" t="s">
        <v>1207</v>
      </c>
    </row>
    <row r="4859" spans="1:6" hidden="1" x14ac:dyDescent="0.25">
      <c r="A4859" s="203" t="s">
        <v>1205</v>
      </c>
      <c r="B4859" s="203">
        <v>197611</v>
      </c>
      <c r="C4859" s="203" t="s">
        <v>1199</v>
      </c>
      <c r="D4859" s="203">
        <v>9</v>
      </c>
      <c r="E4859" s="203" t="s">
        <v>1212</v>
      </c>
      <c r="F4859" s="203" t="s">
        <v>1207</v>
      </c>
    </row>
    <row r="4860" spans="1:6" hidden="1" x14ac:dyDescent="0.25">
      <c r="A4860" s="203" t="s">
        <v>1205</v>
      </c>
      <c r="B4860" s="203">
        <v>197612</v>
      </c>
      <c r="C4860" s="203" t="s">
        <v>1199</v>
      </c>
      <c r="D4860" s="203">
        <v>9</v>
      </c>
      <c r="E4860" s="203" t="s">
        <v>1212</v>
      </c>
      <c r="F4860" s="203" t="s">
        <v>1207</v>
      </c>
    </row>
    <row r="4861" spans="1:6" hidden="1" x14ac:dyDescent="0.25">
      <c r="A4861" s="203" t="s">
        <v>1205</v>
      </c>
      <c r="B4861" s="203">
        <v>197613</v>
      </c>
      <c r="C4861" s="203" t="s">
        <v>1199</v>
      </c>
      <c r="D4861" s="203">
        <v>9</v>
      </c>
      <c r="E4861" s="203" t="s">
        <v>1212</v>
      </c>
      <c r="F4861" s="203" t="s">
        <v>1207</v>
      </c>
    </row>
    <row r="4862" spans="1:6" hidden="1" x14ac:dyDescent="0.25">
      <c r="A4862" s="203" t="s">
        <v>1205</v>
      </c>
      <c r="B4862" s="203">
        <v>197701</v>
      </c>
      <c r="C4862" s="203" t="s">
        <v>1199</v>
      </c>
      <c r="D4862" s="203">
        <v>9</v>
      </c>
      <c r="E4862" s="203" t="s">
        <v>1212</v>
      </c>
      <c r="F4862" s="203" t="s">
        <v>1207</v>
      </c>
    </row>
    <row r="4863" spans="1:6" hidden="1" x14ac:dyDescent="0.25">
      <c r="A4863" s="203" t="s">
        <v>1205</v>
      </c>
      <c r="B4863" s="203">
        <v>197702</v>
      </c>
      <c r="C4863" s="203" t="s">
        <v>1199</v>
      </c>
      <c r="D4863" s="203">
        <v>9</v>
      </c>
      <c r="E4863" s="203" t="s">
        <v>1212</v>
      </c>
      <c r="F4863" s="203" t="s">
        <v>1207</v>
      </c>
    </row>
    <row r="4864" spans="1:6" hidden="1" x14ac:dyDescent="0.25">
      <c r="A4864" s="203" t="s">
        <v>1205</v>
      </c>
      <c r="B4864" s="203">
        <v>197703</v>
      </c>
      <c r="C4864" s="203" t="s">
        <v>1199</v>
      </c>
      <c r="D4864" s="203">
        <v>9</v>
      </c>
      <c r="E4864" s="203" t="s">
        <v>1212</v>
      </c>
      <c r="F4864" s="203" t="s">
        <v>1207</v>
      </c>
    </row>
    <row r="4865" spans="1:6" hidden="1" x14ac:dyDescent="0.25">
      <c r="A4865" s="203" t="s">
        <v>1205</v>
      </c>
      <c r="B4865" s="203">
        <v>197704</v>
      </c>
      <c r="C4865" s="203" t="s">
        <v>1199</v>
      </c>
      <c r="D4865" s="203">
        <v>9</v>
      </c>
      <c r="E4865" s="203" t="s">
        <v>1212</v>
      </c>
      <c r="F4865" s="203" t="s">
        <v>1207</v>
      </c>
    </row>
    <row r="4866" spans="1:6" hidden="1" x14ac:dyDescent="0.25">
      <c r="A4866" s="203" t="s">
        <v>1205</v>
      </c>
      <c r="B4866" s="203">
        <v>197705</v>
      </c>
      <c r="C4866" s="203" t="s">
        <v>1199</v>
      </c>
      <c r="D4866" s="203">
        <v>9</v>
      </c>
      <c r="E4866" s="203" t="s">
        <v>1212</v>
      </c>
      <c r="F4866" s="203" t="s">
        <v>1207</v>
      </c>
    </row>
    <row r="4867" spans="1:6" hidden="1" x14ac:dyDescent="0.25">
      <c r="A4867" s="203" t="s">
        <v>1205</v>
      </c>
      <c r="B4867" s="203">
        <v>197706</v>
      </c>
      <c r="C4867" s="203" t="s">
        <v>1199</v>
      </c>
      <c r="D4867" s="203">
        <v>9</v>
      </c>
      <c r="E4867" s="203" t="s">
        <v>1212</v>
      </c>
      <c r="F4867" s="203" t="s">
        <v>1207</v>
      </c>
    </row>
    <row r="4868" spans="1:6" hidden="1" x14ac:dyDescent="0.25">
      <c r="A4868" s="203" t="s">
        <v>1205</v>
      </c>
      <c r="B4868" s="203">
        <v>197707</v>
      </c>
      <c r="C4868" s="203" t="s">
        <v>1199</v>
      </c>
      <c r="D4868" s="203">
        <v>9</v>
      </c>
      <c r="E4868" s="203" t="s">
        <v>1212</v>
      </c>
      <c r="F4868" s="203" t="s">
        <v>1207</v>
      </c>
    </row>
    <row r="4869" spans="1:6" hidden="1" x14ac:dyDescent="0.25">
      <c r="A4869" s="203" t="s">
        <v>1205</v>
      </c>
      <c r="B4869" s="203">
        <v>197708</v>
      </c>
      <c r="C4869" s="203" t="s">
        <v>1199</v>
      </c>
      <c r="D4869" s="203">
        <v>9</v>
      </c>
      <c r="E4869" s="203" t="s">
        <v>1212</v>
      </c>
      <c r="F4869" s="203" t="s">
        <v>1207</v>
      </c>
    </row>
    <row r="4870" spans="1:6" hidden="1" x14ac:dyDescent="0.25">
      <c r="A4870" s="203" t="s">
        <v>1205</v>
      </c>
      <c r="B4870" s="203">
        <v>197709</v>
      </c>
      <c r="C4870" s="203" t="s">
        <v>1199</v>
      </c>
      <c r="D4870" s="203">
        <v>9</v>
      </c>
      <c r="E4870" s="203" t="s">
        <v>1212</v>
      </c>
      <c r="F4870" s="203" t="s">
        <v>1207</v>
      </c>
    </row>
    <row r="4871" spans="1:6" hidden="1" x14ac:dyDescent="0.25">
      <c r="A4871" s="203" t="s">
        <v>1205</v>
      </c>
      <c r="B4871" s="203">
        <v>197710</v>
      </c>
      <c r="C4871" s="203" t="s">
        <v>1199</v>
      </c>
      <c r="D4871" s="203">
        <v>9</v>
      </c>
      <c r="E4871" s="203" t="s">
        <v>1212</v>
      </c>
      <c r="F4871" s="203" t="s">
        <v>1207</v>
      </c>
    </row>
    <row r="4872" spans="1:6" hidden="1" x14ac:dyDescent="0.25">
      <c r="A4872" s="203" t="s">
        <v>1205</v>
      </c>
      <c r="B4872" s="203">
        <v>197711</v>
      </c>
      <c r="C4872" s="203" t="s">
        <v>1199</v>
      </c>
      <c r="D4872" s="203">
        <v>9</v>
      </c>
      <c r="E4872" s="203" t="s">
        <v>1212</v>
      </c>
      <c r="F4872" s="203" t="s">
        <v>1207</v>
      </c>
    </row>
    <row r="4873" spans="1:6" hidden="1" x14ac:dyDescent="0.25">
      <c r="A4873" s="203" t="s">
        <v>1205</v>
      </c>
      <c r="B4873" s="203">
        <v>197712</v>
      </c>
      <c r="C4873" s="203" t="s">
        <v>1199</v>
      </c>
      <c r="D4873" s="203">
        <v>9</v>
      </c>
      <c r="E4873" s="203" t="s">
        <v>1212</v>
      </c>
      <c r="F4873" s="203" t="s">
        <v>1207</v>
      </c>
    </row>
    <row r="4874" spans="1:6" hidden="1" x14ac:dyDescent="0.25">
      <c r="A4874" s="203" t="s">
        <v>1205</v>
      </c>
      <c r="B4874" s="203">
        <v>197713</v>
      </c>
      <c r="C4874" s="203" t="s">
        <v>1199</v>
      </c>
      <c r="D4874" s="203">
        <v>9</v>
      </c>
      <c r="E4874" s="203" t="s">
        <v>1212</v>
      </c>
      <c r="F4874" s="203" t="s">
        <v>1207</v>
      </c>
    </row>
    <row r="4875" spans="1:6" hidden="1" x14ac:dyDescent="0.25">
      <c r="A4875" s="203" t="s">
        <v>1205</v>
      </c>
      <c r="B4875" s="203">
        <v>197801</v>
      </c>
      <c r="C4875" s="203" t="s">
        <v>1199</v>
      </c>
      <c r="D4875" s="203">
        <v>9</v>
      </c>
      <c r="E4875" s="203" t="s">
        <v>1212</v>
      </c>
      <c r="F4875" s="203" t="s">
        <v>1207</v>
      </c>
    </row>
    <row r="4876" spans="1:6" hidden="1" x14ac:dyDescent="0.25">
      <c r="A4876" s="203" t="s">
        <v>1205</v>
      </c>
      <c r="B4876" s="203">
        <v>197802</v>
      </c>
      <c r="C4876" s="203" t="s">
        <v>1199</v>
      </c>
      <c r="D4876" s="203">
        <v>9</v>
      </c>
      <c r="E4876" s="203" t="s">
        <v>1212</v>
      </c>
      <c r="F4876" s="203" t="s">
        <v>1207</v>
      </c>
    </row>
    <row r="4877" spans="1:6" hidden="1" x14ac:dyDescent="0.25">
      <c r="A4877" s="203" t="s">
        <v>1205</v>
      </c>
      <c r="B4877" s="203">
        <v>197803</v>
      </c>
      <c r="C4877" s="203" t="s">
        <v>1199</v>
      </c>
      <c r="D4877" s="203">
        <v>9</v>
      </c>
      <c r="E4877" s="203" t="s">
        <v>1212</v>
      </c>
      <c r="F4877" s="203" t="s">
        <v>1207</v>
      </c>
    </row>
    <row r="4878" spans="1:6" hidden="1" x14ac:dyDescent="0.25">
      <c r="A4878" s="203" t="s">
        <v>1205</v>
      </c>
      <c r="B4878" s="203">
        <v>197804</v>
      </c>
      <c r="C4878" s="203" t="s">
        <v>1199</v>
      </c>
      <c r="D4878" s="203">
        <v>9</v>
      </c>
      <c r="E4878" s="203" t="s">
        <v>1212</v>
      </c>
      <c r="F4878" s="203" t="s">
        <v>1207</v>
      </c>
    </row>
    <row r="4879" spans="1:6" hidden="1" x14ac:dyDescent="0.25">
      <c r="A4879" s="203" t="s">
        <v>1205</v>
      </c>
      <c r="B4879" s="203">
        <v>197805</v>
      </c>
      <c r="C4879" s="203" t="s">
        <v>1199</v>
      </c>
      <c r="D4879" s="203">
        <v>9</v>
      </c>
      <c r="E4879" s="203" t="s">
        <v>1212</v>
      </c>
      <c r="F4879" s="203" t="s">
        <v>1207</v>
      </c>
    </row>
    <row r="4880" spans="1:6" hidden="1" x14ac:dyDescent="0.25">
      <c r="A4880" s="203" t="s">
        <v>1205</v>
      </c>
      <c r="B4880" s="203">
        <v>197806</v>
      </c>
      <c r="C4880" s="203" t="s">
        <v>1199</v>
      </c>
      <c r="D4880" s="203">
        <v>9</v>
      </c>
      <c r="E4880" s="203" t="s">
        <v>1212</v>
      </c>
      <c r="F4880" s="203" t="s">
        <v>1207</v>
      </c>
    </row>
    <row r="4881" spans="1:6" hidden="1" x14ac:dyDescent="0.25">
      <c r="A4881" s="203" t="s">
        <v>1205</v>
      </c>
      <c r="B4881" s="203">
        <v>197807</v>
      </c>
      <c r="C4881" s="203" t="s">
        <v>1199</v>
      </c>
      <c r="D4881" s="203">
        <v>9</v>
      </c>
      <c r="E4881" s="203" t="s">
        <v>1212</v>
      </c>
      <c r="F4881" s="203" t="s">
        <v>1207</v>
      </c>
    </row>
    <row r="4882" spans="1:6" hidden="1" x14ac:dyDescent="0.25">
      <c r="A4882" s="203" t="s">
        <v>1205</v>
      </c>
      <c r="B4882" s="203">
        <v>197808</v>
      </c>
      <c r="C4882" s="203" t="s">
        <v>1199</v>
      </c>
      <c r="D4882" s="203">
        <v>9</v>
      </c>
      <c r="E4882" s="203" t="s">
        <v>1212</v>
      </c>
      <c r="F4882" s="203" t="s">
        <v>1207</v>
      </c>
    </row>
    <row r="4883" spans="1:6" hidden="1" x14ac:dyDescent="0.25">
      <c r="A4883" s="203" t="s">
        <v>1205</v>
      </c>
      <c r="B4883" s="203">
        <v>197809</v>
      </c>
      <c r="C4883" s="203" t="s">
        <v>1199</v>
      </c>
      <c r="D4883" s="203">
        <v>9</v>
      </c>
      <c r="E4883" s="203" t="s">
        <v>1212</v>
      </c>
      <c r="F4883" s="203" t="s">
        <v>1207</v>
      </c>
    </row>
    <row r="4884" spans="1:6" hidden="1" x14ac:dyDescent="0.25">
      <c r="A4884" s="203" t="s">
        <v>1205</v>
      </c>
      <c r="B4884" s="203">
        <v>197810</v>
      </c>
      <c r="C4884" s="203" t="s">
        <v>1199</v>
      </c>
      <c r="D4884" s="203">
        <v>9</v>
      </c>
      <c r="E4884" s="203" t="s">
        <v>1212</v>
      </c>
      <c r="F4884" s="203" t="s">
        <v>1207</v>
      </c>
    </row>
    <row r="4885" spans="1:6" hidden="1" x14ac:dyDescent="0.25">
      <c r="A4885" s="203" t="s">
        <v>1205</v>
      </c>
      <c r="B4885" s="203">
        <v>197811</v>
      </c>
      <c r="C4885" s="203" t="s">
        <v>1199</v>
      </c>
      <c r="D4885" s="203">
        <v>9</v>
      </c>
      <c r="E4885" s="203" t="s">
        <v>1212</v>
      </c>
      <c r="F4885" s="203" t="s">
        <v>1207</v>
      </c>
    </row>
    <row r="4886" spans="1:6" hidden="1" x14ac:dyDescent="0.25">
      <c r="A4886" s="203" t="s">
        <v>1205</v>
      </c>
      <c r="B4886" s="203">
        <v>197812</v>
      </c>
      <c r="C4886" s="203" t="s">
        <v>1199</v>
      </c>
      <c r="D4886" s="203">
        <v>9</v>
      </c>
      <c r="E4886" s="203" t="s">
        <v>1212</v>
      </c>
      <c r="F4886" s="203" t="s">
        <v>1207</v>
      </c>
    </row>
    <row r="4887" spans="1:6" hidden="1" x14ac:dyDescent="0.25">
      <c r="A4887" s="203" t="s">
        <v>1205</v>
      </c>
      <c r="B4887" s="203">
        <v>197813</v>
      </c>
      <c r="C4887" s="203" t="s">
        <v>1199</v>
      </c>
      <c r="D4887" s="203">
        <v>9</v>
      </c>
      <c r="E4887" s="203" t="s">
        <v>1212</v>
      </c>
      <c r="F4887" s="203" t="s">
        <v>1207</v>
      </c>
    </row>
    <row r="4888" spans="1:6" hidden="1" x14ac:dyDescent="0.25">
      <c r="A4888" s="203" t="s">
        <v>1205</v>
      </c>
      <c r="B4888" s="203">
        <v>197901</v>
      </c>
      <c r="C4888" s="203" t="s">
        <v>1199</v>
      </c>
      <c r="D4888" s="203">
        <v>9</v>
      </c>
      <c r="E4888" s="203" t="s">
        <v>1212</v>
      </c>
      <c r="F4888" s="203" t="s">
        <v>1207</v>
      </c>
    </row>
    <row r="4889" spans="1:6" hidden="1" x14ac:dyDescent="0.25">
      <c r="A4889" s="203" t="s">
        <v>1205</v>
      </c>
      <c r="B4889" s="203">
        <v>197902</v>
      </c>
      <c r="C4889" s="203" t="s">
        <v>1199</v>
      </c>
      <c r="D4889" s="203">
        <v>9</v>
      </c>
      <c r="E4889" s="203" t="s">
        <v>1212</v>
      </c>
      <c r="F4889" s="203" t="s">
        <v>1207</v>
      </c>
    </row>
    <row r="4890" spans="1:6" hidden="1" x14ac:dyDescent="0.25">
      <c r="A4890" s="203" t="s">
        <v>1205</v>
      </c>
      <c r="B4890" s="203">
        <v>197903</v>
      </c>
      <c r="C4890" s="203" t="s">
        <v>1199</v>
      </c>
      <c r="D4890" s="203">
        <v>9</v>
      </c>
      <c r="E4890" s="203" t="s">
        <v>1212</v>
      </c>
      <c r="F4890" s="203" t="s">
        <v>1207</v>
      </c>
    </row>
    <row r="4891" spans="1:6" hidden="1" x14ac:dyDescent="0.25">
      <c r="A4891" s="203" t="s">
        <v>1205</v>
      </c>
      <c r="B4891" s="203">
        <v>197904</v>
      </c>
      <c r="C4891" s="203" t="s">
        <v>1199</v>
      </c>
      <c r="D4891" s="203">
        <v>9</v>
      </c>
      <c r="E4891" s="203" t="s">
        <v>1212</v>
      </c>
      <c r="F4891" s="203" t="s">
        <v>1207</v>
      </c>
    </row>
    <row r="4892" spans="1:6" hidden="1" x14ac:dyDescent="0.25">
      <c r="A4892" s="203" t="s">
        <v>1205</v>
      </c>
      <c r="B4892" s="203">
        <v>197905</v>
      </c>
      <c r="C4892" s="203" t="s">
        <v>1199</v>
      </c>
      <c r="D4892" s="203">
        <v>9</v>
      </c>
      <c r="E4892" s="203" t="s">
        <v>1212</v>
      </c>
      <c r="F4892" s="203" t="s">
        <v>1207</v>
      </c>
    </row>
    <row r="4893" spans="1:6" hidden="1" x14ac:dyDescent="0.25">
      <c r="A4893" s="203" t="s">
        <v>1205</v>
      </c>
      <c r="B4893" s="203">
        <v>197906</v>
      </c>
      <c r="C4893" s="203" t="s">
        <v>1199</v>
      </c>
      <c r="D4893" s="203">
        <v>9</v>
      </c>
      <c r="E4893" s="203" t="s">
        <v>1212</v>
      </c>
      <c r="F4893" s="203" t="s">
        <v>1207</v>
      </c>
    </row>
    <row r="4894" spans="1:6" hidden="1" x14ac:dyDescent="0.25">
      <c r="A4894" s="203" t="s">
        <v>1205</v>
      </c>
      <c r="B4894" s="203">
        <v>197907</v>
      </c>
      <c r="C4894" s="203" t="s">
        <v>1199</v>
      </c>
      <c r="D4894" s="203">
        <v>9</v>
      </c>
      <c r="E4894" s="203" t="s">
        <v>1212</v>
      </c>
      <c r="F4894" s="203" t="s">
        <v>1207</v>
      </c>
    </row>
    <row r="4895" spans="1:6" hidden="1" x14ac:dyDescent="0.25">
      <c r="A4895" s="203" t="s">
        <v>1205</v>
      </c>
      <c r="B4895" s="203">
        <v>197908</v>
      </c>
      <c r="C4895" s="203" t="s">
        <v>1199</v>
      </c>
      <c r="D4895" s="203">
        <v>9</v>
      </c>
      <c r="E4895" s="203" t="s">
        <v>1212</v>
      </c>
      <c r="F4895" s="203" t="s">
        <v>1207</v>
      </c>
    </row>
    <row r="4896" spans="1:6" hidden="1" x14ac:dyDescent="0.25">
      <c r="A4896" s="203" t="s">
        <v>1205</v>
      </c>
      <c r="B4896" s="203">
        <v>197909</v>
      </c>
      <c r="C4896" s="203" t="s">
        <v>1199</v>
      </c>
      <c r="D4896" s="203">
        <v>9</v>
      </c>
      <c r="E4896" s="203" t="s">
        <v>1212</v>
      </c>
      <c r="F4896" s="203" t="s">
        <v>1207</v>
      </c>
    </row>
    <row r="4897" spans="1:6" hidden="1" x14ac:dyDescent="0.25">
      <c r="A4897" s="203" t="s">
        <v>1205</v>
      </c>
      <c r="B4897" s="203">
        <v>197910</v>
      </c>
      <c r="C4897" s="203" t="s">
        <v>1199</v>
      </c>
      <c r="D4897" s="203">
        <v>9</v>
      </c>
      <c r="E4897" s="203" t="s">
        <v>1212</v>
      </c>
      <c r="F4897" s="203" t="s">
        <v>1207</v>
      </c>
    </row>
    <row r="4898" spans="1:6" hidden="1" x14ac:dyDescent="0.25">
      <c r="A4898" s="203" t="s">
        <v>1205</v>
      </c>
      <c r="B4898" s="203">
        <v>197911</v>
      </c>
      <c r="C4898" s="203" t="s">
        <v>1199</v>
      </c>
      <c r="D4898" s="203">
        <v>9</v>
      </c>
      <c r="E4898" s="203" t="s">
        <v>1212</v>
      </c>
      <c r="F4898" s="203" t="s">
        <v>1207</v>
      </c>
    </row>
    <row r="4899" spans="1:6" hidden="1" x14ac:dyDescent="0.25">
      <c r="A4899" s="203" t="s">
        <v>1205</v>
      </c>
      <c r="B4899" s="203">
        <v>197912</v>
      </c>
      <c r="C4899" s="203" t="s">
        <v>1199</v>
      </c>
      <c r="D4899" s="203">
        <v>9</v>
      </c>
      <c r="E4899" s="203" t="s">
        <v>1212</v>
      </c>
      <c r="F4899" s="203" t="s">
        <v>1207</v>
      </c>
    </row>
    <row r="4900" spans="1:6" hidden="1" x14ac:dyDescent="0.25">
      <c r="A4900" s="203" t="s">
        <v>1205</v>
      </c>
      <c r="B4900" s="203">
        <v>197913</v>
      </c>
      <c r="C4900" s="203" t="s">
        <v>1199</v>
      </c>
      <c r="D4900" s="203">
        <v>9</v>
      </c>
      <c r="E4900" s="203" t="s">
        <v>1212</v>
      </c>
      <c r="F4900" s="203" t="s">
        <v>1207</v>
      </c>
    </row>
    <row r="4901" spans="1:6" hidden="1" x14ac:dyDescent="0.25">
      <c r="A4901" s="203" t="s">
        <v>1205</v>
      </c>
      <c r="B4901" s="203">
        <v>198001</v>
      </c>
      <c r="C4901" s="203" t="s">
        <v>1199</v>
      </c>
      <c r="D4901" s="203">
        <v>9</v>
      </c>
      <c r="E4901" s="203" t="s">
        <v>1212</v>
      </c>
      <c r="F4901" s="203" t="s">
        <v>1207</v>
      </c>
    </row>
    <row r="4902" spans="1:6" hidden="1" x14ac:dyDescent="0.25">
      <c r="A4902" s="203" t="s">
        <v>1205</v>
      </c>
      <c r="B4902" s="203">
        <v>198002</v>
      </c>
      <c r="C4902" s="203" t="s">
        <v>1199</v>
      </c>
      <c r="D4902" s="203">
        <v>9</v>
      </c>
      <c r="E4902" s="203" t="s">
        <v>1212</v>
      </c>
      <c r="F4902" s="203" t="s">
        <v>1207</v>
      </c>
    </row>
    <row r="4903" spans="1:6" hidden="1" x14ac:dyDescent="0.25">
      <c r="A4903" s="203" t="s">
        <v>1205</v>
      </c>
      <c r="B4903" s="203">
        <v>198003</v>
      </c>
      <c r="C4903" s="203" t="s">
        <v>1199</v>
      </c>
      <c r="D4903" s="203">
        <v>9</v>
      </c>
      <c r="E4903" s="203" t="s">
        <v>1212</v>
      </c>
      <c r="F4903" s="203" t="s">
        <v>1207</v>
      </c>
    </row>
    <row r="4904" spans="1:6" hidden="1" x14ac:dyDescent="0.25">
      <c r="A4904" s="203" t="s">
        <v>1205</v>
      </c>
      <c r="B4904" s="203">
        <v>198004</v>
      </c>
      <c r="C4904" s="203" t="s">
        <v>1199</v>
      </c>
      <c r="D4904" s="203">
        <v>9</v>
      </c>
      <c r="E4904" s="203" t="s">
        <v>1212</v>
      </c>
      <c r="F4904" s="203" t="s">
        <v>1207</v>
      </c>
    </row>
    <row r="4905" spans="1:6" hidden="1" x14ac:dyDescent="0.25">
      <c r="A4905" s="203" t="s">
        <v>1205</v>
      </c>
      <c r="B4905" s="203">
        <v>198005</v>
      </c>
      <c r="C4905" s="203" t="s">
        <v>1199</v>
      </c>
      <c r="D4905" s="203">
        <v>9</v>
      </c>
      <c r="E4905" s="203" t="s">
        <v>1212</v>
      </c>
      <c r="F4905" s="203" t="s">
        <v>1207</v>
      </c>
    </row>
    <row r="4906" spans="1:6" hidden="1" x14ac:dyDescent="0.25">
      <c r="A4906" s="203" t="s">
        <v>1205</v>
      </c>
      <c r="B4906" s="203">
        <v>198006</v>
      </c>
      <c r="C4906" s="203" t="s">
        <v>1199</v>
      </c>
      <c r="D4906" s="203">
        <v>9</v>
      </c>
      <c r="E4906" s="203" t="s">
        <v>1212</v>
      </c>
      <c r="F4906" s="203" t="s">
        <v>1207</v>
      </c>
    </row>
    <row r="4907" spans="1:6" hidden="1" x14ac:dyDescent="0.25">
      <c r="A4907" s="203" t="s">
        <v>1205</v>
      </c>
      <c r="B4907" s="203">
        <v>198007</v>
      </c>
      <c r="C4907" s="203" t="s">
        <v>1199</v>
      </c>
      <c r="D4907" s="203">
        <v>9</v>
      </c>
      <c r="E4907" s="203" t="s">
        <v>1212</v>
      </c>
      <c r="F4907" s="203" t="s">
        <v>1207</v>
      </c>
    </row>
    <row r="4908" spans="1:6" hidden="1" x14ac:dyDescent="0.25">
      <c r="A4908" s="203" t="s">
        <v>1205</v>
      </c>
      <c r="B4908" s="203">
        <v>198008</v>
      </c>
      <c r="C4908" s="203" t="s">
        <v>1199</v>
      </c>
      <c r="D4908" s="203">
        <v>9</v>
      </c>
      <c r="E4908" s="203" t="s">
        <v>1212</v>
      </c>
      <c r="F4908" s="203" t="s">
        <v>1207</v>
      </c>
    </row>
    <row r="4909" spans="1:6" hidden="1" x14ac:dyDescent="0.25">
      <c r="A4909" s="203" t="s">
        <v>1205</v>
      </c>
      <c r="B4909" s="203">
        <v>198009</v>
      </c>
      <c r="C4909" s="203" t="s">
        <v>1199</v>
      </c>
      <c r="D4909" s="203">
        <v>9</v>
      </c>
      <c r="E4909" s="203" t="s">
        <v>1212</v>
      </c>
      <c r="F4909" s="203" t="s">
        <v>1207</v>
      </c>
    </row>
    <row r="4910" spans="1:6" hidden="1" x14ac:dyDescent="0.25">
      <c r="A4910" s="203" t="s">
        <v>1205</v>
      </c>
      <c r="B4910" s="203">
        <v>198010</v>
      </c>
      <c r="C4910" s="203" t="s">
        <v>1199</v>
      </c>
      <c r="D4910" s="203">
        <v>9</v>
      </c>
      <c r="E4910" s="203" t="s">
        <v>1212</v>
      </c>
      <c r="F4910" s="203" t="s">
        <v>1207</v>
      </c>
    </row>
    <row r="4911" spans="1:6" hidden="1" x14ac:dyDescent="0.25">
      <c r="A4911" s="203" t="s">
        <v>1205</v>
      </c>
      <c r="B4911" s="203">
        <v>198011</v>
      </c>
      <c r="C4911" s="203" t="s">
        <v>1199</v>
      </c>
      <c r="D4911" s="203">
        <v>9</v>
      </c>
      <c r="E4911" s="203" t="s">
        <v>1212</v>
      </c>
      <c r="F4911" s="203" t="s">
        <v>1207</v>
      </c>
    </row>
    <row r="4912" spans="1:6" hidden="1" x14ac:dyDescent="0.25">
      <c r="A4912" s="203" t="s">
        <v>1205</v>
      </c>
      <c r="B4912" s="203">
        <v>198012</v>
      </c>
      <c r="C4912" s="203" t="s">
        <v>1199</v>
      </c>
      <c r="D4912" s="203">
        <v>9</v>
      </c>
      <c r="E4912" s="203" t="s">
        <v>1212</v>
      </c>
      <c r="F4912" s="203" t="s">
        <v>1207</v>
      </c>
    </row>
    <row r="4913" spans="1:6" hidden="1" x14ac:dyDescent="0.25">
      <c r="A4913" s="203" t="s">
        <v>1205</v>
      </c>
      <c r="B4913" s="203">
        <v>198013</v>
      </c>
      <c r="C4913" s="203" t="s">
        <v>1199</v>
      </c>
      <c r="D4913" s="203">
        <v>9</v>
      </c>
      <c r="E4913" s="203" t="s">
        <v>1212</v>
      </c>
      <c r="F4913" s="203" t="s">
        <v>1207</v>
      </c>
    </row>
    <row r="4914" spans="1:6" hidden="1" x14ac:dyDescent="0.25">
      <c r="A4914" s="203" t="s">
        <v>1205</v>
      </c>
      <c r="B4914" s="203">
        <v>198101</v>
      </c>
      <c r="C4914" s="203" t="s">
        <v>1199</v>
      </c>
      <c r="D4914" s="203">
        <v>9</v>
      </c>
      <c r="E4914" s="203" t="s">
        <v>1212</v>
      </c>
      <c r="F4914" s="203" t="s">
        <v>1207</v>
      </c>
    </row>
    <row r="4915" spans="1:6" hidden="1" x14ac:dyDescent="0.25">
      <c r="A4915" s="203" t="s">
        <v>1205</v>
      </c>
      <c r="B4915" s="203">
        <v>198102</v>
      </c>
      <c r="C4915" s="203" t="s">
        <v>1199</v>
      </c>
      <c r="D4915" s="203">
        <v>9</v>
      </c>
      <c r="E4915" s="203" t="s">
        <v>1212</v>
      </c>
      <c r="F4915" s="203" t="s">
        <v>1207</v>
      </c>
    </row>
    <row r="4916" spans="1:6" hidden="1" x14ac:dyDescent="0.25">
      <c r="A4916" s="203" t="s">
        <v>1205</v>
      </c>
      <c r="B4916" s="203">
        <v>198103</v>
      </c>
      <c r="C4916" s="203" t="s">
        <v>1199</v>
      </c>
      <c r="D4916" s="203">
        <v>9</v>
      </c>
      <c r="E4916" s="203" t="s">
        <v>1212</v>
      </c>
      <c r="F4916" s="203" t="s">
        <v>1207</v>
      </c>
    </row>
    <row r="4917" spans="1:6" hidden="1" x14ac:dyDescent="0.25">
      <c r="A4917" s="203" t="s">
        <v>1205</v>
      </c>
      <c r="B4917" s="203">
        <v>198104</v>
      </c>
      <c r="C4917" s="203" t="s">
        <v>1199</v>
      </c>
      <c r="D4917" s="203">
        <v>9</v>
      </c>
      <c r="E4917" s="203" t="s">
        <v>1212</v>
      </c>
      <c r="F4917" s="203" t="s">
        <v>1207</v>
      </c>
    </row>
    <row r="4918" spans="1:6" hidden="1" x14ac:dyDescent="0.25">
      <c r="A4918" s="203" t="s">
        <v>1205</v>
      </c>
      <c r="B4918" s="203">
        <v>198105</v>
      </c>
      <c r="C4918" s="203" t="s">
        <v>1199</v>
      </c>
      <c r="D4918" s="203">
        <v>9</v>
      </c>
      <c r="E4918" s="203" t="s">
        <v>1212</v>
      </c>
      <c r="F4918" s="203" t="s">
        <v>1207</v>
      </c>
    </row>
    <row r="4919" spans="1:6" hidden="1" x14ac:dyDescent="0.25">
      <c r="A4919" s="203" t="s">
        <v>1205</v>
      </c>
      <c r="B4919" s="203">
        <v>198106</v>
      </c>
      <c r="C4919" s="203" t="s">
        <v>1199</v>
      </c>
      <c r="D4919" s="203">
        <v>9</v>
      </c>
      <c r="E4919" s="203" t="s">
        <v>1212</v>
      </c>
      <c r="F4919" s="203" t="s">
        <v>1207</v>
      </c>
    </row>
    <row r="4920" spans="1:6" hidden="1" x14ac:dyDescent="0.25">
      <c r="A4920" s="203" t="s">
        <v>1205</v>
      </c>
      <c r="B4920" s="203">
        <v>198107</v>
      </c>
      <c r="C4920" s="203" t="s">
        <v>1199</v>
      </c>
      <c r="D4920" s="203">
        <v>9</v>
      </c>
      <c r="E4920" s="203" t="s">
        <v>1212</v>
      </c>
      <c r="F4920" s="203" t="s">
        <v>1207</v>
      </c>
    </row>
    <row r="4921" spans="1:6" hidden="1" x14ac:dyDescent="0.25">
      <c r="A4921" s="203" t="s">
        <v>1205</v>
      </c>
      <c r="B4921" s="203">
        <v>198108</v>
      </c>
      <c r="C4921" s="203" t="s">
        <v>1199</v>
      </c>
      <c r="D4921" s="203">
        <v>9</v>
      </c>
      <c r="E4921" s="203" t="s">
        <v>1212</v>
      </c>
      <c r="F4921" s="203" t="s">
        <v>1207</v>
      </c>
    </row>
    <row r="4922" spans="1:6" hidden="1" x14ac:dyDescent="0.25">
      <c r="A4922" s="203" t="s">
        <v>1205</v>
      </c>
      <c r="B4922" s="203">
        <v>198109</v>
      </c>
      <c r="C4922" s="203" t="s">
        <v>1199</v>
      </c>
      <c r="D4922" s="203">
        <v>9</v>
      </c>
      <c r="E4922" s="203" t="s">
        <v>1212</v>
      </c>
      <c r="F4922" s="203" t="s">
        <v>1207</v>
      </c>
    </row>
    <row r="4923" spans="1:6" hidden="1" x14ac:dyDescent="0.25">
      <c r="A4923" s="203" t="s">
        <v>1205</v>
      </c>
      <c r="B4923" s="203">
        <v>198110</v>
      </c>
      <c r="C4923" s="203" t="s">
        <v>1199</v>
      </c>
      <c r="D4923" s="203">
        <v>9</v>
      </c>
      <c r="E4923" s="203" t="s">
        <v>1212</v>
      </c>
      <c r="F4923" s="203" t="s">
        <v>1207</v>
      </c>
    </row>
    <row r="4924" spans="1:6" hidden="1" x14ac:dyDescent="0.25">
      <c r="A4924" s="203" t="s">
        <v>1205</v>
      </c>
      <c r="B4924" s="203">
        <v>198111</v>
      </c>
      <c r="C4924" s="203" t="s">
        <v>1199</v>
      </c>
      <c r="D4924" s="203">
        <v>9</v>
      </c>
      <c r="E4924" s="203" t="s">
        <v>1212</v>
      </c>
      <c r="F4924" s="203" t="s">
        <v>1207</v>
      </c>
    </row>
    <row r="4925" spans="1:6" hidden="1" x14ac:dyDescent="0.25">
      <c r="A4925" s="203" t="s">
        <v>1205</v>
      </c>
      <c r="B4925" s="203">
        <v>198112</v>
      </c>
      <c r="C4925" s="203" t="s">
        <v>1199</v>
      </c>
      <c r="D4925" s="203">
        <v>9</v>
      </c>
      <c r="E4925" s="203" t="s">
        <v>1212</v>
      </c>
      <c r="F4925" s="203" t="s">
        <v>1207</v>
      </c>
    </row>
    <row r="4926" spans="1:6" hidden="1" x14ac:dyDescent="0.25">
      <c r="A4926" s="203" t="s">
        <v>1205</v>
      </c>
      <c r="B4926" s="203">
        <v>198113</v>
      </c>
      <c r="C4926" s="203" t="s">
        <v>1199</v>
      </c>
      <c r="D4926" s="203">
        <v>9</v>
      </c>
      <c r="E4926" s="203" t="s">
        <v>1212</v>
      </c>
      <c r="F4926" s="203" t="s">
        <v>1207</v>
      </c>
    </row>
    <row r="4927" spans="1:6" hidden="1" x14ac:dyDescent="0.25">
      <c r="A4927" s="203" t="s">
        <v>1205</v>
      </c>
      <c r="B4927" s="203">
        <v>198201</v>
      </c>
      <c r="C4927" s="203" t="s">
        <v>1199</v>
      </c>
      <c r="D4927" s="203">
        <v>9</v>
      </c>
      <c r="E4927" s="203" t="s">
        <v>1212</v>
      </c>
      <c r="F4927" s="203" t="s">
        <v>1207</v>
      </c>
    </row>
    <row r="4928" spans="1:6" hidden="1" x14ac:dyDescent="0.25">
      <c r="A4928" s="203" t="s">
        <v>1205</v>
      </c>
      <c r="B4928" s="203">
        <v>198202</v>
      </c>
      <c r="C4928" s="203" t="s">
        <v>1199</v>
      </c>
      <c r="D4928" s="203">
        <v>9</v>
      </c>
      <c r="E4928" s="203" t="s">
        <v>1212</v>
      </c>
      <c r="F4928" s="203" t="s">
        <v>1207</v>
      </c>
    </row>
    <row r="4929" spans="1:6" hidden="1" x14ac:dyDescent="0.25">
      <c r="A4929" s="203" t="s">
        <v>1205</v>
      </c>
      <c r="B4929" s="203">
        <v>198203</v>
      </c>
      <c r="C4929" s="203" t="s">
        <v>1199</v>
      </c>
      <c r="D4929" s="203">
        <v>9</v>
      </c>
      <c r="E4929" s="203" t="s">
        <v>1212</v>
      </c>
      <c r="F4929" s="203" t="s">
        <v>1207</v>
      </c>
    </row>
    <row r="4930" spans="1:6" hidden="1" x14ac:dyDescent="0.25">
      <c r="A4930" s="203" t="s">
        <v>1205</v>
      </c>
      <c r="B4930" s="203">
        <v>198204</v>
      </c>
      <c r="C4930" s="203" t="s">
        <v>1199</v>
      </c>
      <c r="D4930" s="203">
        <v>9</v>
      </c>
      <c r="E4930" s="203" t="s">
        <v>1212</v>
      </c>
      <c r="F4930" s="203" t="s">
        <v>1207</v>
      </c>
    </row>
    <row r="4931" spans="1:6" hidden="1" x14ac:dyDescent="0.25">
      <c r="A4931" s="203" t="s">
        <v>1205</v>
      </c>
      <c r="B4931" s="203">
        <v>198205</v>
      </c>
      <c r="C4931" s="203" t="s">
        <v>1199</v>
      </c>
      <c r="D4931" s="203">
        <v>9</v>
      </c>
      <c r="E4931" s="203" t="s">
        <v>1212</v>
      </c>
      <c r="F4931" s="203" t="s">
        <v>1207</v>
      </c>
    </row>
    <row r="4932" spans="1:6" hidden="1" x14ac:dyDescent="0.25">
      <c r="A4932" s="203" t="s">
        <v>1205</v>
      </c>
      <c r="B4932" s="203">
        <v>198206</v>
      </c>
      <c r="C4932" s="203" t="s">
        <v>1199</v>
      </c>
      <c r="D4932" s="203">
        <v>9</v>
      </c>
      <c r="E4932" s="203" t="s">
        <v>1212</v>
      </c>
      <c r="F4932" s="203" t="s">
        <v>1207</v>
      </c>
    </row>
    <row r="4933" spans="1:6" hidden="1" x14ac:dyDescent="0.25">
      <c r="A4933" s="203" t="s">
        <v>1205</v>
      </c>
      <c r="B4933" s="203">
        <v>198207</v>
      </c>
      <c r="C4933" s="203" t="s">
        <v>1199</v>
      </c>
      <c r="D4933" s="203">
        <v>9</v>
      </c>
      <c r="E4933" s="203" t="s">
        <v>1212</v>
      </c>
      <c r="F4933" s="203" t="s">
        <v>1207</v>
      </c>
    </row>
    <row r="4934" spans="1:6" hidden="1" x14ac:dyDescent="0.25">
      <c r="A4934" s="203" t="s">
        <v>1205</v>
      </c>
      <c r="B4934" s="203">
        <v>198208</v>
      </c>
      <c r="C4934" s="203" t="s">
        <v>1199</v>
      </c>
      <c r="D4934" s="203">
        <v>9</v>
      </c>
      <c r="E4934" s="203" t="s">
        <v>1212</v>
      </c>
      <c r="F4934" s="203" t="s">
        <v>1207</v>
      </c>
    </row>
    <row r="4935" spans="1:6" hidden="1" x14ac:dyDescent="0.25">
      <c r="A4935" s="203" t="s">
        <v>1205</v>
      </c>
      <c r="B4935" s="203">
        <v>198209</v>
      </c>
      <c r="C4935" s="203" t="s">
        <v>1199</v>
      </c>
      <c r="D4935" s="203">
        <v>9</v>
      </c>
      <c r="E4935" s="203" t="s">
        <v>1212</v>
      </c>
      <c r="F4935" s="203" t="s">
        <v>1207</v>
      </c>
    </row>
    <row r="4936" spans="1:6" hidden="1" x14ac:dyDescent="0.25">
      <c r="A4936" s="203" t="s">
        <v>1205</v>
      </c>
      <c r="B4936" s="203">
        <v>198210</v>
      </c>
      <c r="C4936" s="203" t="s">
        <v>1199</v>
      </c>
      <c r="D4936" s="203">
        <v>9</v>
      </c>
      <c r="E4936" s="203" t="s">
        <v>1212</v>
      </c>
      <c r="F4936" s="203" t="s">
        <v>1207</v>
      </c>
    </row>
    <row r="4937" spans="1:6" hidden="1" x14ac:dyDescent="0.25">
      <c r="A4937" s="203" t="s">
        <v>1205</v>
      </c>
      <c r="B4937" s="203">
        <v>198211</v>
      </c>
      <c r="C4937" s="203" t="s">
        <v>1199</v>
      </c>
      <c r="D4937" s="203">
        <v>9</v>
      </c>
      <c r="E4937" s="203" t="s">
        <v>1212</v>
      </c>
      <c r="F4937" s="203" t="s">
        <v>1207</v>
      </c>
    </row>
    <row r="4938" spans="1:6" hidden="1" x14ac:dyDescent="0.25">
      <c r="A4938" s="203" t="s">
        <v>1205</v>
      </c>
      <c r="B4938" s="203">
        <v>198212</v>
      </c>
      <c r="C4938" s="203" t="s">
        <v>1199</v>
      </c>
      <c r="D4938" s="203">
        <v>9</v>
      </c>
      <c r="E4938" s="203" t="s">
        <v>1212</v>
      </c>
      <c r="F4938" s="203" t="s">
        <v>1207</v>
      </c>
    </row>
    <row r="4939" spans="1:6" hidden="1" x14ac:dyDescent="0.25">
      <c r="A4939" s="203" t="s">
        <v>1205</v>
      </c>
      <c r="B4939" s="203">
        <v>198213</v>
      </c>
      <c r="C4939" s="203" t="s">
        <v>1199</v>
      </c>
      <c r="D4939" s="203">
        <v>9</v>
      </c>
      <c r="E4939" s="203" t="s">
        <v>1212</v>
      </c>
      <c r="F4939" s="203" t="s">
        <v>1207</v>
      </c>
    </row>
    <row r="4940" spans="1:6" hidden="1" x14ac:dyDescent="0.25">
      <c r="A4940" s="203" t="s">
        <v>1205</v>
      </c>
      <c r="B4940" s="203">
        <v>198301</v>
      </c>
      <c r="C4940" s="203" t="s">
        <v>1199</v>
      </c>
      <c r="D4940" s="203">
        <v>9</v>
      </c>
      <c r="E4940" s="203" t="s">
        <v>1212</v>
      </c>
      <c r="F4940" s="203" t="s">
        <v>1207</v>
      </c>
    </row>
    <row r="4941" spans="1:6" hidden="1" x14ac:dyDescent="0.25">
      <c r="A4941" s="203" t="s">
        <v>1205</v>
      </c>
      <c r="B4941" s="203">
        <v>198302</v>
      </c>
      <c r="C4941" s="203" t="s">
        <v>1199</v>
      </c>
      <c r="D4941" s="203">
        <v>9</v>
      </c>
      <c r="E4941" s="203" t="s">
        <v>1212</v>
      </c>
      <c r="F4941" s="203" t="s">
        <v>1207</v>
      </c>
    </row>
    <row r="4942" spans="1:6" hidden="1" x14ac:dyDescent="0.25">
      <c r="A4942" s="203" t="s">
        <v>1205</v>
      </c>
      <c r="B4942" s="203">
        <v>198303</v>
      </c>
      <c r="C4942" s="203" t="s">
        <v>1199</v>
      </c>
      <c r="D4942" s="203">
        <v>9</v>
      </c>
      <c r="E4942" s="203" t="s">
        <v>1212</v>
      </c>
      <c r="F4942" s="203" t="s">
        <v>1207</v>
      </c>
    </row>
    <row r="4943" spans="1:6" hidden="1" x14ac:dyDescent="0.25">
      <c r="A4943" s="203" t="s">
        <v>1205</v>
      </c>
      <c r="B4943" s="203">
        <v>198304</v>
      </c>
      <c r="C4943" s="203" t="s">
        <v>1199</v>
      </c>
      <c r="D4943" s="203">
        <v>9</v>
      </c>
      <c r="E4943" s="203" t="s">
        <v>1212</v>
      </c>
      <c r="F4943" s="203" t="s">
        <v>1207</v>
      </c>
    </row>
    <row r="4944" spans="1:6" hidden="1" x14ac:dyDescent="0.25">
      <c r="A4944" s="203" t="s">
        <v>1205</v>
      </c>
      <c r="B4944" s="203">
        <v>198305</v>
      </c>
      <c r="C4944" s="203" t="s">
        <v>1199</v>
      </c>
      <c r="D4944" s="203">
        <v>9</v>
      </c>
      <c r="E4944" s="203" t="s">
        <v>1212</v>
      </c>
      <c r="F4944" s="203" t="s">
        <v>1207</v>
      </c>
    </row>
    <row r="4945" spans="1:6" hidden="1" x14ac:dyDescent="0.25">
      <c r="A4945" s="203" t="s">
        <v>1205</v>
      </c>
      <c r="B4945" s="203">
        <v>198306</v>
      </c>
      <c r="C4945" s="203" t="s">
        <v>1199</v>
      </c>
      <c r="D4945" s="203">
        <v>9</v>
      </c>
      <c r="E4945" s="203" t="s">
        <v>1212</v>
      </c>
      <c r="F4945" s="203" t="s">
        <v>1207</v>
      </c>
    </row>
    <row r="4946" spans="1:6" hidden="1" x14ac:dyDescent="0.25">
      <c r="A4946" s="203" t="s">
        <v>1205</v>
      </c>
      <c r="B4946" s="203">
        <v>198307</v>
      </c>
      <c r="C4946" s="203" t="s">
        <v>1199</v>
      </c>
      <c r="D4946" s="203">
        <v>9</v>
      </c>
      <c r="E4946" s="203" t="s">
        <v>1212</v>
      </c>
      <c r="F4946" s="203" t="s">
        <v>1207</v>
      </c>
    </row>
    <row r="4947" spans="1:6" hidden="1" x14ac:dyDescent="0.25">
      <c r="A4947" s="203" t="s">
        <v>1205</v>
      </c>
      <c r="B4947" s="203">
        <v>198308</v>
      </c>
      <c r="C4947" s="203" t="s">
        <v>1199</v>
      </c>
      <c r="D4947" s="203">
        <v>9</v>
      </c>
      <c r="E4947" s="203" t="s">
        <v>1212</v>
      </c>
      <c r="F4947" s="203" t="s">
        <v>1207</v>
      </c>
    </row>
    <row r="4948" spans="1:6" hidden="1" x14ac:dyDescent="0.25">
      <c r="A4948" s="203" t="s">
        <v>1205</v>
      </c>
      <c r="B4948" s="203">
        <v>198309</v>
      </c>
      <c r="C4948" s="203" t="s">
        <v>1199</v>
      </c>
      <c r="D4948" s="203">
        <v>9</v>
      </c>
      <c r="E4948" s="203" t="s">
        <v>1212</v>
      </c>
      <c r="F4948" s="203" t="s">
        <v>1207</v>
      </c>
    </row>
    <row r="4949" spans="1:6" hidden="1" x14ac:dyDescent="0.25">
      <c r="A4949" s="203" t="s">
        <v>1205</v>
      </c>
      <c r="B4949" s="203">
        <v>198310</v>
      </c>
      <c r="C4949" s="203" t="s">
        <v>1199</v>
      </c>
      <c r="D4949" s="203">
        <v>9</v>
      </c>
      <c r="E4949" s="203" t="s">
        <v>1212</v>
      </c>
      <c r="F4949" s="203" t="s">
        <v>1207</v>
      </c>
    </row>
    <row r="4950" spans="1:6" hidden="1" x14ac:dyDescent="0.25">
      <c r="A4950" s="203" t="s">
        <v>1205</v>
      </c>
      <c r="B4950" s="203">
        <v>198311</v>
      </c>
      <c r="C4950" s="203" t="s">
        <v>1199</v>
      </c>
      <c r="D4950" s="203">
        <v>9</v>
      </c>
      <c r="E4950" s="203" t="s">
        <v>1212</v>
      </c>
      <c r="F4950" s="203" t="s">
        <v>1207</v>
      </c>
    </row>
    <row r="4951" spans="1:6" hidden="1" x14ac:dyDescent="0.25">
      <c r="A4951" s="203" t="s">
        <v>1205</v>
      </c>
      <c r="B4951" s="203">
        <v>198312</v>
      </c>
      <c r="C4951" s="203" t="s">
        <v>1199</v>
      </c>
      <c r="D4951" s="203">
        <v>9</v>
      </c>
      <c r="E4951" s="203" t="s">
        <v>1212</v>
      </c>
      <c r="F4951" s="203" t="s">
        <v>1207</v>
      </c>
    </row>
    <row r="4952" spans="1:6" hidden="1" x14ac:dyDescent="0.25">
      <c r="A4952" s="203" t="s">
        <v>1205</v>
      </c>
      <c r="B4952" s="203">
        <v>198313</v>
      </c>
      <c r="C4952" s="203" t="s">
        <v>1199</v>
      </c>
      <c r="D4952" s="203">
        <v>9</v>
      </c>
      <c r="E4952" s="203" t="s">
        <v>1212</v>
      </c>
      <c r="F4952" s="203" t="s">
        <v>1207</v>
      </c>
    </row>
    <row r="4953" spans="1:6" hidden="1" x14ac:dyDescent="0.25">
      <c r="A4953" s="203" t="s">
        <v>1205</v>
      </c>
      <c r="B4953" s="203">
        <v>198401</v>
      </c>
      <c r="C4953" s="204">
        <v>-9.9999999999999995E-7</v>
      </c>
      <c r="D4953" s="203">
        <v>9</v>
      </c>
      <c r="E4953" s="203" t="s">
        <v>1212</v>
      </c>
      <c r="F4953" s="203" t="s">
        <v>1207</v>
      </c>
    </row>
    <row r="4954" spans="1:6" hidden="1" x14ac:dyDescent="0.25">
      <c r="A4954" s="203" t="s">
        <v>1205</v>
      </c>
      <c r="B4954" s="203">
        <v>198402</v>
      </c>
      <c r="C4954" s="204">
        <v>9.9999999999999995E-7</v>
      </c>
      <c r="D4954" s="203">
        <v>9</v>
      </c>
      <c r="E4954" s="203" t="s">
        <v>1212</v>
      </c>
      <c r="F4954" s="203" t="s">
        <v>1207</v>
      </c>
    </row>
    <row r="4955" spans="1:6" hidden="1" x14ac:dyDescent="0.25">
      <c r="A4955" s="203" t="s">
        <v>1205</v>
      </c>
      <c r="B4955" s="203">
        <v>198403</v>
      </c>
      <c r="C4955" s="204">
        <v>1.9999999999999999E-6</v>
      </c>
      <c r="D4955" s="203">
        <v>9</v>
      </c>
      <c r="E4955" s="203" t="s">
        <v>1212</v>
      </c>
      <c r="F4955" s="203" t="s">
        <v>1207</v>
      </c>
    </row>
    <row r="4956" spans="1:6" hidden="1" x14ac:dyDescent="0.25">
      <c r="A4956" s="203" t="s">
        <v>1205</v>
      </c>
      <c r="B4956" s="203">
        <v>198404</v>
      </c>
      <c r="C4956" s="204">
        <v>3.0000000000000001E-6</v>
      </c>
      <c r="D4956" s="203">
        <v>9</v>
      </c>
      <c r="E4956" s="203" t="s">
        <v>1212</v>
      </c>
      <c r="F4956" s="203" t="s">
        <v>1207</v>
      </c>
    </row>
    <row r="4957" spans="1:6" hidden="1" x14ac:dyDescent="0.25">
      <c r="A4957" s="203" t="s">
        <v>1205</v>
      </c>
      <c r="B4957" s="203">
        <v>198405</v>
      </c>
      <c r="C4957" s="204">
        <v>6.9999999999999999E-6</v>
      </c>
      <c r="D4957" s="203">
        <v>9</v>
      </c>
      <c r="E4957" s="203" t="s">
        <v>1212</v>
      </c>
      <c r="F4957" s="203" t="s">
        <v>1207</v>
      </c>
    </row>
    <row r="4958" spans="1:6" hidden="1" x14ac:dyDescent="0.25">
      <c r="A4958" s="203" t="s">
        <v>1205</v>
      </c>
      <c r="B4958" s="203">
        <v>198406</v>
      </c>
      <c r="C4958" s="204">
        <v>1.0000000000000001E-5</v>
      </c>
      <c r="D4958" s="203">
        <v>9</v>
      </c>
      <c r="E4958" s="203" t="s">
        <v>1212</v>
      </c>
      <c r="F4958" s="203" t="s">
        <v>1207</v>
      </c>
    </row>
    <row r="4959" spans="1:6" hidden="1" x14ac:dyDescent="0.25">
      <c r="A4959" s="203" t="s">
        <v>1205</v>
      </c>
      <c r="B4959" s="203">
        <v>198407</v>
      </c>
      <c r="C4959" s="204">
        <v>3.0000000000000001E-6</v>
      </c>
      <c r="D4959" s="203">
        <v>9</v>
      </c>
      <c r="E4959" s="203" t="s">
        <v>1212</v>
      </c>
      <c r="F4959" s="203" t="s">
        <v>1207</v>
      </c>
    </row>
    <row r="4960" spans="1:6" hidden="1" x14ac:dyDescent="0.25">
      <c r="A4960" s="203" t="s">
        <v>1205</v>
      </c>
      <c r="B4960" s="203">
        <v>198408</v>
      </c>
      <c r="C4960" s="204">
        <v>9.0000000000000002E-6</v>
      </c>
      <c r="D4960" s="203">
        <v>9</v>
      </c>
      <c r="E4960" s="203" t="s">
        <v>1212</v>
      </c>
      <c r="F4960" s="203" t="s">
        <v>1207</v>
      </c>
    </row>
    <row r="4961" spans="1:6" hidden="1" x14ac:dyDescent="0.25">
      <c r="A4961" s="203" t="s">
        <v>1205</v>
      </c>
      <c r="B4961" s="203">
        <v>198409</v>
      </c>
      <c r="C4961" s="204">
        <v>1.0000000000000001E-5</v>
      </c>
      <c r="D4961" s="203">
        <v>9</v>
      </c>
      <c r="E4961" s="203" t="s">
        <v>1212</v>
      </c>
      <c r="F4961" s="203" t="s">
        <v>1207</v>
      </c>
    </row>
    <row r="4962" spans="1:6" hidden="1" x14ac:dyDescent="0.25">
      <c r="A4962" s="203" t="s">
        <v>1205</v>
      </c>
      <c r="B4962" s="203">
        <v>198410</v>
      </c>
      <c r="C4962" s="204">
        <v>6.9999999999999999E-6</v>
      </c>
      <c r="D4962" s="203">
        <v>9</v>
      </c>
      <c r="E4962" s="203" t="s">
        <v>1212</v>
      </c>
      <c r="F4962" s="203" t="s">
        <v>1207</v>
      </c>
    </row>
    <row r="4963" spans="1:6" hidden="1" x14ac:dyDescent="0.25">
      <c r="A4963" s="203" t="s">
        <v>1205</v>
      </c>
      <c r="B4963" s="203">
        <v>198411</v>
      </c>
      <c r="C4963" s="204">
        <v>3.9999999999999998E-6</v>
      </c>
      <c r="D4963" s="203">
        <v>9</v>
      </c>
      <c r="E4963" s="203" t="s">
        <v>1212</v>
      </c>
      <c r="F4963" s="203" t="s">
        <v>1207</v>
      </c>
    </row>
    <row r="4964" spans="1:6" hidden="1" x14ac:dyDescent="0.25">
      <c r="A4964" s="203" t="s">
        <v>1205</v>
      </c>
      <c r="B4964" s="203">
        <v>198412</v>
      </c>
      <c r="C4964" s="203">
        <v>0</v>
      </c>
      <c r="D4964" s="203">
        <v>9</v>
      </c>
      <c r="E4964" s="203" t="s">
        <v>1212</v>
      </c>
      <c r="F4964" s="203" t="s">
        <v>1207</v>
      </c>
    </row>
    <row r="4965" spans="1:6" hidden="1" x14ac:dyDescent="0.25">
      <c r="A4965" s="203" t="s">
        <v>1205</v>
      </c>
      <c r="B4965" s="203">
        <v>198413</v>
      </c>
      <c r="C4965" s="204">
        <v>5.5000000000000002E-5</v>
      </c>
      <c r="D4965" s="203">
        <v>9</v>
      </c>
      <c r="E4965" s="203" t="s">
        <v>1212</v>
      </c>
      <c r="F4965" s="203" t="s">
        <v>1207</v>
      </c>
    </row>
    <row r="4966" spans="1:6" hidden="1" x14ac:dyDescent="0.25">
      <c r="A4966" s="203" t="s">
        <v>1205</v>
      </c>
      <c r="B4966" s="203">
        <v>198501</v>
      </c>
      <c r="C4966" s="204">
        <v>5.0000000000000004E-6</v>
      </c>
      <c r="D4966" s="203">
        <v>9</v>
      </c>
      <c r="E4966" s="203" t="s">
        <v>1212</v>
      </c>
      <c r="F4966" s="203" t="s">
        <v>1207</v>
      </c>
    </row>
    <row r="4967" spans="1:6" hidden="1" x14ac:dyDescent="0.25">
      <c r="A4967" s="203" t="s">
        <v>1205</v>
      </c>
      <c r="B4967" s="203">
        <v>198502</v>
      </c>
      <c r="C4967" s="204">
        <v>-9.9999999999999995E-7</v>
      </c>
      <c r="D4967" s="203">
        <v>9</v>
      </c>
      <c r="E4967" s="203" t="s">
        <v>1212</v>
      </c>
      <c r="F4967" s="203" t="s">
        <v>1207</v>
      </c>
    </row>
    <row r="4968" spans="1:6" hidden="1" x14ac:dyDescent="0.25">
      <c r="A4968" s="203" t="s">
        <v>1205</v>
      </c>
      <c r="B4968" s="203">
        <v>198503</v>
      </c>
      <c r="C4968" s="204">
        <v>9.9999999999999995E-7</v>
      </c>
      <c r="D4968" s="203">
        <v>9</v>
      </c>
      <c r="E4968" s="203" t="s">
        <v>1212</v>
      </c>
      <c r="F4968" s="203" t="s">
        <v>1207</v>
      </c>
    </row>
    <row r="4969" spans="1:6" hidden="1" x14ac:dyDescent="0.25">
      <c r="A4969" s="203" t="s">
        <v>1205</v>
      </c>
      <c r="B4969" s="203">
        <v>198504</v>
      </c>
      <c r="C4969" s="204">
        <v>1.2999999999999999E-5</v>
      </c>
      <c r="D4969" s="203">
        <v>9</v>
      </c>
      <c r="E4969" s="203" t="s">
        <v>1212</v>
      </c>
      <c r="F4969" s="203" t="s">
        <v>1207</v>
      </c>
    </row>
    <row r="4970" spans="1:6" hidden="1" x14ac:dyDescent="0.25">
      <c r="A4970" s="203" t="s">
        <v>1205</v>
      </c>
      <c r="B4970" s="203">
        <v>198505</v>
      </c>
      <c r="C4970" s="204">
        <v>1.5E-5</v>
      </c>
      <c r="D4970" s="203">
        <v>9</v>
      </c>
      <c r="E4970" s="203" t="s">
        <v>1212</v>
      </c>
      <c r="F4970" s="203" t="s">
        <v>1207</v>
      </c>
    </row>
    <row r="4971" spans="1:6" hidden="1" x14ac:dyDescent="0.25">
      <c r="A4971" s="203" t="s">
        <v>1205</v>
      </c>
      <c r="B4971" s="203">
        <v>198506</v>
      </c>
      <c r="C4971" s="204">
        <v>1.5999999999999999E-5</v>
      </c>
      <c r="D4971" s="203">
        <v>9</v>
      </c>
      <c r="E4971" s="203" t="s">
        <v>1212</v>
      </c>
      <c r="F4971" s="203" t="s">
        <v>1207</v>
      </c>
    </row>
    <row r="4972" spans="1:6" hidden="1" x14ac:dyDescent="0.25">
      <c r="A4972" s="203" t="s">
        <v>1205</v>
      </c>
      <c r="B4972" s="203">
        <v>198507</v>
      </c>
      <c r="C4972" s="204">
        <v>1.1E-5</v>
      </c>
      <c r="D4972" s="203">
        <v>9</v>
      </c>
      <c r="E4972" s="203" t="s">
        <v>1212</v>
      </c>
      <c r="F4972" s="203" t="s">
        <v>1207</v>
      </c>
    </row>
    <row r="4973" spans="1:6" hidden="1" x14ac:dyDescent="0.25">
      <c r="A4973" s="203" t="s">
        <v>1205</v>
      </c>
      <c r="B4973" s="203">
        <v>198508</v>
      </c>
      <c r="C4973" s="204">
        <v>2.0999999999999999E-5</v>
      </c>
      <c r="D4973" s="203">
        <v>9</v>
      </c>
      <c r="E4973" s="203" t="s">
        <v>1212</v>
      </c>
      <c r="F4973" s="203" t="s">
        <v>1207</v>
      </c>
    </row>
    <row r="4974" spans="1:6" hidden="1" x14ac:dyDescent="0.25">
      <c r="A4974" s="203" t="s">
        <v>1205</v>
      </c>
      <c r="B4974" s="203">
        <v>198509</v>
      </c>
      <c r="C4974" s="204">
        <v>1.4E-5</v>
      </c>
      <c r="D4974" s="203">
        <v>9</v>
      </c>
      <c r="E4974" s="203" t="s">
        <v>1212</v>
      </c>
      <c r="F4974" s="203" t="s">
        <v>1207</v>
      </c>
    </row>
    <row r="4975" spans="1:6" hidden="1" x14ac:dyDescent="0.25">
      <c r="A4975" s="203" t="s">
        <v>1205</v>
      </c>
      <c r="B4975" s="203">
        <v>198510</v>
      </c>
      <c r="C4975" s="204">
        <v>1.0000000000000001E-5</v>
      </c>
      <c r="D4975" s="203">
        <v>9</v>
      </c>
      <c r="E4975" s="203" t="s">
        <v>1212</v>
      </c>
      <c r="F4975" s="203" t="s">
        <v>1207</v>
      </c>
    </row>
    <row r="4976" spans="1:6" hidden="1" x14ac:dyDescent="0.25">
      <c r="A4976" s="203" t="s">
        <v>1205</v>
      </c>
      <c r="B4976" s="203">
        <v>198511</v>
      </c>
      <c r="C4976" s="204">
        <v>3.0000000000000001E-6</v>
      </c>
      <c r="D4976" s="203">
        <v>9</v>
      </c>
      <c r="E4976" s="203" t="s">
        <v>1212</v>
      </c>
      <c r="F4976" s="203" t="s">
        <v>1207</v>
      </c>
    </row>
    <row r="4977" spans="1:6" hidden="1" x14ac:dyDescent="0.25">
      <c r="A4977" s="203" t="s">
        <v>1205</v>
      </c>
      <c r="B4977" s="203">
        <v>198512</v>
      </c>
      <c r="C4977" s="204">
        <v>1.9999999999999999E-6</v>
      </c>
      <c r="D4977" s="203">
        <v>9</v>
      </c>
      <c r="E4977" s="203" t="s">
        <v>1212</v>
      </c>
      <c r="F4977" s="203" t="s">
        <v>1207</v>
      </c>
    </row>
    <row r="4978" spans="1:6" hidden="1" x14ac:dyDescent="0.25">
      <c r="A4978" s="203" t="s">
        <v>1205</v>
      </c>
      <c r="B4978" s="203">
        <v>198513</v>
      </c>
      <c r="C4978" s="203">
        <v>1.11E-4</v>
      </c>
      <c r="D4978" s="203">
        <v>9</v>
      </c>
      <c r="E4978" s="203" t="s">
        <v>1212</v>
      </c>
      <c r="F4978" s="203" t="s">
        <v>1207</v>
      </c>
    </row>
    <row r="4979" spans="1:6" hidden="1" x14ac:dyDescent="0.25">
      <c r="A4979" s="203" t="s">
        <v>1205</v>
      </c>
      <c r="B4979" s="203">
        <v>198601</v>
      </c>
      <c r="C4979" s="204">
        <v>6.9999999999999999E-6</v>
      </c>
      <c r="D4979" s="203">
        <v>9</v>
      </c>
      <c r="E4979" s="203" t="s">
        <v>1212</v>
      </c>
      <c r="F4979" s="203" t="s">
        <v>1207</v>
      </c>
    </row>
    <row r="4980" spans="1:6" hidden="1" x14ac:dyDescent="0.25">
      <c r="A4980" s="203" t="s">
        <v>1205</v>
      </c>
      <c r="B4980" s="203">
        <v>198602</v>
      </c>
      <c r="C4980" s="204">
        <v>6.0000000000000002E-6</v>
      </c>
      <c r="D4980" s="203">
        <v>9</v>
      </c>
      <c r="E4980" s="203" t="s">
        <v>1212</v>
      </c>
      <c r="F4980" s="203" t="s">
        <v>1207</v>
      </c>
    </row>
    <row r="4981" spans="1:6" hidden="1" x14ac:dyDescent="0.25">
      <c r="A4981" s="203" t="s">
        <v>1205</v>
      </c>
      <c r="B4981" s="203">
        <v>198603</v>
      </c>
      <c r="C4981" s="204">
        <v>1.1E-5</v>
      </c>
      <c r="D4981" s="203">
        <v>9</v>
      </c>
      <c r="E4981" s="203" t="s">
        <v>1212</v>
      </c>
      <c r="F4981" s="203" t="s">
        <v>1207</v>
      </c>
    </row>
    <row r="4982" spans="1:6" hidden="1" x14ac:dyDescent="0.25">
      <c r="A4982" s="203" t="s">
        <v>1205</v>
      </c>
      <c r="B4982" s="203">
        <v>198604</v>
      </c>
      <c r="C4982" s="204">
        <v>1.4E-5</v>
      </c>
      <c r="D4982" s="203">
        <v>9</v>
      </c>
      <c r="E4982" s="203" t="s">
        <v>1212</v>
      </c>
      <c r="F4982" s="203" t="s">
        <v>1207</v>
      </c>
    </row>
    <row r="4983" spans="1:6" hidden="1" x14ac:dyDescent="0.25">
      <c r="A4983" s="203" t="s">
        <v>1205</v>
      </c>
      <c r="B4983" s="203">
        <v>198605</v>
      </c>
      <c r="C4983" s="204">
        <v>1.9000000000000001E-5</v>
      </c>
      <c r="D4983" s="203">
        <v>9</v>
      </c>
      <c r="E4983" s="203" t="s">
        <v>1212</v>
      </c>
      <c r="F4983" s="203" t="s">
        <v>1207</v>
      </c>
    </row>
    <row r="4984" spans="1:6" hidden="1" x14ac:dyDescent="0.25">
      <c r="A4984" s="203" t="s">
        <v>1205</v>
      </c>
      <c r="B4984" s="203">
        <v>198606</v>
      </c>
      <c r="C4984" s="204">
        <v>1.5E-5</v>
      </c>
      <c r="D4984" s="203">
        <v>9</v>
      </c>
      <c r="E4984" s="203" t="s">
        <v>1212</v>
      </c>
      <c r="F4984" s="203" t="s">
        <v>1207</v>
      </c>
    </row>
    <row r="4985" spans="1:6" hidden="1" x14ac:dyDescent="0.25">
      <c r="A4985" s="203" t="s">
        <v>1205</v>
      </c>
      <c r="B4985" s="203">
        <v>198607</v>
      </c>
      <c r="C4985" s="204">
        <v>1.7E-5</v>
      </c>
      <c r="D4985" s="203">
        <v>9</v>
      </c>
      <c r="E4985" s="203" t="s">
        <v>1212</v>
      </c>
      <c r="F4985" s="203" t="s">
        <v>1207</v>
      </c>
    </row>
    <row r="4986" spans="1:6" hidden="1" x14ac:dyDescent="0.25">
      <c r="A4986" s="203" t="s">
        <v>1205</v>
      </c>
      <c r="B4986" s="203">
        <v>198608</v>
      </c>
      <c r="C4986" s="204">
        <v>1.7E-5</v>
      </c>
      <c r="D4986" s="203">
        <v>9</v>
      </c>
      <c r="E4986" s="203" t="s">
        <v>1212</v>
      </c>
      <c r="F4986" s="203" t="s">
        <v>1207</v>
      </c>
    </row>
    <row r="4987" spans="1:6" hidden="1" x14ac:dyDescent="0.25">
      <c r="A4987" s="203" t="s">
        <v>1205</v>
      </c>
      <c r="B4987" s="203">
        <v>198609</v>
      </c>
      <c r="C4987" s="204">
        <v>1.5E-5</v>
      </c>
      <c r="D4987" s="203">
        <v>9</v>
      </c>
      <c r="E4987" s="203" t="s">
        <v>1212</v>
      </c>
      <c r="F4987" s="203" t="s">
        <v>1207</v>
      </c>
    </row>
    <row r="4988" spans="1:6" hidden="1" x14ac:dyDescent="0.25">
      <c r="A4988" s="203" t="s">
        <v>1205</v>
      </c>
      <c r="B4988" s="203">
        <v>198610</v>
      </c>
      <c r="C4988" s="204">
        <v>1.2999999999999999E-5</v>
      </c>
      <c r="D4988" s="203">
        <v>9</v>
      </c>
      <c r="E4988" s="203" t="s">
        <v>1212</v>
      </c>
      <c r="F4988" s="203" t="s">
        <v>1207</v>
      </c>
    </row>
    <row r="4989" spans="1:6" hidden="1" x14ac:dyDescent="0.25">
      <c r="A4989" s="203" t="s">
        <v>1205</v>
      </c>
      <c r="B4989" s="203">
        <v>198611</v>
      </c>
      <c r="C4989" s="204">
        <v>9.0000000000000002E-6</v>
      </c>
      <c r="D4989" s="203">
        <v>9</v>
      </c>
      <c r="E4989" s="203" t="s">
        <v>1212</v>
      </c>
      <c r="F4989" s="203" t="s">
        <v>1207</v>
      </c>
    </row>
    <row r="4990" spans="1:6" hidden="1" x14ac:dyDescent="0.25">
      <c r="A4990" s="203" t="s">
        <v>1205</v>
      </c>
      <c r="B4990" s="203">
        <v>198612</v>
      </c>
      <c r="C4990" s="204">
        <v>3.0000000000000001E-6</v>
      </c>
      <c r="D4990" s="203">
        <v>9</v>
      </c>
      <c r="E4990" s="203" t="s">
        <v>1212</v>
      </c>
      <c r="F4990" s="203" t="s">
        <v>1207</v>
      </c>
    </row>
    <row r="4991" spans="1:6" hidden="1" x14ac:dyDescent="0.25">
      <c r="A4991" s="203" t="s">
        <v>1205</v>
      </c>
      <c r="B4991" s="203">
        <v>198613</v>
      </c>
      <c r="C4991" s="203">
        <v>1.47E-4</v>
      </c>
      <c r="D4991" s="203">
        <v>9</v>
      </c>
      <c r="E4991" s="203" t="s">
        <v>1212</v>
      </c>
      <c r="F4991" s="203" t="s">
        <v>1207</v>
      </c>
    </row>
    <row r="4992" spans="1:6" hidden="1" x14ac:dyDescent="0.25">
      <c r="A4992" s="203" t="s">
        <v>1205</v>
      </c>
      <c r="B4992" s="203">
        <v>198701</v>
      </c>
      <c r="C4992" s="204">
        <v>9.9999999999999995E-7</v>
      </c>
      <c r="D4992" s="203">
        <v>9</v>
      </c>
      <c r="E4992" s="203" t="s">
        <v>1212</v>
      </c>
      <c r="F4992" s="203" t="s">
        <v>1207</v>
      </c>
    </row>
    <row r="4993" spans="1:6" hidden="1" x14ac:dyDescent="0.25">
      <c r="A4993" s="203" t="s">
        <v>1205</v>
      </c>
      <c r="B4993" s="203">
        <v>198702</v>
      </c>
      <c r="C4993" s="204">
        <v>6.0000000000000002E-6</v>
      </c>
      <c r="D4993" s="203">
        <v>9</v>
      </c>
      <c r="E4993" s="203" t="s">
        <v>1212</v>
      </c>
      <c r="F4993" s="203" t="s">
        <v>1207</v>
      </c>
    </row>
    <row r="4994" spans="1:6" hidden="1" x14ac:dyDescent="0.25">
      <c r="A4994" s="203" t="s">
        <v>1205</v>
      </c>
      <c r="B4994" s="203">
        <v>198703</v>
      </c>
      <c r="C4994" s="204">
        <v>9.0000000000000002E-6</v>
      </c>
      <c r="D4994" s="203">
        <v>9</v>
      </c>
      <c r="E4994" s="203" t="s">
        <v>1212</v>
      </c>
      <c r="F4994" s="203" t="s">
        <v>1207</v>
      </c>
    </row>
    <row r="4995" spans="1:6" hidden="1" x14ac:dyDescent="0.25">
      <c r="A4995" s="203" t="s">
        <v>1205</v>
      </c>
      <c r="B4995" s="203">
        <v>198704</v>
      </c>
      <c r="C4995" s="204">
        <v>1.2999999999999999E-5</v>
      </c>
      <c r="D4995" s="203">
        <v>9</v>
      </c>
      <c r="E4995" s="203" t="s">
        <v>1212</v>
      </c>
      <c r="F4995" s="203" t="s">
        <v>1207</v>
      </c>
    </row>
    <row r="4996" spans="1:6" hidden="1" x14ac:dyDescent="0.25">
      <c r="A4996" s="203" t="s">
        <v>1205</v>
      </c>
      <c r="B4996" s="203">
        <v>198705</v>
      </c>
      <c r="C4996" s="204">
        <v>1.2999999999999999E-5</v>
      </c>
      <c r="D4996" s="203">
        <v>9</v>
      </c>
      <c r="E4996" s="203" t="s">
        <v>1212</v>
      </c>
      <c r="F4996" s="203" t="s">
        <v>1207</v>
      </c>
    </row>
    <row r="4997" spans="1:6" hidden="1" x14ac:dyDescent="0.25">
      <c r="A4997" s="203" t="s">
        <v>1205</v>
      </c>
      <c r="B4997" s="203">
        <v>198706</v>
      </c>
      <c r="C4997" s="204">
        <v>1.7E-5</v>
      </c>
      <c r="D4997" s="203">
        <v>9</v>
      </c>
      <c r="E4997" s="203" t="s">
        <v>1212</v>
      </c>
      <c r="F4997" s="203" t="s">
        <v>1207</v>
      </c>
    </row>
    <row r="4998" spans="1:6" hidden="1" x14ac:dyDescent="0.25">
      <c r="A4998" s="203" t="s">
        <v>1205</v>
      </c>
      <c r="B4998" s="203">
        <v>198707</v>
      </c>
      <c r="C4998" s="204">
        <v>1.9000000000000001E-5</v>
      </c>
      <c r="D4998" s="203">
        <v>9</v>
      </c>
      <c r="E4998" s="203" t="s">
        <v>1212</v>
      </c>
      <c r="F4998" s="203" t="s">
        <v>1207</v>
      </c>
    </row>
    <row r="4999" spans="1:6" hidden="1" x14ac:dyDescent="0.25">
      <c r="A4999" s="203" t="s">
        <v>1205</v>
      </c>
      <c r="B4999" s="203">
        <v>198708</v>
      </c>
      <c r="C4999" s="204">
        <v>1.2E-5</v>
      </c>
      <c r="D4999" s="203">
        <v>9</v>
      </c>
      <c r="E4999" s="203" t="s">
        <v>1212</v>
      </c>
      <c r="F4999" s="203" t="s">
        <v>1207</v>
      </c>
    </row>
    <row r="5000" spans="1:6" hidden="1" x14ac:dyDescent="0.25">
      <c r="A5000" s="203" t="s">
        <v>1205</v>
      </c>
      <c r="B5000" s="203">
        <v>198709</v>
      </c>
      <c r="C5000" s="204">
        <v>7.9999999999999996E-6</v>
      </c>
      <c r="D5000" s="203">
        <v>9</v>
      </c>
      <c r="E5000" s="203" t="s">
        <v>1212</v>
      </c>
      <c r="F5000" s="203" t="s">
        <v>1207</v>
      </c>
    </row>
    <row r="5001" spans="1:6" hidden="1" x14ac:dyDescent="0.25">
      <c r="A5001" s="203" t="s">
        <v>1205</v>
      </c>
      <c r="B5001" s="203">
        <v>198710</v>
      </c>
      <c r="C5001" s="204">
        <v>6.0000000000000002E-6</v>
      </c>
      <c r="D5001" s="203">
        <v>9</v>
      </c>
      <c r="E5001" s="203" t="s">
        <v>1212</v>
      </c>
      <c r="F5001" s="203" t="s">
        <v>1207</v>
      </c>
    </row>
    <row r="5002" spans="1:6" hidden="1" x14ac:dyDescent="0.25">
      <c r="A5002" s="203" t="s">
        <v>1205</v>
      </c>
      <c r="B5002" s="203">
        <v>198711</v>
      </c>
      <c r="C5002" s="204">
        <v>3.0000000000000001E-6</v>
      </c>
      <c r="D5002" s="203">
        <v>9</v>
      </c>
      <c r="E5002" s="203" t="s">
        <v>1212</v>
      </c>
      <c r="F5002" s="203" t="s">
        <v>1207</v>
      </c>
    </row>
    <row r="5003" spans="1:6" hidden="1" x14ac:dyDescent="0.25">
      <c r="A5003" s="203" t="s">
        <v>1205</v>
      </c>
      <c r="B5003" s="203">
        <v>198712</v>
      </c>
      <c r="C5003" s="204">
        <v>1.9999999999999999E-6</v>
      </c>
      <c r="D5003" s="203">
        <v>9</v>
      </c>
      <c r="E5003" s="203" t="s">
        <v>1212</v>
      </c>
      <c r="F5003" s="203" t="s">
        <v>1207</v>
      </c>
    </row>
    <row r="5004" spans="1:6" hidden="1" x14ac:dyDescent="0.25">
      <c r="A5004" s="203" t="s">
        <v>1205</v>
      </c>
      <c r="B5004" s="203">
        <v>198713</v>
      </c>
      <c r="C5004" s="203">
        <v>1.0900000000000001E-4</v>
      </c>
      <c r="D5004" s="203">
        <v>9</v>
      </c>
      <c r="E5004" s="203" t="s">
        <v>1212</v>
      </c>
      <c r="F5004" s="203" t="s">
        <v>1207</v>
      </c>
    </row>
    <row r="5005" spans="1:6" hidden="1" x14ac:dyDescent="0.25">
      <c r="A5005" s="203" t="s">
        <v>1205</v>
      </c>
      <c r="B5005" s="203">
        <v>198801</v>
      </c>
      <c r="C5005" s="204">
        <v>5.0000000000000004E-6</v>
      </c>
      <c r="D5005" s="203">
        <v>9</v>
      </c>
      <c r="E5005" s="203" t="s">
        <v>1212</v>
      </c>
      <c r="F5005" s="203" t="s">
        <v>1207</v>
      </c>
    </row>
    <row r="5006" spans="1:6" hidden="1" x14ac:dyDescent="0.25">
      <c r="A5006" s="203" t="s">
        <v>1205</v>
      </c>
      <c r="B5006" s="203">
        <v>198802</v>
      </c>
      <c r="C5006" s="204">
        <v>7.9999999999999996E-6</v>
      </c>
      <c r="D5006" s="203">
        <v>9</v>
      </c>
      <c r="E5006" s="203" t="s">
        <v>1212</v>
      </c>
      <c r="F5006" s="203" t="s">
        <v>1207</v>
      </c>
    </row>
    <row r="5007" spans="1:6" hidden="1" x14ac:dyDescent="0.25">
      <c r="A5007" s="203" t="s">
        <v>1205</v>
      </c>
      <c r="B5007" s="203">
        <v>198803</v>
      </c>
      <c r="C5007" s="204">
        <v>1.2999999999999999E-5</v>
      </c>
      <c r="D5007" s="203">
        <v>9</v>
      </c>
      <c r="E5007" s="203" t="s">
        <v>1212</v>
      </c>
      <c r="F5007" s="203" t="s">
        <v>1207</v>
      </c>
    </row>
    <row r="5008" spans="1:6" hidden="1" x14ac:dyDescent="0.25">
      <c r="A5008" s="203" t="s">
        <v>1205</v>
      </c>
      <c r="B5008" s="203">
        <v>198804</v>
      </c>
      <c r="C5008" s="204">
        <v>5.0000000000000004E-6</v>
      </c>
      <c r="D5008" s="203">
        <v>9</v>
      </c>
      <c r="E5008" s="203" t="s">
        <v>1212</v>
      </c>
      <c r="F5008" s="203" t="s">
        <v>1207</v>
      </c>
    </row>
    <row r="5009" spans="1:6" hidden="1" x14ac:dyDescent="0.25">
      <c r="A5009" s="203" t="s">
        <v>1205</v>
      </c>
      <c r="B5009" s="203">
        <v>198805</v>
      </c>
      <c r="C5009" s="204">
        <v>1.2999999999999999E-5</v>
      </c>
      <c r="D5009" s="203">
        <v>9</v>
      </c>
      <c r="E5009" s="203" t="s">
        <v>1212</v>
      </c>
      <c r="F5009" s="203" t="s">
        <v>1207</v>
      </c>
    </row>
    <row r="5010" spans="1:6" hidden="1" x14ac:dyDescent="0.25">
      <c r="A5010" s="203" t="s">
        <v>1205</v>
      </c>
      <c r="B5010" s="203">
        <v>198806</v>
      </c>
      <c r="C5010" s="204">
        <v>1.4E-5</v>
      </c>
      <c r="D5010" s="203">
        <v>9</v>
      </c>
      <c r="E5010" s="203" t="s">
        <v>1212</v>
      </c>
      <c r="F5010" s="203" t="s">
        <v>1207</v>
      </c>
    </row>
    <row r="5011" spans="1:6" hidden="1" x14ac:dyDescent="0.25">
      <c r="A5011" s="203" t="s">
        <v>1205</v>
      </c>
      <c r="B5011" s="203">
        <v>198807</v>
      </c>
      <c r="C5011" s="204">
        <v>1.2E-5</v>
      </c>
      <c r="D5011" s="203">
        <v>9</v>
      </c>
      <c r="E5011" s="203" t="s">
        <v>1212</v>
      </c>
      <c r="F5011" s="203" t="s">
        <v>1207</v>
      </c>
    </row>
    <row r="5012" spans="1:6" hidden="1" x14ac:dyDescent="0.25">
      <c r="A5012" s="203" t="s">
        <v>1205</v>
      </c>
      <c r="B5012" s="203">
        <v>198808</v>
      </c>
      <c r="C5012" s="204">
        <v>1.2E-5</v>
      </c>
      <c r="D5012" s="203">
        <v>9</v>
      </c>
      <c r="E5012" s="203" t="s">
        <v>1212</v>
      </c>
      <c r="F5012" s="203" t="s">
        <v>1207</v>
      </c>
    </row>
    <row r="5013" spans="1:6" hidden="1" x14ac:dyDescent="0.25">
      <c r="A5013" s="203" t="s">
        <v>1205</v>
      </c>
      <c r="B5013" s="203">
        <v>198809</v>
      </c>
      <c r="C5013" s="204">
        <v>1.0000000000000001E-5</v>
      </c>
      <c r="D5013" s="203">
        <v>9</v>
      </c>
      <c r="E5013" s="203" t="s">
        <v>1212</v>
      </c>
      <c r="F5013" s="203" t="s">
        <v>1207</v>
      </c>
    </row>
    <row r="5014" spans="1:6" hidden="1" x14ac:dyDescent="0.25">
      <c r="A5014" s="203" t="s">
        <v>1205</v>
      </c>
      <c r="B5014" s="203">
        <v>198810</v>
      </c>
      <c r="C5014" s="204">
        <v>9.9999999999999995E-7</v>
      </c>
      <c r="D5014" s="203">
        <v>9</v>
      </c>
      <c r="E5014" s="203" t="s">
        <v>1212</v>
      </c>
      <c r="F5014" s="203" t="s">
        <v>1207</v>
      </c>
    </row>
    <row r="5015" spans="1:6" hidden="1" x14ac:dyDescent="0.25">
      <c r="A5015" s="203" t="s">
        <v>1205</v>
      </c>
      <c r="B5015" s="203">
        <v>198811</v>
      </c>
      <c r="C5015" s="204">
        <v>9.9999999999999995E-7</v>
      </c>
      <c r="D5015" s="203">
        <v>9</v>
      </c>
      <c r="E5015" s="203" t="s">
        <v>1212</v>
      </c>
      <c r="F5015" s="203" t="s">
        <v>1207</v>
      </c>
    </row>
    <row r="5016" spans="1:6" hidden="1" x14ac:dyDescent="0.25">
      <c r="A5016" s="203" t="s">
        <v>1205</v>
      </c>
      <c r="B5016" s="203">
        <v>198812</v>
      </c>
      <c r="C5016" s="204">
        <v>9.9999999999999995E-7</v>
      </c>
      <c r="D5016" s="203">
        <v>9</v>
      </c>
      <c r="E5016" s="203" t="s">
        <v>1212</v>
      </c>
      <c r="F5016" s="203" t="s">
        <v>1207</v>
      </c>
    </row>
    <row r="5017" spans="1:6" hidden="1" x14ac:dyDescent="0.25">
      <c r="A5017" s="203" t="s">
        <v>1205</v>
      </c>
      <c r="B5017" s="203">
        <v>198813</v>
      </c>
      <c r="C5017" s="204">
        <v>9.3999999999999994E-5</v>
      </c>
      <c r="D5017" s="203">
        <v>9</v>
      </c>
      <c r="E5017" s="203" t="s">
        <v>1212</v>
      </c>
      <c r="F5017" s="203" t="s">
        <v>1207</v>
      </c>
    </row>
    <row r="5018" spans="1:6" hidden="1" x14ac:dyDescent="0.25">
      <c r="A5018" s="203" t="s">
        <v>1205</v>
      </c>
      <c r="B5018" s="203">
        <v>198901</v>
      </c>
      <c r="C5018" s="203">
        <v>2.8809999999999999E-3</v>
      </c>
      <c r="D5018" s="203">
        <v>9</v>
      </c>
      <c r="E5018" s="203" t="s">
        <v>1212</v>
      </c>
      <c r="F5018" s="203" t="s">
        <v>1207</v>
      </c>
    </row>
    <row r="5019" spans="1:6" hidden="1" x14ac:dyDescent="0.25">
      <c r="A5019" s="203" t="s">
        <v>1205</v>
      </c>
      <c r="B5019" s="203">
        <v>198902</v>
      </c>
      <c r="C5019" s="203">
        <v>3.1050000000000001E-3</v>
      </c>
      <c r="D5019" s="203">
        <v>9</v>
      </c>
      <c r="E5019" s="203" t="s">
        <v>1212</v>
      </c>
      <c r="F5019" s="203" t="s">
        <v>1207</v>
      </c>
    </row>
    <row r="5020" spans="1:6" hidden="1" x14ac:dyDescent="0.25">
      <c r="A5020" s="203" t="s">
        <v>1205</v>
      </c>
      <c r="B5020" s="203">
        <v>198903</v>
      </c>
      <c r="C5020" s="203">
        <v>4.3699999999999998E-3</v>
      </c>
      <c r="D5020" s="203">
        <v>9</v>
      </c>
      <c r="E5020" s="203" t="s">
        <v>1212</v>
      </c>
      <c r="F5020" s="203" t="s">
        <v>1207</v>
      </c>
    </row>
    <row r="5021" spans="1:6" hidden="1" x14ac:dyDescent="0.25">
      <c r="A5021" s="203" t="s">
        <v>1205</v>
      </c>
      <c r="B5021" s="203">
        <v>198904</v>
      </c>
      <c r="C5021" s="203">
        <v>4.8440000000000002E-3</v>
      </c>
      <c r="D5021" s="203">
        <v>9</v>
      </c>
      <c r="E5021" s="203" t="s">
        <v>1212</v>
      </c>
      <c r="F5021" s="203" t="s">
        <v>1207</v>
      </c>
    </row>
    <row r="5022" spans="1:6" hidden="1" x14ac:dyDescent="0.25">
      <c r="A5022" s="203" t="s">
        <v>1205</v>
      </c>
      <c r="B5022" s="203">
        <v>198905</v>
      </c>
      <c r="C5022" s="203">
        <v>5.2379999999999996E-3</v>
      </c>
      <c r="D5022" s="203">
        <v>9</v>
      </c>
      <c r="E5022" s="203" t="s">
        <v>1212</v>
      </c>
      <c r="F5022" s="203" t="s">
        <v>1207</v>
      </c>
    </row>
    <row r="5023" spans="1:6" hidden="1" x14ac:dyDescent="0.25">
      <c r="A5023" s="203" t="s">
        <v>1205</v>
      </c>
      <c r="B5023" s="203">
        <v>198906</v>
      </c>
      <c r="C5023" s="203">
        <v>5.3470000000000002E-3</v>
      </c>
      <c r="D5023" s="203">
        <v>9</v>
      </c>
      <c r="E5023" s="203" t="s">
        <v>1212</v>
      </c>
      <c r="F5023" s="203" t="s">
        <v>1207</v>
      </c>
    </row>
    <row r="5024" spans="1:6" hidden="1" x14ac:dyDescent="0.25">
      <c r="A5024" s="203" t="s">
        <v>1205</v>
      </c>
      <c r="B5024" s="203">
        <v>198907</v>
      </c>
      <c r="C5024" s="203">
        <v>5.7470000000000004E-3</v>
      </c>
      <c r="D5024" s="203">
        <v>9</v>
      </c>
      <c r="E5024" s="203" t="s">
        <v>1212</v>
      </c>
      <c r="F5024" s="203" t="s">
        <v>1207</v>
      </c>
    </row>
    <row r="5025" spans="1:6" hidden="1" x14ac:dyDescent="0.25">
      <c r="A5025" s="203" t="s">
        <v>1205</v>
      </c>
      <c r="B5025" s="203">
        <v>198908</v>
      </c>
      <c r="C5025" s="203">
        <v>5.594E-3</v>
      </c>
      <c r="D5025" s="203">
        <v>9</v>
      </c>
      <c r="E5025" s="203" t="s">
        <v>1212</v>
      </c>
      <c r="F5025" s="203" t="s">
        <v>1207</v>
      </c>
    </row>
    <row r="5026" spans="1:6" hidden="1" x14ac:dyDescent="0.25">
      <c r="A5026" s="203" t="s">
        <v>1205</v>
      </c>
      <c r="B5026" s="203">
        <v>198909</v>
      </c>
      <c r="C5026" s="203">
        <v>5.1799999999999997E-3</v>
      </c>
      <c r="D5026" s="203">
        <v>9</v>
      </c>
      <c r="E5026" s="203" t="s">
        <v>1212</v>
      </c>
      <c r="F5026" s="203" t="s">
        <v>1207</v>
      </c>
    </row>
    <row r="5027" spans="1:6" hidden="1" x14ac:dyDescent="0.25">
      <c r="A5027" s="203" t="s">
        <v>1205</v>
      </c>
      <c r="B5027" s="203">
        <v>198910</v>
      </c>
      <c r="C5027" s="203">
        <v>4.7159999999999997E-3</v>
      </c>
      <c r="D5027" s="203">
        <v>9</v>
      </c>
      <c r="E5027" s="203" t="s">
        <v>1212</v>
      </c>
      <c r="F5027" s="203" t="s">
        <v>1207</v>
      </c>
    </row>
    <row r="5028" spans="1:6" hidden="1" x14ac:dyDescent="0.25">
      <c r="A5028" s="203" t="s">
        <v>1205</v>
      </c>
      <c r="B5028" s="203">
        <v>198911</v>
      </c>
      <c r="C5028" s="203">
        <v>3.8839999999999999E-3</v>
      </c>
      <c r="D5028" s="203">
        <v>9</v>
      </c>
      <c r="E5028" s="203" t="s">
        <v>1212</v>
      </c>
      <c r="F5028" s="203" t="s">
        <v>1207</v>
      </c>
    </row>
    <row r="5029" spans="1:6" hidden="1" x14ac:dyDescent="0.25">
      <c r="A5029" s="203" t="s">
        <v>1205</v>
      </c>
      <c r="B5029" s="203">
        <v>198912</v>
      </c>
      <c r="C5029" s="203">
        <v>3.5500000000000002E-3</v>
      </c>
      <c r="D5029" s="203">
        <v>9</v>
      </c>
      <c r="E5029" s="203" t="s">
        <v>1212</v>
      </c>
      <c r="F5029" s="203" t="s">
        <v>1207</v>
      </c>
    </row>
    <row r="5030" spans="1:6" hidden="1" x14ac:dyDescent="0.25">
      <c r="A5030" s="203" t="s">
        <v>1205</v>
      </c>
      <c r="B5030" s="203">
        <v>198913</v>
      </c>
      <c r="C5030" s="203">
        <v>5.4455999999999997E-2</v>
      </c>
      <c r="D5030" s="203">
        <v>9</v>
      </c>
      <c r="E5030" s="203" t="s">
        <v>1212</v>
      </c>
      <c r="F5030" s="203" t="s">
        <v>1207</v>
      </c>
    </row>
    <row r="5031" spans="1:6" hidden="1" x14ac:dyDescent="0.25">
      <c r="A5031" s="203" t="s">
        <v>1205</v>
      </c>
      <c r="B5031" s="203">
        <v>199001</v>
      </c>
      <c r="C5031" s="203">
        <v>3.1319999999999998E-3</v>
      </c>
      <c r="D5031" s="203">
        <v>9</v>
      </c>
      <c r="E5031" s="203" t="s">
        <v>1212</v>
      </c>
      <c r="F5031" s="203" t="s">
        <v>1207</v>
      </c>
    </row>
    <row r="5032" spans="1:6" hidden="1" x14ac:dyDescent="0.25">
      <c r="A5032" s="203" t="s">
        <v>1205</v>
      </c>
      <c r="B5032" s="203">
        <v>199002</v>
      </c>
      <c r="C5032" s="203">
        <v>3.395E-3</v>
      </c>
      <c r="D5032" s="203">
        <v>9</v>
      </c>
      <c r="E5032" s="203" t="s">
        <v>1212</v>
      </c>
      <c r="F5032" s="203" t="s">
        <v>1207</v>
      </c>
    </row>
    <row r="5033" spans="1:6" hidden="1" x14ac:dyDescent="0.25">
      <c r="A5033" s="203" t="s">
        <v>1205</v>
      </c>
      <c r="B5033" s="203">
        <v>199003</v>
      </c>
      <c r="C5033" s="203">
        <v>4.6860000000000001E-3</v>
      </c>
      <c r="D5033" s="203">
        <v>9</v>
      </c>
      <c r="E5033" s="203" t="s">
        <v>1212</v>
      </c>
      <c r="F5033" s="203" t="s">
        <v>1207</v>
      </c>
    </row>
    <row r="5034" spans="1:6" hidden="1" x14ac:dyDescent="0.25">
      <c r="A5034" s="203" t="s">
        <v>1205</v>
      </c>
      <c r="B5034" s="203">
        <v>199004</v>
      </c>
      <c r="C5034" s="203">
        <v>5.1599999999999997E-3</v>
      </c>
      <c r="D5034" s="203">
        <v>9</v>
      </c>
      <c r="E5034" s="203" t="s">
        <v>1212</v>
      </c>
      <c r="F5034" s="203" t="s">
        <v>1207</v>
      </c>
    </row>
    <row r="5035" spans="1:6" hidden="1" x14ac:dyDescent="0.25">
      <c r="A5035" s="203" t="s">
        <v>1205</v>
      </c>
      <c r="B5035" s="203">
        <v>199005</v>
      </c>
      <c r="C5035" s="203">
        <v>5.8630000000000002E-3</v>
      </c>
      <c r="D5035" s="203">
        <v>9</v>
      </c>
      <c r="E5035" s="203" t="s">
        <v>1212</v>
      </c>
      <c r="F5035" s="203" t="s">
        <v>1207</v>
      </c>
    </row>
    <row r="5036" spans="1:6" hidden="1" x14ac:dyDescent="0.25">
      <c r="A5036" s="203" t="s">
        <v>1205</v>
      </c>
      <c r="B5036" s="203">
        <v>199006</v>
      </c>
      <c r="C5036" s="203">
        <v>5.8209999999999998E-3</v>
      </c>
      <c r="D5036" s="203">
        <v>9</v>
      </c>
      <c r="E5036" s="203" t="s">
        <v>1212</v>
      </c>
      <c r="F5036" s="203" t="s">
        <v>1207</v>
      </c>
    </row>
    <row r="5037" spans="1:6" hidden="1" x14ac:dyDescent="0.25">
      <c r="A5037" s="203" t="s">
        <v>1205</v>
      </c>
      <c r="B5037" s="203">
        <v>199007</v>
      </c>
      <c r="C5037" s="203">
        <v>6.182E-3</v>
      </c>
      <c r="D5037" s="203">
        <v>9</v>
      </c>
      <c r="E5037" s="203" t="s">
        <v>1212</v>
      </c>
      <c r="F5037" s="203" t="s">
        <v>1207</v>
      </c>
    </row>
    <row r="5038" spans="1:6" hidden="1" x14ac:dyDescent="0.25">
      <c r="A5038" s="203" t="s">
        <v>1205</v>
      </c>
      <c r="B5038" s="203">
        <v>199008</v>
      </c>
      <c r="C5038" s="203">
        <v>6.1460000000000004E-3</v>
      </c>
      <c r="D5038" s="203">
        <v>9</v>
      </c>
      <c r="E5038" s="203" t="s">
        <v>1212</v>
      </c>
      <c r="F5038" s="203" t="s">
        <v>1207</v>
      </c>
    </row>
    <row r="5039" spans="1:6" hidden="1" x14ac:dyDescent="0.25">
      <c r="A5039" s="203" t="s">
        <v>1205</v>
      </c>
      <c r="B5039" s="203">
        <v>199009</v>
      </c>
      <c r="C5039" s="203">
        <v>5.4679999999999998E-3</v>
      </c>
      <c r="D5039" s="203">
        <v>9</v>
      </c>
      <c r="E5039" s="203" t="s">
        <v>1212</v>
      </c>
      <c r="F5039" s="203" t="s">
        <v>1207</v>
      </c>
    </row>
    <row r="5040" spans="1:6" hidden="1" x14ac:dyDescent="0.25">
      <c r="A5040" s="203" t="s">
        <v>1205</v>
      </c>
      <c r="B5040" s="203">
        <v>199010</v>
      </c>
      <c r="C5040" s="203">
        <v>5.0369999999999998E-3</v>
      </c>
      <c r="D5040" s="203">
        <v>9</v>
      </c>
      <c r="E5040" s="203" t="s">
        <v>1212</v>
      </c>
      <c r="F5040" s="203" t="s">
        <v>1207</v>
      </c>
    </row>
    <row r="5041" spans="1:6" hidden="1" x14ac:dyDescent="0.25">
      <c r="A5041" s="203" t="s">
        <v>1205</v>
      </c>
      <c r="B5041" s="203">
        <v>199011</v>
      </c>
      <c r="C5041" s="203">
        <v>4.0140000000000002E-3</v>
      </c>
      <c r="D5041" s="203">
        <v>9</v>
      </c>
      <c r="E5041" s="203" t="s">
        <v>1212</v>
      </c>
      <c r="F5041" s="203" t="s">
        <v>1207</v>
      </c>
    </row>
    <row r="5042" spans="1:6" hidden="1" x14ac:dyDescent="0.25">
      <c r="A5042" s="203" t="s">
        <v>1205</v>
      </c>
      <c r="B5042" s="203">
        <v>199012</v>
      </c>
      <c r="C5042" s="203">
        <v>3.8500000000000001E-3</v>
      </c>
      <c r="D5042" s="203">
        <v>9</v>
      </c>
      <c r="E5042" s="203" t="s">
        <v>1212</v>
      </c>
      <c r="F5042" s="203" t="s">
        <v>1207</v>
      </c>
    </row>
    <row r="5043" spans="1:6" hidden="1" x14ac:dyDescent="0.25">
      <c r="A5043" s="203" t="s">
        <v>1205</v>
      </c>
      <c r="B5043" s="203">
        <v>199013</v>
      </c>
      <c r="C5043" s="203">
        <v>5.8756000000000003E-2</v>
      </c>
      <c r="D5043" s="203">
        <v>9</v>
      </c>
      <c r="E5043" s="203" t="s">
        <v>1212</v>
      </c>
      <c r="F5043" s="203" t="s">
        <v>1207</v>
      </c>
    </row>
    <row r="5044" spans="1:6" hidden="1" x14ac:dyDescent="0.25">
      <c r="A5044" s="203" t="s">
        <v>1205</v>
      </c>
      <c r="B5044" s="203">
        <v>199101</v>
      </c>
      <c r="C5044" s="203">
        <v>3.2789999999999998E-3</v>
      </c>
      <c r="D5044" s="203">
        <v>9</v>
      </c>
      <c r="E5044" s="203" t="s">
        <v>1212</v>
      </c>
      <c r="F5044" s="203" t="s">
        <v>1207</v>
      </c>
    </row>
    <row r="5045" spans="1:6" hidden="1" x14ac:dyDescent="0.25">
      <c r="A5045" s="203" t="s">
        <v>1205</v>
      </c>
      <c r="B5045" s="203">
        <v>199102</v>
      </c>
      <c r="C5045" s="203">
        <v>3.5349999999999999E-3</v>
      </c>
      <c r="D5045" s="203">
        <v>9</v>
      </c>
      <c r="E5045" s="203" t="s">
        <v>1212</v>
      </c>
      <c r="F5045" s="203" t="s">
        <v>1207</v>
      </c>
    </row>
    <row r="5046" spans="1:6" hidden="1" x14ac:dyDescent="0.25">
      <c r="A5046" s="203" t="s">
        <v>1205</v>
      </c>
      <c r="B5046" s="203">
        <v>199103</v>
      </c>
      <c r="C5046" s="203">
        <v>4.6249999999999998E-3</v>
      </c>
      <c r="D5046" s="203">
        <v>9</v>
      </c>
      <c r="E5046" s="203" t="s">
        <v>1212</v>
      </c>
      <c r="F5046" s="203" t="s">
        <v>1207</v>
      </c>
    </row>
    <row r="5047" spans="1:6" hidden="1" x14ac:dyDescent="0.25">
      <c r="A5047" s="203" t="s">
        <v>1205</v>
      </c>
      <c r="B5047" s="203">
        <v>199104</v>
      </c>
      <c r="C5047" s="203">
        <v>5.0949999999999997E-3</v>
      </c>
      <c r="D5047" s="203">
        <v>9</v>
      </c>
      <c r="E5047" s="203" t="s">
        <v>1212</v>
      </c>
      <c r="F5047" s="203" t="s">
        <v>1207</v>
      </c>
    </row>
    <row r="5048" spans="1:6" hidden="1" x14ac:dyDescent="0.25">
      <c r="A5048" s="203" t="s">
        <v>1205</v>
      </c>
      <c r="B5048" s="203">
        <v>199105</v>
      </c>
      <c r="C5048" s="203">
        <v>6.2040000000000003E-3</v>
      </c>
      <c r="D5048" s="203">
        <v>9</v>
      </c>
      <c r="E5048" s="203" t="s">
        <v>1212</v>
      </c>
      <c r="F5048" s="203" t="s">
        <v>1207</v>
      </c>
    </row>
    <row r="5049" spans="1:6" hidden="1" x14ac:dyDescent="0.25">
      <c r="A5049" s="203" t="s">
        <v>1205</v>
      </c>
      <c r="B5049" s="203">
        <v>199106</v>
      </c>
      <c r="C5049" s="203">
        <v>6.3E-3</v>
      </c>
      <c r="D5049" s="203">
        <v>9</v>
      </c>
      <c r="E5049" s="203" t="s">
        <v>1212</v>
      </c>
      <c r="F5049" s="203" t="s">
        <v>1207</v>
      </c>
    </row>
    <row r="5050" spans="1:6" hidden="1" x14ac:dyDescent="0.25">
      <c r="A5050" s="203" t="s">
        <v>1205</v>
      </c>
      <c r="B5050" s="203">
        <v>199107</v>
      </c>
      <c r="C5050" s="203">
        <v>6.7380000000000001E-3</v>
      </c>
      <c r="D5050" s="203">
        <v>9</v>
      </c>
      <c r="E5050" s="203" t="s">
        <v>1212</v>
      </c>
      <c r="F5050" s="203" t="s">
        <v>1207</v>
      </c>
    </row>
    <row r="5051" spans="1:6" hidden="1" x14ac:dyDescent="0.25">
      <c r="A5051" s="203" t="s">
        <v>1205</v>
      </c>
      <c r="B5051" s="203">
        <v>199108</v>
      </c>
      <c r="C5051" s="203">
        <v>6.5640000000000004E-3</v>
      </c>
      <c r="D5051" s="203">
        <v>9</v>
      </c>
      <c r="E5051" s="203" t="s">
        <v>1212</v>
      </c>
      <c r="F5051" s="203" t="s">
        <v>1207</v>
      </c>
    </row>
    <row r="5052" spans="1:6" hidden="1" x14ac:dyDescent="0.25">
      <c r="A5052" s="203" t="s">
        <v>1205</v>
      </c>
      <c r="B5052" s="203">
        <v>199109</v>
      </c>
      <c r="C5052" s="203">
        <v>5.934E-3</v>
      </c>
      <c r="D5052" s="203">
        <v>9</v>
      </c>
      <c r="E5052" s="203" t="s">
        <v>1212</v>
      </c>
      <c r="F5052" s="203" t="s">
        <v>1207</v>
      </c>
    </row>
    <row r="5053" spans="1:6" hidden="1" x14ac:dyDescent="0.25">
      <c r="A5053" s="203" t="s">
        <v>1205</v>
      </c>
      <c r="B5053" s="203">
        <v>199110</v>
      </c>
      <c r="C5053" s="203">
        <v>5.2069999999999998E-3</v>
      </c>
      <c r="D5053" s="203">
        <v>9</v>
      </c>
      <c r="E5053" s="203" t="s">
        <v>1212</v>
      </c>
      <c r="F5053" s="203" t="s">
        <v>1207</v>
      </c>
    </row>
    <row r="5054" spans="1:6" hidden="1" x14ac:dyDescent="0.25">
      <c r="A5054" s="203" t="s">
        <v>1205</v>
      </c>
      <c r="B5054" s="203">
        <v>199111</v>
      </c>
      <c r="C5054" s="203">
        <v>4.2290000000000001E-3</v>
      </c>
      <c r="D5054" s="203">
        <v>9</v>
      </c>
      <c r="E5054" s="203" t="s">
        <v>1212</v>
      </c>
      <c r="F5054" s="203" t="s">
        <v>1207</v>
      </c>
    </row>
    <row r="5055" spans="1:6" hidden="1" x14ac:dyDescent="0.25">
      <c r="A5055" s="203" t="s">
        <v>1205</v>
      </c>
      <c r="B5055" s="203">
        <v>199112</v>
      </c>
      <c r="C5055" s="203">
        <v>3.901E-3</v>
      </c>
      <c r="D5055" s="203">
        <v>9</v>
      </c>
      <c r="E5055" s="203" t="s">
        <v>1212</v>
      </c>
      <c r="F5055" s="203" t="s">
        <v>1207</v>
      </c>
    </row>
    <row r="5056" spans="1:6" hidden="1" x14ac:dyDescent="0.25">
      <c r="A5056" s="203" t="s">
        <v>1205</v>
      </c>
      <c r="B5056" s="203">
        <v>199113</v>
      </c>
      <c r="C5056" s="203">
        <v>6.1609999999999998E-2</v>
      </c>
      <c r="D5056" s="203">
        <v>9</v>
      </c>
      <c r="E5056" s="203" t="s">
        <v>1212</v>
      </c>
      <c r="F5056" s="203" t="s">
        <v>1207</v>
      </c>
    </row>
    <row r="5057" spans="1:6" hidden="1" x14ac:dyDescent="0.25">
      <c r="A5057" s="203" t="s">
        <v>1205</v>
      </c>
      <c r="B5057" s="203">
        <v>199201</v>
      </c>
      <c r="C5057" s="203">
        <v>3.2720000000000002E-3</v>
      </c>
      <c r="D5057" s="203">
        <v>9</v>
      </c>
      <c r="E5057" s="203" t="s">
        <v>1212</v>
      </c>
      <c r="F5057" s="203" t="s">
        <v>1207</v>
      </c>
    </row>
    <row r="5058" spans="1:6" hidden="1" x14ac:dyDescent="0.25">
      <c r="A5058" s="203" t="s">
        <v>1205</v>
      </c>
      <c r="B5058" s="203">
        <v>199202</v>
      </c>
      <c r="C5058" s="203">
        <v>3.545E-3</v>
      </c>
      <c r="D5058" s="203">
        <v>9</v>
      </c>
      <c r="E5058" s="203" t="s">
        <v>1212</v>
      </c>
      <c r="F5058" s="203" t="s">
        <v>1207</v>
      </c>
    </row>
    <row r="5059" spans="1:6" hidden="1" x14ac:dyDescent="0.25">
      <c r="A5059" s="203" t="s">
        <v>1205</v>
      </c>
      <c r="B5059" s="203">
        <v>199203</v>
      </c>
      <c r="C5059" s="203">
        <v>4.8719999999999996E-3</v>
      </c>
      <c r="D5059" s="203">
        <v>9</v>
      </c>
      <c r="E5059" s="203" t="s">
        <v>1212</v>
      </c>
      <c r="F5059" s="203" t="s">
        <v>1207</v>
      </c>
    </row>
    <row r="5060" spans="1:6" hidden="1" x14ac:dyDescent="0.25">
      <c r="A5060" s="203" t="s">
        <v>1205</v>
      </c>
      <c r="B5060" s="203">
        <v>199204</v>
      </c>
      <c r="C5060" s="203">
        <v>5.5110000000000003E-3</v>
      </c>
      <c r="D5060" s="203">
        <v>9</v>
      </c>
      <c r="E5060" s="203" t="s">
        <v>1212</v>
      </c>
      <c r="F5060" s="203" t="s">
        <v>1207</v>
      </c>
    </row>
    <row r="5061" spans="1:6" hidden="1" x14ac:dyDescent="0.25">
      <c r="A5061" s="203" t="s">
        <v>1205</v>
      </c>
      <c r="B5061" s="203">
        <v>199205</v>
      </c>
      <c r="C5061" s="203">
        <v>6.2350000000000001E-3</v>
      </c>
      <c r="D5061" s="203">
        <v>9</v>
      </c>
      <c r="E5061" s="203" t="s">
        <v>1212</v>
      </c>
      <c r="F5061" s="203" t="s">
        <v>1207</v>
      </c>
    </row>
    <row r="5062" spans="1:6" hidden="1" x14ac:dyDescent="0.25">
      <c r="A5062" s="203" t="s">
        <v>1205</v>
      </c>
      <c r="B5062" s="203">
        <v>199206</v>
      </c>
      <c r="C5062" s="203">
        <v>6.2760000000000003E-3</v>
      </c>
      <c r="D5062" s="203">
        <v>9</v>
      </c>
      <c r="E5062" s="203" t="s">
        <v>1212</v>
      </c>
      <c r="F5062" s="203" t="s">
        <v>1207</v>
      </c>
    </row>
    <row r="5063" spans="1:6" hidden="1" x14ac:dyDescent="0.25">
      <c r="A5063" s="203" t="s">
        <v>1205</v>
      </c>
      <c r="B5063" s="203">
        <v>199207</v>
      </c>
      <c r="C5063" s="203">
        <v>6.7330000000000003E-3</v>
      </c>
      <c r="D5063" s="203">
        <v>9</v>
      </c>
      <c r="E5063" s="203" t="s">
        <v>1212</v>
      </c>
      <c r="F5063" s="203" t="s">
        <v>1207</v>
      </c>
    </row>
    <row r="5064" spans="1:6" hidden="1" x14ac:dyDescent="0.25">
      <c r="A5064" s="203" t="s">
        <v>1205</v>
      </c>
      <c r="B5064" s="203">
        <v>199208</v>
      </c>
      <c r="C5064" s="203">
        <v>6.6519999999999999E-3</v>
      </c>
      <c r="D5064" s="203">
        <v>9</v>
      </c>
      <c r="E5064" s="203" t="s">
        <v>1212</v>
      </c>
      <c r="F5064" s="203" t="s">
        <v>1207</v>
      </c>
    </row>
    <row r="5065" spans="1:6" hidden="1" x14ac:dyDescent="0.25">
      <c r="A5065" s="203" t="s">
        <v>1205</v>
      </c>
      <c r="B5065" s="203">
        <v>199209</v>
      </c>
      <c r="C5065" s="203">
        <v>5.973E-3</v>
      </c>
      <c r="D5065" s="203">
        <v>9</v>
      </c>
      <c r="E5065" s="203" t="s">
        <v>1212</v>
      </c>
      <c r="F5065" s="203" t="s">
        <v>1207</v>
      </c>
    </row>
    <row r="5066" spans="1:6" hidden="1" x14ac:dyDescent="0.25">
      <c r="A5066" s="203" t="s">
        <v>1205</v>
      </c>
      <c r="B5066" s="203">
        <v>199210</v>
      </c>
      <c r="C5066" s="203">
        <v>5.3990000000000002E-3</v>
      </c>
      <c r="D5066" s="203">
        <v>9</v>
      </c>
      <c r="E5066" s="203" t="s">
        <v>1212</v>
      </c>
      <c r="F5066" s="203" t="s">
        <v>1207</v>
      </c>
    </row>
    <row r="5067" spans="1:6" hidden="1" x14ac:dyDescent="0.25">
      <c r="A5067" s="203" t="s">
        <v>1205</v>
      </c>
      <c r="B5067" s="203">
        <v>199211</v>
      </c>
      <c r="C5067" s="203">
        <v>4.4029999999999998E-3</v>
      </c>
      <c r="D5067" s="203">
        <v>9</v>
      </c>
      <c r="E5067" s="203" t="s">
        <v>1212</v>
      </c>
      <c r="F5067" s="203" t="s">
        <v>1207</v>
      </c>
    </row>
    <row r="5068" spans="1:6" hidden="1" x14ac:dyDescent="0.25">
      <c r="A5068" s="203" t="s">
        <v>1205</v>
      </c>
      <c r="B5068" s="203">
        <v>199212</v>
      </c>
      <c r="C5068" s="203">
        <v>3.9950000000000003E-3</v>
      </c>
      <c r="D5068" s="203">
        <v>9</v>
      </c>
      <c r="E5068" s="203" t="s">
        <v>1212</v>
      </c>
      <c r="F5068" s="203" t="s">
        <v>1207</v>
      </c>
    </row>
    <row r="5069" spans="1:6" hidden="1" x14ac:dyDescent="0.25">
      <c r="A5069" s="203" t="s">
        <v>1205</v>
      </c>
      <c r="B5069" s="203">
        <v>199213</v>
      </c>
      <c r="C5069" s="203">
        <v>6.2867000000000006E-2</v>
      </c>
      <c r="D5069" s="203">
        <v>9</v>
      </c>
      <c r="E5069" s="203" t="s">
        <v>1212</v>
      </c>
      <c r="F5069" s="203" t="s">
        <v>1207</v>
      </c>
    </row>
    <row r="5070" spans="1:6" hidden="1" x14ac:dyDescent="0.25">
      <c r="A5070" s="203" t="s">
        <v>1205</v>
      </c>
      <c r="B5070" s="203">
        <v>199301</v>
      </c>
      <c r="C5070" s="203">
        <v>3.369E-3</v>
      </c>
      <c r="D5070" s="203">
        <v>9</v>
      </c>
      <c r="E5070" s="203" t="s">
        <v>1212</v>
      </c>
      <c r="F5070" s="203" t="s">
        <v>1207</v>
      </c>
    </row>
    <row r="5071" spans="1:6" hidden="1" x14ac:dyDescent="0.25">
      <c r="A5071" s="203" t="s">
        <v>1205</v>
      </c>
      <c r="B5071" s="203">
        <v>199302</v>
      </c>
      <c r="C5071" s="203">
        <v>3.7109999999999999E-3</v>
      </c>
      <c r="D5071" s="203">
        <v>9</v>
      </c>
      <c r="E5071" s="203" t="s">
        <v>1212</v>
      </c>
      <c r="F5071" s="203" t="s">
        <v>1207</v>
      </c>
    </row>
    <row r="5072" spans="1:6" hidden="1" x14ac:dyDescent="0.25">
      <c r="A5072" s="203" t="s">
        <v>1205</v>
      </c>
      <c r="B5072" s="203">
        <v>199303</v>
      </c>
      <c r="C5072" s="203">
        <v>5.2170000000000003E-3</v>
      </c>
      <c r="D5072" s="203">
        <v>9</v>
      </c>
      <c r="E5072" s="203" t="s">
        <v>1212</v>
      </c>
      <c r="F5072" s="203" t="s">
        <v>1207</v>
      </c>
    </row>
    <row r="5073" spans="1:6" hidden="1" x14ac:dyDescent="0.25">
      <c r="A5073" s="203" t="s">
        <v>1205</v>
      </c>
      <c r="B5073" s="203">
        <v>199304</v>
      </c>
      <c r="C5073" s="203">
        <v>5.9150000000000001E-3</v>
      </c>
      <c r="D5073" s="203">
        <v>9</v>
      </c>
      <c r="E5073" s="203" t="s">
        <v>1212</v>
      </c>
      <c r="F5073" s="203" t="s">
        <v>1207</v>
      </c>
    </row>
    <row r="5074" spans="1:6" hidden="1" x14ac:dyDescent="0.25">
      <c r="A5074" s="203" t="s">
        <v>1205</v>
      </c>
      <c r="B5074" s="203">
        <v>199305</v>
      </c>
      <c r="C5074" s="203">
        <v>6.424E-3</v>
      </c>
      <c r="D5074" s="203">
        <v>9</v>
      </c>
      <c r="E5074" s="203" t="s">
        <v>1212</v>
      </c>
      <c r="F5074" s="203" t="s">
        <v>1207</v>
      </c>
    </row>
    <row r="5075" spans="1:6" hidden="1" x14ac:dyDescent="0.25">
      <c r="A5075" s="203" t="s">
        <v>1205</v>
      </c>
      <c r="B5075" s="203">
        <v>199306</v>
      </c>
      <c r="C5075" s="203">
        <v>6.332E-3</v>
      </c>
      <c r="D5075" s="203">
        <v>9</v>
      </c>
      <c r="E5075" s="203" t="s">
        <v>1212</v>
      </c>
      <c r="F5075" s="203" t="s">
        <v>1207</v>
      </c>
    </row>
    <row r="5076" spans="1:6" hidden="1" x14ac:dyDescent="0.25">
      <c r="A5076" s="203" t="s">
        <v>1205</v>
      </c>
      <c r="B5076" s="203">
        <v>199307</v>
      </c>
      <c r="C5076" s="203">
        <v>6.9069999999999999E-3</v>
      </c>
      <c r="D5076" s="203">
        <v>9</v>
      </c>
      <c r="E5076" s="203" t="s">
        <v>1212</v>
      </c>
      <c r="F5076" s="203" t="s">
        <v>1207</v>
      </c>
    </row>
    <row r="5077" spans="1:6" hidden="1" x14ac:dyDescent="0.25">
      <c r="A5077" s="203" t="s">
        <v>1205</v>
      </c>
      <c r="B5077" s="203">
        <v>199308</v>
      </c>
      <c r="C5077" s="203">
        <v>6.9020000000000001E-3</v>
      </c>
      <c r="D5077" s="203">
        <v>9</v>
      </c>
      <c r="E5077" s="203" t="s">
        <v>1212</v>
      </c>
      <c r="F5077" s="203" t="s">
        <v>1207</v>
      </c>
    </row>
    <row r="5078" spans="1:6" hidden="1" x14ac:dyDescent="0.25">
      <c r="A5078" s="203" t="s">
        <v>1205</v>
      </c>
      <c r="B5078" s="203">
        <v>199309</v>
      </c>
      <c r="C5078" s="203">
        <v>6.2370000000000004E-3</v>
      </c>
      <c r="D5078" s="203">
        <v>9</v>
      </c>
      <c r="E5078" s="203" t="s">
        <v>1212</v>
      </c>
      <c r="F5078" s="203" t="s">
        <v>1207</v>
      </c>
    </row>
    <row r="5079" spans="1:6" hidden="1" x14ac:dyDescent="0.25">
      <c r="A5079" s="203" t="s">
        <v>1205</v>
      </c>
      <c r="B5079" s="203">
        <v>199310</v>
      </c>
      <c r="C5079" s="203">
        <v>5.5030000000000001E-3</v>
      </c>
      <c r="D5079" s="203">
        <v>9</v>
      </c>
      <c r="E5079" s="203" t="s">
        <v>1212</v>
      </c>
      <c r="F5079" s="203" t="s">
        <v>1207</v>
      </c>
    </row>
    <row r="5080" spans="1:6" hidden="1" x14ac:dyDescent="0.25">
      <c r="A5080" s="203" t="s">
        <v>1205</v>
      </c>
      <c r="B5080" s="203">
        <v>199311</v>
      </c>
      <c r="C5080" s="203">
        <v>4.5030000000000001E-3</v>
      </c>
      <c r="D5080" s="203">
        <v>9</v>
      </c>
      <c r="E5080" s="203" t="s">
        <v>1212</v>
      </c>
      <c r="F5080" s="203" t="s">
        <v>1207</v>
      </c>
    </row>
    <row r="5081" spans="1:6" hidden="1" x14ac:dyDescent="0.25">
      <c r="A5081" s="203" t="s">
        <v>1205</v>
      </c>
      <c r="B5081" s="203">
        <v>199312</v>
      </c>
      <c r="C5081" s="203">
        <v>4.1549999999999998E-3</v>
      </c>
      <c r="D5081" s="203">
        <v>9</v>
      </c>
      <c r="E5081" s="203" t="s">
        <v>1212</v>
      </c>
      <c r="F5081" s="203" t="s">
        <v>1207</v>
      </c>
    </row>
    <row r="5082" spans="1:6" hidden="1" x14ac:dyDescent="0.25">
      <c r="A5082" s="203" t="s">
        <v>1205</v>
      </c>
      <c r="B5082" s="203">
        <v>199313</v>
      </c>
      <c r="C5082" s="203">
        <v>6.5174999999999997E-2</v>
      </c>
      <c r="D5082" s="203">
        <v>9</v>
      </c>
      <c r="E5082" s="203" t="s">
        <v>1212</v>
      </c>
      <c r="F5082" s="203" t="s">
        <v>1207</v>
      </c>
    </row>
    <row r="5083" spans="1:6" hidden="1" x14ac:dyDescent="0.25">
      <c r="A5083" s="203" t="s">
        <v>1205</v>
      </c>
      <c r="B5083" s="203">
        <v>199401</v>
      </c>
      <c r="C5083" s="203">
        <v>3.6250000000000002E-3</v>
      </c>
      <c r="D5083" s="203">
        <v>9</v>
      </c>
      <c r="E5083" s="203" t="s">
        <v>1212</v>
      </c>
      <c r="F5083" s="203" t="s">
        <v>1207</v>
      </c>
    </row>
    <row r="5084" spans="1:6" hidden="1" x14ac:dyDescent="0.25">
      <c r="A5084" s="203" t="s">
        <v>1205</v>
      </c>
      <c r="B5084" s="203">
        <v>199402</v>
      </c>
      <c r="C5084" s="203">
        <v>3.8479999999999999E-3</v>
      </c>
      <c r="D5084" s="203">
        <v>9</v>
      </c>
      <c r="E5084" s="203" t="s">
        <v>1212</v>
      </c>
      <c r="F5084" s="203" t="s">
        <v>1207</v>
      </c>
    </row>
    <row r="5085" spans="1:6" hidden="1" x14ac:dyDescent="0.25">
      <c r="A5085" s="203" t="s">
        <v>1205</v>
      </c>
      <c r="B5085" s="203">
        <v>199403</v>
      </c>
      <c r="C5085" s="203">
        <v>5.5059999999999996E-3</v>
      </c>
      <c r="D5085" s="203">
        <v>9</v>
      </c>
      <c r="E5085" s="203" t="s">
        <v>1212</v>
      </c>
      <c r="F5085" s="203" t="s">
        <v>1207</v>
      </c>
    </row>
    <row r="5086" spans="1:6" hidden="1" x14ac:dyDescent="0.25">
      <c r="A5086" s="203" t="s">
        <v>1205</v>
      </c>
      <c r="B5086" s="203">
        <v>199404</v>
      </c>
      <c r="C5086" s="203">
        <v>6.0020000000000004E-3</v>
      </c>
      <c r="D5086" s="203">
        <v>9</v>
      </c>
      <c r="E5086" s="203" t="s">
        <v>1212</v>
      </c>
      <c r="F5086" s="203" t="s">
        <v>1207</v>
      </c>
    </row>
    <row r="5087" spans="1:6" hidden="1" x14ac:dyDescent="0.25">
      <c r="A5087" s="203" t="s">
        <v>1205</v>
      </c>
      <c r="B5087" s="203">
        <v>199405</v>
      </c>
      <c r="C5087" s="203">
        <v>6.5950000000000002E-3</v>
      </c>
      <c r="D5087" s="203">
        <v>9</v>
      </c>
      <c r="E5087" s="203" t="s">
        <v>1212</v>
      </c>
      <c r="F5087" s="203" t="s">
        <v>1207</v>
      </c>
    </row>
    <row r="5088" spans="1:6" hidden="1" x14ac:dyDescent="0.25">
      <c r="A5088" s="203" t="s">
        <v>1205</v>
      </c>
      <c r="B5088" s="203">
        <v>199406</v>
      </c>
      <c r="C5088" s="203">
        <v>6.7159999999999997E-3</v>
      </c>
      <c r="D5088" s="203">
        <v>9</v>
      </c>
      <c r="E5088" s="203" t="s">
        <v>1212</v>
      </c>
      <c r="F5088" s="203" t="s">
        <v>1207</v>
      </c>
    </row>
    <row r="5089" spans="1:6" hidden="1" x14ac:dyDescent="0.25">
      <c r="A5089" s="203" t="s">
        <v>1205</v>
      </c>
      <c r="B5089" s="203">
        <v>199407</v>
      </c>
      <c r="C5089" s="203">
        <v>6.9870000000000002E-3</v>
      </c>
      <c r="D5089" s="203">
        <v>9</v>
      </c>
      <c r="E5089" s="203" t="s">
        <v>1212</v>
      </c>
      <c r="F5089" s="203" t="s">
        <v>1207</v>
      </c>
    </row>
    <row r="5090" spans="1:6" hidden="1" x14ac:dyDescent="0.25">
      <c r="A5090" s="203" t="s">
        <v>1205</v>
      </c>
      <c r="B5090" s="203">
        <v>199408</v>
      </c>
      <c r="C5090" s="203">
        <v>6.7780000000000002E-3</v>
      </c>
      <c r="D5090" s="203">
        <v>9</v>
      </c>
      <c r="E5090" s="203" t="s">
        <v>1212</v>
      </c>
      <c r="F5090" s="203" t="s">
        <v>1207</v>
      </c>
    </row>
    <row r="5091" spans="1:6" hidden="1" x14ac:dyDescent="0.25">
      <c r="A5091" s="203" t="s">
        <v>1205</v>
      </c>
      <c r="B5091" s="203">
        <v>199409</v>
      </c>
      <c r="C5091" s="203">
        <v>6.3229999999999996E-3</v>
      </c>
      <c r="D5091" s="203">
        <v>9</v>
      </c>
      <c r="E5091" s="203" t="s">
        <v>1212</v>
      </c>
      <c r="F5091" s="203" t="s">
        <v>1207</v>
      </c>
    </row>
    <row r="5092" spans="1:6" hidden="1" x14ac:dyDescent="0.25">
      <c r="A5092" s="203" t="s">
        <v>1205</v>
      </c>
      <c r="B5092" s="203">
        <v>199410</v>
      </c>
      <c r="C5092" s="203">
        <v>5.8719999999999996E-3</v>
      </c>
      <c r="D5092" s="203">
        <v>9</v>
      </c>
      <c r="E5092" s="203" t="s">
        <v>1212</v>
      </c>
      <c r="F5092" s="203" t="s">
        <v>1207</v>
      </c>
    </row>
    <row r="5093" spans="1:6" hidden="1" x14ac:dyDescent="0.25">
      <c r="A5093" s="203" t="s">
        <v>1205</v>
      </c>
      <c r="B5093" s="203">
        <v>199411</v>
      </c>
      <c r="C5093" s="203">
        <v>4.6290000000000003E-3</v>
      </c>
      <c r="D5093" s="203">
        <v>9</v>
      </c>
      <c r="E5093" s="203" t="s">
        <v>1212</v>
      </c>
      <c r="F5093" s="203" t="s">
        <v>1207</v>
      </c>
    </row>
    <row r="5094" spans="1:6" hidden="1" x14ac:dyDescent="0.25">
      <c r="A5094" s="203" t="s">
        <v>1205</v>
      </c>
      <c r="B5094" s="203">
        <v>199412</v>
      </c>
      <c r="C5094" s="203">
        <v>4.228E-3</v>
      </c>
      <c r="D5094" s="203">
        <v>9</v>
      </c>
      <c r="E5094" s="203" t="s">
        <v>1212</v>
      </c>
      <c r="F5094" s="203" t="s">
        <v>1207</v>
      </c>
    </row>
    <row r="5095" spans="1:6" hidden="1" x14ac:dyDescent="0.25">
      <c r="A5095" s="203" t="s">
        <v>1205</v>
      </c>
      <c r="B5095" s="203">
        <v>199413</v>
      </c>
      <c r="C5095" s="203">
        <v>6.7110000000000003E-2</v>
      </c>
      <c r="D5095" s="203">
        <v>9</v>
      </c>
      <c r="E5095" s="203" t="s">
        <v>1212</v>
      </c>
      <c r="F5095" s="203" t="s">
        <v>1207</v>
      </c>
    </row>
    <row r="5096" spans="1:6" hidden="1" x14ac:dyDescent="0.25">
      <c r="A5096" s="203" t="s">
        <v>1205</v>
      </c>
      <c r="B5096" s="203">
        <v>199501</v>
      </c>
      <c r="C5096" s="203">
        <v>3.4719999999999998E-3</v>
      </c>
      <c r="D5096" s="203">
        <v>9</v>
      </c>
      <c r="E5096" s="203" t="s">
        <v>1212</v>
      </c>
      <c r="F5096" s="203" t="s">
        <v>1207</v>
      </c>
    </row>
    <row r="5097" spans="1:6" hidden="1" x14ac:dyDescent="0.25">
      <c r="A5097" s="203" t="s">
        <v>1205</v>
      </c>
      <c r="B5097" s="203">
        <v>199502</v>
      </c>
      <c r="C5097" s="203">
        <v>3.777E-3</v>
      </c>
      <c r="D5097" s="203">
        <v>9</v>
      </c>
      <c r="E5097" s="203" t="s">
        <v>1212</v>
      </c>
      <c r="F5097" s="203" t="s">
        <v>1207</v>
      </c>
    </row>
    <row r="5098" spans="1:6" hidden="1" x14ac:dyDescent="0.25">
      <c r="A5098" s="203" t="s">
        <v>1205</v>
      </c>
      <c r="B5098" s="203">
        <v>199503</v>
      </c>
      <c r="C5098" s="203">
        <v>5.2579999999999997E-3</v>
      </c>
      <c r="D5098" s="203">
        <v>9</v>
      </c>
      <c r="E5098" s="203" t="s">
        <v>1212</v>
      </c>
      <c r="F5098" s="203" t="s">
        <v>1207</v>
      </c>
    </row>
    <row r="5099" spans="1:6" hidden="1" x14ac:dyDescent="0.25">
      <c r="A5099" s="203" t="s">
        <v>1205</v>
      </c>
      <c r="B5099" s="203">
        <v>199504</v>
      </c>
      <c r="C5099" s="203">
        <v>6.123E-3</v>
      </c>
      <c r="D5099" s="203">
        <v>9</v>
      </c>
      <c r="E5099" s="203" t="s">
        <v>1212</v>
      </c>
      <c r="F5099" s="203" t="s">
        <v>1207</v>
      </c>
    </row>
    <row r="5100" spans="1:6" hidden="1" x14ac:dyDescent="0.25">
      <c r="A5100" s="203" t="s">
        <v>1205</v>
      </c>
      <c r="B5100" s="203">
        <v>199505</v>
      </c>
      <c r="C5100" s="203">
        <v>6.8780000000000004E-3</v>
      </c>
      <c r="D5100" s="203">
        <v>9</v>
      </c>
      <c r="E5100" s="203" t="s">
        <v>1212</v>
      </c>
      <c r="F5100" s="203" t="s">
        <v>1207</v>
      </c>
    </row>
    <row r="5101" spans="1:6" hidden="1" x14ac:dyDescent="0.25">
      <c r="A5101" s="203" t="s">
        <v>1205</v>
      </c>
      <c r="B5101" s="203">
        <v>199506</v>
      </c>
      <c r="C5101" s="203">
        <v>7.071E-3</v>
      </c>
      <c r="D5101" s="203">
        <v>9</v>
      </c>
      <c r="E5101" s="203" t="s">
        <v>1212</v>
      </c>
      <c r="F5101" s="203" t="s">
        <v>1207</v>
      </c>
    </row>
    <row r="5102" spans="1:6" hidden="1" x14ac:dyDescent="0.25">
      <c r="A5102" s="203" t="s">
        <v>1205</v>
      </c>
      <c r="B5102" s="203">
        <v>199507</v>
      </c>
      <c r="C5102" s="203">
        <v>7.2909999999999997E-3</v>
      </c>
      <c r="D5102" s="203">
        <v>9</v>
      </c>
      <c r="E5102" s="203" t="s">
        <v>1212</v>
      </c>
      <c r="F5102" s="203" t="s">
        <v>1207</v>
      </c>
    </row>
    <row r="5103" spans="1:6" hidden="1" x14ac:dyDescent="0.25">
      <c r="A5103" s="203" t="s">
        <v>1205</v>
      </c>
      <c r="B5103" s="203">
        <v>199508</v>
      </c>
      <c r="C5103" s="203">
        <v>7.1989999999999997E-3</v>
      </c>
      <c r="D5103" s="203">
        <v>9</v>
      </c>
      <c r="E5103" s="203" t="s">
        <v>1212</v>
      </c>
      <c r="F5103" s="203" t="s">
        <v>1207</v>
      </c>
    </row>
    <row r="5104" spans="1:6" hidden="1" x14ac:dyDescent="0.25">
      <c r="A5104" s="203" t="s">
        <v>1205</v>
      </c>
      <c r="B5104" s="203">
        <v>199509</v>
      </c>
      <c r="C5104" s="203">
        <v>6.4440000000000001E-3</v>
      </c>
      <c r="D5104" s="203">
        <v>9</v>
      </c>
      <c r="E5104" s="203" t="s">
        <v>1212</v>
      </c>
      <c r="F5104" s="203" t="s">
        <v>1207</v>
      </c>
    </row>
    <row r="5105" spans="1:6" hidden="1" x14ac:dyDescent="0.25">
      <c r="A5105" s="203" t="s">
        <v>1205</v>
      </c>
      <c r="B5105" s="203">
        <v>199510</v>
      </c>
      <c r="C5105" s="203">
        <v>5.7530000000000003E-3</v>
      </c>
      <c r="D5105" s="203">
        <v>9</v>
      </c>
      <c r="E5105" s="203" t="s">
        <v>1212</v>
      </c>
      <c r="F5105" s="203" t="s">
        <v>1207</v>
      </c>
    </row>
    <row r="5106" spans="1:6" hidden="1" x14ac:dyDescent="0.25">
      <c r="A5106" s="203" t="s">
        <v>1205</v>
      </c>
      <c r="B5106" s="203">
        <v>199511</v>
      </c>
      <c r="C5106" s="203">
        <v>4.6740000000000002E-3</v>
      </c>
      <c r="D5106" s="203">
        <v>9</v>
      </c>
      <c r="E5106" s="203" t="s">
        <v>1212</v>
      </c>
      <c r="F5106" s="203" t="s">
        <v>1207</v>
      </c>
    </row>
    <row r="5107" spans="1:6" hidden="1" x14ac:dyDescent="0.25">
      <c r="A5107" s="203" t="s">
        <v>1205</v>
      </c>
      <c r="B5107" s="203">
        <v>199512</v>
      </c>
      <c r="C5107" s="203">
        <v>4.274E-3</v>
      </c>
      <c r="D5107" s="203">
        <v>9</v>
      </c>
      <c r="E5107" s="203" t="s">
        <v>1212</v>
      </c>
      <c r="F5107" s="203" t="s">
        <v>1207</v>
      </c>
    </row>
    <row r="5108" spans="1:6" hidden="1" x14ac:dyDescent="0.25">
      <c r="A5108" s="203" t="s">
        <v>1205</v>
      </c>
      <c r="B5108" s="203">
        <v>199513</v>
      </c>
      <c r="C5108" s="203">
        <v>6.8213999999999997E-2</v>
      </c>
      <c r="D5108" s="203">
        <v>9</v>
      </c>
      <c r="E5108" s="203" t="s">
        <v>1212</v>
      </c>
      <c r="F5108" s="203" t="s">
        <v>1207</v>
      </c>
    </row>
    <row r="5109" spans="1:6" hidden="1" x14ac:dyDescent="0.25">
      <c r="A5109" s="203" t="s">
        <v>1205</v>
      </c>
      <c r="B5109" s="203">
        <v>199601</v>
      </c>
      <c r="C5109" s="203">
        <v>3.5860000000000002E-3</v>
      </c>
      <c r="D5109" s="203">
        <v>9</v>
      </c>
      <c r="E5109" s="203" t="s">
        <v>1212</v>
      </c>
      <c r="F5109" s="203" t="s">
        <v>1207</v>
      </c>
    </row>
    <row r="5110" spans="1:6" hidden="1" x14ac:dyDescent="0.25">
      <c r="A5110" s="203" t="s">
        <v>1205</v>
      </c>
      <c r="B5110" s="203">
        <v>199602</v>
      </c>
      <c r="C5110" s="203">
        <v>3.9179999999999996E-3</v>
      </c>
      <c r="D5110" s="203">
        <v>9</v>
      </c>
      <c r="E5110" s="203" t="s">
        <v>1212</v>
      </c>
      <c r="F5110" s="203" t="s">
        <v>1207</v>
      </c>
    </row>
    <row r="5111" spans="1:6" hidden="1" x14ac:dyDescent="0.25">
      <c r="A5111" s="203" t="s">
        <v>1205</v>
      </c>
      <c r="B5111" s="203">
        <v>199603</v>
      </c>
      <c r="C5111" s="203">
        <v>5.7390000000000002E-3</v>
      </c>
      <c r="D5111" s="203">
        <v>9</v>
      </c>
      <c r="E5111" s="203" t="s">
        <v>1212</v>
      </c>
      <c r="F5111" s="203" t="s">
        <v>1207</v>
      </c>
    </row>
    <row r="5112" spans="1:6" hidden="1" x14ac:dyDescent="0.25">
      <c r="A5112" s="203" t="s">
        <v>1205</v>
      </c>
      <c r="B5112" s="203">
        <v>199604</v>
      </c>
      <c r="C5112" s="203">
        <v>6.4200000000000004E-3</v>
      </c>
      <c r="D5112" s="203">
        <v>9</v>
      </c>
      <c r="E5112" s="203" t="s">
        <v>1212</v>
      </c>
      <c r="F5112" s="203" t="s">
        <v>1207</v>
      </c>
    </row>
    <row r="5113" spans="1:6" hidden="1" x14ac:dyDescent="0.25">
      <c r="A5113" s="203" t="s">
        <v>1205</v>
      </c>
      <c r="B5113" s="203">
        <v>199605</v>
      </c>
      <c r="C5113" s="203">
        <v>7.1240000000000001E-3</v>
      </c>
      <c r="D5113" s="203">
        <v>9</v>
      </c>
      <c r="E5113" s="203" t="s">
        <v>1212</v>
      </c>
      <c r="F5113" s="203" t="s">
        <v>1207</v>
      </c>
    </row>
    <row r="5114" spans="1:6" hidden="1" x14ac:dyDescent="0.25">
      <c r="A5114" s="203" t="s">
        <v>1205</v>
      </c>
      <c r="B5114" s="203">
        <v>199606</v>
      </c>
      <c r="C5114" s="203">
        <v>7.2379999999999996E-3</v>
      </c>
      <c r="D5114" s="203">
        <v>9</v>
      </c>
      <c r="E5114" s="203" t="s">
        <v>1212</v>
      </c>
      <c r="F5114" s="203" t="s">
        <v>1207</v>
      </c>
    </row>
    <row r="5115" spans="1:6" hidden="1" x14ac:dyDescent="0.25">
      <c r="A5115" s="203" t="s">
        <v>1205</v>
      </c>
      <c r="B5115" s="203">
        <v>199607</v>
      </c>
      <c r="C5115" s="203">
        <v>7.3439999999999998E-3</v>
      </c>
      <c r="D5115" s="203">
        <v>9</v>
      </c>
      <c r="E5115" s="203" t="s">
        <v>1212</v>
      </c>
      <c r="F5115" s="203" t="s">
        <v>1207</v>
      </c>
    </row>
    <row r="5116" spans="1:6" hidden="1" x14ac:dyDescent="0.25">
      <c r="A5116" s="203" t="s">
        <v>1205</v>
      </c>
      <c r="B5116" s="203">
        <v>199608</v>
      </c>
      <c r="C5116" s="203">
        <v>6.8690000000000001E-3</v>
      </c>
      <c r="D5116" s="203">
        <v>9</v>
      </c>
      <c r="E5116" s="203" t="s">
        <v>1212</v>
      </c>
      <c r="F5116" s="203" t="s">
        <v>1207</v>
      </c>
    </row>
    <row r="5117" spans="1:6" hidden="1" x14ac:dyDescent="0.25">
      <c r="A5117" s="203" t="s">
        <v>1205</v>
      </c>
      <c r="B5117" s="203">
        <v>199609</v>
      </c>
      <c r="C5117" s="203">
        <v>6.0679999999999996E-3</v>
      </c>
      <c r="D5117" s="203">
        <v>9</v>
      </c>
      <c r="E5117" s="203" t="s">
        <v>1212</v>
      </c>
      <c r="F5117" s="203" t="s">
        <v>1207</v>
      </c>
    </row>
    <row r="5118" spans="1:6" hidden="1" x14ac:dyDescent="0.25">
      <c r="A5118" s="203" t="s">
        <v>1205</v>
      </c>
      <c r="B5118" s="203">
        <v>199610</v>
      </c>
      <c r="C5118" s="203">
        <v>5.7279999999999996E-3</v>
      </c>
      <c r="D5118" s="203">
        <v>9</v>
      </c>
      <c r="E5118" s="203" t="s">
        <v>1212</v>
      </c>
      <c r="F5118" s="203" t="s">
        <v>1207</v>
      </c>
    </row>
    <row r="5119" spans="1:6" hidden="1" x14ac:dyDescent="0.25">
      <c r="A5119" s="203" t="s">
        <v>1205</v>
      </c>
      <c r="B5119" s="203">
        <v>199611</v>
      </c>
      <c r="C5119" s="203">
        <v>4.6649999999999999E-3</v>
      </c>
      <c r="D5119" s="203">
        <v>9</v>
      </c>
      <c r="E5119" s="203" t="s">
        <v>1212</v>
      </c>
      <c r="F5119" s="203" t="s">
        <v>1207</v>
      </c>
    </row>
    <row r="5120" spans="1:6" hidden="1" x14ac:dyDescent="0.25">
      <c r="A5120" s="203" t="s">
        <v>1205</v>
      </c>
      <c r="B5120" s="203">
        <v>199612</v>
      </c>
      <c r="C5120" s="203">
        <v>4.411E-3</v>
      </c>
      <c r="D5120" s="203">
        <v>9</v>
      </c>
      <c r="E5120" s="203" t="s">
        <v>1212</v>
      </c>
      <c r="F5120" s="203" t="s">
        <v>1207</v>
      </c>
    </row>
    <row r="5121" spans="1:6" hidden="1" x14ac:dyDescent="0.25">
      <c r="A5121" s="203" t="s">
        <v>1205</v>
      </c>
      <c r="B5121" s="203">
        <v>199613</v>
      </c>
      <c r="C5121" s="203">
        <v>6.9112000000000007E-2</v>
      </c>
      <c r="D5121" s="203">
        <v>9</v>
      </c>
      <c r="E5121" s="203" t="s">
        <v>1212</v>
      </c>
      <c r="F5121" s="203" t="s">
        <v>1207</v>
      </c>
    </row>
    <row r="5122" spans="1:6" hidden="1" x14ac:dyDescent="0.25">
      <c r="A5122" s="203" t="s">
        <v>1205</v>
      </c>
      <c r="B5122" s="203">
        <v>199701</v>
      </c>
      <c r="C5122" s="203">
        <v>3.529E-3</v>
      </c>
      <c r="D5122" s="203">
        <v>9</v>
      </c>
      <c r="E5122" s="203" t="s">
        <v>1212</v>
      </c>
      <c r="F5122" s="203" t="s">
        <v>1207</v>
      </c>
    </row>
    <row r="5123" spans="1:6" hidden="1" x14ac:dyDescent="0.25">
      <c r="A5123" s="203" t="s">
        <v>1205</v>
      </c>
      <c r="B5123" s="203">
        <v>199702</v>
      </c>
      <c r="C5123" s="203">
        <v>4.0239999999999998E-3</v>
      </c>
      <c r="D5123" s="203">
        <v>9</v>
      </c>
      <c r="E5123" s="203" t="s">
        <v>1212</v>
      </c>
      <c r="F5123" s="203" t="s">
        <v>1207</v>
      </c>
    </row>
    <row r="5124" spans="1:6" hidden="1" x14ac:dyDescent="0.25">
      <c r="A5124" s="203" t="s">
        <v>1205</v>
      </c>
      <c r="B5124" s="203">
        <v>199703</v>
      </c>
      <c r="C5124" s="203">
        <v>5.522E-3</v>
      </c>
      <c r="D5124" s="203">
        <v>9</v>
      </c>
      <c r="E5124" s="203" t="s">
        <v>1212</v>
      </c>
      <c r="F5124" s="203" t="s">
        <v>1207</v>
      </c>
    </row>
    <row r="5125" spans="1:6" hidden="1" x14ac:dyDescent="0.25">
      <c r="A5125" s="203" t="s">
        <v>1205</v>
      </c>
      <c r="B5125" s="203">
        <v>199704</v>
      </c>
      <c r="C5125" s="203">
        <v>6.2129999999999998E-3</v>
      </c>
      <c r="D5125" s="203">
        <v>9</v>
      </c>
      <c r="E5125" s="203" t="s">
        <v>1212</v>
      </c>
      <c r="F5125" s="203" t="s">
        <v>1207</v>
      </c>
    </row>
    <row r="5126" spans="1:6" hidden="1" x14ac:dyDescent="0.25">
      <c r="A5126" s="203" t="s">
        <v>1205</v>
      </c>
      <c r="B5126" s="203">
        <v>199705</v>
      </c>
      <c r="C5126" s="203">
        <v>6.7000000000000002E-3</v>
      </c>
      <c r="D5126" s="203">
        <v>9</v>
      </c>
      <c r="E5126" s="203" t="s">
        <v>1212</v>
      </c>
      <c r="F5126" s="203" t="s">
        <v>1207</v>
      </c>
    </row>
    <row r="5127" spans="1:6" hidden="1" x14ac:dyDescent="0.25">
      <c r="A5127" s="203" t="s">
        <v>1205</v>
      </c>
      <c r="B5127" s="203">
        <v>199706</v>
      </c>
      <c r="C5127" s="203">
        <v>7.0130000000000001E-3</v>
      </c>
      <c r="D5127" s="203">
        <v>9</v>
      </c>
      <c r="E5127" s="203" t="s">
        <v>1212</v>
      </c>
      <c r="F5127" s="203" t="s">
        <v>1207</v>
      </c>
    </row>
    <row r="5128" spans="1:6" hidden="1" x14ac:dyDescent="0.25">
      <c r="A5128" s="203" t="s">
        <v>1205</v>
      </c>
      <c r="B5128" s="203">
        <v>199707</v>
      </c>
      <c r="C5128" s="203">
        <v>7.2639999999999996E-3</v>
      </c>
      <c r="D5128" s="203">
        <v>9</v>
      </c>
      <c r="E5128" s="203" t="s">
        <v>1212</v>
      </c>
      <c r="F5128" s="203" t="s">
        <v>1207</v>
      </c>
    </row>
    <row r="5129" spans="1:6" hidden="1" x14ac:dyDescent="0.25">
      <c r="A5129" s="203" t="s">
        <v>1205</v>
      </c>
      <c r="B5129" s="203">
        <v>199708</v>
      </c>
      <c r="C5129" s="203">
        <v>7.0720000000000002E-3</v>
      </c>
      <c r="D5129" s="203">
        <v>9</v>
      </c>
      <c r="E5129" s="203" t="s">
        <v>1212</v>
      </c>
      <c r="F5129" s="203" t="s">
        <v>1207</v>
      </c>
    </row>
    <row r="5130" spans="1:6" hidden="1" x14ac:dyDescent="0.25">
      <c r="A5130" s="203" t="s">
        <v>1205</v>
      </c>
      <c r="B5130" s="203">
        <v>199709</v>
      </c>
      <c r="C5130" s="203">
        <v>6.234E-3</v>
      </c>
      <c r="D5130" s="203">
        <v>9</v>
      </c>
      <c r="E5130" s="203" t="s">
        <v>1212</v>
      </c>
      <c r="F5130" s="203" t="s">
        <v>1207</v>
      </c>
    </row>
    <row r="5131" spans="1:6" hidden="1" x14ac:dyDescent="0.25">
      <c r="A5131" s="203" t="s">
        <v>1205</v>
      </c>
      <c r="B5131" s="203">
        <v>199710</v>
      </c>
      <c r="C5131" s="203">
        <v>5.7000000000000002E-3</v>
      </c>
      <c r="D5131" s="203">
        <v>9</v>
      </c>
      <c r="E5131" s="203" t="s">
        <v>1212</v>
      </c>
      <c r="F5131" s="203" t="s">
        <v>1207</v>
      </c>
    </row>
    <row r="5132" spans="1:6" hidden="1" x14ac:dyDescent="0.25">
      <c r="A5132" s="203" t="s">
        <v>1205</v>
      </c>
      <c r="B5132" s="203">
        <v>199711</v>
      </c>
      <c r="C5132" s="203">
        <v>4.5710000000000004E-3</v>
      </c>
      <c r="D5132" s="203">
        <v>9</v>
      </c>
      <c r="E5132" s="203" t="s">
        <v>1212</v>
      </c>
      <c r="F5132" s="203" t="s">
        <v>1207</v>
      </c>
    </row>
    <row r="5133" spans="1:6" hidden="1" x14ac:dyDescent="0.25">
      <c r="A5133" s="203" t="s">
        <v>1205</v>
      </c>
      <c r="B5133" s="203">
        <v>199712</v>
      </c>
      <c r="C5133" s="203">
        <v>4.3010000000000001E-3</v>
      </c>
      <c r="D5133" s="203">
        <v>9</v>
      </c>
      <c r="E5133" s="203" t="s">
        <v>1212</v>
      </c>
      <c r="F5133" s="203" t="s">
        <v>1207</v>
      </c>
    </row>
    <row r="5134" spans="1:6" hidden="1" x14ac:dyDescent="0.25">
      <c r="A5134" s="203" t="s">
        <v>1205</v>
      </c>
      <c r="B5134" s="203">
        <v>199713</v>
      </c>
      <c r="C5134" s="203">
        <v>6.8141999999999994E-2</v>
      </c>
      <c r="D5134" s="203">
        <v>9</v>
      </c>
      <c r="E5134" s="203" t="s">
        <v>1212</v>
      </c>
      <c r="F5134" s="203" t="s">
        <v>1207</v>
      </c>
    </row>
    <row r="5135" spans="1:6" hidden="1" x14ac:dyDescent="0.25">
      <c r="A5135" s="203" t="s">
        <v>1205</v>
      </c>
      <c r="B5135" s="203">
        <v>199801</v>
      </c>
      <c r="C5135" s="203">
        <v>3.4640000000000001E-3</v>
      </c>
      <c r="D5135" s="203">
        <v>9</v>
      </c>
      <c r="E5135" s="203" t="s">
        <v>1212</v>
      </c>
      <c r="F5135" s="203" t="s">
        <v>1207</v>
      </c>
    </row>
    <row r="5136" spans="1:6" hidden="1" x14ac:dyDescent="0.25">
      <c r="A5136" s="203" t="s">
        <v>1205</v>
      </c>
      <c r="B5136" s="203">
        <v>199802</v>
      </c>
      <c r="C5136" s="203">
        <v>3.7069999999999998E-3</v>
      </c>
      <c r="D5136" s="203">
        <v>9</v>
      </c>
      <c r="E5136" s="203" t="s">
        <v>1212</v>
      </c>
      <c r="F5136" s="203" t="s">
        <v>1207</v>
      </c>
    </row>
    <row r="5137" spans="1:6" hidden="1" x14ac:dyDescent="0.25">
      <c r="A5137" s="203" t="s">
        <v>1205</v>
      </c>
      <c r="B5137" s="203">
        <v>199803</v>
      </c>
      <c r="C5137" s="203">
        <v>5.5209999999999999E-3</v>
      </c>
      <c r="D5137" s="203">
        <v>9</v>
      </c>
      <c r="E5137" s="203" t="s">
        <v>1212</v>
      </c>
      <c r="F5137" s="203" t="s">
        <v>1207</v>
      </c>
    </row>
    <row r="5138" spans="1:6" hidden="1" x14ac:dyDescent="0.25">
      <c r="A5138" s="203" t="s">
        <v>1205</v>
      </c>
      <c r="B5138" s="203">
        <v>199804</v>
      </c>
      <c r="C5138" s="203">
        <v>6.0899999999999999E-3</v>
      </c>
      <c r="D5138" s="203">
        <v>9</v>
      </c>
      <c r="E5138" s="203" t="s">
        <v>1212</v>
      </c>
      <c r="F5138" s="203" t="s">
        <v>1207</v>
      </c>
    </row>
    <row r="5139" spans="1:6" hidden="1" x14ac:dyDescent="0.25">
      <c r="A5139" s="203" t="s">
        <v>1205</v>
      </c>
      <c r="B5139" s="203">
        <v>199805</v>
      </c>
      <c r="C5139" s="203">
        <v>6.483E-3</v>
      </c>
      <c r="D5139" s="203">
        <v>9</v>
      </c>
      <c r="E5139" s="203" t="s">
        <v>1212</v>
      </c>
      <c r="F5139" s="203" t="s">
        <v>1207</v>
      </c>
    </row>
    <row r="5140" spans="1:6" hidden="1" x14ac:dyDescent="0.25">
      <c r="A5140" s="203" t="s">
        <v>1205</v>
      </c>
      <c r="B5140" s="203">
        <v>199806</v>
      </c>
      <c r="C5140" s="203">
        <v>6.8349999999999999E-3</v>
      </c>
      <c r="D5140" s="203">
        <v>9</v>
      </c>
      <c r="E5140" s="203" t="s">
        <v>1212</v>
      </c>
      <c r="F5140" s="203" t="s">
        <v>1207</v>
      </c>
    </row>
    <row r="5141" spans="1:6" hidden="1" x14ac:dyDescent="0.25">
      <c r="A5141" s="203" t="s">
        <v>1205</v>
      </c>
      <c r="B5141" s="203">
        <v>199807</v>
      </c>
      <c r="C5141" s="203">
        <v>7.2859999999999999E-3</v>
      </c>
      <c r="D5141" s="203">
        <v>9</v>
      </c>
      <c r="E5141" s="203" t="s">
        <v>1212</v>
      </c>
      <c r="F5141" s="203" t="s">
        <v>1207</v>
      </c>
    </row>
    <row r="5142" spans="1:6" hidden="1" x14ac:dyDescent="0.25">
      <c r="A5142" s="203" t="s">
        <v>1205</v>
      </c>
      <c r="B5142" s="203">
        <v>199808</v>
      </c>
      <c r="C5142" s="203">
        <v>7.136E-3</v>
      </c>
      <c r="D5142" s="203">
        <v>9</v>
      </c>
      <c r="E5142" s="203" t="s">
        <v>1212</v>
      </c>
      <c r="F5142" s="203" t="s">
        <v>1207</v>
      </c>
    </row>
    <row r="5143" spans="1:6" hidden="1" x14ac:dyDescent="0.25">
      <c r="A5143" s="203" t="s">
        <v>1205</v>
      </c>
      <c r="B5143" s="203">
        <v>199809</v>
      </c>
      <c r="C5143" s="203">
        <v>6.3600000000000002E-3</v>
      </c>
      <c r="D5143" s="203">
        <v>9</v>
      </c>
      <c r="E5143" s="203" t="s">
        <v>1212</v>
      </c>
      <c r="F5143" s="203" t="s">
        <v>1207</v>
      </c>
    </row>
    <row r="5144" spans="1:6" hidden="1" x14ac:dyDescent="0.25">
      <c r="A5144" s="203" t="s">
        <v>1205</v>
      </c>
      <c r="B5144" s="203">
        <v>199810</v>
      </c>
      <c r="C5144" s="203">
        <v>5.6969999999999998E-3</v>
      </c>
      <c r="D5144" s="203">
        <v>9</v>
      </c>
      <c r="E5144" s="203" t="s">
        <v>1212</v>
      </c>
      <c r="F5144" s="203" t="s">
        <v>1207</v>
      </c>
    </row>
    <row r="5145" spans="1:6" hidden="1" x14ac:dyDescent="0.25">
      <c r="A5145" s="203" t="s">
        <v>1205</v>
      </c>
      <c r="B5145" s="203">
        <v>199811</v>
      </c>
      <c r="C5145" s="203">
        <v>4.5649999999999996E-3</v>
      </c>
      <c r="D5145" s="203">
        <v>9</v>
      </c>
      <c r="E5145" s="203" t="s">
        <v>1212</v>
      </c>
      <c r="F5145" s="203" t="s">
        <v>1207</v>
      </c>
    </row>
    <row r="5146" spans="1:6" hidden="1" x14ac:dyDescent="0.25">
      <c r="A5146" s="203" t="s">
        <v>1205</v>
      </c>
      <c r="B5146" s="203">
        <v>199812</v>
      </c>
      <c r="C5146" s="203">
        <v>4.2760000000000003E-3</v>
      </c>
      <c r="D5146" s="203">
        <v>9</v>
      </c>
      <c r="E5146" s="203" t="s">
        <v>1212</v>
      </c>
      <c r="F5146" s="203" t="s">
        <v>1207</v>
      </c>
    </row>
    <row r="5147" spans="1:6" hidden="1" x14ac:dyDescent="0.25">
      <c r="A5147" s="203" t="s">
        <v>1205</v>
      </c>
      <c r="B5147" s="203">
        <v>199813</v>
      </c>
      <c r="C5147" s="203">
        <v>6.7421999999999996E-2</v>
      </c>
      <c r="D5147" s="203">
        <v>9</v>
      </c>
      <c r="E5147" s="203" t="s">
        <v>1212</v>
      </c>
      <c r="F5147" s="203" t="s">
        <v>1207</v>
      </c>
    </row>
    <row r="5148" spans="1:6" hidden="1" x14ac:dyDescent="0.25">
      <c r="A5148" s="203" t="s">
        <v>1205</v>
      </c>
      <c r="B5148" s="203">
        <v>199901</v>
      </c>
      <c r="C5148" s="203">
        <v>3.3809999999999999E-3</v>
      </c>
      <c r="D5148" s="203">
        <v>9</v>
      </c>
      <c r="E5148" s="203" t="s">
        <v>1212</v>
      </c>
      <c r="F5148" s="203" t="s">
        <v>1207</v>
      </c>
    </row>
    <row r="5149" spans="1:6" hidden="1" x14ac:dyDescent="0.25">
      <c r="A5149" s="203" t="s">
        <v>1205</v>
      </c>
      <c r="B5149" s="203">
        <v>199902</v>
      </c>
      <c r="C5149" s="203">
        <v>3.7039999999999998E-3</v>
      </c>
      <c r="D5149" s="203">
        <v>9</v>
      </c>
      <c r="E5149" s="203" t="s">
        <v>1212</v>
      </c>
      <c r="F5149" s="203" t="s">
        <v>1207</v>
      </c>
    </row>
    <row r="5150" spans="1:6" hidden="1" x14ac:dyDescent="0.25">
      <c r="A5150" s="203" t="s">
        <v>1205</v>
      </c>
      <c r="B5150" s="203">
        <v>199903</v>
      </c>
      <c r="C5150" s="203">
        <v>5.2979999999999998E-3</v>
      </c>
      <c r="D5150" s="203">
        <v>9</v>
      </c>
      <c r="E5150" s="203" t="s">
        <v>1212</v>
      </c>
      <c r="F5150" s="203" t="s">
        <v>1207</v>
      </c>
    </row>
    <row r="5151" spans="1:6" hidden="1" x14ac:dyDescent="0.25">
      <c r="A5151" s="203" t="s">
        <v>1205</v>
      </c>
      <c r="B5151" s="203">
        <v>199904</v>
      </c>
      <c r="C5151" s="203">
        <v>5.9670000000000001E-3</v>
      </c>
      <c r="D5151" s="203">
        <v>9</v>
      </c>
      <c r="E5151" s="203" t="s">
        <v>1212</v>
      </c>
      <c r="F5151" s="203" t="s">
        <v>1207</v>
      </c>
    </row>
    <row r="5152" spans="1:6" hidden="1" x14ac:dyDescent="0.25">
      <c r="A5152" s="203" t="s">
        <v>1205</v>
      </c>
      <c r="B5152" s="203">
        <v>199905</v>
      </c>
      <c r="C5152" s="203">
        <v>6.6160000000000004E-3</v>
      </c>
      <c r="D5152" s="203">
        <v>9</v>
      </c>
      <c r="E5152" s="203" t="s">
        <v>1212</v>
      </c>
      <c r="F5152" s="203" t="s">
        <v>1207</v>
      </c>
    </row>
    <row r="5153" spans="1:6" hidden="1" x14ac:dyDescent="0.25">
      <c r="A5153" s="203" t="s">
        <v>1205</v>
      </c>
      <c r="B5153" s="203">
        <v>199906</v>
      </c>
      <c r="C5153" s="203">
        <v>6.698E-3</v>
      </c>
      <c r="D5153" s="203">
        <v>9</v>
      </c>
      <c r="E5153" s="203" t="s">
        <v>1212</v>
      </c>
      <c r="F5153" s="203" t="s">
        <v>1207</v>
      </c>
    </row>
    <row r="5154" spans="1:6" hidden="1" x14ac:dyDescent="0.25">
      <c r="A5154" s="203" t="s">
        <v>1205</v>
      </c>
      <c r="B5154" s="203">
        <v>199907</v>
      </c>
      <c r="C5154" s="203">
        <v>7.0029999999999997E-3</v>
      </c>
      <c r="D5154" s="203">
        <v>9</v>
      </c>
      <c r="E5154" s="203" t="s">
        <v>1212</v>
      </c>
      <c r="F5154" s="203" t="s">
        <v>1207</v>
      </c>
    </row>
    <row r="5155" spans="1:6" hidden="1" x14ac:dyDescent="0.25">
      <c r="A5155" s="203" t="s">
        <v>1205</v>
      </c>
      <c r="B5155" s="203">
        <v>199908</v>
      </c>
      <c r="C5155" s="203">
        <v>6.816E-3</v>
      </c>
      <c r="D5155" s="203">
        <v>9</v>
      </c>
      <c r="E5155" s="203" t="s">
        <v>1212</v>
      </c>
      <c r="F5155" s="203" t="s">
        <v>1207</v>
      </c>
    </row>
    <row r="5156" spans="1:6" hidden="1" x14ac:dyDescent="0.25">
      <c r="A5156" s="203" t="s">
        <v>1205</v>
      </c>
      <c r="B5156" s="203">
        <v>199909</v>
      </c>
      <c r="C5156" s="203">
        <v>6.0949999999999997E-3</v>
      </c>
      <c r="D5156" s="203">
        <v>9</v>
      </c>
      <c r="E5156" s="203" t="s">
        <v>1212</v>
      </c>
      <c r="F5156" s="203" t="s">
        <v>1207</v>
      </c>
    </row>
    <row r="5157" spans="1:6" hidden="1" x14ac:dyDescent="0.25">
      <c r="A5157" s="203" t="s">
        <v>1205</v>
      </c>
      <c r="B5157" s="203">
        <v>199910</v>
      </c>
      <c r="C5157" s="203">
        <v>5.6979999999999999E-3</v>
      </c>
      <c r="D5157" s="203">
        <v>9</v>
      </c>
      <c r="E5157" s="203" t="s">
        <v>1212</v>
      </c>
      <c r="F5157" s="203" t="s">
        <v>1207</v>
      </c>
    </row>
    <row r="5158" spans="1:6" hidden="1" x14ac:dyDescent="0.25">
      <c r="A5158" s="203" t="s">
        <v>1205</v>
      </c>
      <c r="B5158" s="203">
        <v>199911</v>
      </c>
      <c r="C5158" s="203">
        <v>4.5230000000000001E-3</v>
      </c>
      <c r="D5158" s="203">
        <v>9</v>
      </c>
      <c r="E5158" s="203" t="s">
        <v>1212</v>
      </c>
      <c r="F5158" s="203" t="s">
        <v>1207</v>
      </c>
    </row>
    <row r="5159" spans="1:6" hidden="1" x14ac:dyDescent="0.25">
      <c r="A5159" s="203" t="s">
        <v>1205</v>
      </c>
      <c r="B5159" s="203">
        <v>199912</v>
      </c>
      <c r="C5159" s="203">
        <v>4.2329999999999998E-3</v>
      </c>
      <c r="D5159" s="203">
        <v>9</v>
      </c>
      <c r="E5159" s="203" t="s">
        <v>1212</v>
      </c>
      <c r="F5159" s="203" t="s">
        <v>1207</v>
      </c>
    </row>
    <row r="5160" spans="1:6" hidden="1" x14ac:dyDescent="0.25">
      <c r="A5160" s="203" t="s">
        <v>1205</v>
      </c>
      <c r="B5160" s="203">
        <v>199913</v>
      </c>
      <c r="C5160" s="203">
        <v>6.6033999999999995E-2</v>
      </c>
      <c r="D5160" s="203">
        <v>9</v>
      </c>
      <c r="E5160" s="203" t="s">
        <v>1212</v>
      </c>
      <c r="F5160" s="203" t="s">
        <v>1207</v>
      </c>
    </row>
    <row r="5161" spans="1:6" hidden="1" x14ac:dyDescent="0.25">
      <c r="A5161" s="203" t="s">
        <v>1205</v>
      </c>
      <c r="B5161" s="203">
        <v>200001</v>
      </c>
      <c r="C5161" s="203">
        <v>3.2569999999999999E-3</v>
      </c>
      <c r="D5161" s="203">
        <v>9</v>
      </c>
      <c r="E5161" s="203" t="s">
        <v>1212</v>
      </c>
      <c r="F5161" s="203" t="s">
        <v>1207</v>
      </c>
    </row>
    <row r="5162" spans="1:6" hidden="1" x14ac:dyDescent="0.25">
      <c r="A5162" s="203" t="s">
        <v>1205</v>
      </c>
      <c r="B5162" s="203">
        <v>200002</v>
      </c>
      <c r="C5162" s="203">
        <v>3.6259999999999999E-3</v>
      </c>
      <c r="D5162" s="203">
        <v>9</v>
      </c>
      <c r="E5162" s="203" t="s">
        <v>1212</v>
      </c>
      <c r="F5162" s="203" t="s">
        <v>1207</v>
      </c>
    </row>
    <row r="5163" spans="1:6" hidden="1" x14ac:dyDescent="0.25">
      <c r="A5163" s="203" t="s">
        <v>1205</v>
      </c>
      <c r="B5163" s="203">
        <v>200003</v>
      </c>
      <c r="C5163" s="203">
        <v>4.9779999999999998E-3</v>
      </c>
      <c r="D5163" s="203">
        <v>9</v>
      </c>
      <c r="E5163" s="203" t="s">
        <v>1212</v>
      </c>
      <c r="F5163" s="203" t="s">
        <v>1207</v>
      </c>
    </row>
    <row r="5164" spans="1:6" hidden="1" x14ac:dyDescent="0.25">
      <c r="A5164" s="203" t="s">
        <v>1205</v>
      </c>
      <c r="B5164" s="203">
        <v>200004</v>
      </c>
      <c r="C5164" s="203">
        <v>5.555E-3</v>
      </c>
      <c r="D5164" s="203">
        <v>9</v>
      </c>
      <c r="E5164" s="203" t="s">
        <v>1212</v>
      </c>
      <c r="F5164" s="203" t="s">
        <v>1207</v>
      </c>
    </row>
    <row r="5165" spans="1:6" hidden="1" x14ac:dyDescent="0.25">
      <c r="A5165" s="203" t="s">
        <v>1205</v>
      </c>
      <c r="B5165" s="203">
        <v>200005</v>
      </c>
      <c r="C5165" s="203">
        <v>6.2750000000000002E-3</v>
      </c>
      <c r="D5165" s="203">
        <v>9</v>
      </c>
      <c r="E5165" s="203" t="s">
        <v>1212</v>
      </c>
      <c r="F5165" s="203" t="s">
        <v>1207</v>
      </c>
    </row>
    <row r="5166" spans="1:6" hidden="1" x14ac:dyDescent="0.25">
      <c r="A5166" s="203" t="s">
        <v>1205</v>
      </c>
      <c r="B5166" s="203">
        <v>200006</v>
      </c>
      <c r="C5166" s="203">
        <v>6.3629999999999997E-3</v>
      </c>
      <c r="D5166" s="203">
        <v>9</v>
      </c>
      <c r="E5166" s="203" t="s">
        <v>1212</v>
      </c>
      <c r="F5166" s="203" t="s">
        <v>1207</v>
      </c>
    </row>
    <row r="5167" spans="1:6" hidden="1" x14ac:dyDescent="0.25">
      <c r="A5167" s="203" t="s">
        <v>1205</v>
      </c>
      <c r="B5167" s="203">
        <v>200007</v>
      </c>
      <c r="C5167" s="203">
        <v>6.8970000000000004E-3</v>
      </c>
      <c r="D5167" s="203">
        <v>9</v>
      </c>
      <c r="E5167" s="203" t="s">
        <v>1212</v>
      </c>
      <c r="F5167" s="203" t="s">
        <v>1207</v>
      </c>
    </row>
    <row r="5168" spans="1:6" hidden="1" x14ac:dyDescent="0.25">
      <c r="A5168" s="203" t="s">
        <v>1205</v>
      </c>
      <c r="B5168" s="203">
        <v>200008</v>
      </c>
      <c r="C5168" s="203">
        <v>6.6699999999999997E-3</v>
      </c>
      <c r="D5168" s="203">
        <v>9</v>
      </c>
      <c r="E5168" s="203" t="s">
        <v>1212</v>
      </c>
      <c r="F5168" s="203" t="s">
        <v>1207</v>
      </c>
    </row>
    <row r="5169" spans="1:6" hidden="1" x14ac:dyDescent="0.25">
      <c r="A5169" s="203" t="s">
        <v>1205</v>
      </c>
      <c r="B5169" s="203">
        <v>200009</v>
      </c>
      <c r="C5169" s="203">
        <v>6.0949999999999997E-3</v>
      </c>
      <c r="D5169" s="203">
        <v>9</v>
      </c>
      <c r="E5169" s="203" t="s">
        <v>1212</v>
      </c>
      <c r="F5169" s="203" t="s">
        <v>1207</v>
      </c>
    </row>
    <row r="5170" spans="1:6" hidden="1" x14ac:dyDescent="0.25">
      <c r="A5170" s="203" t="s">
        <v>1205</v>
      </c>
      <c r="B5170" s="203">
        <v>200010</v>
      </c>
      <c r="C5170" s="203">
        <v>5.391E-3</v>
      </c>
      <c r="D5170" s="203">
        <v>9</v>
      </c>
      <c r="E5170" s="203" t="s">
        <v>1212</v>
      </c>
      <c r="F5170" s="203" t="s">
        <v>1207</v>
      </c>
    </row>
    <row r="5171" spans="1:6" hidden="1" x14ac:dyDescent="0.25">
      <c r="A5171" s="203" t="s">
        <v>1205</v>
      </c>
      <c r="B5171" s="203">
        <v>200011</v>
      </c>
      <c r="C5171" s="203">
        <v>4.2900000000000004E-3</v>
      </c>
      <c r="D5171" s="203">
        <v>9</v>
      </c>
      <c r="E5171" s="203" t="s">
        <v>1212</v>
      </c>
      <c r="F5171" s="203" t="s">
        <v>1207</v>
      </c>
    </row>
    <row r="5172" spans="1:6" hidden="1" x14ac:dyDescent="0.25">
      <c r="A5172" s="203" t="s">
        <v>1205</v>
      </c>
      <c r="B5172" s="203">
        <v>200012</v>
      </c>
      <c r="C5172" s="203">
        <v>4.0350000000000004E-3</v>
      </c>
      <c r="D5172" s="203">
        <v>9</v>
      </c>
      <c r="E5172" s="203" t="s">
        <v>1212</v>
      </c>
      <c r="F5172" s="203" t="s">
        <v>1207</v>
      </c>
    </row>
    <row r="5173" spans="1:6" hidden="1" x14ac:dyDescent="0.25">
      <c r="A5173" s="203" t="s">
        <v>1205</v>
      </c>
      <c r="B5173" s="203">
        <v>200013</v>
      </c>
      <c r="C5173" s="203">
        <v>6.3433000000000003E-2</v>
      </c>
      <c r="D5173" s="203">
        <v>9</v>
      </c>
      <c r="E5173" s="203" t="s">
        <v>1212</v>
      </c>
      <c r="F5173" s="203" t="s">
        <v>1207</v>
      </c>
    </row>
    <row r="5174" spans="1:6" hidden="1" x14ac:dyDescent="0.25">
      <c r="A5174" s="203" t="s">
        <v>1205</v>
      </c>
      <c r="B5174" s="203">
        <v>200101</v>
      </c>
      <c r="C5174" s="203">
        <v>3.1020000000000002E-3</v>
      </c>
      <c r="D5174" s="203">
        <v>9</v>
      </c>
      <c r="E5174" s="203" t="s">
        <v>1212</v>
      </c>
      <c r="F5174" s="203" t="s">
        <v>1207</v>
      </c>
    </row>
    <row r="5175" spans="1:6" hidden="1" x14ac:dyDescent="0.25">
      <c r="A5175" s="203" t="s">
        <v>1205</v>
      </c>
      <c r="B5175" s="203">
        <v>200102</v>
      </c>
      <c r="C5175" s="203">
        <v>3.4009999999999999E-3</v>
      </c>
      <c r="D5175" s="203">
        <v>9</v>
      </c>
      <c r="E5175" s="203" t="s">
        <v>1212</v>
      </c>
      <c r="F5175" s="203" t="s">
        <v>1207</v>
      </c>
    </row>
    <row r="5176" spans="1:6" hidden="1" x14ac:dyDescent="0.25">
      <c r="A5176" s="203" t="s">
        <v>1205</v>
      </c>
      <c r="B5176" s="203">
        <v>200103</v>
      </c>
      <c r="C5176" s="203">
        <v>4.8329999999999996E-3</v>
      </c>
      <c r="D5176" s="203">
        <v>9</v>
      </c>
      <c r="E5176" s="203" t="s">
        <v>1212</v>
      </c>
      <c r="F5176" s="203" t="s">
        <v>1207</v>
      </c>
    </row>
    <row r="5177" spans="1:6" hidden="1" x14ac:dyDescent="0.25">
      <c r="A5177" s="203" t="s">
        <v>1205</v>
      </c>
      <c r="B5177" s="203">
        <v>200104</v>
      </c>
      <c r="C5177" s="203">
        <v>5.3680000000000004E-3</v>
      </c>
      <c r="D5177" s="203">
        <v>9</v>
      </c>
      <c r="E5177" s="203" t="s">
        <v>1212</v>
      </c>
      <c r="F5177" s="203" t="s">
        <v>1207</v>
      </c>
    </row>
    <row r="5178" spans="1:6" hidden="1" x14ac:dyDescent="0.25">
      <c r="A5178" s="203" t="s">
        <v>1205</v>
      </c>
      <c r="B5178" s="203">
        <v>200105</v>
      </c>
      <c r="C5178" s="203">
        <v>6.3220000000000004E-3</v>
      </c>
      <c r="D5178" s="203">
        <v>9</v>
      </c>
      <c r="E5178" s="203" t="s">
        <v>1212</v>
      </c>
      <c r="F5178" s="203" t="s">
        <v>1207</v>
      </c>
    </row>
    <row r="5179" spans="1:6" hidden="1" x14ac:dyDescent="0.25">
      <c r="A5179" s="203" t="s">
        <v>1205</v>
      </c>
      <c r="B5179" s="203">
        <v>200106</v>
      </c>
      <c r="C5179" s="203">
        <v>6.476E-3</v>
      </c>
      <c r="D5179" s="203">
        <v>9</v>
      </c>
      <c r="E5179" s="203" t="s">
        <v>1212</v>
      </c>
      <c r="F5179" s="203" t="s">
        <v>1207</v>
      </c>
    </row>
    <row r="5180" spans="1:6" hidden="1" x14ac:dyDescent="0.25">
      <c r="A5180" s="203" t="s">
        <v>1205</v>
      </c>
      <c r="B5180" s="203">
        <v>200107</v>
      </c>
      <c r="C5180" s="203">
        <v>6.7600000000000004E-3</v>
      </c>
      <c r="D5180" s="203">
        <v>9</v>
      </c>
      <c r="E5180" s="203" t="s">
        <v>1212</v>
      </c>
      <c r="F5180" s="203" t="s">
        <v>1207</v>
      </c>
    </row>
    <row r="5181" spans="1:6" hidden="1" x14ac:dyDescent="0.25">
      <c r="A5181" s="203" t="s">
        <v>1205</v>
      </c>
      <c r="B5181" s="203">
        <v>200108</v>
      </c>
      <c r="C5181" s="203">
        <v>6.6299999999999996E-3</v>
      </c>
      <c r="D5181" s="203">
        <v>9</v>
      </c>
      <c r="E5181" s="203" t="s">
        <v>1212</v>
      </c>
      <c r="F5181" s="203" t="s">
        <v>1207</v>
      </c>
    </row>
    <row r="5182" spans="1:6" hidden="1" x14ac:dyDescent="0.25">
      <c r="A5182" s="203" t="s">
        <v>1205</v>
      </c>
      <c r="B5182" s="203">
        <v>200109</v>
      </c>
      <c r="C5182" s="203">
        <v>5.9129999999999999E-3</v>
      </c>
      <c r="D5182" s="203">
        <v>9</v>
      </c>
      <c r="E5182" s="203" t="s">
        <v>1212</v>
      </c>
      <c r="F5182" s="203" t="s">
        <v>1207</v>
      </c>
    </row>
    <row r="5183" spans="1:6" hidden="1" x14ac:dyDescent="0.25">
      <c r="A5183" s="203" t="s">
        <v>1205</v>
      </c>
      <c r="B5183" s="203">
        <v>200110</v>
      </c>
      <c r="C5183" s="203">
        <v>4.9940000000000002E-3</v>
      </c>
      <c r="D5183" s="203">
        <v>9</v>
      </c>
      <c r="E5183" s="203" t="s">
        <v>1212</v>
      </c>
      <c r="F5183" s="203" t="s">
        <v>1207</v>
      </c>
    </row>
    <row r="5184" spans="1:6" hidden="1" x14ac:dyDescent="0.25">
      <c r="A5184" s="203" t="s">
        <v>1205</v>
      </c>
      <c r="B5184" s="203">
        <v>200111</v>
      </c>
      <c r="C5184" s="203">
        <v>4.0679999999999996E-3</v>
      </c>
      <c r="D5184" s="203">
        <v>9</v>
      </c>
      <c r="E5184" s="203" t="s">
        <v>1212</v>
      </c>
      <c r="F5184" s="203" t="s">
        <v>1207</v>
      </c>
    </row>
    <row r="5185" spans="1:6" hidden="1" x14ac:dyDescent="0.25">
      <c r="A5185" s="203" t="s">
        <v>1205</v>
      </c>
      <c r="B5185" s="203">
        <v>200112</v>
      </c>
      <c r="C5185" s="203">
        <v>3.7629999999999999E-3</v>
      </c>
      <c r="D5185" s="203">
        <v>9</v>
      </c>
      <c r="E5185" s="203" t="s">
        <v>1212</v>
      </c>
      <c r="F5185" s="203" t="s">
        <v>1207</v>
      </c>
    </row>
    <row r="5186" spans="1:6" hidden="1" x14ac:dyDescent="0.25">
      <c r="A5186" s="203" t="s">
        <v>1205</v>
      </c>
      <c r="B5186" s="203">
        <v>200113</v>
      </c>
      <c r="C5186" s="203">
        <v>6.1629999999999997E-2</v>
      </c>
      <c r="D5186" s="203">
        <v>9</v>
      </c>
      <c r="E5186" s="203" t="s">
        <v>1212</v>
      </c>
      <c r="F5186" s="203" t="s">
        <v>1207</v>
      </c>
    </row>
    <row r="5187" spans="1:6" hidden="1" x14ac:dyDescent="0.25">
      <c r="A5187" s="203" t="s">
        <v>1205</v>
      </c>
      <c r="B5187" s="203">
        <v>200201</v>
      </c>
      <c r="C5187" s="203">
        <v>3.0560000000000001E-3</v>
      </c>
      <c r="D5187" s="203">
        <v>9</v>
      </c>
      <c r="E5187" s="203" t="s">
        <v>1212</v>
      </c>
      <c r="F5187" s="203" t="s">
        <v>1207</v>
      </c>
    </row>
    <row r="5188" spans="1:6" hidden="1" x14ac:dyDescent="0.25">
      <c r="A5188" s="203" t="s">
        <v>1205</v>
      </c>
      <c r="B5188" s="203">
        <v>200202</v>
      </c>
      <c r="C5188" s="203">
        <v>3.4099999999999998E-3</v>
      </c>
      <c r="D5188" s="203">
        <v>9</v>
      </c>
      <c r="E5188" s="203" t="s">
        <v>1212</v>
      </c>
      <c r="F5188" s="203" t="s">
        <v>1207</v>
      </c>
    </row>
    <row r="5189" spans="1:6" hidden="1" x14ac:dyDescent="0.25">
      <c r="A5189" s="203" t="s">
        <v>1205</v>
      </c>
      <c r="B5189" s="203">
        <v>200203</v>
      </c>
      <c r="C5189" s="203">
        <v>4.8190000000000004E-3</v>
      </c>
      <c r="D5189" s="203">
        <v>9</v>
      </c>
      <c r="E5189" s="203" t="s">
        <v>1212</v>
      </c>
      <c r="F5189" s="203" t="s">
        <v>1207</v>
      </c>
    </row>
    <row r="5190" spans="1:6" hidden="1" x14ac:dyDescent="0.25">
      <c r="A5190" s="203" t="s">
        <v>1205</v>
      </c>
      <c r="B5190" s="203">
        <v>200204</v>
      </c>
      <c r="C5190" s="203">
        <v>5.28E-3</v>
      </c>
      <c r="D5190" s="203">
        <v>9</v>
      </c>
      <c r="E5190" s="203" t="s">
        <v>1212</v>
      </c>
      <c r="F5190" s="203" t="s">
        <v>1207</v>
      </c>
    </row>
    <row r="5191" spans="1:6" hidden="1" x14ac:dyDescent="0.25">
      <c r="A5191" s="203" t="s">
        <v>1205</v>
      </c>
      <c r="B5191" s="203">
        <v>200205</v>
      </c>
      <c r="C5191" s="203">
        <v>5.901E-3</v>
      </c>
      <c r="D5191" s="203">
        <v>9</v>
      </c>
      <c r="E5191" s="203" t="s">
        <v>1212</v>
      </c>
      <c r="F5191" s="203" t="s">
        <v>1207</v>
      </c>
    </row>
    <row r="5192" spans="1:6" hidden="1" x14ac:dyDescent="0.25">
      <c r="A5192" s="203" t="s">
        <v>1205</v>
      </c>
      <c r="B5192" s="203">
        <v>200206</v>
      </c>
      <c r="C5192" s="203">
        <v>6.3340000000000002E-3</v>
      </c>
      <c r="D5192" s="203">
        <v>9</v>
      </c>
      <c r="E5192" s="203" t="s">
        <v>1212</v>
      </c>
      <c r="F5192" s="203" t="s">
        <v>1207</v>
      </c>
    </row>
    <row r="5193" spans="1:6" hidden="1" x14ac:dyDescent="0.25">
      <c r="A5193" s="203" t="s">
        <v>1205</v>
      </c>
      <c r="B5193" s="203">
        <v>200207</v>
      </c>
      <c r="C5193" s="203">
        <v>6.4989999999999996E-3</v>
      </c>
      <c r="D5193" s="203">
        <v>9</v>
      </c>
      <c r="E5193" s="203" t="s">
        <v>1212</v>
      </c>
      <c r="F5193" s="203" t="s">
        <v>1207</v>
      </c>
    </row>
    <row r="5194" spans="1:6" hidden="1" x14ac:dyDescent="0.25">
      <c r="A5194" s="203" t="s">
        <v>1205</v>
      </c>
      <c r="B5194" s="203">
        <v>200208</v>
      </c>
      <c r="C5194" s="203">
        <v>6.3330000000000001E-3</v>
      </c>
      <c r="D5194" s="203">
        <v>9</v>
      </c>
      <c r="E5194" s="203" t="s">
        <v>1212</v>
      </c>
      <c r="F5194" s="203" t="s">
        <v>1207</v>
      </c>
    </row>
    <row r="5195" spans="1:6" hidden="1" x14ac:dyDescent="0.25">
      <c r="A5195" s="203" t="s">
        <v>1205</v>
      </c>
      <c r="B5195" s="203">
        <v>200209</v>
      </c>
      <c r="C5195" s="203">
        <v>5.6160000000000003E-3</v>
      </c>
      <c r="D5195" s="203">
        <v>9</v>
      </c>
      <c r="E5195" s="203" t="s">
        <v>1212</v>
      </c>
      <c r="F5195" s="203" t="s">
        <v>1207</v>
      </c>
    </row>
    <row r="5196" spans="1:6" hidden="1" x14ac:dyDescent="0.25">
      <c r="A5196" s="203" t="s">
        <v>1205</v>
      </c>
      <c r="B5196" s="203">
        <v>200210</v>
      </c>
      <c r="C5196" s="203">
        <v>4.9459999999999999E-3</v>
      </c>
      <c r="D5196" s="203">
        <v>9</v>
      </c>
      <c r="E5196" s="203" t="s">
        <v>1212</v>
      </c>
      <c r="F5196" s="203" t="s">
        <v>1207</v>
      </c>
    </row>
    <row r="5197" spans="1:6" hidden="1" x14ac:dyDescent="0.25">
      <c r="A5197" s="203" t="s">
        <v>1205</v>
      </c>
      <c r="B5197" s="203">
        <v>200211</v>
      </c>
      <c r="C5197" s="203">
        <v>4.0850000000000001E-3</v>
      </c>
      <c r="D5197" s="203">
        <v>9</v>
      </c>
      <c r="E5197" s="203" t="s">
        <v>1212</v>
      </c>
      <c r="F5197" s="203" t="s">
        <v>1207</v>
      </c>
    </row>
    <row r="5198" spans="1:6" hidden="1" x14ac:dyDescent="0.25">
      <c r="A5198" s="203" t="s">
        <v>1205</v>
      </c>
      <c r="B5198" s="203">
        <v>200212</v>
      </c>
      <c r="C5198" s="203">
        <v>3.6489999999999999E-3</v>
      </c>
      <c r="D5198" s="203">
        <v>9</v>
      </c>
      <c r="E5198" s="203" t="s">
        <v>1212</v>
      </c>
      <c r="F5198" s="203" t="s">
        <v>1207</v>
      </c>
    </row>
    <row r="5199" spans="1:6" hidden="1" x14ac:dyDescent="0.25">
      <c r="A5199" s="203" t="s">
        <v>1205</v>
      </c>
      <c r="B5199" s="203">
        <v>200213</v>
      </c>
      <c r="C5199" s="203">
        <v>5.9928000000000002E-2</v>
      </c>
      <c r="D5199" s="203">
        <v>9</v>
      </c>
      <c r="E5199" s="203" t="s">
        <v>1212</v>
      </c>
      <c r="F5199" s="203" t="s">
        <v>1207</v>
      </c>
    </row>
    <row r="5200" spans="1:6" hidden="1" x14ac:dyDescent="0.25">
      <c r="A5200" s="203" t="s">
        <v>1205</v>
      </c>
      <c r="B5200" s="203">
        <v>200301</v>
      </c>
      <c r="C5200" s="203">
        <v>3.003E-3</v>
      </c>
      <c r="D5200" s="203">
        <v>9</v>
      </c>
      <c r="E5200" s="203" t="s">
        <v>1212</v>
      </c>
      <c r="F5200" s="203" t="s">
        <v>1207</v>
      </c>
    </row>
    <row r="5201" spans="1:6" hidden="1" x14ac:dyDescent="0.25">
      <c r="A5201" s="203" t="s">
        <v>1205</v>
      </c>
      <c r="B5201" s="203">
        <v>200302</v>
      </c>
      <c r="C5201" s="203">
        <v>3.2729999999999999E-3</v>
      </c>
      <c r="D5201" s="203">
        <v>9</v>
      </c>
      <c r="E5201" s="203" t="s">
        <v>1212</v>
      </c>
      <c r="F5201" s="203" t="s">
        <v>1207</v>
      </c>
    </row>
    <row r="5202" spans="1:6" hidden="1" x14ac:dyDescent="0.25">
      <c r="A5202" s="203" t="s">
        <v>1205</v>
      </c>
      <c r="B5202" s="203">
        <v>200303</v>
      </c>
      <c r="C5202" s="203">
        <v>4.7679999999999997E-3</v>
      </c>
      <c r="D5202" s="203">
        <v>9</v>
      </c>
      <c r="E5202" s="203" t="s">
        <v>1212</v>
      </c>
      <c r="F5202" s="203" t="s">
        <v>1207</v>
      </c>
    </row>
    <row r="5203" spans="1:6" hidden="1" x14ac:dyDescent="0.25">
      <c r="A5203" s="203" t="s">
        <v>1205</v>
      </c>
      <c r="B5203" s="203">
        <v>200304</v>
      </c>
      <c r="C5203" s="203">
        <v>5.3080000000000002E-3</v>
      </c>
      <c r="D5203" s="203">
        <v>9</v>
      </c>
      <c r="E5203" s="203" t="s">
        <v>1212</v>
      </c>
      <c r="F5203" s="203" t="s">
        <v>1207</v>
      </c>
    </row>
    <row r="5204" spans="1:6" hidden="1" x14ac:dyDescent="0.25">
      <c r="A5204" s="203" t="s">
        <v>1205</v>
      </c>
      <c r="B5204" s="203">
        <v>200305</v>
      </c>
      <c r="C5204" s="203">
        <v>5.8729999999999997E-3</v>
      </c>
      <c r="D5204" s="203">
        <v>9</v>
      </c>
      <c r="E5204" s="203" t="s">
        <v>1212</v>
      </c>
      <c r="F5204" s="203" t="s">
        <v>1207</v>
      </c>
    </row>
    <row r="5205" spans="1:6" hidden="1" x14ac:dyDescent="0.25">
      <c r="A5205" s="203" t="s">
        <v>1205</v>
      </c>
      <c r="B5205" s="203">
        <v>200306</v>
      </c>
      <c r="C5205" s="203">
        <v>6.1500000000000001E-3</v>
      </c>
      <c r="D5205" s="203">
        <v>9</v>
      </c>
      <c r="E5205" s="203" t="s">
        <v>1212</v>
      </c>
      <c r="F5205" s="203" t="s">
        <v>1207</v>
      </c>
    </row>
    <row r="5206" spans="1:6" hidden="1" x14ac:dyDescent="0.25">
      <c r="A5206" s="203" t="s">
        <v>1205</v>
      </c>
      <c r="B5206" s="203">
        <v>200307</v>
      </c>
      <c r="C5206" s="203">
        <v>6.1240000000000001E-3</v>
      </c>
      <c r="D5206" s="203">
        <v>9</v>
      </c>
      <c r="E5206" s="203" t="s">
        <v>1212</v>
      </c>
      <c r="F5206" s="203" t="s">
        <v>1207</v>
      </c>
    </row>
    <row r="5207" spans="1:6" hidden="1" x14ac:dyDescent="0.25">
      <c r="A5207" s="203" t="s">
        <v>1205</v>
      </c>
      <c r="B5207" s="203">
        <v>200308</v>
      </c>
      <c r="C5207" s="203">
        <v>6.0629999999999998E-3</v>
      </c>
      <c r="D5207" s="203">
        <v>9</v>
      </c>
      <c r="E5207" s="203" t="s">
        <v>1212</v>
      </c>
      <c r="F5207" s="203" t="s">
        <v>1207</v>
      </c>
    </row>
    <row r="5208" spans="1:6" hidden="1" x14ac:dyDescent="0.25">
      <c r="A5208" s="203" t="s">
        <v>1205</v>
      </c>
      <c r="B5208" s="203">
        <v>200309</v>
      </c>
      <c r="C5208" s="203">
        <v>5.5230000000000001E-3</v>
      </c>
      <c r="D5208" s="203">
        <v>9</v>
      </c>
      <c r="E5208" s="203" t="s">
        <v>1212</v>
      </c>
      <c r="F5208" s="203" t="s">
        <v>1207</v>
      </c>
    </row>
    <row r="5209" spans="1:6" hidden="1" x14ac:dyDescent="0.25">
      <c r="A5209" s="203" t="s">
        <v>1205</v>
      </c>
      <c r="B5209" s="203">
        <v>200310</v>
      </c>
      <c r="C5209" s="203">
        <v>4.8770000000000003E-3</v>
      </c>
      <c r="D5209" s="203">
        <v>9</v>
      </c>
      <c r="E5209" s="203" t="s">
        <v>1212</v>
      </c>
      <c r="F5209" s="203" t="s">
        <v>1207</v>
      </c>
    </row>
    <row r="5210" spans="1:6" hidden="1" x14ac:dyDescent="0.25">
      <c r="A5210" s="203" t="s">
        <v>1205</v>
      </c>
      <c r="B5210" s="203">
        <v>200311</v>
      </c>
      <c r="C5210" s="203">
        <v>3.8479999999999999E-3</v>
      </c>
      <c r="D5210" s="203">
        <v>9</v>
      </c>
      <c r="E5210" s="203" t="s">
        <v>1212</v>
      </c>
      <c r="F5210" s="203" t="s">
        <v>1207</v>
      </c>
    </row>
    <row r="5211" spans="1:6" hidden="1" x14ac:dyDescent="0.25">
      <c r="A5211" s="203" t="s">
        <v>1205</v>
      </c>
      <c r="B5211" s="203">
        <v>200312</v>
      </c>
      <c r="C5211" s="203">
        <v>3.5609999999999999E-3</v>
      </c>
      <c r="D5211" s="203">
        <v>9</v>
      </c>
      <c r="E5211" s="203" t="s">
        <v>1212</v>
      </c>
      <c r="F5211" s="203" t="s">
        <v>1207</v>
      </c>
    </row>
    <row r="5212" spans="1:6" hidden="1" x14ac:dyDescent="0.25">
      <c r="A5212" s="203" t="s">
        <v>1205</v>
      </c>
      <c r="B5212" s="203">
        <v>200313</v>
      </c>
      <c r="C5212" s="203">
        <v>5.8372E-2</v>
      </c>
      <c r="D5212" s="203">
        <v>9</v>
      </c>
      <c r="E5212" s="203" t="s">
        <v>1212</v>
      </c>
      <c r="F5212" s="203" t="s">
        <v>1207</v>
      </c>
    </row>
    <row r="5213" spans="1:6" hidden="1" x14ac:dyDescent="0.25">
      <c r="A5213" s="203" t="s">
        <v>1205</v>
      </c>
      <c r="B5213" s="203">
        <v>200401</v>
      </c>
      <c r="C5213" s="203">
        <v>2.9729999999999999E-3</v>
      </c>
      <c r="D5213" s="203">
        <v>9</v>
      </c>
      <c r="E5213" s="203" t="s">
        <v>1212</v>
      </c>
      <c r="F5213" s="203" t="s">
        <v>1207</v>
      </c>
    </row>
    <row r="5214" spans="1:6" hidden="1" x14ac:dyDescent="0.25">
      <c r="A5214" s="203" t="s">
        <v>1205</v>
      </c>
      <c r="B5214" s="203">
        <v>200402</v>
      </c>
      <c r="C5214" s="203">
        <v>3.1770000000000001E-3</v>
      </c>
      <c r="D5214" s="203">
        <v>9</v>
      </c>
      <c r="E5214" s="203" t="s">
        <v>1212</v>
      </c>
      <c r="F5214" s="203" t="s">
        <v>1207</v>
      </c>
    </row>
    <row r="5215" spans="1:6" hidden="1" x14ac:dyDescent="0.25">
      <c r="A5215" s="203" t="s">
        <v>1205</v>
      </c>
      <c r="B5215" s="203">
        <v>200403</v>
      </c>
      <c r="C5215" s="203">
        <v>4.7580000000000001E-3</v>
      </c>
      <c r="D5215" s="203">
        <v>9</v>
      </c>
      <c r="E5215" s="203" t="s">
        <v>1212</v>
      </c>
      <c r="F5215" s="203" t="s">
        <v>1207</v>
      </c>
    </row>
    <row r="5216" spans="1:6" hidden="1" x14ac:dyDescent="0.25">
      <c r="A5216" s="203" t="s">
        <v>1205</v>
      </c>
      <c r="B5216" s="203">
        <v>200404</v>
      </c>
      <c r="C5216" s="203">
        <v>5.2290000000000001E-3</v>
      </c>
      <c r="D5216" s="203">
        <v>9</v>
      </c>
      <c r="E5216" s="203" t="s">
        <v>1212</v>
      </c>
      <c r="F5216" s="203" t="s">
        <v>1207</v>
      </c>
    </row>
    <row r="5217" spans="1:6" hidden="1" x14ac:dyDescent="0.25">
      <c r="A5217" s="203" t="s">
        <v>1205</v>
      </c>
      <c r="B5217" s="203">
        <v>200405</v>
      </c>
      <c r="C5217" s="203">
        <v>5.9630000000000004E-3</v>
      </c>
      <c r="D5217" s="203">
        <v>9</v>
      </c>
      <c r="E5217" s="203" t="s">
        <v>1212</v>
      </c>
      <c r="F5217" s="203" t="s">
        <v>1207</v>
      </c>
    </row>
    <row r="5218" spans="1:6" hidden="1" x14ac:dyDescent="0.25">
      <c r="A5218" s="203" t="s">
        <v>1205</v>
      </c>
      <c r="B5218" s="203">
        <v>200406</v>
      </c>
      <c r="C5218" s="203">
        <v>6.0699999999999999E-3</v>
      </c>
      <c r="D5218" s="203">
        <v>9</v>
      </c>
      <c r="E5218" s="203" t="s">
        <v>1212</v>
      </c>
      <c r="F5218" s="203" t="s">
        <v>1207</v>
      </c>
    </row>
    <row r="5219" spans="1:6" hidden="1" x14ac:dyDescent="0.25">
      <c r="A5219" s="203" t="s">
        <v>1205</v>
      </c>
      <c r="B5219" s="203">
        <v>200407</v>
      </c>
      <c r="C5219" s="203">
        <v>6.2709999999999997E-3</v>
      </c>
      <c r="D5219" s="203">
        <v>9</v>
      </c>
      <c r="E5219" s="203" t="s">
        <v>1212</v>
      </c>
      <c r="F5219" s="203" t="s">
        <v>1207</v>
      </c>
    </row>
    <row r="5220" spans="1:6" hidden="1" x14ac:dyDescent="0.25">
      <c r="A5220" s="203" t="s">
        <v>1205</v>
      </c>
      <c r="B5220" s="203">
        <v>200408</v>
      </c>
      <c r="C5220" s="203">
        <v>6.1209999999999997E-3</v>
      </c>
      <c r="D5220" s="203">
        <v>9</v>
      </c>
      <c r="E5220" s="203" t="s">
        <v>1212</v>
      </c>
      <c r="F5220" s="203" t="s">
        <v>1207</v>
      </c>
    </row>
    <row r="5221" spans="1:6" hidden="1" x14ac:dyDescent="0.25">
      <c r="A5221" s="203" t="s">
        <v>1205</v>
      </c>
      <c r="B5221" s="203">
        <v>200409</v>
      </c>
      <c r="C5221" s="203">
        <v>5.5250000000000004E-3</v>
      </c>
      <c r="D5221" s="203">
        <v>9</v>
      </c>
      <c r="E5221" s="203" t="s">
        <v>1212</v>
      </c>
      <c r="F5221" s="203" t="s">
        <v>1207</v>
      </c>
    </row>
    <row r="5222" spans="1:6" hidden="1" x14ac:dyDescent="0.25">
      <c r="A5222" s="203" t="s">
        <v>1205</v>
      </c>
      <c r="B5222" s="203">
        <v>200410</v>
      </c>
      <c r="C5222" s="203">
        <v>4.8180000000000002E-3</v>
      </c>
      <c r="D5222" s="203">
        <v>9</v>
      </c>
      <c r="E5222" s="203" t="s">
        <v>1212</v>
      </c>
      <c r="F5222" s="203" t="s">
        <v>1207</v>
      </c>
    </row>
    <row r="5223" spans="1:6" hidden="1" x14ac:dyDescent="0.25">
      <c r="A5223" s="203" t="s">
        <v>1205</v>
      </c>
      <c r="B5223" s="203">
        <v>200411</v>
      </c>
      <c r="C5223" s="203">
        <v>3.8300000000000001E-3</v>
      </c>
      <c r="D5223" s="203">
        <v>9</v>
      </c>
      <c r="E5223" s="203" t="s">
        <v>1212</v>
      </c>
      <c r="F5223" s="203" t="s">
        <v>1207</v>
      </c>
    </row>
    <row r="5224" spans="1:6" hidden="1" x14ac:dyDescent="0.25">
      <c r="A5224" s="203" t="s">
        <v>1205</v>
      </c>
      <c r="B5224" s="203">
        <v>200412</v>
      </c>
      <c r="C5224" s="203">
        <v>3.568E-3</v>
      </c>
      <c r="D5224" s="203">
        <v>9</v>
      </c>
      <c r="E5224" s="203" t="s">
        <v>1212</v>
      </c>
      <c r="F5224" s="203" t="s">
        <v>1207</v>
      </c>
    </row>
    <row r="5225" spans="1:6" hidden="1" x14ac:dyDescent="0.25">
      <c r="A5225" s="203" t="s">
        <v>1205</v>
      </c>
      <c r="B5225" s="203">
        <v>200413</v>
      </c>
      <c r="C5225" s="203">
        <v>5.8302E-2</v>
      </c>
      <c r="D5225" s="203">
        <v>9</v>
      </c>
      <c r="E5225" s="203" t="s">
        <v>1212</v>
      </c>
      <c r="F5225" s="203" t="s">
        <v>1207</v>
      </c>
    </row>
    <row r="5226" spans="1:6" hidden="1" x14ac:dyDescent="0.25">
      <c r="A5226" s="203" t="s">
        <v>1205</v>
      </c>
      <c r="B5226" s="203">
        <v>200501</v>
      </c>
      <c r="C5226" s="203">
        <v>2.9190000000000002E-3</v>
      </c>
      <c r="D5226" s="203">
        <v>9</v>
      </c>
      <c r="E5226" s="203" t="s">
        <v>1212</v>
      </c>
      <c r="F5226" s="203" t="s">
        <v>1207</v>
      </c>
    </row>
    <row r="5227" spans="1:6" hidden="1" x14ac:dyDescent="0.25">
      <c r="A5227" s="203" t="s">
        <v>1205</v>
      </c>
      <c r="B5227" s="203">
        <v>200502</v>
      </c>
      <c r="C5227" s="203">
        <v>3.1840000000000002E-3</v>
      </c>
      <c r="D5227" s="203">
        <v>9</v>
      </c>
      <c r="E5227" s="203" t="s">
        <v>1212</v>
      </c>
      <c r="F5227" s="203" t="s">
        <v>1207</v>
      </c>
    </row>
    <row r="5228" spans="1:6" hidden="1" x14ac:dyDescent="0.25">
      <c r="A5228" s="203" t="s">
        <v>1205</v>
      </c>
      <c r="B5228" s="203">
        <v>200503</v>
      </c>
      <c r="C5228" s="203">
        <v>4.5880000000000001E-3</v>
      </c>
      <c r="D5228" s="203">
        <v>9</v>
      </c>
      <c r="E5228" s="203" t="s">
        <v>1212</v>
      </c>
      <c r="F5228" s="203" t="s">
        <v>1207</v>
      </c>
    </row>
    <row r="5229" spans="1:6" hidden="1" x14ac:dyDescent="0.25">
      <c r="A5229" s="203" t="s">
        <v>1205</v>
      </c>
      <c r="B5229" s="203">
        <v>200504</v>
      </c>
      <c r="C5229" s="203">
        <v>5.2189999999999997E-3</v>
      </c>
      <c r="D5229" s="203">
        <v>9</v>
      </c>
      <c r="E5229" s="203" t="s">
        <v>1212</v>
      </c>
      <c r="F5229" s="203" t="s">
        <v>1207</v>
      </c>
    </row>
    <row r="5230" spans="1:6" hidden="1" x14ac:dyDescent="0.25">
      <c r="A5230" s="203" t="s">
        <v>1205</v>
      </c>
      <c r="B5230" s="203">
        <v>200505</v>
      </c>
      <c r="C5230" s="203">
        <v>5.9300000000000004E-3</v>
      </c>
      <c r="D5230" s="203">
        <v>9</v>
      </c>
      <c r="E5230" s="203" t="s">
        <v>1212</v>
      </c>
      <c r="F5230" s="203" t="s">
        <v>1207</v>
      </c>
    </row>
    <row r="5231" spans="1:6" hidden="1" x14ac:dyDescent="0.25">
      <c r="A5231" s="203" t="s">
        <v>1205</v>
      </c>
      <c r="B5231" s="203">
        <v>200506</v>
      </c>
      <c r="C5231" s="203">
        <v>6.0489999999999997E-3</v>
      </c>
      <c r="D5231" s="203">
        <v>9</v>
      </c>
      <c r="E5231" s="203" t="s">
        <v>1212</v>
      </c>
      <c r="F5231" s="203" t="s">
        <v>1207</v>
      </c>
    </row>
    <row r="5232" spans="1:6" hidden="1" x14ac:dyDescent="0.25">
      <c r="A5232" s="203" t="s">
        <v>1205</v>
      </c>
      <c r="B5232" s="203">
        <v>200507</v>
      </c>
      <c r="C5232" s="203">
        <v>6.1450000000000003E-3</v>
      </c>
      <c r="D5232" s="203">
        <v>9</v>
      </c>
      <c r="E5232" s="203" t="s">
        <v>1212</v>
      </c>
      <c r="F5232" s="203" t="s">
        <v>1207</v>
      </c>
    </row>
    <row r="5233" spans="1:6" hidden="1" x14ac:dyDescent="0.25">
      <c r="A5233" s="203" t="s">
        <v>1205</v>
      </c>
      <c r="B5233" s="203">
        <v>200508</v>
      </c>
      <c r="C5233" s="203">
        <v>6.123E-3</v>
      </c>
      <c r="D5233" s="203">
        <v>9</v>
      </c>
      <c r="E5233" s="203" t="s">
        <v>1212</v>
      </c>
      <c r="F5233" s="203" t="s">
        <v>1207</v>
      </c>
    </row>
    <row r="5234" spans="1:6" hidden="1" x14ac:dyDescent="0.25">
      <c r="A5234" s="203" t="s">
        <v>1205</v>
      </c>
      <c r="B5234" s="203">
        <v>200509</v>
      </c>
      <c r="C5234" s="203">
        <v>5.5040000000000002E-3</v>
      </c>
      <c r="D5234" s="203">
        <v>9</v>
      </c>
      <c r="E5234" s="203" t="s">
        <v>1212</v>
      </c>
      <c r="F5234" s="203" t="s">
        <v>1207</v>
      </c>
    </row>
    <row r="5235" spans="1:6" hidden="1" x14ac:dyDescent="0.25">
      <c r="A5235" s="203" t="s">
        <v>1205</v>
      </c>
      <c r="B5235" s="203">
        <v>200510</v>
      </c>
      <c r="C5235" s="203">
        <v>4.836E-3</v>
      </c>
      <c r="D5235" s="203">
        <v>9</v>
      </c>
      <c r="E5235" s="203" t="s">
        <v>1212</v>
      </c>
      <c r="F5235" s="203" t="s">
        <v>1207</v>
      </c>
    </row>
    <row r="5236" spans="1:6" hidden="1" x14ac:dyDescent="0.25">
      <c r="A5236" s="203" t="s">
        <v>1205</v>
      </c>
      <c r="B5236" s="203">
        <v>200511</v>
      </c>
      <c r="C5236" s="203">
        <v>3.7859999999999999E-3</v>
      </c>
      <c r="D5236" s="203">
        <v>9</v>
      </c>
      <c r="E5236" s="203" t="s">
        <v>1212</v>
      </c>
      <c r="F5236" s="203" t="s">
        <v>1207</v>
      </c>
    </row>
    <row r="5237" spans="1:6" hidden="1" x14ac:dyDescent="0.25">
      <c r="A5237" s="203" t="s">
        <v>1205</v>
      </c>
      <c r="B5237" s="203">
        <v>200512</v>
      </c>
      <c r="C5237" s="203">
        <v>3.5000000000000001E-3</v>
      </c>
      <c r="D5237" s="203">
        <v>9</v>
      </c>
      <c r="E5237" s="203" t="s">
        <v>1212</v>
      </c>
      <c r="F5237" s="203" t="s">
        <v>1207</v>
      </c>
    </row>
    <row r="5238" spans="1:6" hidden="1" x14ac:dyDescent="0.25">
      <c r="A5238" s="203" t="s">
        <v>1205</v>
      </c>
      <c r="B5238" s="203">
        <v>200513</v>
      </c>
      <c r="C5238" s="203">
        <v>5.7783000000000001E-2</v>
      </c>
      <c r="D5238" s="203">
        <v>9</v>
      </c>
      <c r="E5238" s="203" t="s">
        <v>1212</v>
      </c>
      <c r="F5238" s="203" t="s">
        <v>1207</v>
      </c>
    </row>
    <row r="5239" spans="1:6" hidden="1" x14ac:dyDescent="0.25">
      <c r="A5239" s="203" t="s">
        <v>1205</v>
      </c>
      <c r="B5239" s="203">
        <v>200601</v>
      </c>
      <c r="C5239" s="203">
        <v>3.1380000000000002E-3</v>
      </c>
      <c r="D5239" s="203">
        <v>9</v>
      </c>
      <c r="E5239" s="203" t="s">
        <v>1212</v>
      </c>
      <c r="F5239" s="203" t="s">
        <v>1207</v>
      </c>
    </row>
    <row r="5240" spans="1:6" hidden="1" x14ac:dyDescent="0.25">
      <c r="A5240" s="203" t="s">
        <v>1205</v>
      </c>
      <c r="B5240" s="203">
        <v>200602</v>
      </c>
      <c r="C5240" s="203">
        <v>3.4380000000000001E-3</v>
      </c>
      <c r="D5240" s="203">
        <v>9</v>
      </c>
      <c r="E5240" s="203" t="s">
        <v>1212</v>
      </c>
      <c r="F5240" s="203" t="s">
        <v>1207</v>
      </c>
    </row>
    <row r="5241" spans="1:6" hidden="1" x14ac:dyDescent="0.25">
      <c r="A5241" s="203" t="s">
        <v>1205</v>
      </c>
      <c r="B5241" s="203">
        <v>200603</v>
      </c>
      <c r="C5241" s="203">
        <v>4.8019999999999998E-3</v>
      </c>
      <c r="D5241" s="203">
        <v>9</v>
      </c>
      <c r="E5241" s="203" t="s">
        <v>1212</v>
      </c>
      <c r="F5241" s="203" t="s">
        <v>1207</v>
      </c>
    </row>
    <row r="5242" spans="1:6" hidden="1" x14ac:dyDescent="0.25">
      <c r="A5242" s="203" t="s">
        <v>1205</v>
      </c>
      <c r="B5242" s="203">
        <v>200604</v>
      </c>
      <c r="C5242" s="203">
        <v>5.4440000000000001E-3</v>
      </c>
      <c r="D5242" s="203">
        <v>9</v>
      </c>
      <c r="E5242" s="203" t="s">
        <v>1212</v>
      </c>
      <c r="F5242" s="203" t="s">
        <v>1207</v>
      </c>
    </row>
    <row r="5243" spans="1:6" hidden="1" x14ac:dyDescent="0.25">
      <c r="A5243" s="203" t="s">
        <v>1205</v>
      </c>
      <c r="B5243" s="203">
        <v>200605</v>
      </c>
      <c r="C5243" s="203">
        <v>6.1409999999999998E-3</v>
      </c>
      <c r="D5243" s="203">
        <v>9</v>
      </c>
      <c r="E5243" s="203" t="s">
        <v>1212</v>
      </c>
      <c r="F5243" s="203" t="s">
        <v>1207</v>
      </c>
    </row>
    <row r="5244" spans="1:6" hidden="1" x14ac:dyDescent="0.25">
      <c r="A5244" s="203" t="s">
        <v>1205</v>
      </c>
      <c r="B5244" s="203">
        <v>200606</v>
      </c>
      <c r="C5244" s="203">
        <v>6.1799999999999997E-3</v>
      </c>
      <c r="D5244" s="203">
        <v>9</v>
      </c>
      <c r="E5244" s="203" t="s">
        <v>1212</v>
      </c>
      <c r="F5244" s="203" t="s">
        <v>1207</v>
      </c>
    </row>
    <row r="5245" spans="1:6" hidden="1" x14ac:dyDescent="0.25">
      <c r="A5245" s="203" t="s">
        <v>1205</v>
      </c>
      <c r="B5245" s="203">
        <v>200607</v>
      </c>
      <c r="C5245" s="203">
        <v>6.3730000000000002E-3</v>
      </c>
      <c r="D5245" s="203">
        <v>9</v>
      </c>
      <c r="E5245" s="203" t="s">
        <v>1212</v>
      </c>
      <c r="F5245" s="203" t="s">
        <v>1207</v>
      </c>
    </row>
    <row r="5246" spans="1:6" hidden="1" x14ac:dyDescent="0.25">
      <c r="A5246" s="203" t="s">
        <v>1205</v>
      </c>
      <c r="B5246" s="203">
        <v>200608</v>
      </c>
      <c r="C5246" s="203">
        <v>6.5250000000000004E-3</v>
      </c>
      <c r="D5246" s="203">
        <v>9</v>
      </c>
      <c r="E5246" s="203" t="s">
        <v>1212</v>
      </c>
      <c r="F5246" s="203" t="s">
        <v>1207</v>
      </c>
    </row>
    <row r="5247" spans="1:6" hidden="1" x14ac:dyDescent="0.25">
      <c r="A5247" s="203" t="s">
        <v>1205</v>
      </c>
      <c r="B5247" s="203">
        <v>200609</v>
      </c>
      <c r="C5247" s="203">
        <v>5.7359999999999998E-3</v>
      </c>
      <c r="D5247" s="203">
        <v>9</v>
      </c>
      <c r="E5247" s="203" t="s">
        <v>1212</v>
      </c>
      <c r="F5247" s="203" t="s">
        <v>1207</v>
      </c>
    </row>
    <row r="5248" spans="1:6" hidden="1" x14ac:dyDescent="0.25">
      <c r="A5248" s="203" t="s">
        <v>1205</v>
      </c>
      <c r="B5248" s="203">
        <v>200610</v>
      </c>
      <c r="C5248" s="203">
        <v>5.0600000000000003E-3</v>
      </c>
      <c r="D5248" s="203">
        <v>9</v>
      </c>
      <c r="E5248" s="203" t="s">
        <v>1212</v>
      </c>
      <c r="F5248" s="203" t="s">
        <v>1207</v>
      </c>
    </row>
    <row r="5249" spans="1:6" hidden="1" x14ac:dyDescent="0.25">
      <c r="A5249" s="203" t="s">
        <v>1205</v>
      </c>
      <c r="B5249" s="203">
        <v>200611</v>
      </c>
      <c r="C5249" s="203">
        <v>4.0429999999999997E-3</v>
      </c>
      <c r="D5249" s="203">
        <v>9</v>
      </c>
      <c r="E5249" s="203" t="s">
        <v>1212</v>
      </c>
      <c r="F5249" s="203" t="s">
        <v>1207</v>
      </c>
    </row>
    <row r="5250" spans="1:6" hidden="1" x14ac:dyDescent="0.25">
      <c r="A5250" s="203" t="s">
        <v>1205</v>
      </c>
      <c r="B5250" s="203">
        <v>200612</v>
      </c>
      <c r="C5250" s="203">
        <v>3.7169999999999998E-3</v>
      </c>
      <c r="D5250" s="203">
        <v>9</v>
      </c>
      <c r="E5250" s="203" t="s">
        <v>1212</v>
      </c>
      <c r="F5250" s="203" t="s">
        <v>1207</v>
      </c>
    </row>
    <row r="5251" spans="1:6" hidden="1" x14ac:dyDescent="0.25">
      <c r="A5251" s="203" t="s">
        <v>1205</v>
      </c>
      <c r="B5251" s="203">
        <v>200613</v>
      </c>
      <c r="C5251" s="203">
        <v>6.0595999999999997E-2</v>
      </c>
      <c r="D5251" s="203">
        <v>9</v>
      </c>
      <c r="E5251" s="203" t="s">
        <v>1212</v>
      </c>
      <c r="F5251" s="203" t="s">
        <v>1207</v>
      </c>
    </row>
    <row r="5252" spans="1:6" hidden="1" x14ac:dyDescent="0.25">
      <c r="A5252" s="203" t="s">
        <v>1205</v>
      </c>
      <c r="B5252" s="203">
        <v>200701</v>
      </c>
      <c r="C5252" s="203">
        <v>3.3419999999999999E-3</v>
      </c>
      <c r="D5252" s="203">
        <v>9</v>
      </c>
      <c r="E5252" s="203" t="s">
        <v>1212</v>
      </c>
      <c r="F5252" s="203" t="s">
        <v>1207</v>
      </c>
    </row>
    <row r="5253" spans="1:6" hidden="1" x14ac:dyDescent="0.25">
      <c r="A5253" s="203" t="s">
        <v>1205</v>
      </c>
      <c r="B5253" s="203">
        <v>200702</v>
      </c>
      <c r="C5253" s="203">
        <v>3.656E-3</v>
      </c>
      <c r="D5253" s="203">
        <v>9</v>
      </c>
      <c r="E5253" s="203" t="s">
        <v>1212</v>
      </c>
      <c r="F5253" s="203" t="s">
        <v>1207</v>
      </c>
    </row>
    <row r="5254" spans="1:6" hidden="1" x14ac:dyDescent="0.25">
      <c r="A5254" s="203" t="s">
        <v>1205</v>
      </c>
      <c r="B5254" s="203">
        <v>200703</v>
      </c>
      <c r="C5254" s="203">
        <v>5.2550000000000001E-3</v>
      </c>
      <c r="D5254" s="203">
        <v>9</v>
      </c>
      <c r="E5254" s="203" t="s">
        <v>1212</v>
      </c>
      <c r="F5254" s="203" t="s">
        <v>1207</v>
      </c>
    </row>
    <row r="5255" spans="1:6" hidden="1" x14ac:dyDescent="0.25">
      <c r="A5255" s="203" t="s">
        <v>1205</v>
      </c>
      <c r="B5255" s="203">
        <v>200704</v>
      </c>
      <c r="C5255" s="203">
        <v>5.8009999999999997E-3</v>
      </c>
      <c r="D5255" s="203">
        <v>9</v>
      </c>
      <c r="E5255" s="203" t="s">
        <v>1212</v>
      </c>
      <c r="F5255" s="203" t="s">
        <v>1207</v>
      </c>
    </row>
    <row r="5256" spans="1:6" hidden="1" x14ac:dyDescent="0.25">
      <c r="A5256" s="203" t="s">
        <v>1205</v>
      </c>
      <c r="B5256" s="203">
        <v>200705</v>
      </c>
      <c r="C5256" s="203">
        <v>6.6420000000000003E-3</v>
      </c>
      <c r="D5256" s="203">
        <v>9</v>
      </c>
      <c r="E5256" s="203" t="s">
        <v>1212</v>
      </c>
      <c r="F5256" s="203" t="s">
        <v>1207</v>
      </c>
    </row>
    <row r="5257" spans="1:6" hidden="1" x14ac:dyDescent="0.25">
      <c r="A5257" s="203" t="s">
        <v>1205</v>
      </c>
      <c r="B5257" s="203">
        <v>200706</v>
      </c>
      <c r="C5257" s="203">
        <v>6.6969999999999998E-3</v>
      </c>
      <c r="D5257" s="203">
        <v>9</v>
      </c>
      <c r="E5257" s="203" t="s">
        <v>1212</v>
      </c>
      <c r="F5257" s="203" t="s">
        <v>1207</v>
      </c>
    </row>
    <row r="5258" spans="1:6" hidden="1" x14ac:dyDescent="0.25">
      <c r="A5258" s="203" t="s">
        <v>1205</v>
      </c>
      <c r="B5258" s="203">
        <v>200707</v>
      </c>
      <c r="C5258" s="203">
        <v>7.0020000000000004E-3</v>
      </c>
      <c r="D5258" s="203">
        <v>9</v>
      </c>
      <c r="E5258" s="203" t="s">
        <v>1212</v>
      </c>
      <c r="F5258" s="203" t="s">
        <v>1207</v>
      </c>
    </row>
    <row r="5259" spans="1:6" hidden="1" x14ac:dyDescent="0.25">
      <c r="A5259" s="203" t="s">
        <v>1205</v>
      </c>
      <c r="B5259" s="203">
        <v>200708</v>
      </c>
      <c r="C5259" s="203">
        <v>6.8329999999999997E-3</v>
      </c>
      <c r="D5259" s="203">
        <v>9</v>
      </c>
      <c r="E5259" s="203" t="s">
        <v>1212</v>
      </c>
      <c r="F5259" s="203" t="s">
        <v>1207</v>
      </c>
    </row>
    <row r="5260" spans="1:6" hidden="1" x14ac:dyDescent="0.25">
      <c r="A5260" s="203" t="s">
        <v>1205</v>
      </c>
      <c r="B5260" s="203">
        <v>200709</v>
      </c>
      <c r="C5260" s="203">
        <v>6.2290000000000002E-3</v>
      </c>
      <c r="D5260" s="203">
        <v>9</v>
      </c>
      <c r="E5260" s="203" t="s">
        <v>1212</v>
      </c>
      <c r="F5260" s="203" t="s">
        <v>1207</v>
      </c>
    </row>
    <row r="5261" spans="1:6" hidden="1" x14ac:dyDescent="0.25">
      <c r="A5261" s="203" t="s">
        <v>1205</v>
      </c>
      <c r="B5261" s="203">
        <v>200710</v>
      </c>
      <c r="C5261" s="203">
        <v>5.5490000000000001E-3</v>
      </c>
      <c r="D5261" s="203">
        <v>9</v>
      </c>
      <c r="E5261" s="203" t="s">
        <v>1212</v>
      </c>
      <c r="F5261" s="203" t="s">
        <v>1207</v>
      </c>
    </row>
    <row r="5262" spans="1:6" hidden="1" x14ac:dyDescent="0.25">
      <c r="A5262" s="203" t="s">
        <v>1205</v>
      </c>
      <c r="B5262" s="203">
        <v>200711</v>
      </c>
      <c r="C5262" s="203">
        <v>4.3930000000000002E-3</v>
      </c>
      <c r="D5262" s="203">
        <v>9</v>
      </c>
      <c r="E5262" s="203" t="s">
        <v>1212</v>
      </c>
      <c r="F5262" s="203" t="s">
        <v>1207</v>
      </c>
    </row>
    <row r="5263" spans="1:6" hidden="1" x14ac:dyDescent="0.25">
      <c r="A5263" s="203" t="s">
        <v>1205</v>
      </c>
      <c r="B5263" s="203">
        <v>200712</v>
      </c>
      <c r="C5263" s="203">
        <v>3.9950000000000003E-3</v>
      </c>
      <c r="D5263" s="203">
        <v>9</v>
      </c>
      <c r="E5263" s="203" t="s">
        <v>1212</v>
      </c>
      <c r="F5263" s="203" t="s">
        <v>1207</v>
      </c>
    </row>
    <row r="5264" spans="1:6" hidden="1" x14ac:dyDescent="0.25">
      <c r="A5264" s="203" t="s">
        <v>1205</v>
      </c>
      <c r="B5264" s="203">
        <v>200713</v>
      </c>
      <c r="C5264" s="203">
        <v>6.5396999999999997E-2</v>
      </c>
      <c r="D5264" s="203">
        <v>9</v>
      </c>
      <c r="E5264" s="203" t="s">
        <v>1212</v>
      </c>
      <c r="F5264" s="203" t="s">
        <v>1207</v>
      </c>
    </row>
    <row r="5265" spans="1:6" hidden="1" x14ac:dyDescent="0.25">
      <c r="A5265" s="203" t="s">
        <v>1205</v>
      </c>
      <c r="B5265" s="203">
        <v>200801</v>
      </c>
      <c r="C5265" s="203">
        <v>3.7000000000000002E-3</v>
      </c>
      <c r="D5265" s="203">
        <v>9</v>
      </c>
      <c r="E5265" s="203" t="s">
        <v>1212</v>
      </c>
      <c r="F5265" s="203" t="s">
        <v>1207</v>
      </c>
    </row>
    <row r="5266" spans="1:6" hidden="1" x14ac:dyDescent="0.25">
      <c r="A5266" s="203" t="s">
        <v>1205</v>
      </c>
      <c r="B5266" s="203">
        <v>200802</v>
      </c>
      <c r="C5266" s="203">
        <v>4.1679999999999998E-3</v>
      </c>
      <c r="D5266" s="203">
        <v>9</v>
      </c>
      <c r="E5266" s="203" t="s">
        <v>1212</v>
      </c>
      <c r="F5266" s="203" t="s">
        <v>1207</v>
      </c>
    </row>
    <row r="5267" spans="1:6" hidden="1" x14ac:dyDescent="0.25">
      <c r="A5267" s="203" t="s">
        <v>1205</v>
      </c>
      <c r="B5267" s="203">
        <v>200803</v>
      </c>
      <c r="C5267" s="203">
        <v>5.9919999999999999E-3</v>
      </c>
      <c r="D5267" s="203">
        <v>9</v>
      </c>
      <c r="E5267" s="203" t="s">
        <v>1212</v>
      </c>
      <c r="F5267" s="203" t="s">
        <v>1207</v>
      </c>
    </row>
    <row r="5268" spans="1:6" hidden="1" x14ac:dyDescent="0.25">
      <c r="A5268" s="203" t="s">
        <v>1205</v>
      </c>
      <c r="B5268" s="203">
        <v>200804</v>
      </c>
      <c r="C5268" s="203">
        <v>6.7210000000000004E-3</v>
      </c>
      <c r="D5268" s="203">
        <v>9</v>
      </c>
      <c r="E5268" s="203" t="s">
        <v>1212</v>
      </c>
      <c r="F5268" s="203" t="s">
        <v>1207</v>
      </c>
    </row>
    <row r="5269" spans="1:6" hidden="1" x14ac:dyDescent="0.25">
      <c r="A5269" s="203" t="s">
        <v>1205</v>
      </c>
      <c r="B5269" s="203">
        <v>200805</v>
      </c>
      <c r="C5269" s="203">
        <v>7.3689999999999997E-3</v>
      </c>
      <c r="D5269" s="203">
        <v>9</v>
      </c>
      <c r="E5269" s="203" t="s">
        <v>1212</v>
      </c>
      <c r="F5269" s="203" t="s">
        <v>1207</v>
      </c>
    </row>
    <row r="5270" spans="1:6" hidden="1" x14ac:dyDescent="0.25">
      <c r="A5270" s="203" t="s">
        <v>1205</v>
      </c>
      <c r="B5270" s="203">
        <v>200806</v>
      </c>
      <c r="C5270" s="203">
        <v>7.7159999999999998E-3</v>
      </c>
      <c r="D5270" s="203">
        <v>9</v>
      </c>
      <c r="E5270" s="203" t="s">
        <v>1212</v>
      </c>
      <c r="F5270" s="203" t="s">
        <v>1207</v>
      </c>
    </row>
    <row r="5271" spans="1:6" hidden="1" x14ac:dyDescent="0.25">
      <c r="A5271" s="203" t="s">
        <v>1205</v>
      </c>
      <c r="B5271" s="203">
        <v>200807</v>
      </c>
      <c r="C5271" s="203">
        <v>7.8670000000000007E-3</v>
      </c>
      <c r="D5271" s="203">
        <v>9</v>
      </c>
      <c r="E5271" s="203" t="s">
        <v>1212</v>
      </c>
      <c r="F5271" s="203" t="s">
        <v>1207</v>
      </c>
    </row>
    <row r="5272" spans="1:6" hidden="1" x14ac:dyDescent="0.25">
      <c r="A5272" s="203" t="s">
        <v>1205</v>
      </c>
      <c r="B5272" s="203">
        <v>200808</v>
      </c>
      <c r="C5272" s="203">
        <v>7.7419999999999998E-3</v>
      </c>
      <c r="D5272" s="203">
        <v>9</v>
      </c>
      <c r="E5272" s="203" t="s">
        <v>1212</v>
      </c>
      <c r="F5272" s="203" t="s">
        <v>1207</v>
      </c>
    </row>
    <row r="5273" spans="1:6" hidden="1" x14ac:dyDescent="0.25">
      <c r="A5273" s="203" t="s">
        <v>1205</v>
      </c>
      <c r="B5273" s="203">
        <v>200809</v>
      </c>
      <c r="C5273" s="203">
        <v>7.0270000000000003E-3</v>
      </c>
      <c r="D5273" s="203">
        <v>9</v>
      </c>
      <c r="E5273" s="203" t="s">
        <v>1212</v>
      </c>
      <c r="F5273" s="203" t="s">
        <v>1207</v>
      </c>
    </row>
    <row r="5274" spans="1:6" hidden="1" x14ac:dyDescent="0.25">
      <c r="A5274" s="203" t="s">
        <v>1205</v>
      </c>
      <c r="B5274" s="203">
        <v>200810</v>
      </c>
      <c r="C5274" s="203">
        <v>6.1669999999999997E-3</v>
      </c>
      <c r="D5274" s="203">
        <v>9</v>
      </c>
      <c r="E5274" s="203" t="s">
        <v>1212</v>
      </c>
      <c r="F5274" s="203" t="s">
        <v>1207</v>
      </c>
    </row>
    <row r="5275" spans="1:6" hidden="1" x14ac:dyDescent="0.25">
      <c r="A5275" s="203" t="s">
        <v>1205</v>
      </c>
      <c r="B5275" s="203">
        <v>200811</v>
      </c>
      <c r="C5275" s="203">
        <v>4.8560000000000001E-3</v>
      </c>
      <c r="D5275" s="203">
        <v>9</v>
      </c>
      <c r="E5275" s="203" t="s">
        <v>1212</v>
      </c>
      <c r="F5275" s="203" t="s">
        <v>1207</v>
      </c>
    </row>
    <row r="5276" spans="1:6" hidden="1" x14ac:dyDescent="0.25">
      <c r="A5276" s="203" t="s">
        <v>1205</v>
      </c>
      <c r="B5276" s="203">
        <v>200812</v>
      </c>
      <c r="C5276" s="203">
        <v>4.5230000000000001E-3</v>
      </c>
      <c r="D5276" s="203">
        <v>9</v>
      </c>
      <c r="E5276" s="203" t="s">
        <v>1212</v>
      </c>
      <c r="F5276" s="203" t="s">
        <v>1207</v>
      </c>
    </row>
    <row r="5277" spans="1:6" hidden="1" x14ac:dyDescent="0.25">
      <c r="A5277" s="203" t="s">
        <v>1205</v>
      </c>
      <c r="B5277" s="203">
        <v>200813</v>
      </c>
      <c r="C5277" s="203">
        <v>7.3847999999999997E-2</v>
      </c>
      <c r="D5277" s="203">
        <v>9</v>
      </c>
      <c r="E5277" s="203" t="s">
        <v>1212</v>
      </c>
      <c r="F5277" s="203" t="s">
        <v>1207</v>
      </c>
    </row>
    <row r="5278" spans="1:6" hidden="1" x14ac:dyDescent="0.25">
      <c r="A5278" s="203" t="s">
        <v>1205</v>
      </c>
      <c r="B5278" s="203">
        <v>200901</v>
      </c>
      <c r="C5278" s="203">
        <v>3.8080000000000002E-3</v>
      </c>
      <c r="D5278" s="203">
        <v>9</v>
      </c>
      <c r="E5278" s="203" t="s">
        <v>1212</v>
      </c>
      <c r="F5278" s="203" t="s">
        <v>1207</v>
      </c>
    </row>
    <row r="5279" spans="1:6" hidden="1" x14ac:dyDescent="0.25">
      <c r="A5279" s="203" t="s">
        <v>1205</v>
      </c>
      <c r="B5279" s="203">
        <v>200902</v>
      </c>
      <c r="C5279" s="203">
        <v>4.3270000000000001E-3</v>
      </c>
      <c r="D5279" s="203">
        <v>9</v>
      </c>
      <c r="E5279" s="203" t="s">
        <v>1212</v>
      </c>
      <c r="F5279" s="203" t="s">
        <v>1207</v>
      </c>
    </row>
    <row r="5280" spans="1:6" hidden="1" x14ac:dyDescent="0.25">
      <c r="A5280" s="203" t="s">
        <v>1205</v>
      </c>
      <c r="B5280" s="203">
        <v>200903</v>
      </c>
      <c r="C5280" s="203">
        <v>6.3140000000000002E-3</v>
      </c>
      <c r="D5280" s="203">
        <v>9</v>
      </c>
      <c r="E5280" s="203" t="s">
        <v>1212</v>
      </c>
      <c r="F5280" s="203" t="s">
        <v>1207</v>
      </c>
    </row>
    <row r="5281" spans="1:6" hidden="1" x14ac:dyDescent="0.25">
      <c r="A5281" s="203" t="s">
        <v>1205</v>
      </c>
      <c r="B5281" s="203">
        <v>200904</v>
      </c>
      <c r="C5281" s="203">
        <v>7.0889999999999998E-3</v>
      </c>
      <c r="D5281" s="203">
        <v>9</v>
      </c>
      <c r="E5281" s="203" t="s">
        <v>1212</v>
      </c>
      <c r="F5281" s="203" t="s">
        <v>1207</v>
      </c>
    </row>
    <row r="5282" spans="1:6" hidden="1" x14ac:dyDescent="0.25">
      <c r="A5282" s="203" t="s">
        <v>1205</v>
      </c>
      <c r="B5282" s="203">
        <v>200905</v>
      </c>
      <c r="C5282" s="203">
        <v>7.8329999999999997E-3</v>
      </c>
      <c r="D5282" s="203">
        <v>9</v>
      </c>
      <c r="E5282" s="203" t="s">
        <v>1212</v>
      </c>
      <c r="F5282" s="203" t="s">
        <v>1207</v>
      </c>
    </row>
    <row r="5283" spans="1:6" hidden="1" x14ac:dyDescent="0.25">
      <c r="A5283" s="203" t="s">
        <v>1205</v>
      </c>
      <c r="B5283" s="203">
        <v>200906</v>
      </c>
      <c r="C5283" s="203">
        <v>7.8250000000000004E-3</v>
      </c>
      <c r="D5283" s="203">
        <v>9</v>
      </c>
      <c r="E5283" s="203" t="s">
        <v>1212</v>
      </c>
      <c r="F5283" s="203" t="s">
        <v>1207</v>
      </c>
    </row>
    <row r="5284" spans="1:6" hidden="1" x14ac:dyDescent="0.25">
      <c r="A5284" s="203" t="s">
        <v>1205</v>
      </c>
      <c r="B5284" s="203">
        <v>200907</v>
      </c>
      <c r="C5284" s="203">
        <v>8.3379999999999999E-3</v>
      </c>
      <c r="D5284" s="203">
        <v>9</v>
      </c>
      <c r="E5284" s="203" t="s">
        <v>1212</v>
      </c>
      <c r="F5284" s="203" t="s">
        <v>1207</v>
      </c>
    </row>
    <row r="5285" spans="1:6" hidden="1" x14ac:dyDescent="0.25">
      <c r="A5285" s="203" t="s">
        <v>1205</v>
      </c>
      <c r="B5285" s="203">
        <v>200908</v>
      </c>
      <c r="C5285" s="203">
        <v>8.2159999999999993E-3</v>
      </c>
      <c r="D5285" s="203">
        <v>9</v>
      </c>
      <c r="E5285" s="203" t="s">
        <v>1212</v>
      </c>
      <c r="F5285" s="203" t="s">
        <v>1207</v>
      </c>
    </row>
    <row r="5286" spans="1:6" hidden="1" x14ac:dyDescent="0.25">
      <c r="A5286" s="203" t="s">
        <v>1205</v>
      </c>
      <c r="B5286" s="203">
        <v>200909</v>
      </c>
      <c r="C5286" s="203">
        <v>7.3860000000000002E-3</v>
      </c>
      <c r="D5286" s="203">
        <v>9</v>
      </c>
      <c r="E5286" s="203" t="s">
        <v>1212</v>
      </c>
      <c r="F5286" s="203" t="s">
        <v>1207</v>
      </c>
    </row>
    <row r="5287" spans="1:6" hidden="1" x14ac:dyDescent="0.25">
      <c r="A5287" s="203" t="s">
        <v>1205</v>
      </c>
      <c r="B5287" s="203">
        <v>200910</v>
      </c>
      <c r="C5287" s="203">
        <v>6.5510000000000004E-3</v>
      </c>
      <c r="D5287" s="203">
        <v>9</v>
      </c>
      <c r="E5287" s="203" t="s">
        <v>1212</v>
      </c>
      <c r="F5287" s="203" t="s">
        <v>1207</v>
      </c>
    </row>
    <row r="5288" spans="1:6" hidden="1" x14ac:dyDescent="0.25">
      <c r="A5288" s="203" t="s">
        <v>1205</v>
      </c>
      <c r="B5288" s="203">
        <v>200911</v>
      </c>
      <c r="C5288" s="203">
        <v>5.2230000000000002E-3</v>
      </c>
      <c r="D5288" s="203">
        <v>9</v>
      </c>
      <c r="E5288" s="203" t="s">
        <v>1212</v>
      </c>
      <c r="F5288" s="203" t="s">
        <v>1207</v>
      </c>
    </row>
    <row r="5289" spans="1:6" hidden="1" x14ac:dyDescent="0.25">
      <c r="A5289" s="203" t="s">
        <v>1205</v>
      </c>
      <c r="B5289" s="203">
        <v>200912</v>
      </c>
      <c r="C5289" s="203">
        <v>4.79E-3</v>
      </c>
      <c r="D5289" s="203">
        <v>9</v>
      </c>
      <c r="E5289" s="203" t="s">
        <v>1212</v>
      </c>
      <c r="F5289" s="203" t="s">
        <v>1207</v>
      </c>
    </row>
    <row r="5290" spans="1:6" hidden="1" x14ac:dyDescent="0.25">
      <c r="A5290" s="203" t="s">
        <v>1205</v>
      </c>
      <c r="B5290" s="203">
        <v>200913</v>
      </c>
      <c r="C5290" s="203">
        <v>7.7700000000000005E-2</v>
      </c>
      <c r="D5290" s="203">
        <v>9</v>
      </c>
      <c r="E5290" s="203" t="s">
        <v>1212</v>
      </c>
      <c r="F5290" s="203" t="s">
        <v>1207</v>
      </c>
    </row>
    <row r="5291" spans="1:6" hidden="1" x14ac:dyDescent="0.25">
      <c r="A5291" s="203" t="s">
        <v>1205</v>
      </c>
      <c r="B5291" s="203">
        <v>201001</v>
      </c>
      <c r="C5291" s="203">
        <v>4.3569999999999998E-3</v>
      </c>
      <c r="D5291" s="203">
        <v>9</v>
      </c>
      <c r="E5291" s="203" t="s">
        <v>1212</v>
      </c>
      <c r="F5291" s="203" t="s">
        <v>1207</v>
      </c>
    </row>
    <row r="5292" spans="1:6" hidden="1" x14ac:dyDescent="0.25">
      <c r="A5292" s="203" t="s">
        <v>1205</v>
      </c>
      <c r="B5292" s="203">
        <v>201002</v>
      </c>
      <c r="C5292" s="203">
        <v>4.9129999999999998E-3</v>
      </c>
      <c r="D5292" s="203">
        <v>9</v>
      </c>
      <c r="E5292" s="203" t="s">
        <v>1212</v>
      </c>
      <c r="F5292" s="203" t="s">
        <v>1207</v>
      </c>
    </row>
    <row r="5293" spans="1:6" hidden="1" x14ac:dyDescent="0.25">
      <c r="A5293" s="203" t="s">
        <v>1205</v>
      </c>
      <c r="B5293" s="203">
        <v>201003</v>
      </c>
      <c r="C5293" s="203">
        <v>7.0699999999999999E-3</v>
      </c>
      <c r="D5293" s="203">
        <v>9</v>
      </c>
      <c r="E5293" s="203" t="s">
        <v>1212</v>
      </c>
      <c r="F5293" s="203" t="s">
        <v>1207</v>
      </c>
    </row>
    <row r="5294" spans="1:6" hidden="1" x14ac:dyDescent="0.25">
      <c r="A5294" s="203" t="s">
        <v>1205</v>
      </c>
      <c r="B5294" s="203">
        <v>201004</v>
      </c>
      <c r="C5294" s="203">
        <v>8.0700000000000008E-3</v>
      </c>
      <c r="D5294" s="203">
        <v>9</v>
      </c>
      <c r="E5294" s="203" t="s">
        <v>1212</v>
      </c>
      <c r="F5294" s="203" t="s">
        <v>1207</v>
      </c>
    </row>
    <row r="5295" spans="1:6" hidden="1" x14ac:dyDescent="0.25">
      <c r="A5295" s="203" t="s">
        <v>1205</v>
      </c>
      <c r="B5295" s="203">
        <v>201005</v>
      </c>
      <c r="C5295" s="203">
        <v>9.1940000000000008E-3</v>
      </c>
      <c r="D5295" s="203">
        <v>9</v>
      </c>
      <c r="E5295" s="203" t="s">
        <v>1212</v>
      </c>
      <c r="F5295" s="203" t="s">
        <v>1207</v>
      </c>
    </row>
    <row r="5296" spans="1:6" hidden="1" x14ac:dyDescent="0.25">
      <c r="A5296" s="203" t="s">
        <v>1205</v>
      </c>
      <c r="B5296" s="203">
        <v>201006</v>
      </c>
      <c r="C5296" s="203">
        <v>9.4870000000000006E-3</v>
      </c>
      <c r="D5296" s="203">
        <v>9</v>
      </c>
      <c r="E5296" s="203" t="s">
        <v>1212</v>
      </c>
      <c r="F5296" s="203" t="s">
        <v>1207</v>
      </c>
    </row>
    <row r="5297" spans="1:6" hidden="1" x14ac:dyDescent="0.25">
      <c r="A5297" s="203" t="s">
        <v>1205</v>
      </c>
      <c r="B5297" s="203">
        <v>201007</v>
      </c>
      <c r="C5297" s="203">
        <v>9.7300000000000008E-3</v>
      </c>
      <c r="D5297" s="203">
        <v>9</v>
      </c>
      <c r="E5297" s="203" t="s">
        <v>1212</v>
      </c>
      <c r="F5297" s="203" t="s">
        <v>1207</v>
      </c>
    </row>
    <row r="5298" spans="1:6" hidden="1" x14ac:dyDescent="0.25">
      <c r="A5298" s="203" t="s">
        <v>1205</v>
      </c>
      <c r="B5298" s="203">
        <v>201008</v>
      </c>
      <c r="C5298" s="203">
        <v>9.5969999999999996E-3</v>
      </c>
      <c r="D5298" s="203">
        <v>9</v>
      </c>
      <c r="E5298" s="203" t="s">
        <v>1212</v>
      </c>
      <c r="F5298" s="203" t="s">
        <v>1207</v>
      </c>
    </row>
    <row r="5299" spans="1:6" hidden="1" x14ac:dyDescent="0.25">
      <c r="A5299" s="203" t="s">
        <v>1205</v>
      </c>
      <c r="B5299" s="203">
        <v>201009</v>
      </c>
      <c r="C5299" s="203">
        <v>8.7039999999999999E-3</v>
      </c>
      <c r="D5299" s="203">
        <v>9</v>
      </c>
      <c r="E5299" s="203" t="s">
        <v>1212</v>
      </c>
      <c r="F5299" s="203" t="s">
        <v>1207</v>
      </c>
    </row>
    <row r="5300" spans="1:6" hidden="1" x14ac:dyDescent="0.25">
      <c r="A5300" s="203" t="s">
        <v>1205</v>
      </c>
      <c r="B5300" s="203">
        <v>201010</v>
      </c>
      <c r="C5300" s="203">
        <v>7.4450000000000002E-3</v>
      </c>
      <c r="D5300" s="203">
        <v>9</v>
      </c>
      <c r="E5300" s="203" t="s">
        <v>1212</v>
      </c>
      <c r="F5300" s="203" t="s">
        <v>1207</v>
      </c>
    </row>
    <row r="5301" spans="1:6" hidden="1" x14ac:dyDescent="0.25">
      <c r="A5301" s="203" t="s">
        <v>1205</v>
      </c>
      <c r="B5301" s="203">
        <v>201011</v>
      </c>
      <c r="C5301" s="203">
        <v>6.2529999999999999E-3</v>
      </c>
      <c r="D5301" s="203">
        <v>9</v>
      </c>
      <c r="E5301" s="203" t="s">
        <v>1212</v>
      </c>
      <c r="F5301" s="203" t="s">
        <v>1207</v>
      </c>
    </row>
    <row r="5302" spans="1:6" hidden="1" x14ac:dyDescent="0.25">
      <c r="A5302" s="203" t="s">
        <v>1205</v>
      </c>
      <c r="B5302" s="203">
        <v>201012</v>
      </c>
      <c r="C5302" s="203">
        <v>5.6569999999999997E-3</v>
      </c>
      <c r="D5302" s="203">
        <v>9</v>
      </c>
      <c r="E5302" s="203" t="s">
        <v>1212</v>
      </c>
      <c r="F5302" s="203" t="s">
        <v>1207</v>
      </c>
    </row>
    <row r="5303" spans="1:6" hidden="1" x14ac:dyDescent="0.25">
      <c r="A5303" s="203" t="s">
        <v>1205</v>
      </c>
      <c r="B5303" s="203">
        <v>201013</v>
      </c>
      <c r="C5303" s="203">
        <v>9.0478000000000003E-2</v>
      </c>
      <c r="D5303" s="203">
        <v>9</v>
      </c>
      <c r="E5303" s="203" t="s">
        <v>1212</v>
      </c>
      <c r="F5303" s="203" t="s">
        <v>1207</v>
      </c>
    </row>
    <row r="5304" spans="1:6" hidden="1" x14ac:dyDescent="0.25">
      <c r="A5304" s="203" t="s">
        <v>1205</v>
      </c>
      <c r="B5304" s="203">
        <v>201101</v>
      </c>
      <c r="C5304" s="203">
        <v>5.437E-3</v>
      </c>
      <c r="D5304" s="203">
        <v>9</v>
      </c>
      <c r="E5304" s="203" t="s">
        <v>1212</v>
      </c>
      <c r="F5304" s="203" t="s">
        <v>1207</v>
      </c>
    </row>
    <row r="5305" spans="1:6" hidden="1" x14ac:dyDescent="0.25">
      <c r="A5305" s="203" t="s">
        <v>1205</v>
      </c>
      <c r="B5305" s="203">
        <v>201102</v>
      </c>
      <c r="C5305" s="203">
        <v>6.2729999999999999E-3</v>
      </c>
      <c r="D5305" s="203">
        <v>9</v>
      </c>
      <c r="E5305" s="203" t="s">
        <v>1212</v>
      </c>
      <c r="F5305" s="203" t="s">
        <v>1207</v>
      </c>
    </row>
    <row r="5306" spans="1:6" hidden="1" x14ac:dyDescent="0.25">
      <c r="A5306" s="203" t="s">
        <v>1205</v>
      </c>
      <c r="B5306" s="203">
        <v>201103</v>
      </c>
      <c r="C5306" s="203">
        <v>8.6899999999999998E-3</v>
      </c>
      <c r="D5306" s="203">
        <v>9</v>
      </c>
      <c r="E5306" s="203" t="s">
        <v>1212</v>
      </c>
      <c r="F5306" s="203" t="s">
        <v>1207</v>
      </c>
    </row>
    <row r="5307" spans="1:6" hidden="1" x14ac:dyDescent="0.25">
      <c r="A5307" s="203" t="s">
        <v>1205</v>
      </c>
      <c r="B5307" s="203">
        <v>201104</v>
      </c>
      <c r="C5307" s="203">
        <v>9.861E-3</v>
      </c>
      <c r="D5307" s="203">
        <v>9</v>
      </c>
      <c r="E5307" s="203" t="s">
        <v>1212</v>
      </c>
      <c r="F5307" s="203" t="s">
        <v>1207</v>
      </c>
    </row>
    <row r="5308" spans="1:6" hidden="1" x14ac:dyDescent="0.25">
      <c r="A5308" s="203" t="s">
        <v>1205</v>
      </c>
      <c r="B5308" s="203">
        <v>201105</v>
      </c>
      <c r="C5308" s="203">
        <v>1.098E-2</v>
      </c>
      <c r="D5308" s="203">
        <v>9</v>
      </c>
      <c r="E5308" s="203" t="s">
        <v>1212</v>
      </c>
      <c r="F5308" s="203" t="s">
        <v>1207</v>
      </c>
    </row>
    <row r="5309" spans="1:6" hidden="1" x14ac:dyDescent="0.25">
      <c r="A5309" s="203" t="s">
        <v>1205</v>
      </c>
      <c r="B5309" s="203">
        <v>201106</v>
      </c>
      <c r="C5309" s="203">
        <v>1.1374E-2</v>
      </c>
      <c r="D5309" s="203">
        <v>9</v>
      </c>
      <c r="E5309" s="203" t="s">
        <v>1212</v>
      </c>
      <c r="F5309" s="203" t="s">
        <v>1207</v>
      </c>
    </row>
    <row r="5310" spans="1:6" hidden="1" x14ac:dyDescent="0.25">
      <c r="A5310" s="203" t="s">
        <v>1205</v>
      </c>
      <c r="B5310" s="203">
        <v>201107</v>
      </c>
      <c r="C5310" s="203">
        <v>1.1524E-2</v>
      </c>
      <c r="D5310" s="203">
        <v>9</v>
      </c>
      <c r="E5310" s="203" t="s">
        <v>1212</v>
      </c>
      <c r="F5310" s="203" t="s">
        <v>1207</v>
      </c>
    </row>
    <row r="5311" spans="1:6" hidden="1" x14ac:dyDescent="0.25">
      <c r="A5311" s="203" t="s">
        <v>1205</v>
      </c>
      <c r="B5311" s="203">
        <v>201108</v>
      </c>
      <c r="C5311" s="203">
        <v>1.1794000000000001E-2</v>
      </c>
      <c r="D5311" s="203">
        <v>9</v>
      </c>
      <c r="E5311" s="203" t="s">
        <v>1212</v>
      </c>
      <c r="F5311" s="203" t="s">
        <v>1207</v>
      </c>
    </row>
    <row r="5312" spans="1:6" hidden="1" x14ac:dyDescent="0.25">
      <c r="A5312" s="203" t="s">
        <v>1205</v>
      </c>
      <c r="B5312" s="203">
        <v>201109</v>
      </c>
      <c r="C5312" s="203">
        <v>1.0529999999999999E-2</v>
      </c>
      <c r="D5312" s="203">
        <v>9</v>
      </c>
      <c r="E5312" s="203" t="s">
        <v>1212</v>
      </c>
      <c r="F5312" s="203" t="s">
        <v>1207</v>
      </c>
    </row>
    <row r="5313" spans="1:6" hidden="1" x14ac:dyDescent="0.25">
      <c r="A5313" s="203" t="s">
        <v>1205</v>
      </c>
      <c r="B5313" s="203">
        <v>201110</v>
      </c>
      <c r="C5313" s="203">
        <v>9.4959999999999992E-3</v>
      </c>
      <c r="D5313" s="203">
        <v>9</v>
      </c>
      <c r="E5313" s="203" t="s">
        <v>1212</v>
      </c>
      <c r="F5313" s="203" t="s">
        <v>1207</v>
      </c>
    </row>
    <row r="5314" spans="1:6" hidden="1" x14ac:dyDescent="0.25">
      <c r="A5314" s="203" t="s">
        <v>1205</v>
      </c>
      <c r="B5314" s="203">
        <v>201111</v>
      </c>
      <c r="C5314" s="203">
        <v>7.5669999999999999E-3</v>
      </c>
      <c r="D5314" s="203">
        <v>9</v>
      </c>
      <c r="E5314" s="203" t="s">
        <v>1212</v>
      </c>
      <c r="F5314" s="203" t="s">
        <v>1207</v>
      </c>
    </row>
    <row r="5315" spans="1:6" hidden="1" x14ac:dyDescent="0.25">
      <c r="A5315" s="203" t="s">
        <v>1205</v>
      </c>
      <c r="B5315" s="203">
        <v>201112</v>
      </c>
      <c r="C5315" s="203">
        <v>7.365E-3</v>
      </c>
      <c r="D5315" s="203">
        <v>9</v>
      </c>
      <c r="E5315" s="203" t="s">
        <v>1212</v>
      </c>
      <c r="F5315" s="203" t="s">
        <v>1207</v>
      </c>
    </row>
    <row r="5316" spans="1:6" hidden="1" x14ac:dyDescent="0.25">
      <c r="A5316" s="203" t="s">
        <v>1205</v>
      </c>
      <c r="B5316" s="203">
        <v>201113</v>
      </c>
      <c r="C5316" s="203">
        <v>0.110891</v>
      </c>
      <c r="D5316" s="203">
        <v>9</v>
      </c>
      <c r="E5316" s="203" t="s">
        <v>1212</v>
      </c>
      <c r="F5316" s="203" t="s">
        <v>1207</v>
      </c>
    </row>
    <row r="5317" spans="1:6" hidden="1" x14ac:dyDescent="0.25">
      <c r="A5317" s="203" t="s">
        <v>1205</v>
      </c>
      <c r="B5317" s="203">
        <v>201201</v>
      </c>
      <c r="C5317" s="203">
        <v>7.1830000000000001E-3</v>
      </c>
      <c r="D5317" s="203">
        <v>9</v>
      </c>
      <c r="E5317" s="203" t="s">
        <v>1212</v>
      </c>
      <c r="F5317" s="203" t="s">
        <v>1207</v>
      </c>
    </row>
    <row r="5318" spans="1:6" hidden="1" x14ac:dyDescent="0.25">
      <c r="A5318" s="203" t="s">
        <v>1205</v>
      </c>
      <c r="B5318" s="203">
        <v>201202</v>
      </c>
      <c r="C5318" s="203">
        <v>8.0520000000000001E-3</v>
      </c>
      <c r="D5318" s="203">
        <v>9</v>
      </c>
      <c r="E5318" s="203" t="s">
        <v>1212</v>
      </c>
      <c r="F5318" s="203" t="s">
        <v>1207</v>
      </c>
    </row>
    <row r="5319" spans="1:6" hidden="1" x14ac:dyDescent="0.25">
      <c r="A5319" s="203" t="s">
        <v>1205</v>
      </c>
      <c r="B5319" s="203">
        <v>201203</v>
      </c>
      <c r="C5319" s="203">
        <v>1.1521999999999999E-2</v>
      </c>
      <c r="D5319" s="203">
        <v>9</v>
      </c>
      <c r="E5319" s="203" t="s">
        <v>1212</v>
      </c>
      <c r="F5319" s="203" t="s">
        <v>1207</v>
      </c>
    </row>
    <row r="5320" spans="1:6" hidden="1" x14ac:dyDescent="0.25">
      <c r="A5320" s="203" t="s">
        <v>1205</v>
      </c>
      <c r="B5320" s="203">
        <v>201204</v>
      </c>
      <c r="C5320" s="203">
        <v>1.3306E-2</v>
      </c>
      <c r="D5320" s="203">
        <v>9</v>
      </c>
      <c r="E5320" s="203" t="s">
        <v>1212</v>
      </c>
      <c r="F5320" s="203" t="s">
        <v>1207</v>
      </c>
    </row>
    <row r="5321" spans="1:6" hidden="1" x14ac:dyDescent="0.25">
      <c r="A5321" s="203" t="s">
        <v>1205</v>
      </c>
      <c r="B5321" s="203">
        <v>201205</v>
      </c>
      <c r="C5321" s="203">
        <v>1.5744000000000001E-2</v>
      </c>
      <c r="D5321" s="203">
        <v>9</v>
      </c>
      <c r="E5321" s="203" t="s">
        <v>1212</v>
      </c>
      <c r="F5321" s="203" t="s">
        <v>1207</v>
      </c>
    </row>
    <row r="5322" spans="1:6" hidden="1" x14ac:dyDescent="0.25">
      <c r="A5322" s="203" t="s">
        <v>1205</v>
      </c>
      <c r="B5322" s="203">
        <v>201206</v>
      </c>
      <c r="C5322" s="203">
        <v>1.6459000000000001E-2</v>
      </c>
      <c r="D5322" s="203">
        <v>9</v>
      </c>
      <c r="E5322" s="203" t="s">
        <v>1212</v>
      </c>
      <c r="F5322" s="203" t="s">
        <v>1207</v>
      </c>
    </row>
    <row r="5323" spans="1:6" hidden="1" x14ac:dyDescent="0.25">
      <c r="A5323" s="203" t="s">
        <v>1205</v>
      </c>
      <c r="B5323" s="203">
        <v>201207</v>
      </c>
      <c r="C5323" s="203">
        <v>1.6861999999999999E-2</v>
      </c>
      <c r="D5323" s="203">
        <v>9</v>
      </c>
      <c r="E5323" s="203" t="s">
        <v>1212</v>
      </c>
      <c r="F5323" s="203" t="s">
        <v>1207</v>
      </c>
    </row>
    <row r="5324" spans="1:6" hidden="1" x14ac:dyDescent="0.25">
      <c r="A5324" s="203" t="s">
        <v>1205</v>
      </c>
      <c r="B5324" s="203">
        <v>201208</v>
      </c>
      <c r="C5324" s="203">
        <v>1.6278999999999998E-2</v>
      </c>
      <c r="D5324" s="203">
        <v>9</v>
      </c>
      <c r="E5324" s="203" t="s">
        <v>1212</v>
      </c>
      <c r="F5324" s="203" t="s">
        <v>1207</v>
      </c>
    </row>
    <row r="5325" spans="1:6" hidden="1" x14ac:dyDescent="0.25">
      <c r="A5325" s="203" t="s">
        <v>1205</v>
      </c>
      <c r="B5325" s="203">
        <v>201209</v>
      </c>
      <c r="C5325" s="203">
        <v>1.5202E-2</v>
      </c>
      <c r="D5325" s="203">
        <v>9</v>
      </c>
      <c r="E5325" s="203" t="s">
        <v>1212</v>
      </c>
      <c r="F5325" s="203" t="s">
        <v>1207</v>
      </c>
    </row>
    <row r="5326" spans="1:6" hidden="1" x14ac:dyDescent="0.25">
      <c r="A5326" s="203" t="s">
        <v>1205</v>
      </c>
      <c r="B5326" s="203">
        <v>201210</v>
      </c>
      <c r="C5326" s="203">
        <v>1.3988E-2</v>
      </c>
      <c r="D5326" s="203">
        <v>9</v>
      </c>
      <c r="E5326" s="203" t="s">
        <v>1212</v>
      </c>
      <c r="F5326" s="203" t="s">
        <v>1207</v>
      </c>
    </row>
    <row r="5327" spans="1:6" hidden="1" x14ac:dyDescent="0.25">
      <c r="A5327" s="203" t="s">
        <v>1205</v>
      </c>
      <c r="B5327" s="203">
        <v>201211</v>
      </c>
      <c r="C5327" s="203">
        <v>1.1410999999999999E-2</v>
      </c>
      <c r="D5327" s="203">
        <v>9</v>
      </c>
      <c r="E5327" s="203" t="s">
        <v>1212</v>
      </c>
      <c r="F5327" s="203" t="s">
        <v>1207</v>
      </c>
    </row>
    <row r="5328" spans="1:6" hidden="1" x14ac:dyDescent="0.25">
      <c r="A5328" s="203" t="s">
        <v>1205</v>
      </c>
      <c r="B5328" s="203">
        <v>201212</v>
      </c>
      <c r="C5328" s="203">
        <v>1.1013999999999999E-2</v>
      </c>
      <c r="D5328" s="203">
        <v>9</v>
      </c>
      <c r="E5328" s="203" t="s">
        <v>1212</v>
      </c>
      <c r="F5328" s="203" t="s">
        <v>1207</v>
      </c>
    </row>
    <row r="5329" spans="1:6" hidden="1" x14ac:dyDescent="0.25">
      <c r="A5329" s="203" t="s">
        <v>1205</v>
      </c>
      <c r="B5329" s="203">
        <v>201213</v>
      </c>
      <c r="C5329" s="203">
        <v>0.157023</v>
      </c>
      <c r="D5329" s="203">
        <v>9</v>
      </c>
      <c r="E5329" s="203" t="s">
        <v>1212</v>
      </c>
      <c r="F5329" s="203" t="s">
        <v>1207</v>
      </c>
    </row>
    <row r="5330" spans="1:6" hidden="1" x14ac:dyDescent="0.25">
      <c r="A5330" s="203" t="s">
        <v>1205</v>
      </c>
      <c r="B5330" s="203">
        <v>201301</v>
      </c>
      <c r="C5330" s="203">
        <v>1.0477E-2</v>
      </c>
      <c r="D5330" s="203">
        <v>9</v>
      </c>
      <c r="E5330" s="203" t="s">
        <v>1212</v>
      </c>
      <c r="F5330" s="203" t="s">
        <v>1207</v>
      </c>
    </row>
    <row r="5331" spans="1:6" hidden="1" x14ac:dyDescent="0.25">
      <c r="A5331" s="203" t="s">
        <v>1205</v>
      </c>
      <c r="B5331" s="203">
        <v>201302</v>
      </c>
      <c r="C5331" s="203">
        <v>1.2234999999999999E-2</v>
      </c>
      <c r="D5331" s="203">
        <v>9</v>
      </c>
      <c r="E5331" s="203" t="s">
        <v>1212</v>
      </c>
      <c r="F5331" s="203" t="s">
        <v>1207</v>
      </c>
    </row>
    <row r="5332" spans="1:6" hidden="1" x14ac:dyDescent="0.25">
      <c r="A5332" s="203" t="s">
        <v>1205</v>
      </c>
      <c r="B5332" s="203">
        <v>201303</v>
      </c>
      <c r="C5332" s="203">
        <v>1.7080000000000001E-2</v>
      </c>
      <c r="D5332" s="203">
        <v>9</v>
      </c>
      <c r="E5332" s="203" t="s">
        <v>1212</v>
      </c>
      <c r="F5332" s="203" t="s">
        <v>1207</v>
      </c>
    </row>
    <row r="5333" spans="1:6" hidden="1" x14ac:dyDescent="0.25">
      <c r="A5333" s="203" t="s">
        <v>1205</v>
      </c>
      <c r="B5333" s="203">
        <v>201304</v>
      </c>
      <c r="C5333" s="203">
        <v>1.8672000000000001E-2</v>
      </c>
      <c r="D5333" s="203">
        <v>9</v>
      </c>
      <c r="E5333" s="203" t="s">
        <v>1212</v>
      </c>
      <c r="F5333" s="203" t="s">
        <v>1207</v>
      </c>
    </row>
    <row r="5334" spans="1:6" hidden="1" x14ac:dyDescent="0.25">
      <c r="A5334" s="203" t="s">
        <v>1205</v>
      </c>
      <c r="B5334" s="203">
        <v>201305</v>
      </c>
      <c r="C5334" s="203">
        <v>2.0771999999999999E-2</v>
      </c>
      <c r="D5334" s="203">
        <v>9</v>
      </c>
      <c r="E5334" s="203" t="s">
        <v>1212</v>
      </c>
      <c r="F5334" s="203" t="s">
        <v>1207</v>
      </c>
    </row>
    <row r="5335" spans="1:6" hidden="1" x14ac:dyDescent="0.25">
      <c r="A5335" s="203" t="s">
        <v>1205</v>
      </c>
      <c r="B5335" s="203">
        <v>201306</v>
      </c>
      <c r="C5335" s="203">
        <v>2.2020000000000001E-2</v>
      </c>
      <c r="D5335" s="203">
        <v>9</v>
      </c>
      <c r="E5335" s="203" t="s">
        <v>1212</v>
      </c>
      <c r="F5335" s="203" t="s">
        <v>1207</v>
      </c>
    </row>
    <row r="5336" spans="1:6" hidden="1" x14ac:dyDescent="0.25">
      <c r="A5336" s="203" t="s">
        <v>1205</v>
      </c>
      <c r="B5336" s="203">
        <v>201307</v>
      </c>
      <c r="C5336" s="203">
        <v>2.2304000000000001E-2</v>
      </c>
      <c r="D5336" s="203">
        <v>9</v>
      </c>
      <c r="E5336" s="203" t="s">
        <v>1212</v>
      </c>
      <c r="F5336" s="203" t="s">
        <v>1207</v>
      </c>
    </row>
    <row r="5337" spans="1:6" hidden="1" x14ac:dyDescent="0.25">
      <c r="A5337" s="203" t="s">
        <v>1205</v>
      </c>
      <c r="B5337" s="203">
        <v>201308</v>
      </c>
      <c r="C5337" s="203">
        <v>2.3254E-2</v>
      </c>
      <c r="D5337" s="203">
        <v>9</v>
      </c>
      <c r="E5337" s="203" t="s">
        <v>1212</v>
      </c>
      <c r="F5337" s="203" t="s">
        <v>1207</v>
      </c>
    </row>
    <row r="5338" spans="1:6" hidden="1" x14ac:dyDescent="0.25">
      <c r="A5338" s="203" t="s">
        <v>1205</v>
      </c>
      <c r="B5338" s="203">
        <v>201309</v>
      </c>
      <c r="C5338" s="203">
        <v>2.2046E-2</v>
      </c>
      <c r="D5338" s="203">
        <v>9</v>
      </c>
      <c r="E5338" s="203" t="s">
        <v>1212</v>
      </c>
      <c r="F5338" s="203" t="s">
        <v>1207</v>
      </c>
    </row>
    <row r="5339" spans="1:6" hidden="1" x14ac:dyDescent="0.25">
      <c r="A5339" s="203" t="s">
        <v>1205</v>
      </c>
      <c r="B5339" s="203">
        <v>201310</v>
      </c>
      <c r="C5339" s="203">
        <v>2.1264000000000002E-2</v>
      </c>
      <c r="D5339" s="203">
        <v>9</v>
      </c>
      <c r="E5339" s="203" t="s">
        <v>1212</v>
      </c>
      <c r="F5339" s="203" t="s">
        <v>1207</v>
      </c>
    </row>
    <row r="5340" spans="1:6" hidden="1" x14ac:dyDescent="0.25">
      <c r="A5340" s="203" t="s">
        <v>1205</v>
      </c>
      <c r="B5340" s="203">
        <v>201311</v>
      </c>
      <c r="C5340" s="203">
        <v>1.7579000000000001E-2</v>
      </c>
      <c r="D5340" s="203">
        <v>9</v>
      </c>
      <c r="E5340" s="203" t="s">
        <v>1212</v>
      </c>
      <c r="F5340" s="203" t="s">
        <v>1207</v>
      </c>
    </row>
    <row r="5341" spans="1:6" hidden="1" x14ac:dyDescent="0.25">
      <c r="A5341" s="203" t="s">
        <v>1205</v>
      </c>
      <c r="B5341" s="203">
        <v>201312</v>
      </c>
      <c r="C5341" s="203">
        <v>1.7330999999999999E-2</v>
      </c>
      <c r="D5341" s="203">
        <v>9</v>
      </c>
      <c r="E5341" s="203" t="s">
        <v>1212</v>
      </c>
      <c r="F5341" s="203" t="s">
        <v>1207</v>
      </c>
    </row>
    <row r="5342" spans="1:6" hidden="1" x14ac:dyDescent="0.25">
      <c r="A5342" s="203" t="s">
        <v>1205</v>
      </c>
      <c r="B5342" s="203">
        <v>201313</v>
      </c>
      <c r="C5342" s="203">
        <v>0.22503500000000001</v>
      </c>
      <c r="D5342" s="203">
        <v>9</v>
      </c>
      <c r="E5342" s="203" t="s">
        <v>1212</v>
      </c>
      <c r="F5342" s="203" t="s">
        <v>1207</v>
      </c>
    </row>
    <row r="5343" spans="1:6" hidden="1" x14ac:dyDescent="0.25">
      <c r="A5343" s="203" t="s">
        <v>1205</v>
      </c>
      <c r="B5343" s="203">
        <v>201401</v>
      </c>
      <c r="C5343" s="203">
        <v>1.6507000000000001E-2</v>
      </c>
      <c r="D5343" s="203">
        <v>9</v>
      </c>
      <c r="E5343" s="203" t="s">
        <v>1212</v>
      </c>
      <c r="F5343" s="203" t="s">
        <v>1207</v>
      </c>
    </row>
    <row r="5344" spans="1:6" hidden="1" x14ac:dyDescent="0.25">
      <c r="A5344" s="203" t="s">
        <v>1205</v>
      </c>
      <c r="B5344" s="203">
        <v>201402</v>
      </c>
      <c r="C5344" s="203">
        <v>1.7902000000000001E-2</v>
      </c>
      <c r="D5344" s="203">
        <v>9</v>
      </c>
      <c r="E5344" s="203" t="s">
        <v>1212</v>
      </c>
      <c r="F5344" s="203" t="s">
        <v>1207</v>
      </c>
    </row>
    <row r="5345" spans="1:6" hidden="1" x14ac:dyDescent="0.25">
      <c r="A5345" s="203" t="s">
        <v>1205</v>
      </c>
      <c r="B5345" s="203">
        <v>201403</v>
      </c>
      <c r="C5345" s="203">
        <v>2.6136E-2</v>
      </c>
      <c r="D5345" s="203">
        <v>9</v>
      </c>
      <c r="E5345" s="203" t="s">
        <v>1212</v>
      </c>
      <c r="F5345" s="203" t="s">
        <v>1207</v>
      </c>
    </row>
    <row r="5346" spans="1:6" hidden="1" x14ac:dyDescent="0.25">
      <c r="A5346" s="203" t="s">
        <v>1205</v>
      </c>
      <c r="B5346" s="203">
        <v>201404</v>
      </c>
      <c r="C5346" s="203">
        <v>2.8974E-2</v>
      </c>
      <c r="D5346" s="203">
        <v>9</v>
      </c>
      <c r="E5346" s="203" t="s">
        <v>1212</v>
      </c>
      <c r="F5346" s="203" t="s">
        <v>1207</v>
      </c>
    </row>
    <row r="5347" spans="1:6" hidden="1" x14ac:dyDescent="0.25">
      <c r="A5347" s="203" t="s">
        <v>1205</v>
      </c>
      <c r="B5347" s="203">
        <v>201405</v>
      </c>
      <c r="C5347" s="203">
        <v>3.3024999999999999E-2</v>
      </c>
      <c r="D5347" s="203">
        <v>9</v>
      </c>
      <c r="E5347" s="203" t="s">
        <v>1212</v>
      </c>
      <c r="F5347" s="203" t="s">
        <v>1207</v>
      </c>
    </row>
    <row r="5348" spans="1:6" hidden="1" x14ac:dyDescent="0.25">
      <c r="A5348" s="203" t="s">
        <v>1205</v>
      </c>
      <c r="B5348" s="203">
        <v>201406</v>
      </c>
      <c r="C5348" s="203">
        <v>3.4805000000000003E-2</v>
      </c>
      <c r="D5348" s="203">
        <v>9</v>
      </c>
      <c r="E5348" s="203" t="s">
        <v>1212</v>
      </c>
      <c r="F5348" s="203" t="s">
        <v>1207</v>
      </c>
    </row>
    <row r="5349" spans="1:6" hidden="1" x14ac:dyDescent="0.25">
      <c r="A5349" s="203" t="s">
        <v>1205</v>
      </c>
      <c r="B5349" s="203">
        <v>201407</v>
      </c>
      <c r="C5349" s="203">
        <v>3.4235000000000002E-2</v>
      </c>
      <c r="D5349" s="203">
        <v>9</v>
      </c>
      <c r="E5349" s="203" t="s">
        <v>1212</v>
      </c>
      <c r="F5349" s="203" t="s">
        <v>1207</v>
      </c>
    </row>
    <row r="5350" spans="1:6" hidden="1" x14ac:dyDescent="0.25">
      <c r="A5350" s="203" t="s">
        <v>1205</v>
      </c>
      <c r="B5350" s="203">
        <v>201408</v>
      </c>
      <c r="C5350" s="203">
        <v>3.4966999999999998E-2</v>
      </c>
      <c r="D5350" s="203">
        <v>9</v>
      </c>
      <c r="E5350" s="203" t="s">
        <v>1212</v>
      </c>
      <c r="F5350" s="203" t="s">
        <v>1207</v>
      </c>
    </row>
    <row r="5351" spans="1:6" hidden="1" x14ac:dyDescent="0.25">
      <c r="A5351" s="203" t="s">
        <v>1205</v>
      </c>
      <c r="B5351" s="203">
        <v>201409</v>
      </c>
      <c r="C5351" s="203">
        <v>3.3126000000000003E-2</v>
      </c>
      <c r="D5351" s="203">
        <v>9</v>
      </c>
      <c r="E5351" s="203" t="s">
        <v>1212</v>
      </c>
      <c r="F5351" s="203" t="s">
        <v>1207</v>
      </c>
    </row>
    <row r="5352" spans="1:6" hidden="1" x14ac:dyDescent="0.25">
      <c r="A5352" s="203" t="s">
        <v>1205</v>
      </c>
      <c r="B5352" s="203">
        <v>201410</v>
      </c>
      <c r="C5352" s="203">
        <v>3.0806E-2</v>
      </c>
      <c r="D5352" s="203">
        <v>9</v>
      </c>
      <c r="E5352" s="203" t="s">
        <v>1212</v>
      </c>
      <c r="F5352" s="203" t="s">
        <v>1207</v>
      </c>
    </row>
    <row r="5353" spans="1:6" hidden="1" x14ac:dyDescent="0.25">
      <c r="A5353" s="203" t="s">
        <v>1205</v>
      </c>
      <c r="B5353" s="203">
        <v>201411</v>
      </c>
      <c r="C5353" s="203">
        <v>2.5002E-2</v>
      </c>
      <c r="D5353" s="203">
        <v>9</v>
      </c>
      <c r="E5353" s="203" t="s">
        <v>1212</v>
      </c>
      <c r="F5353" s="203" t="s">
        <v>1207</v>
      </c>
    </row>
    <row r="5354" spans="1:6" hidden="1" x14ac:dyDescent="0.25">
      <c r="A5354" s="203" t="s">
        <v>1205</v>
      </c>
      <c r="B5354" s="203">
        <v>201412</v>
      </c>
      <c r="C5354" s="203">
        <v>2.1307E-2</v>
      </c>
      <c r="D5354" s="203">
        <v>9</v>
      </c>
      <c r="E5354" s="203" t="s">
        <v>1212</v>
      </c>
      <c r="F5354" s="203" t="s">
        <v>1207</v>
      </c>
    </row>
    <row r="5355" spans="1:6" x14ac:dyDescent="0.25">
      <c r="A5355" s="203" t="s">
        <v>1205</v>
      </c>
      <c r="B5355" s="203">
        <v>201413</v>
      </c>
      <c r="C5355" s="203">
        <v>0.33679300000000001</v>
      </c>
      <c r="D5355" s="203">
        <v>9</v>
      </c>
      <c r="E5355" s="203" t="s">
        <v>1212</v>
      </c>
      <c r="F5355" s="203" t="s">
        <v>1207</v>
      </c>
    </row>
    <row r="5356" spans="1:6" hidden="1" x14ac:dyDescent="0.25">
      <c r="A5356" s="203" t="s">
        <v>1205</v>
      </c>
      <c r="B5356" s="203">
        <v>201501</v>
      </c>
      <c r="C5356" s="203">
        <v>2.1034000000000001E-2</v>
      </c>
      <c r="D5356" s="203">
        <v>9</v>
      </c>
      <c r="E5356" s="203" t="s">
        <v>1212</v>
      </c>
      <c r="F5356" s="203" t="s">
        <v>1207</v>
      </c>
    </row>
    <row r="5357" spans="1:6" hidden="1" x14ac:dyDescent="0.25">
      <c r="A5357" s="203" t="s">
        <v>1205</v>
      </c>
      <c r="B5357" s="203">
        <v>201502</v>
      </c>
      <c r="C5357" s="203">
        <v>2.5045999999999999E-2</v>
      </c>
      <c r="D5357" s="203">
        <v>9</v>
      </c>
      <c r="E5357" s="203" t="s">
        <v>1212</v>
      </c>
      <c r="F5357" s="203" t="s">
        <v>1207</v>
      </c>
    </row>
    <row r="5358" spans="1:6" hidden="1" x14ac:dyDescent="0.25">
      <c r="A5358" s="203" t="s">
        <v>1205</v>
      </c>
      <c r="B5358" s="203">
        <v>201503</v>
      </c>
      <c r="C5358" s="203">
        <v>3.4903999999999998E-2</v>
      </c>
      <c r="D5358" s="203">
        <v>9</v>
      </c>
      <c r="E5358" s="203" t="s">
        <v>1212</v>
      </c>
      <c r="F5358" s="203" t="s">
        <v>1207</v>
      </c>
    </row>
    <row r="5359" spans="1:6" hidden="1" x14ac:dyDescent="0.25">
      <c r="A5359" s="203" t="s">
        <v>1205</v>
      </c>
      <c r="B5359" s="203">
        <v>201504</v>
      </c>
      <c r="C5359" s="203">
        <v>3.9551000000000003E-2</v>
      </c>
      <c r="D5359" s="203">
        <v>9</v>
      </c>
      <c r="E5359" s="203" t="s">
        <v>1212</v>
      </c>
      <c r="F5359" s="203" t="s">
        <v>1207</v>
      </c>
    </row>
    <row r="5360" spans="1:6" hidden="1" x14ac:dyDescent="0.25">
      <c r="A5360" s="203" t="s">
        <v>1205</v>
      </c>
      <c r="B5360" s="203">
        <v>201505</v>
      </c>
      <c r="C5360" s="203">
        <v>4.2507999999999997E-2</v>
      </c>
      <c r="D5360" s="203">
        <v>9</v>
      </c>
      <c r="E5360" s="203" t="s">
        <v>1212</v>
      </c>
      <c r="F5360" s="203" t="s">
        <v>1207</v>
      </c>
    </row>
    <row r="5361" spans="1:6" hidden="1" x14ac:dyDescent="0.25">
      <c r="A5361" s="203" t="s">
        <v>1205</v>
      </c>
      <c r="B5361" s="203">
        <v>201506</v>
      </c>
      <c r="C5361" s="203">
        <v>4.3201000000000003E-2</v>
      </c>
      <c r="D5361" s="203">
        <v>9</v>
      </c>
      <c r="E5361" s="203" t="s">
        <v>1212</v>
      </c>
      <c r="F5361" s="203" t="s">
        <v>1207</v>
      </c>
    </row>
    <row r="5362" spans="1:6" hidden="1" x14ac:dyDescent="0.25">
      <c r="A5362" s="203" t="s">
        <v>1205</v>
      </c>
      <c r="B5362" s="203">
        <v>201507</v>
      </c>
      <c r="C5362" s="203">
        <v>4.4930999999999999E-2</v>
      </c>
      <c r="D5362" s="203">
        <v>9</v>
      </c>
      <c r="E5362" s="203" t="s">
        <v>1212</v>
      </c>
      <c r="F5362" s="203" t="s">
        <v>1207</v>
      </c>
    </row>
    <row r="5363" spans="1:6" hidden="1" x14ac:dyDescent="0.25">
      <c r="A5363" s="203" t="s">
        <v>1205</v>
      </c>
      <c r="B5363" s="203">
        <v>201508</v>
      </c>
      <c r="C5363" s="203">
        <v>4.5238E-2</v>
      </c>
      <c r="D5363" s="203">
        <v>9</v>
      </c>
      <c r="E5363" s="203" t="s">
        <v>1212</v>
      </c>
      <c r="F5363" s="203" t="s">
        <v>1207</v>
      </c>
    </row>
    <row r="5364" spans="1:6" hidden="1" x14ac:dyDescent="0.25">
      <c r="A5364" s="203" t="s">
        <v>1205</v>
      </c>
      <c r="B5364" s="203">
        <v>201509</v>
      </c>
      <c r="C5364" s="203">
        <v>3.8951E-2</v>
      </c>
      <c r="D5364" s="203">
        <v>9</v>
      </c>
      <c r="E5364" s="203" t="s">
        <v>1212</v>
      </c>
      <c r="F5364" s="203" t="s">
        <v>1207</v>
      </c>
    </row>
    <row r="5365" spans="1:6" hidden="1" x14ac:dyDescent="0.25">
      <c r="A5365" s="203" t="s">
        <v>1205</v>
      </c>
      <c r="B5365" s="203">
        <v>201510</v>
      </c>
      <c r="C5365" s="203">
        <v>3.4270000000000002E-2</v>
      </c>
      <c r="D5365" s="203">
        <v>9</v>
      </c>
      <c r="E5365" s="203" t="s">
        <v>1212</v>
      </c>
      <c r="F5365" s="203" t="s">
        <v>1207</v>
      </c>
    </row>
    <row r="5366" spans="1:6" hidden="1" x14ac:dyDescent="0.25">
      <c r="A5366" s="203" t="s">
        <v>1205</v>
      </c>
      <c r="B5366" s="203">
        <v>201511</v>
      </c>
      <c r="C5366" s="203">
        <v>2.9627000000000001E-2</v>
      </c>
      <c r="D5366" s="203">
        <v>9</v>
      </c>
      <c r="E5366" s="203" t="s">
        <v>1212</v>
      </c>
      <c r="F5366" s="203" t="s">
        <v>1207</v>
      </c>
    </row>
    <row r="5367" spans="1:6" hidden="1" x14ac:dyDescent="0.25">
      <c r="A5367" s="203" t="s">
        <v>1205</v>
      </c>
      <c r="B5367" s="203">
        <v>201512</v>
      </c>
      <c r="C5367" s="203">
        <v>2.7200999999999999E-2</v>
      </c>
      <c r="D5367" s="203">
        <v>9</v>
      </c>
      <c r="E5367" s="203" t="s">
        <v>1212</v>
      </c>
      <c r="F5367" s="203" t="s">
        <v>1207</v>
      </c>
    </row>
    <row r="5368" spans="1:6" hidden="1" x14ac:dyDescent="0.25">
      <c r="A5368" s="203" t="s">
        <v>1205</v>
      </c>
      <c r="B5368" s="203">
        <v>201513</v>
      </c>
      <c r="C5368" s="203">
        <v>0.42646299999999998</v>
      </c>
      <c r="D5368" s="203">
        <v>9</v>
      </c>
      <c r="E5368" s="203" t="s">
        <v>1212</v>
      </c>
      <c r="F5368" s="203" t="s">
        <v>1207</v>
      </c>
    </row>
    <row r="5369" spans="1:6" hidden="1" x14ac:dyDescent="0.25">
      <c r="A5369" s="203" t="s">
        <v>1205</v>
      </c>
      <c r="B5369" s="203">
        <v>201601</v>
      </c>
      <c r="C5369" s="203">
        <v>2.6946000000000001E-2</v>
      </c>
      <c r="D5369" s="203">
        <v>9</v>
      </c>
      <c r="E5369" s="203" t="s">
        <v>1212</v>
      </c>
      <c r="F5369" s="203" t="s">
        <v>1207</v>
      </c>
    </row>
    <row r="5370" spans="1:6" hidden="1" x14ac:dyDescent="0.25">
      <c r="A5370" s="203" t="s">
        <v>1205</v>
      </c>
      <c r="B5370" s="203">
        <v>201602</v>
      </c>
      <c r="C5370" s="203">
        <v>3.7707999999999998E-2</v>
      </c>
      <c r="D5370" s="203">
        <v>9</v>
      </c>
      <c r="E5370" s="203" t="s">
        <v>1212</v>
      </c>
      <c r="F5370" s="203" t="s">
        <v>1207</v>
      </c>
    </row>
    <row r="5371" spans="1:6" hidden="1" x14ac:dyDescent="0.25">
      <c r="A5371" s="203" t="s">
        <v>1205</v>
      </c>
      <c r="B5371" s="203">
        <v>201603</v>
      </c>
      <c r="C5371" s="203">
        <v>4.5164000000000003E-2</v>
      </c>
      <c r="D5371" s="203">
        <v>9</v>
      </c>
      <c r="E5371" s="203" t="s">
        <v>1212</v>
      </c>
      <c r="F5371" s="203" t="s">
        <v>1207</v>
      </c>
    </row>
    <row r="5372" spans="1:6" hidden="1" x14ac:dyDescent="0.25">
      <c r="A5372" s="203" t="s">
        <v>1205</v>
      </c>
      <c r="B5372" s="203">
        <v>201604</v>
      </c>
      <c r="C5372" s="203">
        <v>4.9638000000000002E-2</v>
      </c>
      <c r="D5372" s="203">
        <v>9</v>
      </c>
      <c r="E5372" s="203" t="s">
        <v>1212</v>
      </c>
      <c r="F5372" s="203" t="s">
        <v>1207</v>
      </c>
    </row>
    <row r="5373" spans="1:6" hidden="1" x14ac:dyDescent="0.25">
      <c r="A5373" s="203" t="s">
        <v>1205</v>
      </c>
      <c r="B5373" s="203">
        <v>201605</v>
      </c>
      <c r="C5373" s="203">
        <v>5.8012000000000001E-2</v>
      </c>
      <c r="D5373" s="203">
        <v>9</v>
      </c>
      <c r="E5373" s="203" t="s">
        <v>1212</v>
      </c>
      <c r="F5373" s="203" t="s">
        <v>1207</v>
      </c>
    </row>
    <row r="5374" spans="1:6" hidden="1" x14ac:dyDescent="0.25">
      <c r="A5374" s="203" t="s">
        <v>1205</v>
      </c>
      <c r="B5374" s="203">
        <v>201606</v>
      </c>
      <c r="C5374" s="203">
        <v>5.8663E-2</v>
      </c>
      <c r="D5374" s="203">
        <v>9</v>
      </c>
      <c r="E5374" s="203" t="s">
        <v>1212</v>
      </c>
      <c r="F5374" s="203" t="s">
        <v>1207</v>
      </c>
    </row>
    <row r="5375" spans="1:6" hidden="1" x14ac:dyDescent="0.25">
      <c r="A5375" s="203" t="s">
        <v>1205</v>
      </c>
      <c r="B5375" s="203">
        <v>201607</v>
      </c>
      <c r="C5375" s="203">
        <v>6.4134999999999998E-2</v>
      </c>
      <c r="D5375" s="203">
        <v>9</v>
      </c>
      <c r="E5375" s="203" t="s">
        <v>1212</v>
      </c>
      <c r="F5375" s="203" t="s">
        <v>1207</v>
      </c>
    </row>
    <row r="5376" spans="1:6" hidden="1" x14ac:dyDescent="0.25">
      <c r="A5376" s="203" t="s">
        <v>1205</v>
      </c>
      <c r="B5376" s="203">
        <v>201608</v>
      </c>
      <c r="C5376" s="203">
        <v>6.1967000000000001E-2</v>
      </c>
      <c r="D5376" s="203">
        <v>9</v>
      </c>
      <c r="E5376" s="203" t="s">
        <v>1212</v>
      </c>
      <c r="F5376" s="203" t="s">
        <v>1207</v>
      </c>
    </row>
    <row r="5377" spans="1:6" hidden="1" x14ac:dyDescent="0.25">
      <c r="A5377" s="203" t="s">
        <v>1205</v>
      </c>
      <c r="B5377" s="203">
        <v>201609</v>
      </c>
      <c r="C5377" s="203">
        <v>5.6809999999999999E-2</v>
      </c>
      <c r="D5377" s="203">
        <v>9</v>
      </c>
      <c r="E5377" s="203" t="s">
        <v>1212</v>
      </c>
      <c r="F5377" s="203" t="s">
        <v>1207</v>
      </c>
    </row>
    <row r="5378" spans="1:6" hidden="1" x14ac:dyDescent="0.25">
      <c r="A5378" s="203" t="s">
        <v>1205</v>
      </c>
      <c r="B5378" s="203">
        <v>201610</v>
      </c>
      <c r="C5378" s="203">
        <v>4.9952999999999997E-2</v>
      </c>
      <c r="D5378" s="203">
        <v>9</v>
      </c>
      <c r="E5378" s="203" t="s">
        <v>1212</v>
      </c>
      <c r="F5378" s="203" t="s">
        <v>1207</v>
      </c>
    </row>
    <row r="5379" spans="1:6" hidden="1" x14ac:dyDescent="0.25">
      <c r="A5379" s="203" t="s">
        <v>1205</v>
      </c>
      <c r="B5379" s="203">
        <v>201611</v>
      </c>
      <c r="C5379" s="203">
        <v>4.1581E-2</v>
      </c>
      <c r="D5379" s="203">
        <v>9</v>
      </c>
      <c r="E5379" s="203" t="s">
        <v>1212</v>
      </c>
      <c r="F5379" s="203" t="s">
        <v>1207</v>
      </c>
    </row>
    <row r="5380" spans="1:6" hidden="1" x14ac:dyDescent="0.25">
      <c r="A5380" s="203" t="s">
        <v>1205</v>
      </c>
      <c r="B5380" s="203">
        <v>201612</v>
      </c>
      <c r="C5380" s="203">
        <v>3.6520999999999998E-2</v>
      </c>
      <c r="D5380" s="203">
        <v>9</v>
      </c>
      <c r="E5380" s="203" t="s">
        <v>1212</v>
      </c>
      <c r="F5380" s="203" t="s">
        <v>1207</v>
      </c>
    </row>
    <row r="5381" spans="1:6" hidden="1" x14ac:dyDescent="0.25">
      <c r="A5381" s="203" t="s">
        <v>1205</v>
      </c>
      <c r="B5381" s="203">
        <v>201613</v>
      </c>
      <c r="C5381" s="203">
        <v>0.58709599999999995</v>
      </c>
      <c r="D5381" s="203">
        <v>9</v>
      </c>
      <c r="E5381" s="203" t="s">
        <v>1212</v>
      </c>
      <c r="F5381" s="203" t="s">
        <v>1207</v>
      </c>
    </row>
    <row r="5382" spans="1:6" hidden="1" x14ac:dyDescent="0.25">
      <c r="A5382" s="203" t="s">
        <v>1205</v>
      </c>
      <c r="B5382" s="203">
        <v>201701</v>
      </c>
      <c r="C5382" s="203">
        <v>3.5950000000000003E-2</v>
      </c>
      <c r="D5382" s="203">
        <v>9</v>
      </c>
      <c r="E5382" s="203" t="s">
        <v>1212</v>
      </c>
      <c r="F5382" s="203" t="s">
        <v>1207</v>
      </c>
    </row>
    <row r="5383" spans="1:6" hidden="1" x14ac:dyDescent="0.25">
      <c r="A5383" s="203" t="s">
        <v>1205</v>
      </c>
      <c r="B5383" s="203">
        <v>201702</v>
      </c>
      <c r="C5383" s="203">
        <v>4.1091000000000003E-2</v>
      </c>
      <c r="D5383" s="203">
        <v>9</v>
      </c>
      <c r="E5383" s="203" t="s">
        <v>1212</v>
      </c>
      <c r="F5383" s="203" t="s">
        <v>1207</v>
      </c>
    </row>
    <row r="5384" spans="1:6" hidden="1" x14ac:dyDescent="0.25">
      <c r="A5384" s="203" t="s">
        <v>1206</v>
      </c>
      <c r="B5384" s="203">
        <v>194913</v>
      </c>
      <c r="C5384" s="203" t="s">
        <v>1199</v>
      </c>
      <c r="D5384" s="203">
        <v>10</v>
      </c>
      <c r="E5384" s="203" t="s">
        <v>1211</v>
      </c>
      <c r="F5384" s="203" t="s">
        <v>1207</v>
      </c>
    </row>
    <row r="5385" spans="1:6" hidden="1" x14ac:dyDescent="0.25">
      <c r="A5385" s="203" t="s">
        <v>1206</v>
      </c>
      <c r="B5385" s="203">
        <v>195013</v>
      </c>
      <c r="C5385" s="203" t="s">
        <v>1199</v>
      </c>
      <c r="D5385" s="203">
        <v>10</v>
      </c>
      <c r="E5385" s="203" t="s">
        <v>1211</v>
      </c>
      <c r="F5385" s="203" t="s">
        <v>1207</v>
      </c>
    </row>
    <row r="5386" spans="1:6" hidden="1" x14ac:dyDescent="0.25">
      <c r="A5386" s="203" t="s">
        <v>1206</v>
      </c>
      <c r="B5386" s="203">
        <v>195113</v>
      </c>
      <c r="C5386" s="203" t="s">
        <v>1199</v>
      </c>
      <c r="D5386" s="203">
        <v>10</v>
      </c>
      <c r="E5386" s="203" t="s">
        <v>1211</v>
      </c>
      <c r="F5386" s="203" t="s">
        <v>1207</v>
      </c>
    </row>
    <row r="5387" spans="1:6" hidden="1" x14ac:dyDescent="0.25">
      <c r="A5387" s="203" t="s">
        <v>1206</v>
      </c>
      <c r="B5387" s="203">
        <v>195213</v>
      </c>
      <c r="C5387" s="203" t="s">
        <v>1199</v>
      </c>
      <c r="D5387" s="203">
        <v>10</v>
      </c>
      <c r="E5387" s="203" t="s">
        <v>1211</v>
      </c>
      <c r="F5387" s="203" t="s">
        <v>1207</v>
      </c>
    </row>
    <row r="5388" spans="1:6" hidden="1" x14ac:dyDescent="0.25">
      <c r="A5388" s="203" t="s">
        <v>1206</v>
      </c>
      <c r="B5388" s="203">
        <v>195313</v>
      </c>
      <c r="C5388" s="203" t="s">
        <v>1199</v>
      </c>
      <c r="D5388" s="203">
        <v>10</v>
      </c>
      <c r="E5388" s="203" t="s">
        <v>1211</v>
      </c>
      <c r="F5388" s="203" t="s">
        <v>1207</v>
      </c>
    </row>
    <row r="5389" spans="1:6" hidden="1" x14ac:dyDescent="0.25">
      <c r="A5389" s="203" t="s">
        <v>1206</v>
      </c>
      <c r="B5389" s="203">
        <v>195413</v>
      </c>
      <c r="C5389" s="203" t="s">
        <v>1199</v>
      </c>
      <c r="D5389" s="203">
        <v>10</v>
      </c>
      <c r="E5389" s="203" t="s">
        <v>1211</v>
      </c>
      <c r="F5389" s="203" t="s">
        <v>1207</v>
      </c>
    </row>
    <row r="5390" spans="1:6" hidden="1" x14ac:dyDescent="0.25">
      <c r="A5390" s="203" t="s">
        <v>1206</v>
      </c>
      <c r="B5390" s="203">
        <v>195513</v>
      </c>
      <c r="C5390" s="203" t="s">
        <v>1199</v>
      </c>
      <c r="D5390" s="203">
        <v>10</v>
      </c>
      <c r="E5390" s="203" t="s">
        <v>1211</v>
      </c>
      <c r="F5390" s="203" t="s">
        <v>1207</v>
      </c>
    </row>
    <row r="5391" spans="1:6" hidden="1" x14ac:dyDescent="0.25">
      <c r="A5391" s="203" t="s">
        <v>1206</v>
      </c>
      <c r="B5391" s="203">
        <v>195613</v>
      </c>
      <c r="C5391" s="203" t="s">
        <v>1199</v>
      </c>
      <c r="D5391" s="203">
        <v>10</v>
      </c>
      <c r="E5391" s="203" t="s">
        <v>1211</v>
      </c>
      <c r="F5391" s="203" t="s">
        <v>1207</v>
      </c>
    </row>
    <row r="5392" spans="1:6" hidden="1" x14ac:dyDescent="0.25">
      <c r="A5392" s="203" t="s">
        <v>1206</v>
      </c>
      <c r="B5392" s="203">
        <v>195713</v>
      </c>
      <c r="C5392" s="203" t="s">
        <v>1199</v>
      </c>
      <c r="D5392" s="203">
        <v>10</v>
      </c>
      <c r="E5392" s="203" t="s">
        <v>1211</v>
      </c>
      <c r="F5392" s="203" t="s">
        <v>1207</v>
      </c>
    </row>
    <row r="5393" spans="1:6" hidden="1" x14ac:dyDescent="0.25">
      <c r="A5393" s="203" t="s">
        <v>1206</v>
      </c>
      <c r="B5393" s="203">
        <v>195813</v>
      </c>
      <c r="C5393" s="203" t="s">
        <v>1199</v>
      </c>
      <c r="D5393" s="203">
        <v>10</v>
      </c>
      <c r="E5393" s="203" t="s">
        <v>1211</v>
      </c>
      <c r="F5393" s="203" t="s">
        <v>1207</v>
      </c>
    </row>
    <row r="5394" spans="1:6" hidden="1" x14ac:dyDescent="0.25">
      <c r="A5394" s="203" t="s">
        <v>1206</v>
      </c>
      <c r="B5394" s="203">
        <v>195913</v>
      </c>
      <c r="C5394" s="203" t="s">
        <v>1199</v>
      </c>
      <c r="D5394" s="203">
        <v>10</v>
      </c>
      <c r="E5394" s="203" t="s">
        <v>1211</v>
      </c>
      <c r="F5394" s="203" t="s">
        <v>1207</v>
      </c>
    </row>
    <row r="5395" spans="1:6" hidden="1" x14ac:dyDescent="0.25">
      <c r="A5395" s="203" t="s">
        <v>1206</v>
      </c>
      <c r="B5395" s="203">
        <v>196013</v>
      </c>
      <c r="C5395" s="203" t="s">
        <v>1199</v>
      </c>
      <c r="D5395" s="203">
        <v>10</v>
      </c>
      <c r="E5395" s="203" t="s">
        <v>1211</v>
      </c>
      <c r="F5395" s="203" t="s">
        <v>1207</v>
      </c>
    </row>
    <row r="5396" spans="1:6" hidden="1" x14ac:dyDescent="0.25">
      <c r="A5396" s="203" t="s">
        <v>1206</v>
      </c>
      <c r="B5396" s="203">
        <v>196113</v>
      </c>
      <c r="C5396" s="203" t="s">
        <v>1199</v>
      </c>
      <c r="D5396" s="203">
        <v>10</v>
      </c>
      <c r="E5396" s="203" t="s">
        <v>1211</v>
      </c>
      <c r="F5396" s="203" t="s">
        <v>1207</v>
      </c>
    </row>
    <row r="5397" spans="1:6" hidden="1" x14ac:dyDescent="0.25">
      <c r="A5397" s="203" t="s">
        <v>1206</v>
      </c>
      <c r="B5397" s="203">
        <v>196213</v>
      </c>
      <c r="C5397" s="203" t="s">
        <v>1199</v>
      </c>
      <c r="D5397" s="203">
        <v>10</v>
      </c>
      <c r="E5397" s="203" t="s">
        <v>1211</v>
      </c>
      <c r="F5397" s="203" t="s">
        <v>1207</v>
      </c>
    </row>
    <row r="5398" spans="1:6" hidden="1" x14ac:dyDescent="0.25">
      <c r="A5398" s="203" t="s">
        <v>1206</v>
      </c>
      <c r="B5398" s="203">
        <v>196313</v>
      </c>
      <c r="C5398" s="203" t="s">
        <v>1199</v>
      </c>
      <c r="D5398" s="203">
        <v>10</v>
      </c>
      <c r="E5398" s="203" t="s">
        <v>1211</v>
      </c>
      <c r="F5398" s="203" t="s">
        <v>1207</v>
      </c>
    </row>
    <row r="5399" spans="1:6" hidden="1" x14ac:dyDescent="0.25">
      <c r="A5399" s="203" t="s">
        <v>1206</v>
      </c>
      <c r="B5399" s="203">
        <v>196413</v>
      </c>
      <c r="C5399" s="203" t="s">
        <v>1199</v>
      </c>
      <c r="D5399" s="203">
        <v>10</v>
      </c>
      <c r="E5399" s="203" t="s">
        <v>1211</v>
      </c>
      <c r="F5399" s="203" t="s">
        <v>1207</v>
      </c>
    </row>
    <row r="5400" spans="1:6" hidden="1" x14ac:dyDescent="0.25">
      <c r="A5400" s="203" t="s">
        <v>1206</v>
      </c>
      <c r="B5400" s="203">
        <v>196513</v>
      </c>
      <c r="C5400" s="203" t="s">
        <v>1199</v>
      </c>
      <c r="D5400" s="203">
        <v>10</v>
      </c>
      <c r="E5400" s="203" t="s">
        <v>1211</v>
      </c>
      <c r="F5400" s="203" t="s">
        <v>1207</v>
      </c>
    </row>
    <row r="5401" spans="1:6" hidden="1" x14ac:dyDescent="0.25">
      <c r="A5401" s="203" t="s">
        <v>1206</v>
      </c>
      <c r="B5401" s="203">
        <v>196613</v>
      </c>
      <c r="C5401" s="203" t="s">
        <v>1199</v>
      </c>
      <c r="D5401" s="203">
        <v>10</v>
      </c>
      <c r="E5401" s="203" t="s">
        <v>1211</v>
      </c>
      <c r="F5401" s="203" t="s">
        <v>1207</v>
      </c>
    </row>
    <row r="5402" spans="1:6" hidden="1" x14ac:dyDescent="0.25">
      <c r="A5402" s="203" t="s">
        <v>1206</v>
      </c>
      <c r="B5402" s="203">
        <v>196713</v>
      </c>
      <c r="C5402" s="203" t="s">
        <v>1199</v>
      </c>
      <c r="D5402" s="203">
        <v>10</v>
      </c>
      <c r="E5402" s="203" t="s">
        <v>1211</v>
      </c>
      <c r="F5402" s="203" t="s">
        <v>1207</v>
      </c>
    </row>
    <row r="5403" spans="1:6" hidden="1" x14ac:dyDescent="0.25">
      <c r="A5403" s="203" t="s">
        <v>1206</v>
      </c>
      <c r="B5403" s="203">
        <v>196813</v>
      </c>
      <c r="C5403" s="203" t="s">
        <v>1199</v>
      </c>
      <c r="D5403" s="203">
        <v>10</v>
      </c>
      <c r="E5403" s="203" t="s">
        <v>1211</v>
      </c>
      <c r="F5403" s="203" t="s">
        <v>1207</v>
      </c>
    </row>
    <row r="5404" spans="1:6" hidden="1" x14ac:dyDescent="0.25">
      <c r="A5404" s="203" t="s">
        <v>1206</v>
      </c>
      <c r="B5404" s="203">
        <v>196913</v>
      </c>
      <c r="C5404" s="203" t="s">
        <v>1199</v>
      </c>
      <c r="D5404" s="203">
        <v>10</v>
      </c>
      <c r="E5404" s="203" t="s">
        <v>1211</v>
      </c>
      <c r="F5404" s="203" t="s">
        <v>1207</v>
      </c>
    </row>
    <row r="5405" spans="1:6" hidden="1" x14ac:dyDescent="0.25">
      <c r="A5405" s="203" t="s">
        <v>1206</v>
      </c>
      <c r="B5405" s="203">
        <v>197013</v>
      </c>
      <c r="C5405" s="203" t="s">
        <v>1199</v>
      </c>
      <c r="D5405" s="203">
        <v>10</v>
      </c>
      <c r="E5405" s="203" t="s">
        <v>1211</v>
      </c>
      <c r="F5405" s="203" t="s">
        <v>1207</v>
      </c>
    </row>
    <row r="5406" spans="1:6" hidden="1" x14ac:dyDescent="0.25">
      <c r="A5406" s="203" t="s">
        <v>1206</v>
      </c>
      <c r="B5406" s="203">
        <v>197113</v>
      </c>
      <c r="C5406" s="203" t="s">
        <v>1199</v>
      </c>
      <c r="D5406" s="203">
        <v>10</v>
      </c>
      <c r="E5406" s="203" t="s">
        <v>1211</v>
      </c>
      <c r="F5406" s="203" t="s">
        <v>1207</v>
      </c>
    </row>
    <row r="5407" spans="1:6" hidden="1" x14ac:dyDescent="0.25">
      <c r="A5407" s="203" t="s">
        <v>1206</v>
      </c>
      <c r="B5407" s="203">
        <v>197213</v>
      </c>
      <c r="C5407" s="203" t="s">
        <v>1199</v>
      </c>
      <c r="D5407" s="203">
        <v>10</v>
      </c>
      <c r="E5407" s="203" t="s">
        <v>1211</v>
      </c>
      <c r="F5407" s="203" t="s">
        <v>1207</v>
      </c>
    </row>
    <row r="5408" spans="1:6" hidden="1" x14ac:dyDescent="0.25">
      <c r="A5408" s="203" t="s">
        <v>1206</v>
      </c>
      <c r="B5408" s="203">
        <v>197301</v>
      </c>
      <c r="C5408" s="203" t="s">
        <v>1199</v>
      </c>
      <c r="D5408" s="203">
        <v>10</v>
      </c>
      <c r="E5408" s="203" t="s">
        <v>1211</v>
      </c>
      <c r="F5408" s="203" t="s">
        <v>1207</v>
      </c>
    </row>
    <row r="5409" spans="1:6" hidden="1" x14ac:dyDescent="0.25">
      <c r="A5409" s="203" t="s">
        <v>1206</v>
      </c>
      <c r="B5409" s="203">
        <v>197302</v>
      </c>
      <c r="C5409" s="203" t="s">
        <v>1199</v>
      </c>
      <c r="D5409" s="203">
        <v>10</v>
      </c>
      <c r="E5409" s="203" t="s">
        <v>1211</v>
      </c>
      <c r="F5409" s="203" t="s">
        <v>1207</v>
      </c>
    </row>
    <row r="5410" spans="1:6" hidden="1" x14ac:dyDescent="0.25">
      <c r="A5410" s="203" t="s">
        <v>1206</v>
      </c>
      <c r="B5410" s="203">
        <v>197303</v>
      </c>
      <c r="C5410" s="203" t="s">
        <v>1199</v>
      </c>
      <c r="D5410" s="203">
        <v>10</v>
      </c>
      <c r="E5410" s="203" t="s">
        <v>1211</v>
      </c>
      <c r="F5410" s="203" t="s">
        <v>1207</v>
      </c>
    </row>
    <row r="5411" spans="1:6" hidden="1" x14ac:dyDescent="0.25">
      <c r="A5411" s="203" t="s">
        <v>1206</v>
      </c>
      <c r="B5411" s="203">
        <v>197304</v>
      </c>
      <c r="C5411" s="203" t="s">
        <v>1199</v>
      </c>
      <c r="D5411" s="203">
        <v>10</v>
      </c>
      <c r="E5411" s="203" t="s">
        <v>1211</v>
      </c>
      <c r="F5411" s="203" t="s">
        <v>1207</v>
      </c>
    </row>
    <row r="5412" spans="1:6" hidden="1" x14ac:dyDescent="0.25">
      <c r="A5412" s="203" t="s">
        <v>1206</v>
      </c>
      <c r="B5412" s="203">
        <v>197305</v>
      </c>
      <c r="C5412" s="203" t="s">
        <v>1199</v>
      </c>
      <c r="D5412" s="203">
        <v>10</v>
      </c>
      <c r="E5412" s="203" t="s">
        <v>1211</v>
      </c>
      <c r="F5412" s="203" t="s">
        <v>1207</v>
      </c>
    </row>
    <row r="5413" spans="1:6" hidden="1" x14ac:dyDescent="0.25">
      <c r="A5413" s="203" t="s">
        <v>1206</v>
      </c>
      <c r="B5413" s="203">
        <v>197306</v>
      </c>
      <c r="C5413" s="203" t="s">
        <v>1199</v>
      </c>
      <c r="D5413" s="203">
        <v>10</v>
      </c>
      <c r="E5413" s="203" t="s">
        <v>1211</v>
      </c>
      <c r="F5413" s="203" t="s">
        <v>1207</v>
      </c>
    </row>
    <row r="5414" spans="1:6" hidden="1" x14ac:dyDescent="0.25">
      <c r="A5414" s="203" t="s">
        <v>1206</v>
      </c>
      <c r="B5414" s="203">
        <v>197307</v>
      </c>
      <c r="C5414" s="203" t="s">
        <v>1199</v>
      </c>
      <c r="D5414" s="203">
        <v>10</v>
      </c>
      <c r="E5414" s="203" t="s">
        <v>1211</v>
      </c>
      <c r="F5414" s="203" t="s">
        <v>1207</v>
      </c>
    </row>
    <row r="5415" spans="1:6" hidden="1" x14ac:dyDescent="0.25">
      <c r="A5415" s="203" t="s">
        <v>1206</v>
      </c>
      <c r="B5415" s="203">
        <v>197308</v>
      </c>
      <c r="C5415" s="203" t="s">
        <v>1199</v>
      </c>
      <c r="D5415" s="203">
        <v>10</v>
      </c>
      <c r="E5415" s="203" t="s">
        <v>1211</v>
      </c>
      <c r="F5415" s="203" t="s">
        <v>1207</v>
      </c>
    </row>
    <row r="5416" spans="1:6" hidden="1" x14ac:dyDescent="0.25">
      <c r="A5416" s="203" t="s">
        <v>1206</v>
      </c>
      <c r="B5416" s="203">
        <v>197309</v>
      </c>
      <c r="C5416" s="203" t="s">
        <v>1199</v>
      </c>
      <c r="D5416" s="203">
        <v>10</v>
      </c>
      <c r="E5416" s="203" t="s">
        <v>1211</v>
      </c>
      <c r="F5416" s="203" t="s">
        <v>1207</v>
      </c>
    </row>
    <row r="5417" spans="1:6" hidden="1" x14ac:dyDescent="0.25">
      <c r="A5417" s="203" t="s">
        <v>1206</v>
      </c>
      <c r="B5417" s="203">
        <v>197310</v>
      </c>
      <c r="C5417" s="203" t="s">
        <v>1199</v>
      </c>
      <c r="D5417" s="203">
        <v>10</v>
      </c>
      <c r="E5417" s="203" t="s">
        <v>1211</v>
      </c>
      <c r="F5417" s="203" t="s">
        <v>1207</v>
      </c>
    </row>
    <row r="5418" spans="1:6" hidden="1" x14ac:dyDescent="0.25">
      <c r="A5418" s="203" t="s">
        <v>1206</v>
      </c>
      <c r="B5418" s="203">
        <v>197311</v>
      </c>
      <c r="C5418" s="203" t="s">
        <v>1199</v>
      </c>
      <c r="D5418" s="203">
        <v>10</v>
      </c>
      <c r="E5418" s="203" t="s">
        <v>1211</v>
      </c>
      <c r="F5418" s="203" t="s">
        <v>1207</v>
      </c>
    </row>
    <row r="5419" spans="1:6" hidden="1" x14ac:dyDescent="0.25">
      <c r="A5419" s="203" t="s">
        <v>1206</v>
      </c>
      <c r="B5419" s="203">
        <v>197312</v>
      </c>
      <c r="C5419" s="203" t="s">
        <v>1199</v>
      </c>
      <c r="D5419" s="203">
        <v>10</v>
      </c>
      <c r="E5419" s="203" t="s">
        <v>1211</v>
      </c>
      <c r="F5419" s="203" t="s">
        <v>1207</v>
      </c>
    </row>
    <row r="5420" spans="1:6" hidden="1" x14ac:dyDescent="0.25">
      <c r="A5420" s="203" t="s">
        <v>1206</v>
      </c>
      <c r="B5420" s="203">
        <v>197313</v>
      </c>
      <c r="C5420" s="203" t="s">
        <v>1199</v>
      </c>
      <c r="D5420" s="203">
        <v>10</v>
      </c>
      <c r="E5420" s="203" t="s">
        <v>1211</v>
      </c>
      <c r="F5420" s="203" t="s">
        <v>1207</v>
      </c>
    </row>
    <row r="5421" spans="1:6" hidden="1" x14ac:dyDescent="0.25">
      <c r="A5421" s="203" t="s">
        <v>1206</v>
      </c>
      <c r="B5421" s="203">
        <v>197401</v>
      </c>
      <c r="C5421" s="203" t="s">
        <v>1199</v>
      </c>
      <c r="D5421" s="203">
        <v>10</v>
      </c>
      <c r="E5421" s="203" t="s">
        <v>1211</v>
      </c>
      <c r="F5421" s="203" t="s">
        <v>1207</v>
      </c>
    </row>
    <row r="5422" spans="1:6" hidden="1" x14ac:dyDescent="0.25">
      <c r="A5422" s="203" t="s">
        <v>1206</v>
      </c>
      <c r="B5422" s="203">
        <v>197402</v>
      </c>
      <c r="C5422" s="203" t="s">
        <v>1199</v>
      </c>
      <c r="D5422" s="203">
        <v>10</v>
      </c>
      <c r="E5422" s="203" t="s">
        <v>1211</v>
      </c>
      <c r="F5422" s="203" t="s">
        <v>1207</v>
      </c>
    </row>
    <row r="5423" spans="1:6" hidden="1" x14ac:dyDescent="0.25">
      <c r="A5423" s="203" t="s">
        <v>1206</v>
      </c>
      <c r="B5423" s="203">
        <v>197403</v>
      </c>
      <c r="C5423" s="203" t="s">
        <v>1199</v>
      </c>
      <c r="D5423" s="203">
        <v>10</v>
      </c>
      <c r="E5423" s="203" t="s">
        <v>1211</v>
      </c>
      <c r="F5423" s="203" t="s">
        <v>1207</v>
      </c>
    </row>
    <row r="5424" spans="1:6" hidden="1" x14ac:dyDescent="0.25">
      <c r="A5424" s="203" t="s">
        <v>1206</v>
      </c>
      <c r="B5424" s="203">
        <v>197404</v>
      </c>
      <c r="C5424" s="203" t="s">
        <v>1199</v>
      </c>
      <c r="D5424" s="203">
        <v>10</v>
      </c>
      <c r="E5424" s="203" t="s">
        <v>1211</v>
      </c>
      <c r="F5424" s="203" t="s">
        <v>1207</v>
      </c>
    </row>
    <row r="5425" spans="1:6" hidden="1" x14ac:dyDescent="0.25">
      <c r="A5425" s="203" t="s">
        <v>1206</v>
      </c>
      <c r="B5425" s="203">
        <v>197405</v>
      </c>
      <c r="C5425" s="203" t="s">
        <v>1199</v>
      </c>
      <c r="D5425" s="203">
        <v>10</v>
      </c>
      <c r="E5425" s="203" t="s">
        <v>1211</v>
      </c>
      <c r="F5425" s="203" t="s">
        <v>1207</v>
      </c>
    </row>
    <row r="5426" spans="1:6" hidden="1" x14ac:dyDescent="0.25">
      <c r="A5426" s="203" t="s">
        <v>1206</v>
      </c>
      <c r="B5426" s="203">
        <v>197406</v>
      </c>
      <c r="C5426" s="203" t="s">
        <v>1199</v>
      </c>
      <c r="D5426" s="203">
        <v>10</v>
      </c>
      <c r="E5426" s="203" t="s">
        <v>1211</v>
      </c>
      <c r="F5426" s="203" t="s">
        <v>1207</v>
      </c>
    </row>
    <row r="5427" spans="1:6" hidden="1" x14ac:dyDescent="0.25">
      <c r="A5427" s="203" t="s">
        <v>1206</v>
      </c>
      <c r="B5427" s="203">
        <v>197407</v>
      </c>
      <c r="C5427" s="203" t="s">
        <v>1199</v>
      </c>
      <c r="D5427" s="203">
        <v>10</v>
      </c>
      <c r="E5427" s="203" t="s">
        <v>1211</v>
      </c>
      <c r="F5427" s="203" t="s">
        <v>1207</v>
      </c>
    </row>
    <row r="5428" spans="1:6" hidden="1" x14ac:dyDescent="0.25">
      <c r="A5428" s="203" t="s">
        <v>1206</v>
      </c>
      <c r="B5428" s="203">
        <v>197408</v>
      </c>
      <c r="C5428" s="203" t="s">
        <v>1199</v>
      </c>
      <c r="D5428" s="203">
        <v>10</v>
      </c>
      <c r="E5428" s="203" t="s">
        <v>1211</v>
      </c>
      <c r="F5428" s="203" t="s">
        <v>1207</v>
      </c>
    </row>
    <row r="5429" spans="1:6" hidden="1" x14ac:dyDescent="0.25">
      <c r="A5429" s="203" t="s">
        <v>1206</v>
      </c>
      <c r="B5429" s="203">
        <v>197409</v>
      </c>
      <c r="C5429" s="203" t="s">
        <v>1199</v>
      </c>
      <c r="D5429" s="203">
        <v>10</v>
      </c>
      <c r="E5429" s="203" t="s">
        <v>1211</v>
      </c>
      <c r="F5429" s="203" t="s">
        <v>1207</v>
      </c>
    </row>
    <row r="5430" spans="1:6" hidden="1" x14ac:dyDescent="0.25">
      <c r="A5430" s="203" t="s">
        <v>1206</v>
      </c>
      <c r="B5430" s="203">
        <v>197410</v>
      </c>
      <c r="C5430" s="203" t="s">
        <v>1199</v>
      </c>
      <c r="D5430" s="203">
        <v>10</v>
      </c>
      <c r="E5430" s="203" t="s">
        <v>1211</v>
      </c>
      <c r="F5430" s="203" t="s">
        <v>1207</v>
      </c>
    </row>
    <row r="5431" spans="1:6" hidden="1" x14ac:dyDescent="0.25">
      <c r="A5431" s="203" t="s">
        <v>1206</v>
      </c>
      <c r="B5431" s="203">
        <v>197411</v>
      </c>
      <c r="C5431" s="203" t="s">
        <v>1199</v>
      </c>
      <c r="D5431" s="203">
        <v>10</v>
      </c>
      <c r="E5431" s="203" t="s">
        <v>1211</v>
      </c>
      <c r="F5431" s="203" t="s">
        <v>1207</v>
      </c>
    </row>
    <row r="5432" spans="1:6" hidden="1" x14ac:dyDescent="0.25">
      <c r="A5432" s="203" t="s">
        <v>1206</v>
      </c>
      <c r="B5432" s="203">
        <v>197412</v>
      </c>
      <c r="C5432" s="203" t="s">
        <v>1199</v>
      </c>
      <c r="D5432" s="203">
        <v>10</v>
      </c>
      <c r="E5432" s="203" t="s">
        <v>1211</v>
      </c>
      <c r="F5432" s="203" t="s">
        <v>1207</v>
      </c>
    </row>
    <row r="5433" spans="1:6" hidden="1" x14ac:dyDescent="0.25">
      <c r="A5433" s="203" t="s">
        <v>1206</v>
      </c>
      <c r="B5433" s="203">
        <v>197413</v>
      </c>
      <c r="C5433" s="203" t="s">
        <v>1199</v>
      </c>
      <c r="D5433" s="203">
        <v>10</v>
      </c>
      <c r="E5433" s="203" t="s">
        <v>1211</v>
      </c>
      <c r="F5433" s="203" t="s">
        <v>1207</v>
      </c>
    </row>
    <row r="5434" spans="1:6" hidden="1" x14ac:dyDescent="0.25">
      <c r="A5434" s="203" t="s">
        <v>1206</v>
      </c>
      <c r="B5434" s="203">
        <v>197501</v>
      </c>
      <c r="C5434" s="203" t="s">
        <v>1199</v>
      </c>
      <c r="D5434" s="203">
        <v>10</v>
      </c>
      <c r="E5434" s="203" t="s">
        <v>1211</v>
      </c>
      <c r="F5434" s="203" t="s">
        <v>1207</v>
      </c>
    </row>
    <row r="5435" spans="1:6" hidden="1" x14ac:dyDescent="0.25">
      <c r="A5435" s="203" t="s">
        <v>1206</v>
      </c>
      <c r="B5435" s="203">
        <v>197502</v>
      </c>
      <c r="C5435" s="203" t="s">
        <v>1199</v>
      </c>
      <c r="D5435" s="203">
        <v>10</v>
      </c>
      <c r="E5435" s="203" t="s">
        <v>1211</v>
      </c>
      <c r="F5435" s="203" t="s">
        <v>1207</v>
      </c>
    </row>
    <row r="5436" spans="1:6" hidden="1" x14ac:dyDescent="0.25">
      <c r="A5436" s="203" t="s">
        <v>1206</v>
      </c>
      <c r="B5436" s="203">
        <v>197503</v>
      </c>
      <c r="C5436" s="203" t="s">
        <v>1199</v>
      </c>
      <c r="D5436" s="203">
        <v>10</v>
      </c>
      <c r="E5436" s="203" t="s">
        <v>1211</v>
      </c>
      <c r="F5436" s="203" t="s">
        <v>1207</v>
      </c>
    </row>
    <row r="5437" spans="1:6" hidden="1" x14ac:dyDescent="0.25">
      <c r="A5437" s="203" t="s">
        <v>1206</v>
      </c>
      <c r="B5437" s="203">
        <v>197504</v>
      </c>
      <c r="C5437" s="203" t="s">
        <v>1199</v>
      </c>
      <c r="D5437" s="203">
        <v>10</v>
      </c>
      <c r="E5437" s="203" t="s">
        <v>1211</v>
      </c>
      <c r="F5437" s="203" t="s">
        <v>1207</v>
      </c>
    </row>
    <row r="5438" spans="1:6" hidden="1" x14ac:dyDescent="0.25">
      <c r="A5438" s="203" t="s">
        <v>1206</v>
      </c>
      <c r="B5438" s="203">
        <v>197505</v>
      </c>
      <c r="C5438" s="203" t="s">
        <v>1199</v>
      </c>
      <c r="D5438" s="203">
        <v>10</v>
      </c>
      <c r="E5438" s="203" t="s">
        <v>1211</v>
      </c>
      <c r="F5438" s="203" t="s">
        <v>1207</v>
      </c>
    </row>
    <row r="5439" spans="1:6" hidden="1" x14ac:dyDescent="0.25">
      <c r="A5439" s="203" t="s">
        <v>1206</v>
      </c>
      <c r="B5439" s="203">
        <v>197506</v>
      </c>
      <c r="C5439" s="203" t="s">
        <v>1199</v>
      </c>
      <c r="D5439" s="203">
        <v>10</v>
      </c>
      <c r="E5439" s="203" t="s">
        <v>1211</v>
      </c>
      <c r="F5439" s="203" t="s">
        <v>1207</v>
      </c>
    </row>
    <row r="5440" spans="1:6" hidden="1" x14ac:dyDescent="0.25">
      <c r="A5440" s="203" t="s">
        <v>1206</v>
      </c>
      <c r="B5440" s="203">
        <v>197507</v>
      </c>
      <c r="C5440" s="203" t="s">
        <v>1199</v>
      </c>
      <c r="D5440" s="203">
        <v>10</v>
      </c>
      <c r="E5440" s="203" t="s">
        <v>1211</v>
      </c>
      <c r="F5440" s="203" t="s">
        <v>1207</v>
      </c>
    </row>
    <row r="5441" spans="1:6" hidden="1" x14ac:dyDescent="0.25">
      <c r="A5441" s="203" t="s">
        <v>1206</v>
      </c>
      <c r="B5441" s="203">
        <v>197508</v>
      </c>
      <c r="C5441" s="203" t="s">
        <v>1199</v>
      </c>
      <c r="D5441" s="203">
        <v>10</v>
      </c>
      <c r="E5441" s="203" t="s">
        <v>1211</v>
      </c>
      <c r="F5441" s="203" t="s">
        <v>1207</v>
      </c>
    </row>
    <row r="5442" spans="1:6" hidden="1" x14ac:dyDescent="0.25">
      <c r="A5442" s="203" t="s">
        <v>1206</v>
      </c>
      <c r="B5442" s="203">
        <v>197509</v>
      </c>
      <c r="C5442" s="203" t="s">
        <v>1199</v>
      </c>
      <c r="D5442" s="203">
        <v>10</v>
      </c>
      <c r="E5442" s="203" t="s">
        <v>1211</v>
      </c>
      <c r="F5442" s="203" t="s">
        <v>1207</v>
      </c>
    </row>
    <row r="5443" spans="1:6" hidden="1" x14ac:dyDescent="0.25">
      <c r="A5443" s="203" t="s">
        <v>1206</v>
      </c>
      <c r="B5443" s="203">
        <v>197510</v>
      </c>
      <c r="C5443" s="203" t="s">
        <v>1199</v>
      </c>
      <c r="D5443" s="203">
        <v>10</v>
      </c>
      <c r="E5443" s="203" t="s">
        <v>1211</v>
      </c>
      <c r="F5443" s="203" t="s">
        <v>1207</v>
      </c>
    </row>
    <row r="5444" spans="1:6" hidden="1" x14ac:dyDescent="0.25">
      <c r="A5444" s="203" t="s">
        <v>1206</v>
      </c>
      <c r="B5444" s="203">
        <v>197511</v>
      </c>
      <c r="C5444" s="203" t="s">
        <v>1199</v>
      </c>
      <c r="D5444" s="203">
        <v>10</v>
      </c>
      <c r="E5444" s="203" t="s">
        <v>1211</v>
      </c>
      <c r="F5444" s="203" t="s">
        <v>1207</v>
      </c>
    </row>
    <row r="5445" spans="1:6" hidden="1" x14ac:dyDescent="0.25">
      <c r="A5445" s="203" t="s">
        <v>1206</v>
      </c>
      <c r="B5445" s="203">
        <v>197512</v>
      </c>
      <c r="C5445" s="203" t="s">
        <v>1199</v>
      </c>
      <c r="D5445" s="203">
        <v>10</v>
      </c>
      <c r="E5445" s="203" t="s">
        <v>1211</v>
      </c>
      <c r="F5445" s="203" t="s">
        <v>1207</v>
      </c>
    </row>
    <row r="5446" spans="1:6" hidden="1" x14ac:dyDescent="0.25">
      <c r="A5446" s="203" t="s">
        <v>1206</v>
      </c>
      <c r="B5446" s="203">
        <v>197513</v>
      </c>
      <c r="C5446" s="203" t="s">
        <v>1199</v>
      </c>
      <c r="D5446" s="203">
        <v>10</v>
      </c>
      <c r="E5446" s="203" t="s">
        <v>1211</v>
      </c>
      <c r="F5446" s="203" t="s">
        <v>1207</v>
      </c>
    </row>
    <row r="5447" spans="1:6" hidden="1" x14ac:dyDescent="0.25">
      <c r="A5447" s="203" t="s">
        <v>1206</v>
      </c>
      <c r="B5447" s="203">
        <v>197601</v>
      </c>
      <c r="C5447" s="203" t="s">
        <v>1199</v>
      </c>
      <c r="D5447" s="203">
        <v>10</v>
      </c>
      <c r="E5447" s="203" t="s">
        <v>1211</v>
      </c>
      <c r="F5447" s="203" t="s">
        <v>1207</v>
      </c>
    </row>
    <row r="5448" spans="1:6" hidden="1" x14ac:dyDescent="0.25">
      <c r="A5448" s="203" t="s">
        <v>1206</v>
      </c>
      <c r="B5448" s="203">
        <v>197602</v>
      </c>
      <c r="C5448" s="203" t="s">
        <v>1199</v>
      </c>
      <c r="D5448" s="203">
        <v>10</v>
      </c>
      <c r="E5448" s="203" t="s">
        <v>1211</v>
      </c>
      <c r="F5448" s="203" t="s">
        <v>1207</v>
      </c>
    </row>
    <row r="5449" spans="1:6" hidden="1" x14ac:dyDescent="0.25">
      <c r="A5449" s="203" t="s">
        <v>1206</v>
      </c>
      <c r="B5449" s="203">
        <v>197603</v>
      </c>
      <c r="C5449" s="203" t="s">
        <v>1199</v>
      </c>
      <c r="D5449" s="203">
        <v>10</v>
      </c>
      <c r="E5449" s="203" t="s">
        <v>1211</v>
      </c>
      <c r="F5449" s="203" t="s">
        <v>1207</v>
      </c>
    </row>
    <row r="5450" spans="1:6" hidden="1" x14ac:dyDescent="0.25">
      <c r="A5450" s="203" t="s">
        <v>1206</v>
      </c>
      <c r="B5450" s="203">
        <v>197604</v>
      </c>
      <c r="C5450" s="203" t="s">
        <v>1199</v>
      </c>
      <c r="D5450" s="203">
        <v>10</v>
      </c>
      <c r="E5450" s="203" t="s">
        <v>1211</v>
      </c>
      <c r="F5450" s="203" t="s">
        <v>1207</v>
      </c>
    </row>
    <row r="5451" spans="1:6" hidden="1" x14ac:dyDescent="0.25">
      <c r="A5451" s="203" t="s">
        <v>1206</v>
      </c>
      <c r="B5451" s="203">
        <v>197605</v>
      </c>
      <c r="C5451" s="203" t="s">
        <v>1199</v>
      </c>
      <c r="D5451" s="203">
        <v>10</v>
      </c>
      <c r="E5451" s="203" t="s">
        <v>1211</v>
      </c>
      <c r="F5451" s="203" t="s">
        <v>1207</v>
      </c>
    </row>
    <row r="5452" spans="1:6" hidden="1" x14ac:dyDescent="0.25">
      <c r="A5452" s="203" t="s">
        <v>1206</v>
      </c>
      <c r="B5452" s="203">
        <v>197606</v>
      </c>
      <c r="C5452" s="203" t="s">
        <v>1199</v>
      </c>
      <c r="D5452" s="203">
        <v>10</v>
      </c>
      <c r="E5452" s="203" t="s">
        <v>1211</v>
      </c>
      <c r="F5452" s="203" t="s">
        <v>1207</v>
      </c>
    </row>
    <row r="5453" spans="1:6" hidden="1" x14ac:dyDescent="0.25">
      <c r="A5453" s="203" t="s">
        <v>1206</v>
      </c>
      <c r="B5453" s="203">
        <v>197607</v>
      </c>
      <c r="C5453" s="203" t="s">
        <v>1199</v>
      </c>
      <c r="D5453" s="203">
        <v>10</v>
      </c>
      <c r="E5453" s="203" t="s">
        <v>1211</v>
      </c>
      <c r="F5453" s="203" t="s">
        <v>1207</v>
      </c>
    </row>
    <row r="5454" spans="1:6" hidden="1" x14ac:dyDescent="0.25">
      <c r="A5454" s="203" t="s">
        <v>1206</v>
      </c>
      <c r="B5454" s="203">
        <v>197608</v>
      </c>
      <c r="C5454" s="203" t="s">
        <v>1199</v>
      </c>
      <c r="D5454" s="203">
        <v>10</v>
      </c>
      <c r="E5454" s="203" t="s">
        <v>1211</v>
      </c>
      <c r="F5454" s="203" t="s">
        <v>1207</v>
      </c>
    </row>
    <row r="5455" spans="1:6" hidden="1" x14ac:dyDescent="0.25">
      <c r="A5455" s="203" t="s">
        <v>1206</v>
      </c>
      <c r="B5455" s="203">
        <v>197609</v>
      </c>
      <c r="C5455" s="203" t="s">
        <v>1199</v>
      </c>
      <c r="D5455" s="203">
        <v>10</v>
      </c>
      <c r="E5455" s="203" t="s">
        <v>1211</v>
      </c>
      <c r="F5455" s="203" t="s">
        <v>1207</v>
      </c>
    </row>
    <row r="5456" spans="1:6" hidden="1" x14ac:dyDescent="0.25">
      <c r="A5456" s="203" t="s">
        <v>1206</v>
      </c>
      <c r="B5456" s="203">
        <v>197610</v>
      </c>
      <c r="C5456" s="203" t="s">
        <v>1199</v>
      </c>
      <c r="D5456" s="203">
        <v>10</v>
      </c>
      <c r="E5456" s="203" t="s">
        <v>1211</v>
      </c>
      <c r="F5456" s="203" t="s">
        <v>1207</v>
      </c>
    </row>
    <row r="5457" spans="1:6" hidden="1" x14ac:dyDescent="0.25">
      <c r="A5457" s="203" t="s">
        <v>1206</v>
      </c>
      <c r="B5457" s="203">
        <v>197611</v>
      </c>
      <c r="C5457" s="203" t="s">
        <v>1199</v>
      </c>
      <c r="D5457" s="203">
        <v>10</v>
      </c>
      <c r="E5457" s="203" t="s">
        <v>1211</v>
      </c>
      <c r="F5457" s="203" t="s">
        <v>1207</v>
      </c>
    </row>
    <row r="5458" spans="1:6" hidden="1" x14ac:dyDescent="0.25">
      <c r="A5458" s="203" t="s">
        <v>1206</v>
      </c>
      <c r="B5458" s="203">
        <v>197612</v>
      </c>
      <c r="C5458" s="203" t="s">
        <v>1199</v>
      </c>
      <c r="D5458" s="203">
        <v>10</v>
      </c>
      <c r="E5458" s="203" t="s">
        <v>1211</v>
      </c>
      <c r="F5458" s="203" t="s">
        <v>1207</v>
      </c>
    </row>
    <row r="5459" spans="1:6" hidden="1" x14ac:dyDescent="0.25">
      <c r="A5459" s="203" t="s">
        <v>1206</v>
      </c>
      <c r="B5459" s="203">
        <v>197613</v>
      </c>
      <c r="C5459" s="203" t="s">
        <v>1199</v>
      </c>
      <c r="D5459" s="203">
        <v>10</v>
      </c>
      <c r="E5459" s="203" t="s">
        <v>1211</v>
      </c>
      <c r="F5459" s="203" t="s">
        <v>1207</v>
      </c>
    </row>
    <row r="5460" spans="1:6" hidden="1" x14ac:dyDescent="0.25">
      <c r="A5460" s="203" t="s">
        <v>1206</v>
      </c>
      <c r="B5460" s="203">
        <v>197701</v>
      </c>
      <c r="C5460" s="203" t="s">
        <v>1199</v>
      </c>
      <c r="D5460" s="203">
        <v>10</v>
      </c>
      <c r="E5460" s="203" t="s">
        <v>1211</v>
      </c>
      <c r="F5460" s="203" t="s">
        <v>1207</v>
      </c>
    </row>
    <row r="5461" spans="1:6" hidden="1" x14ac:dyDescent="0.25">
      <c r="A5461" s="203" t="s">
        <v>1206</v>
      </c>
      <c r="B5461" s="203">
        <v>197702</v>
      </c>
      <c r="C5461" s="203" t="s">
        <v>1199</v>
      </c>
      <c r="D5461" s="203">
        <v>10</v>
      </c>
      <c r="E5461" s="203" t="s">
        <v>1211</v>
      </c>
      <c r="F5461" s="203" t="s">
        <v>1207</v>
      </c>
    </row>
    <row r="5462" spans="1:6" hidden="1" x14ac:dyDescent="0.25">
      <c r="A5462" s="203" t="s">
        <v>1206</v>
      </c>
      <c r="B5462" s="203">
        <v>197703</v>
      </c>
      <c r="C5462" s="203" t="s">
        <v>1199</v>
      </c>
      <c r="D5462" s="203">
        <v>10</v>
      </c>
      <c r="E5462" s="203" t="s">
        <v>1211</v>
      </c>
      <c r="F5462" s="203" t="s">
        <v>1207</v>
      </c>
    </row>
    <row r="5463" spans="1:6" hidden="1" x14ac:dyDescent="0.25">
      <c r="A5463" s="203" t="s">
        <v>1206</v>
      </c>
      <c r="B5463" s="203">
        <v>197704</v>
      </c>
      <c r="C5463" s="203" t="s">
        <v>1199</v>
      </c>
      <c r="D5463" s="203">
        <v>10</v>
      </c>
      <c r="E5463" s="203" t="s">
        <v>1211</v>
      </c>
      <c r="F5463" s="203" t="s">
        <v>1207</v>
      </c>
    </row>
    <row r="5464" spans="1:6" hidden="1" x14ac:dyDescent="0.25">
      <c r="A5464" s="203" t="s">
        <v>1206</v>
      </c>
      <c r="B5464" s="203">
        <v>197705</v>
      </c>
      <c r="C5464" s="203" t="s">
        <v>1199</v>
      </c>
      <c r="D5464" s="203">
        <v>10</v>
      </c>
      <c r="E5464" s="203" t="s">
        <v>1211</v>
      </c>
      <c r="F5464" s="203" t="s">
        <v>1207</v>
      </c>
    </row>
    <row r="5465" spans="1:6" hidden="1" x14ac:dyDescent="0.25">
      <c r="A5465" s="203" t="s">
        <v>1206</v>
      </c>
      <c r="B5465" s="203">
        <v>197706</v>
      </c>
      <c r="C5465" s="203" t="s">
        <v>1199</v>
      </c>
      <c r="D5465" s="203">
        <v>10</v>
      </c>
      <c r="E5465" s="203" t="s">
        <v>1211</v>
      </c>
      <c r="F5465" s="203" t="s">
        <v>1207</v>
      </c>
    </row>
    <row r="5466" spans="1:6" hidden="1" x14ac:dyDescent="0.25">
      <c r="A5466" s="203" t="s">
        <v>1206</v>
      </c>
      <c r="B5466" s="203">
        <v>197707</v>
      </c>
      <c r="C5466" s="203" t="s">
        <v>1199</v>
      </c>
      <c r="D5466" s="203">
        <v>10</v>
      </c>
      <c r="E5466" s="203" t="s">
        <v>1211</v>
      </c>
      <c r="F5466" s="203" t="s">
        <v>1207</v>
      </c>
    </row>
    <row r="5467" spans="1:6" hidden="1" x14ac:dyDescent="0.25">
      <c r="A5467" s="203" t="s">
        <v>1206</v>
      </c>
      <c r="B5467" s="203">
        <v>197708</v>
      </c>
      <c r="C5467" s="203" t="s">
        <v>1199</v>
      </c>
      <c r="D5467" s="203">
        <v>10</v>
      </c>
      <c r="E5467" s="203" t="s">
        <v>1211</v>
      </c>
      <c r="F5467" s="203" t="s">
        <v>1207</v>
      </c>
    </row>
    <row r="5468" spans="1:6" hidden="1" x14ac:dyDescent="0.25">
      <c r="A5468" s="203" t="s">
        <v>1206</v>
      </c>
      <c r="B5468" s="203">
        <v>197709</v>
      </c>
      <c r="C5468" s="203" t="s">
        <v>1199</v>
      </c>
      <c r="D5468" s="203">
        <v>10</v>
      </c>
      <c r="E5468" s="203" t="s">
        <v>1211</v>
      </c>
      <c r="F5468" s="203" t="s">
        <v>1207</v>
      </c>
    </row>
    <row r="5469" spans="1:6" hidden="1" x14ac:dyDescent="0.25">
      <c r="A5469" s="203" t="s">
        <v>1206</v>
      </c>
      <c r="B5469" s="203">
        <v>197710</v>
      </c>
      <c r="C5469" s="203" t="s">
        <v>1199</v>
      </c>
      <c r="D5469" s="203">
        <v>10</v>
      </c>
      <c r="E5469" s="203" t="s">
        <v>1211</v>
      </c>
      <c r="F5469" s="203" t="s">
        <v>1207</v>
      </c>
    </row>
    <row r="5470" spans="1:6" hidden="1" x14ac:dyDescent="0.25">
      <c r="A5470" s="203" t="s">
        <v>1206</v>
      </c>
      <c r="B5470" s="203">
        <v>197711</v>
      </c>
      <c r="C5470" s="203" t="s">
        <v>1199</v>
      </c>
      <c r="D5470" s="203">
        <v>10</v>
      </c>
      <c r="E5470" s="203" t="s">
        <v>1211</v>
      </c>
      <c r="F5470" s="203" t="s">
        <v>1207</v>
      </c>
    </row>
    <row r="5471" spans="1:6" hidden="1" x14ac:dyDescent="0.25">
      <c r="A5471" s="203" t="s">
        <v>1206</v>
      </c>
      <c r="B5471" s="203">
        <v>197712</v>
      </c>
      <c r="C5471" s="203" t="s">
        <v>1199</v>
      </c>
      <c r="D5471" s="203">
        <v>10</v>
      </c>
      <c r="E5471" s="203" t="s">
        <v>1211</v>
      </c>
      <c r="F5471" s="203" t="s">
        <v>1207</v>
      </c>
    </row>
    <row r="5472" spans="1:6" hidden="1" x14ac:dyDescent="0.25">
      <c r="A5472" s="203" t="s">
        <v>1206</v>
      </c>
      <c r="B5472" s="203">
        <v>197713</v>
      </c>
      <c r="C5472" s="203" t="s">
        <v>1199</v>
      </c>
      <c r="D5472" s="203">
        <v>10</v>
      </c>
      <c r="E5472" s="203" t="s">
        <v>1211</v>
      </c>
      <c r="F5472" s="203" t="s">
        <v>1207</v>
      </c>
    </row>
    <row r="5473" spans="1:6" hidden="1" x14ac:dyDescent="0.25">
      <c r="A5473" s="203" t="s">
        <v>1206</v>
      </c>
      <c r="B5473" s="203">
        <v>197801</v>
      </c>
      <c r="C5473" s="203" t="s">
        <v>1199</v>
      </c>
      <c r="D5473" s="203">
        <v>10</v>
      </c>
      <c r="E5473" s="203" t="s">
        <v>1211</v>
      </c>
      <c r="F5473" s="203" t="s">
        <v>1207</v>
      </c>
    </row>
    <row r="5474" spans="1:6" hidden="1" x14ac:dyDescent="0.25">
      <c r="A5474" s="203" t="s">
        <v>1206</v>
      </c>
      <c r="B5474" s="203">
        <v>197802</v>
      </c>
      <c r="C5474" s="203" t="s">
        <v>1199</v>
      </c>
      <c r="D5474" s="203">
        <v>10</v>
      </c>
      <c r="E5474" s="203" t="s">
        <v>1211</v>
      </c>
      <c r="F5474" s="203" t="s">
        <v>1207</v>
      </c>
    </row>
    <row r="5475" spans="1:6" hidden="1" x14ac:dyDescent="0.25">
      <c r="A5475" s="203" t="s">
        <v>1206</v>
      </c>
      <c r="B5475" s="203">
        <v>197803</v>
      </c>
      <c r="C5475" s="203" t="s">
        <v>1199</v>
      </c>
      <c r="D5475" s="203">
        <v>10</v>
      </c>
      <c r="E5475" s="203" t="s">
        <v>1211</v>
      </c>
      <c r="F5475" s="203" t="s">
        <v>1207</v>
      </c>
    </row>
    <row r="5476" spans="1:6" hidden="1" x14ac:dyDescent="0.25">
      <c r="A5476" s="203" t="s">
        <v>1206</v>
      </c>
      <c r="B5476" s="203">
        <v>197804</v>
      </c>
      <c r="C5476" s="203" t="s">
        <v>1199</v>
      </c>
      <c r="D5476" s="203">
        <v>10</v>
      </c>
      <c r="E5476" s="203" t="s">
        <v>1211</v>
      </c>
      <c r="F5476" s="203" t="s">
        <v>1207</v>
      </c>
    </row>
    <row r="5477" spans="1:6" hidden="1" x14ac:dyDescent="0.25">
      <c r="A5477" s="203" t="s">
        <v>1206</v>
      </c>
      <c r="B5477" s="203">
        <v>197805</v>
      </c>
      <c r="C5477" s="203" t="s">
        <v>1199</v>
      </c>
      <c r="D5477" s="203">
        <v>10</v>
      </c>
      <c r="E5477" s="203" t="s">
        <v>1211</v>
      </c>
      <c r="F5477" s="203" t="s">
        <v>1207</v>
      </c>
    </row>
    <row r="5478" spans="1:6" hidden="1" x14ac:dyDescent="0.25">
      <c r="A5478" s="203" t="s">
        <v>1206</v>
      </c>
      <c r="B5478" s="203">
        <v>197806</v>
      </c>
      <c r="C5478" s="203" t="s">
        <v>1199</v>
      </c>
      <c r="D5478" s="203">
        <v>10</v>
      </c>
      <c r="E5478" s="203" t="s">
        <v>1211</v>
      </c>
      <c r="F5478" s="203" t="s">
        <v>1207</v>
      </c>
    </row>
    <row r="5479" spans="1:6" hidden="1" x14ac:dyDescent="0.25">
      <c r="A5479" s="203" t="s">
        <v>1206</v>
      </c>
      <c r="B5479" s="203">
        <v>197807</v>
      </c>
      <c r="C5479" s="203" t="s">
        <v>1199</v>
      </c>
      <c r="D5479" s="203">
        <v>10</v>
      </c>
      <c r="E5479" s="203" t="s">
        <v>1211</v>
      </c>
      <c r="F5479" s="203" t="s">
        <v>1207</v>
      </c>
    </row>
    <row r="5480" spans="1:6" hidden="1" x14ac:dyDescent="0.25">
      <c r="A5480" s="203" t="s">
        <v>1206</v>
      </c>
      <c r="B5480" s="203">
        <v>197808</v>
      </c>
      <c r="C5480" s="203" t="s">
        <v>1199</v>
      </c>
      <c r="D5480" s="203">
        <v>10</v>
      </c>
      <c r="E5480" s="203" t="s">
        <v>1211</v>
      </c>
      <c r="F5480" s="203" t="s">
        <v>1207</v>
      </c>
    </row>
    <row r="5481" spans="1:6" hidden="1" x14ac:dyDescent="0.25">
      <c r="A5481" s="203" t="s">
        <v>1206</v>
      </c>
      <c r="B5481" s="203">
        <v>197809</v>
      </c>
      <c r="C5481" s="203" t="s">
        <v>1199</v>
      </c>
      <c r="D5481" s="203">
        <v>10</v>
      </c>
      <c r="E5481" s="203" t="s">
        <v>1211</v>
      </c>
      <c r="F5481" s="203" t="s">
        <v>1207</v>
      </c>
    </row>
    <row r="5482" spans="1:6" hidden="1" x14ac:dyDescent="0.25">
      <c r="A5482" s="203" t="s">
        <v>1206</v>
      </c>
      <c r="B5482" s="203">
        <v>197810</v>
      </c>
      <c r="C5482" s="203" t="s">
        <v>1199</v>
      </c>
      <c r="D5482" s="203">
        <v>10</v>
      </c>
      <c r="E5482" s="203" t="s">
        <v>1211</v>
      </c>
      <c r="F5482" s="203" t="s">
        <v>1207</v>
      </c>
    </row>
    <row r="5483" spans="1:6" hidden="1" x14ac:dyDescent="0.25">
      <c r="A5483" s="203" t="s">
        <v>1206</v>
      </c>
      <c r="B5483" s="203">
        <v>197811</v>
      </c>
      <c r="C5483" s="203" t="s">
        <v>1199</v>
      </c>
      <c r="D5483" s="203">
        <v>10</v>
      </c>
      <c r="E5483" s="203" t="s">
        <v>1211</v>
      </c>
      <c r="F5483" s="203" t="s">
        <v>1207</v>
      </c>
    </row>
    <row r="5484" spans="1:6" hidden="1" x14ac:dyDescent="0.25">
      <c r="A5484" s="203" t="s">
        <v>1206</v>
      </c>
      <c r="B5484" s="203">
        <v>197812</v>
      </c>
      <c r="C5484" s="203" t="s">
        <v>1199</v>
      </c>
      <c r="D5484" s="203">
        <v>10</v>
      </c>
      <c r="E5484" s="203" t="s">
        <v>1211</v>
      </c>
      <c r="F5484" s="203" t="s">
        <v>1207</v>
      </c>
    </row>
    <row r="5485" spans="1:6" hidden="1" x14ac:dyDescent="0.25">
      <c r="A5485" s="203" t="s">
        <v>1206</v>
      </c>
      <c r="B5485" s="203">
        <v>197813</v>
      </c>
      <c r="C5485" s="203" t="s">
        <v>1199</v>
      </c>
      <c r="D5485" s="203">
        <v>10</v>
      </c>
      <c r="E5485" s="203" t="s">
        <v>1211</v>
      </c>
      <c r="F5485" s="203" t="s">
        <v>1207</v>
      </c>
    </row>
    <row r="5486" spans="1:6" hidden="1" x14ac:dyDescent="0.25">
      <c r="A5486" s="203" t="s">
        <v>1206</v>
      </c>
      <c r="B5486" s="203">
        <v>197901</v>
      </c>
      <c r="C5486" s="203" t="s">
        <v>1199</v>
      </c>
      <c r="D5486" s="203">
        <v>10</v>
      </c>
      <c r="E5486" s="203" t="s">
        <v>1211</v>
      </c>
      <c r="F5486" s="203" t="s">
        <v>1207</v>
      </c>
    </row>
    <row r="5487" spans="1:6" hidden="1" x14ac:dyDescent="0.25">
      <c r="A5487" s="203" t="s">
        <v>1206</v>
      </c>
      <c r="B5487" s="203">
        <v>197902</v>
      </c>
      <c r="C5487" s="203" t="s">
        <v>1199</v>
      </c>
      <c r="D5487" s="203">
        <v>10</v>
      </c>
      <c r="E5487" s="203" t="s">
        <v>1211</v>
      </c>
      <c r="F5487" s="203" t="s">
        <v>1207</v>
      </c>
    </row>
    <row r="5488" spans="1:6" hidden="1" x14ac:dyDescent="0.25">
      <c r="A5488" s="203" t="s">
        <v>1206</v>
      </c>
      <c r="B5488" s="203">
        <v>197903</v>
      </c>
      <c r="C5488" s="203" t="s">
        <v>1199</v>
      </c>
      <c r="D5488" s="203">
        <v>10</v>
      </c>
      <c r="E5488" s="203" t="s">
        <v>1211</v>
      </c>
      <c r="F5488" s="203" t="s">
        <v>1207</v>
      </c>
    </row>
    <row r="5489" spans="1:6" hidden="1" x14ac:dyDescent="0.25">
      <c r="A5489" s="203" t="s">
        <v>1206</v>
      </c>
      <c r="B5489" s="203">
        <v>197904</v>
      </c>
      <c r="C5489" s="203" t="s">
        <v>1199</v>
      </c>
      <c r="D5489" s="203">
        <v>10</v>
      </c>
      <c r="E5489" s="203" t="s">
        <v>1211</v>
      </c>
      <c r="F5489" s="203" t="s">
        <v>1207</v>
      </c>
    </row>
    <row r="5490" spans="1:6" hidden="1" x14ac:dyDescent="0.25">
      <c r="A5490" s="203" t="s">
        <v>1206</v>
      </c>
      <c r="B5490" s="203">
        <v>197905</v>
      </c>
      <c r="C5490" s="203" t="s">
        <v>1199</v>
      </c>
      <c r="D5490" s="203">
        <v>10</v>
      </c>
      <c r="E5490" s="203" t="s">
        <v>1211</v>
      </c>
      <c r="F5490" s="203" t="s">
        <v>1207</v>
      </c>
    </row>
    <row r="5491" spans="1:6" hidden="1" x14ac:dyDescent="0.25">
      <c r="A5491" s="203" t="s">
        <v>1206</v>
      </c>
      <c r="B5491" s="203">
        <v>197906</v>
      </c>
      <c r="C5491" s="203" t="s">
        <v>1199</v>
      </c>
      <c r="D5491" s="203">
        <v>10</v>
      </c>
      <c r="E5491" s="203" t="s">
        <v>1211</v>
      </c>
      <c r="F5491" s="203" t="s">
        <v>1207</v>
      </c>
    </row>
    <row r="5492" spans="1:6" hidden="1" x14ac:dyDescent="0.25">
      <c r="A5492" s="203" t="s">
        <v>1206</v>
      </c>
      <c r="B5492" s="203">
        <v>197907</v>
      </c>
      <c r="C5492" s="203" t="s">
        <v>1199</v>
      </c>
      <c r="D5492" s="203">
        <v>10</v>
      </c>
      <c r="E5492" s="203" t="s">
        <v>1211</v>
      </c>
      <c r="F5492" s="203" t="s">
        <v>1207</v>
      </c>
    </row>
    <row r="5493" spans="1:6" hidden="1" x14ac:dyDescent="0.25">
      <c r="A5493" s="203" t="s">
        <v>1206</v>
      </c>
      <c r="B5493" s="203">
        <v>197908</v>
      </c>
      <c r="C5493" s="203" t="s">
        <v>1199</v>
      </c>
      <c r="D5493" s="203">
        <v>10</v>
      </c>
      <c r="E5493" s="203" t="s">
        <v>1211</v>
      </c>
      <c r="F5493" s="203" t="s">
        <v>1207</v>
      </c>
    </row>
    <row r="5494" spans="1:6" hidden="1" x14ac:dyDescent="0.25">
      <c r="A5494" s="203" t="s">
        <v>1206</v>
      </c>
      <c r="B5494" s="203">
        <v>197909</v>
      </c>
      <c r="C5494" s="203" t="s">
        <v>1199</v>
      </c>
      <c r="D5494" s="203">
        <v>10</v>
      </c>
      <c r="E5494" s="203" t="s">
        <v>1211</v>
      </c>
      <c r="F5494" s="203" t="s">
        <v>1207</v>
      </c>
    </row>
    <row r="5495" spans="1:6" hidden="1" x14ac:dyDescent="0.25">
      <c r="A5495" s="203" t="s">
        <v>1206</v>
      </c>
      <c r="B5495" s="203">
        <v>197910</v>
      </c>
      <c r="C5495" s="203" t="s">
        <v>1199</v>
      </c>
      <c r="D5495" s="203">
        <v>10</v>
      </c>
      <c r="E5495" s="203" t="s">
        <v>1211</v>
      </c>
      <c r="F5495" s="203" t="s">
        <v>1207</v>
      </c>
    </row>
    <row r="5496" spans="1:6" hidden="1" x14ac:dyDescent="0.25">
      <c r="A5496" s="203" t="s">
        <v>1206</v>
      </c>
      <c r="B5496" s="203">
        <v>197911</v>
      </c>
      <c r="C5496" s="203" t="s">
        <v>1199</v>
      </c>
      <c r="D5496" s="203">
        <v>10</v>
      </c>
      <c r="E5496" s="203" t="s">
        <v>1211</v>
      </c>
      <c r="F5496" s="203" t="s">
        <v>1207</v>
      </c>
    </row>
    <row r="5497" spans="1:6" hidden="1" x14ac:dyDescent="0.25">
      <c r="A5497" s="203" t="s">
        <v>1206</v>
      </c>
      <c r="B5497" s="203">
        <v>197912</v>
      </c>
      <c r="C5497" s="203" t="s">
        <v>1199</v>
      </c>
      <c r="D5497" s="203">
        <v>10</v>
      </c>
      <c r="E5497" s="203" t="s">
        <v>1211</v>
      </c>
      <c r="F5497" s="203" t="s">
        <v>1207</v>
      </c>
    </row>
    <row r="5498" spans="1:6" hidden="1" x14ac:dyDescent="0.25">
      <c r="A5498" s="203" t="s">
        <v>1206</v>
      </c>
      <c r="B5498" s="203">
        <v>197913</v>
      </c>
      <c r="C5498" s="203" t="s">
        <v>1199</v>
      </c>
      <c r="D5498" s="203">
        <v>10</v>
      </c>
      <c r="E5498" s="203" t="s">
        <v>1211</v>
      </c>
      <c r="F5498" s="203" t="s">
        <v>1207</v>
      </c>
    </row>
    <row r="5499" spans="1:6" hidden="1" x14ac:dyDescent="0.25">
      <c r="A5499" s="203" t="s">
        <v>1206</v>
      </c>
      <c r="B5499" s="203">
        <v>198001</v>
      </c>
      <c r="C5499" s="203" t="s">
        <v>1199</v>
      </c>
      <c r="D5499" s="203">
        <v>10</v>
      </c>
      <c r="E5499" s="203" t="s">
        <v>1211</v>
      </c>
      <c r="F5499" s="203" t="s">
        <v>1207</v>
      </c>
    </row>
    <row r="5500" spans="1:6" hidden="1" x14ac:dyDescent="0.25">
      <c r="A5500" s="203" t="s">
        <v>1206</v>
      </c>
      <c r="B5500" s="203">
        <v>198002</v>
      </c>
      <c r="C5500" s="203" t="s">
        <v>1199</v>
      </c>
      <c r="D5500" s="203">
        <v>10</v>
      </c>
      <c r="E5500" s="203" t="s">
        <v>1211</v>
      </c>
      <c r="F5500" s="203" t="s">
        <v>1207</v>
      </c>
    </row>
    <row r="5501" spans="1:6" hidden="1" x14ac:dyDescent="0.25">
      <c r="A5501" s="203" t="s">
        <v>1206</v>
      </c>
      <c r="B5501" s="203">
        <v>198003</v>
      </c>
      <c r="C5501" s="203" t="s">
        <v>1199</v>
      </c>
      <c r="D5501" s="203">
        <v>10</v>
      </c>
      <c r="E5501" s="203" t="s">
        <v>1211</v>
      </c>
      <c r="F5501" s="203" t="s">
        <v>1207</v>
      </c>
    </row>
    <row r="5502" spans="1:6" hidden="1" x14ac:dyDescent="0.25">
      <c r="A5502" s="203" t="s">
        <v>1206</v>
      </c>
      <c r="B5502" s="203">
        <v>198004</v>
      </c>
      <c r="C5502" s="203" t="s">
        <v>1199</v>
      </c>
      <c r="D5502" s="203">
        <v>10</v>
      </c>
      <c r="E5502" s="203" t="s">
        <v>1211</v>
      </c>
      <c r="F5502" s="203" t="s">
        <v>1207</v>
      </c>
    </row>
    <row r="5503" spans="1:6" hidden="1" x14ac:dyDescent="0.25">
      <c r="A5503" s="203" t="s">
        <v>1206</v>
      </c>
      <c r="B5503" s="203">
        <v>198005</v>
      </c>
      <c r="C5503" s="203" t="s">
        <v>1199</v>
      </c>
      <c r="D5503" s="203">
        <v>10</v>
      </c>
      <c r="E5503" s="203" t="s">
        <v>1211</v>
      </c>
      <c r="F5503" s="203" t="s">
        <v>1207</v>
      </c>
    </row>
    <row r="5504" spans="1:6" hidden="1" x14ac:dyDescent="0.25">
      <c r="A5504" s="203" t="s">
        <v>1206</v>
      </c>
      <c r="B5504" s="203">
        <v>198006</v>
      </c>
      <c r="C5504" s="203" t="s">
        <v>1199</v>
      </c>
      <c r="D5504" s="203">
        <v>10</v>
      </c>
      <c r="E5504" s="203" t="s">
        <v>1211</v>
      </c>
      <c r="F5504" s="203" t="s">
        <v>1207</v>
      </c>
    </row>
    <row r="5505" spans="1:6" hidden="1" x14ac:dyDescent="0.25">
      <c r="A5505" s="203" t="s">
        <v>1206</v>
      </c>
      <c r="B5505" s="203">
        <v>198007</v>
      </c>
      <c r="C5505" s="203" t="s">
        <v>1199</v>
      </c>
      <c r="D5505" s="203">
        <v>10</v>
      </c>
      <c r="E5505" s="203" t="s">
        <v>1211</v>
      </c>
      <c r="F5505" s="203" t="s">
        <v>1207</v>
      </c>
    </row>
    <row r="5506" spans="1:6" hidden="1" x14ac:dyDescent="0.25">
      <c r="A5506" s="203" t="s">
        <v>1206</v>
      </c>
      <c r="B5506" s="203">
        <v>198008</v>
      </c>
      <c r="C5506" s="203" t="s">
        <v>1199</v>
      </c>
      <c r="D5506" s="203">
        <v>10</v>
      </c>
      <c r="E5506" s="203" t="s">
        <v>1211</v>
      </c>
      <c r="F5506" s="203" t="s">
        <v>1207</v>
      </c>
    </row>
    <row r="5507" spans="1:6" hidden="1" x14ac:dyDescent="0.25">
      <c r="A5507" s="203" t="s">
        <v>1206</v>
      </c>
      <c r="B5507" s="203">
        <v>198009</v>
      </c>
      <c r="C5507" s="203" t="s">
        <v>1199</v>
      </c>
      <c r="D5507" s="203">
        <v>10</v>
      </c>
      <c r="E5507" s="203" t="s">
        <v>1211</v>
      </c>
      <c r="F5507" s="203" t="s">
        <v>1207</v>
      </c>
    </row>
    <row r="5508" spans="1:6" hidden="1" x14ac:dyDescent="0.25">
      <c r="A5508" s="203" t="s">
        <v>1206</v>
      </c>
      <c r="B5508" s="203">
        <v>198010</v>
      </c>
      <c r="C5508" s="203" t="s">
        <v>1199</v>
      </c>
      <c r="D5508" s="203">
        <v>10</v>
      </c>
      <c r="E5508" s="203" t="s">
        <v>1211</v>
      </c>
      <c r="F5508" s="203" t="s">
        <v>1207</v>
      </c>
    </row>
    <row r="5509" spans="1:6" hidden="1" x14ac:dyDescent="0.25">
      <c r="A5509" s="203" t="s">
        <v>1206</v>
      </c>
      <c r="B5509" s="203">
        <v>198011</v>
      </c>
      <c r="C5509" s="203" t="s">
        <v>1199</v>
      </c>
      <c r="D5509" s="203">
        <v>10</v>
      </c>
      <c r="E5509" s="203" t="s">
        <v>1211</v>
      </c>
      <c r="F5509" s="203" t="s">
        <v>1207</v>
      </c>
    </row>
    <row r="5510" spans="1:6" hidden="1" x14ac:dyDescent="0.25">
      <c r="A5510" s="203" t="s">
        <v>1206</v>
      </c>
      <c r="B5510" s="203">
        <v>198012</v>
      </c>
      <c r="C5510" s="203" t="s">
        <v>1199</v>
      </c>
      <c r="D5510" s="203">
        <v>10</v>
      </c>
      <c r="E5510" s="203" t="s">
        <v>1211</v>
      </c>
      <c r="F5510" s="203" t="s">
        <v>1207</v>
      </c>
    </row>
    <row r="5511" spans="1:6" hidden="1" x14ac:dyDescent="0.25">
      <c r="A5511" s="203" t="s">
        <v>1206</v>
      </c>
      <c r="B5511" s="203">
        <v>198013</v>
      </c>
      <c r="C5511" s="203" t="s">
        <v>1199</v>
      </c>
      <c r="D5511" s="203">
        <v>10</v>
      </c>
      <c r="E5511" s="203" t="s">
        <v>1211</v>
      </c>
      <c r="F5511" s="203" t="s">
        <v>1207</v>
      </c>
    </row>
    <row r="5512" spans="1:6" hidden="1" x14ac:dyDescent="0.25">
      <c r="A5512" s="203" t="s">
        <v>1206</v>
      </c>
      <c r="B5512" s="203">
        <v>198101</v>
      </c>
      <c r="C5512" s="203" t="s">
        <v>1199</v>
      </c>
      <c r="D5512" s="203">
        <v>10</v>
      </c>
      <c r="E5512" s="203" t="s">
        <v>1211</v>
      </c>
      <c r="F5512" s="203" t="s">
        <v>1207</v>
      </c>
    </row>
    <row r="5513" spans="1:6" hidden="1" x14ac:dyDescent="0.25">
      <c r="A5513" s="203" t="s">
        <v>1206</v>
      </c>
      <c r="B5513" s="203">
        <v>198102</v>
      </c>
      <c r="C5513" s="203" t="s">
        <v>1199</v>
      </c>
      <c r="D5513" s="203">
        <v>10</v>
      </c>
      <c r="E5513" s="203" t="s">
        <v>1211</v>
      </c>
      <c r="F5513" s="203" t="s">
        <v>1207</v>
      </c>
    </row>
    <row r="5514" spans="1:6" hidden="1" x14ac:dyDescent="0.25">
      <c r="A5514" s="203" t="s">
        <v>1206</v>
      </c>
      <c r="B5514" s="203">
        <v>198103</v>
      </c>
      <c r="C5514" s="203" t="s">
        <v>1199</v>
      </c>
      <c r="D5514" s="203">
        <v>10</v>
      </c>
      <c r="E5514" s="203" t="s">
        <v>1211</v>
      </c>
      <c r="F5514" s="203" t="s">
        <v>1207</v>
      </c>
    </row>
    <row r="5515" spans="1:6" hidden="1" x14ac:dyDescent="0.25">
      <c r="A5515" s="203" t="s">
        <v>1206</v>
      </c>
      <c r="B5515" s="203">
        <v>198104</v>
      </c>
      <c r="C5515" s="203" t="s">
        <v>1199</v>
      </c>
      <c r="D5515" s="203">
        <v>10</v>
      </c>
      <c r="E5515" s="203" t="s">
        <v>1211</v>
      </c>
      <c r="F5515" s="203" t="s">
        <v>1207</v>
      </c>
    </row>
    <row r="5516" spans="1:6" hidden="1" x14ac:dyDescent="0.25">
      <c r="A5516" s="203" t="s">
        <v>1206</v>
      </c>
      <c r="B5516" s="203">
        <v>198105</v>
      </c>
      <c r="C5516" s="203" t="s">
        <v>1199</v>
      </c>
      <c r="D5516" s="203">
        <v>10</v>
      </c>
      <c r="E5516" s="203" t="s">
        <v>1211</v>
      </c>
      <c r="F5516" s="203" t="s">
        <v>1207</v>
      </c>
    </row>
    <row r="5517" spans="1:6" hidden="1" x14ac:dyDescent="0.25">
      <c r="A5517" s="203" t="s">
        <v>1206</v>
      </c>
      <c r="B5517" s="203">
        <v>198106</v>
      </c>
      <c r="C5517" s="203" t="s">
        <v>1199</v>
      </c>
      <c r="D5517" s="203">
        <v>10</v>
      </c>
      <c r="E5517" s="203" t="s">
        <v>1211</v>
      </c>
      <c r="F5517" s="203" t="s">
        <v>1207</v>
      </c>
    </row>
    <row r="5518" spans="1:6" hidden="1" x14ac:dyDescent="0.25">
      <c r="A5518" s="203" t="s">
        <v>1206</v>
      </c>
      <c r="B5518" s="203">
        <v>198107</v>
      </c>
      <c r="C5518" s="203" t="s">
        <v>1199</v>
      </c>
      <c r="D5518" s="203">
        <v>10</v>
      </c>
      <c r="E5518" s="203" t="s">
        <v>1211</v>
      </c>
      <c r="F5518" s="203" t="s">
        <v>1207</v>
      </c>
    </row>
    <row r="5519" spans="1:6" hidden="1" x14ac:dyDescent="0.25">
      <c r="A5519" s="203" t="s">
        <v>1206</v>
      </c>
      <c r="B5519" s="203">
        <v>198108</v>
      </c>
      <c r="C5519" s="203" t="s">
        <v>1199</v>
      </c>
      <c r="D5519" s="203">
        <v>10</v>
      </c>
      <c r="E5519" s="203" t="s">
        <v>1211</v>
      </c>
      <c r="F5519" s="203" t="s">
        <v>1207</v>
      </c>
    </row>
    <row r="5520" spans="1:6" hidden="1" x14ac:dyDescent="0.25">
      <c r="A5520" s="203" t="s">
        <v>1206</v>
      </c>
      <c r="B5520" s="203">
        <v>198109</v>
      </c>
      <c r="C5520" s="203" t="s">
        <v>1199</v>
      </c>
      <c r="D5520" s="203">
        <v>10</v>
      </c>
      <c r="E5520" s="203" t="s">
        <v>1211</v>
      </c>
      <c r="F5520" s="203" t="s">
        <v>1207</v>
      </c>
    </row>
    <row r="5521" spans="1:6" hidden="1" x14ac:dyDescent="0.25">
      <c r="A5521" s="203" t="s">
        <v>1206</v>
      </c>
      <c r="B5521" s="203">
        <v>198110</v>
      </c>
      <c r="C5521" s="203" t="s">
        <v>1199</v>
      </c>
      <c r="D5521" s="203">
        <v>10</v>
      </c>
      <c r="E5521" s="203" t="s">
        <v>1211</v>
      </c>
      <c r="F5521" s="203" t="s">
        <v>1207</v>
      </c>
    </row>
    <row r="5522" spans="1:6" hidden="1" x14ac:dyDescent="0.25">
      <c r="A5522" s="203" t="s">
        <v>1206</v>
      </c>
      <c r="B5522" s="203">
        <v>198111</v>
      </c>
      <c r="C5522" s="203" t="s">
        <v>1199</v>
      </c>
      <c r="D5522" s="203">
        <v>10</v>
      </c>
      <c r="E5522" s="203" t="s">
        <v>1211</v>
      </c>
      <c r="F5522" s="203" t="s">
        <v>1207</v>
      </c>
    </row>
    <row r="5523" spans="1:6" hidden="1" x14ac:dyDescent="0.25">
      <c r="A5523" s="203" t="s">
        <v>1206</v>
      </c>
      <c r="B5523" s="203">
        <v>198112</v>
      </c>
      <c r="C5523" s="203" t="s">
        <v>1199</v>
      </c>
      <c r="D5523" s="203">
        <v>10</v>
      </c>
      <c r="E5523" s="203" t="s">
        <v>1211</v>
      </c>
      <c r="F5523" s="203" t="s">
        <v>1207</v>
      </c>
    </row>
    <row r="5524" spans="1:6" hidden="1" x14ac:dyDescent="0.25">
      <c r="A5524" s="203" t="s">
        <v>1206</v>
      </c>
      <c r="B5524" s="203">
        <v>198113</v>
      </c>
      <c r="C5524" s="203" t="s">
        <v>1199</v>
      </c>
      <c r="D5524" s="203">
        <v>10</v>
      </c>
      <c r="E5524" s="203" t="s">
        <v>1211</v>
      </c>
      <c r="F5524" s="203" t="s">
        <v>1207</v>
      </c>
    </row>
    <row r="5525" spans="1:6" hidden="1" x14ac:dyDescent="0.25">
      <c r="A5525" s="203" t="s">
        <v>1206</v>
      </c>
      <c r="B5525" s="203">
        <v>198201</v>
      </c>
      <c r="C5525" s="203" t="s">
        <v>1199</v>
      </c>
      <c r="D5525" s="203">
        <v>10</v>
      </c>
      <c r="E5525" s="203" t="s">
        <v>1211</v>
      </c>
      <c r="F5525" s="203" t="s">
        <v>1207</v>
      </c>
    </row>
    <row r="5526" spans="1:6" hidden="1" x14ac:dyDescent="0.25">
      <c r="A5526" s="203" t="s">
        <v>1206</v>
      </c>
      <c r="B5526" s="203">
        <v>198202</v>
      </c>
      <c r="C5526" s="203" t="s">
        <v>1199</v>
      </c>
      <c r="D5526" s="203">
        <v>10</v>
      </c>
      <c r="E5526" s="203" t="s">
        <v>1211</v>
      </c>
      <c r="F5526" s="203" t="s">
        <v>1207</v>
      </c>
    </row>
    <row r="5527" spans="1:6" hidden="1" x14ac:dyDescent="0.25">
      <c r="A5527" s="203" t="s">
        <v>1206</v>
      </c>
      <c r="B5527" s="203">
        <v>198203</v>
      </c>
      <c r="C5527" s="203" t="s">
        <v>1199</v>
      </c>
      <c r="D5527" s="203">
        <v>10</v>
      </c>
      <c r="E5527" s="203" t="s">
        <v>1211</v>
      </c>
      <c r="F5527" s="203" t="s">
        <v>1207</v>
      </c>
    </row>
    <row r="5528" spans="1:6" hidden="1" x14ac:dyDescent="0.25">
      <c r="A5528" s="203" t="s">
        <v>1206</v>
      </c>
      <c r="B5528" s="203">
        <v>198204</v>
      </c>
      <c r="C5528" s="203" t="s">
        <v>1199</v>
      </c>
      <c r="D5528" s="203">
        <v>10</v>
      </c>
      <c r="E5528" s="203" t="s">
        <v>1211</v>
      </c>
      <c r="F5528" s="203" t="s">
        <v>1207</v>
      </c>
    </row>
    <row r="5529" spans="1:6" hidden="1" x14ac:dyDescent="0.25">
      <c r="A5529" s="203" t="s">
        <v>1206</v>
      </c>
      <c r="B5529" s="203">
        <v>198205</v>
      </c>
      <c r="C5529" s="203" t="s">
        <v>1199</v>
      </c>
      <c r="D5529" s="203">
        <v>10</v>
      </c>
      <c r="E5529" s="203" t="s">
        <v>1211</v>
      </c>
      <c r="F5529" s="203" t="s">
        <v>1207</v>
      </c>
    </row>
    <row r="5530" spans="1:6" hidden="1" x14ac:dyDescent="0.25">
      <c r="A5530" s="203" t="s">
        <v>1206</v>
      </c>
      <c r="B5530" s="203">
        <v>198206</v>
      </c>
      <c r="C5530" s="203" t="s">
        <v>1199</v>
      </c>
      <c r="D5530" s="203">
        <v>10</v>
      </c>
      <c r="E5530" s="203" t="s">
        <v>1211</v>
      </c>
      <c r="F5530" s="203" t="s">
        <v>1207</v>
      </c>
    </row>
    <row r="5531" spans="1:6" hidden="1" x14ac:dyDescent="0.25">
      <c r="A5531" s="203" t="s">
        <v>1206</v>
      </c>
      <c r="B5531" s="203">
        <v>198207</v>
      </c>
      <c r="C5531" s="203" t="s">
        <v>1199</v>
      </c>
      <c r="D5531" s="203">
        <v>10</v>
      </c>
      <c r="E5531" s="203" t="s">
        <v>1211</v>
      </c>
      <c r="F5531" s="203" t="s">
        <v>1207</v>
      </c>
    </row>
    <row r="5532" spans="1:6" hidden="1" x14ac:dyDescent="0.25">
      <c r="A5532" s="203" t="s">
        <v>1206</v>
      </c>
      <c r="B5532" s="203">
        <v>198208</v>
      </c>
      <c r="C5532" s="203" t="s">
        <v>1199</v>
      </c>
      <c r="D5532" s="203">
        <v>10</v>
      </c>
      <c r="E5532" s="203" t="s">
        <v>1211</v>
      </c>
      <c r="F5532" s="203" t="s">
        <v>1207</v>
      </c>
    </row>
    <row r="5533" spans="1:6" hidden="1" x14ac:dyDescent="0.25">
      <c r="A5533" s="203" t="s">
        <v>1206</v>
      </c>
      <c r="B5533" s="203">
        <v>198209</v>
      </c>
      <c r="C5533" s="203" t="s">
        <v>1199</v>
      </c>
      <c r="D5533" s="203">
        <v>10</v>
      </c>
      <c r="E5533" s="203" t="s">
        <v>1211</v>
      </c>
      <c r="F5533" s="203" t="s">
        <v>1207</v>
      </c>
    </row>
    <row r="5534" spans="1:6" hidden="1" x14ac:dyDescent="0.25">
      <c r="A5534" s="203" t="s">
        <v>1206</v>
      </c>
      <c r="B5534" s="203">
        <v>198210</v>
      </c>
      <c r="C5534" s="203" t="s">
        <v>1199</v>
      </c>
      <c r="D5534" s="203">
        <v>10</v>
      </c>
      <c r="E5534" s="203" t="s">
        <v>1211</v>
      </c>
      <c r="F5534" s="203" t="s">
        <v>1207</v>
      </c>
    </row>
    <row r="5535" spans="1:6" hidden="1" x14ac:dyDescent="0.25">
      <c r="A5535" s="203" t="s">
        <v>1206</v>
      </c>
      <c r="B5535" s="203">
        <v>198211</v>
      </c>
      <c r="C5535" s="203" t="s">
        <v>1199</v>
      </c>
      <c r="D5535" s="203">
        <v>10</v>
      </c>
      <c r="E5535" s="203" t="s">
        <v>1211</v>
      </c>
      <c r="F5535" s="203" t="s">
        <v>1207</v>
      </c>
    </row>
    <row r="5536" spans="1:6" hidden="1" x14ac:dyDescent="0.25">
      <c r="A5536" s="203" t="s">
        <v>1206</v>
      </c>
      <c r="B5536" s="203">
        <v>198212</v>
      </c>
      <c r="C5536" s="203" t="s">
        <v>1199</v>
      </c>
      <c r="D5536" s="203">
        <v>10</v>
      </c>
      <c r="E5536" s="203" t="s">
        <v>1211</v>
      </c>
      <c r="F5536" s="203" t="s">
        <v>1207</v>
      </c>
    </row>
    <row r="5537" spans="1:6" hidden="1" x14ac:dyDescent="0.25">
      <c r="A5537" s="203" t="s">
        <v>1206</v>
      </c>
      <c r="B5537" s="203">
        <v>198213</v>
      </c>
      <c r="C5537" s="203" t="s">
        <v>1199</v>
      </c>
      <c r="D5537" s="203">
        <v>10</v>
      </c>
      <c r="E5537" s="203" t="s">
        <v>1211</v>
      </c>
      <c r="F5537" s="203" t="s">
        <v>1207</v>
      </c>
    </row>
    <row r="5538" spans="1:6" hidden="1" x14ac:dyDescent="0.25">
      <c r="A5538" s="203" t="s">
        <v>1206</v>
      </c>
      <c r="B5538" s="203">
        <v>198301</v>
      </c>
      <c r="C5538" s="204">
        <v>1.9999999999999999E-6</v>
      </c>
      <c r="D5538" s="203">
        <v>10</v>
      </c>
      <c r="E5538" s="203" t="s">
        <v>1211</v>
      </c>
      <c r="F5538" s="203" t="s">
        <v>1207</v>
      </c>
    </row>
    <row r="5539" spans="1:6" hidden="1" x14ac:dyDescent="0.25">
      <c r="A5539" s="203" t="s">
        <v>1206</v>
      </c>
      <c r="B5539" s="203">
        <v>198302</v>
      </c>
      <c r="C5539" s="203">
        <v>0</v>
      </c>
      <c r="D5539" s="203">
        <v>10</v>
      </c>
      <c r="E5539" s="203" t="s">
        <v>1211</v>
      </c>
      <c r="F5539" s="203" t="s">
        <v>1207</v>
      </c>
    </row>
    <row r="5540" spans="1:6" hidden="1" x14ac:dyDescent="0.25">
      <c r="A5540" s="203" t="s">
        <v>1206</v>
      </c>
      <c r="B5540" s="203">
        <v>198303</v>
      </c>
      <c r="C5540" s="204">
        <v>3.0000000000000001E-6</v>
      </c>
      <c r="D5540" s="203">
        <v>10</v>
      </c>
      <c r="E5540" s="203" t="s">
        <v>1211</v>
      </c>
      <c r="F5540" s="203" t="s">
        <v>1207</v>
      </c>
    </row>
    <row r="5541" spans="1:6" hidden="1" x14ac:dyDescent="0.25">
      <c r="A5541" s="203" t="s">
        <v>1206</v>
      </c>
      <c r="B5541" s="203">
        <v>198304</v>
      </c>
      <c r="C5541" s="204">
        <v>1.9999999999999999E-6</v>
      </c>
      <c r="D5541" s="203">
        <v>10</v>
      </c>
      <c r="E5541" s="203" t="s">
        <v>1211</v>
      </c>
      <c r="F5541" s="203" t="s">
        <v>1207</v>
      </c>
    </row>
    <row r="5542" spans="1:6" hidden="1" x14ac:dyDescent="0.25">
      <c r="A5542" s="203" t="s">
        <v>1206</v>
      </c>
      <c r="B5542" s="203">
        <v>198305</v>
      </c>
      <c r="C5542" s="204">
        <v>3.0000000000000001E-6</v>
      </c>
      <c r="D5542" s="203">
        <v>10</v>
      </c>
      <c r="E5542" s="203" t="s">
        <v>1211</v>
      </c>
      <c r="F5542" s="203" t="s">
        <v>1207</v>
      </c>
    </row>
    <row r="5543" spans="1:6" hidden="1" x14ac:dyDescent="0.25">
      <c r="A5543" s="203" t="s">
        <v>1206</v>
      </c>
      <c r="B5543" s="203">
        <v>198306</v>
      </c>
      <c r="C5543" s="204">
        <v>1.9999999999999999E-6</v>
      </c>
      <c r="D5543" s="203">
        <v>10</v>
      </c>
      <c r="E5543" s="203" t="s">
        <v>1211</v>
      </c>
      <c r="F5543" s="203" t="s">
        <v>1207</v>
      </c>
    </row>
    <row r="5544" spans="1:6" hidden="1" x14ac:dyDescent="0.25">
      <c r="A5544" s="203" t="s">
        <v>1206</v>
      </c>
      <c r="B5544" s="203">
        <v>198307</v>
      </c>
      <c r="C5544" s="204">
        <v>9.9999999999999995E-7</v>
      </c>
      <c r="D5544" s="203">
        <v>10</v>
      </c>
      <c r="E5544" s="203" t="s">
        <v>1211</v>
      </c>
      <c r="F5544" s="203" t="s">
        <v>1207</v>
      </c>
    </row>
    <row r="5545" spans="1:6" hidden="1" x14ac:dyDescent="0.25">
      <c r="A5545" s="203" t="s">
        <v>1206</v>
      </c>
      <c r="B5545" s="203">
        <v>198308</v>
      </c>
      <c r="C5545" s="203">
        <v>0</v>
      </c>
      <c r="D5545" s="203">
        <v>10</v>
      </c>
      <c r="E5545" s="203" t="s">
        <v>1211</v>
      </c>
      <c r="F5545" s="203" t="s">
        <v>1207</v>
      </c>
    </row>
    <row r="5546" spans="1:6" hidden="1" x14ac:dyDescent="0.25">
      <c r="A5546" s="203" t="s">
        <v>1206</v>
      </c>
      <c r="B5546" s="203">
        <v>198309</v>
      </c>
      <c r="C5546" s="204">
        <v>3.9999999999999998E-6</v>
      </c>
      <c r="D5546" s="203">
        <v>10</v>
      </c>
      <c r="E5546" s="203" t="s">
        <v>1211</v>
      </c>
      <c r="F5546" s="203" t="s">
        <v>1207</v>
      </c>
    </row>
    <row r="5547" spans="1:6" hidden="1" x14ac:dyDescent="0.25">
      <c r="A5547" s="203" t="s">
        <v>1206</v>
      </c>
      <c r="B5547" s="203">
        <v>198310</v>
      </c>
      <c r="C5547" s="204">
        <v>5.0000000000000004E-6</v>
      </c>
      <c r="D5547" s="203">
        <v>10</v>
      </c>
      <c r="E5547" s="203" t="s">
        <v>1211</v>
      </c>
      <c r="F5547" s="203" t="s">
        <v>1207</v>
      </c>
    </row>
    <row r="5548" spans="1:6" hidden="1" x14ac:dyDescent="0.25">
      <c r="A5548" s="203" t="s">
        <v>1206</v>
      </c>
      <c r="B5548" s="203">
        <v>198311</v>
      </c>
      <c r="C5548" s="204">
        <v>3.9999999999999998E-6</v>
      </c>
      <c r="D5548" s="203">
        <v>10</v>
      </c>
      <c r="E5548" s="203" t="s">
        <v>1211</v>
      </c>
      <c r="F5548" s="203" t="s">
        <v>1207</v>
      </c>
    </row>
    <row r="5549" spans="1:6" hidden="1" x14ac:dyDescent="0.25">
      <c r="A5549" s="203" t="s">
        <v>1206</v>
      </c>
      <c r="B5549" s="203">
        <v>198312</v>
      </c>
      <c r="C5549" s="204">
        <v>9.9999999999999995E-7</v>
      </c>
      <c r="D5549" s="203">
        <v>10</v>
      </c>
      <c r="E5549" s="203" t="s">
        <v>1211</v>
      </c>
      <c r="F5549" s="203" t="s">
        <v>1207</v>
      </c>
    </row>
    <row r="5550" spans="1:6" hidden="1" x14ac:dyDescent="0.25">
      <c r="A5550" s="203" t="s">
        <v>1206</v>
      </c>
      <c r="B5550" s="203">
        <v>198313</v>
      </c>
      <c r="C5550" s="204">
        <v>2.8E-5</v>
      </c>
      <c r="D5550" s="203">
        <v>10</v>
      </c>
      <c r="E5550" s="203" t="s">
        <v>1211</v>
      </c>
      <c r="F5550" s="203" t="s">
        <v>1207</v>
      </c>
    </row>
    <row r="5551" spans="1:6" hidden="1" x14ac:dyDescent="0.25">
      <c r="A5551" s="203" t="s">
        <v>1206</v>
      </c>
      <c r="B5551" s="203">
        <v>198401</v>
      </c>
      <c r="C5551" s="203">
        <v>0</v>
      </c>
      <c r="D5551" s="203">
        <v>10</v>
      </c>
      <c r="E5551" s="203" t="s">
        <v>1211</v>
      </c>
      <c r="F5551" s="203" t="s">
        <v>1207</v>
      </c>
    </row>
    <row r="5552" spans="1:6" hidden="1" x14ac:dyDescent="0.25">
      <c r="A5552" s="203" t="s">
        <v>1206</v>
      </c>
      <c r="B5552" s="203">
        <v>198402</v>
      </c>
      <c r="C5552" s="204">
        <v>1.9999999999999999E-6</v>
      </c>
      <c r="D5552" s="203">
        <v>10</v>
      </c>
      <c r="E5552" s="203" t="s">
        <v>1211</v>
      </c>
      <c r="F5552" s="203" t="s">
        <v>1207</v>
      </c>
    </row>
    <row r="5553" spans="1:6" hidden="1" x14ac:dyDescent="0.25">
      <c r="A5553" s="203" t="s">
        <v>1206</v>
      </c>
      <c r="B5553" s="203">
        <v>198403</v>
      </c>
      <c r="C5553" s="204">
        <v>1.9999999999999999E-6</v>
      </c>
      <c r="D5553" s="203">
        <v>10</v>
      </c>
      <c r="E5553" s="203" t="s">
        <v>1211</v>
      </c>
      <c r="F5553" s="203" t="s">
        <v>1207</v>
      </c>
    </row>
    <row r="5554" spans="1:6" hidden="1" x14ac:dyDescent="0.25">
      <c r="A5554" s="203" t="s">
        <v>1206</v>
      </c>
      <c r="B5554" s="203">
        <v>198404</v>
      </c>
      <c r="C5554" s="204">
        <v>6.0000000000000002E-6</v>
      </c>
      <c r="D5554" s="203">
        <v>10</v>
      </c>
      <c r="E5554" s="203" t="s">
        <v>1211</v>
      </c>
      <c r="F5554" s="203" t="s">
        <v>1207</v>
      </c>
    </row>
    <row r="5555" spans="1:6" hidden="1" x14ac:dyDescent="0.25">
      <c r="A5555" s="203" t="s">
        <v>1206</v>
      </c>
      <c r="B5555" s="203">
        <v>198405</v>
      </c>
      <c r="C5555" s="204">
        <v>7.9999999999999996E-6</v>
      </c>
      <c r="D5555" s="203">
        <v>10</v>
      </c>
      <c r="E5555" s="203" t="s">
        <v>1211</v>
      </c>
      <c r="F5555" s="203" t="s">
        <v>1207</v>
      </c>
    </row>
    <row r="5556" spans="1:6" hidden="1" x14ac:dyDescent="0.25">
      <c r="A5556" s="203" t="s">
        <v>1206</v>
      </c>
      <c r="B5556" s="203">
        <v>198406</v>
      </c>
      <c r="C5556" s="204">
        <v>6.0000000000000002E-6</v>
      </c>
      <c r="D5556" s="203">
        <v>10</v>
      </c>
      <c r="E5556" s="203" t="s">
        <v>1211</v>
      </c>
      <c r="F5556" s="203" t="s">
        <v>1207</v>
      </c>
    </row>
    <row r="5557" spans="1:6" hidden="1" x14ac:dyDescent="0.25">
      <c r="A5557" s="203" t="s">
        <v>1206</v>
      </c>
      <c r="B5557" s="203">
        <v>198407</v>
      </c>
      <c r="C5557" s="204">
        <v>5.0000000000000004E-6</v>
      </c>
      <c r="D5557" s="203">
        <v>10</v>
      </c>
      <c r="E5557" s="203" t="s">
        <v>1211</v>
      </c>
      <c r="F5557" s="203" t="s">
        <v>1207</v>
      </c>
    </row>
    <row r="5558" spans="1:6" hidden="1" x14ac:dyDescent="0.25">
      <c r="A5558" s="203" t="s">
        <v>1206</v>
      </c>
      <c r="B5558" s="203">
        <v>198408</v>
      </c>
      <c r="C5558" s="204">
        <v>3.0000000000000001E-6</v>
      </c>
      <c r="D5558" s="203">
        <v>10</v>
      </c>
      <c r="E5558" s="203" t="s">
        <v>1211</v>
      </c>
      <c r="F5558" s="203" t="s">
        <v>1207</v>
      </c>
    </row>
    <row r="5559" spans="1:6" hidden="1" x14ac:dyDescent="0.25">
      <c r="A5559" s="203" t="s">
        <v>1206</v>
      </c>
      <c r="B5559" s="203">
        <v>198409</v>
      </c>
      <c r="C5559" s="204">
        <v>5.0000000000000004E-6</v>
      </c>
      <c r="D5559" s="203">
        <v>10</v>
      </c>
      <c r="E5559" s="203" t="s">
        <v>1211</v>
      </c>
      <c r="F5559" s="203" t="s">
        <v>1207</v>
      </c>
    </row>
    <row r="5560" spans="1:6" hidden="1" x14ac:dyDescent="0.25">
      <c r="A5560" s="203" t="s">
        <v>1206</v>
      </c>
      <c r="B5560" s="203">
        <v>198410</v>
      </c>
      <c r="C5560" s="204">
        <v>9.0000000000000002E-6</v>
      </c>
      <c r="D5560" s="203">
        <v>10</v>
      </c>
      <c r="E5560" s="203" t="s">
        <v>1211</v>
      </c>
      <c r="F5560" s="203" t="s">
        <v>1207</v>
      </c>
    </row>
    <row r="5561" spans="1:6" hidden="1" x14ac:dyDescent="0.25">
      <c r="A5561" s="203" t="s">
        <v>1206</v>
      </c>
      <c r="B5561" s="203">
        <v>198411</v>
      </c>
      <c r="C5561" s="204">
        <v>9.0000000000000002E-6</v>
      </c>
      <c r="D5561" s="203">
        <v>10</v>
      </c>
      <c r="E5561" s="203" t="s">
        <v>1211</v>
      </c>
      <c r="F5561" s="203" t="s">
        <v>1207</v>
      </c>
    </row>
    <row r="5562" spans="1:6" hidden="1" x14ac:dyDescent="0.25">
      <c r="A5562" s="203" t="s">
        <v>1206</v>
      </c>
      <c r="B5562" s="203">
        <v>198412</v>
      </c>
      <c r="C5562" s="204">
        <v>1.2999999999999999E-5</v>
      </c>
      <c r="D5562" s="203">
        <v>10</v>
      </c>
      <c r="E5562" s="203" t="s">
        <v>1211</v>
      </c>
      <c r="F5562" s="203" t="s">
        <v>1207</v>
      </c>
    </row>
    <row r="5563" spans="1:6" hidden="1" x14ac:dyDescent="0.25">
      <c r="A5563" s="203" t="s">
        <v>1206</v>
      </c>
      <c r="B5563" s="203">
        <v>198413</v>
      </c>
      <c r="C5563" s="204">
        <v>6.7999999999999999E-5</v>
      </c>
      <c r="D5563" s="203">
        <v>10</v>
      </c>
      <c r="E5563" s="203" t="s">
        <v>1211</v>
      </c>
      <c r="F5563" s="203" t="s">
        <v>1207</v>
      </c>
    </row>
    <row r="5564" spans="1:6" hidden="1" x14ac:dyDescent="0.25">
      <c r="A5564" s="203" t="s">
        <v>1206</v>
      </c>
      <c r="B5564" s="203">
        <v>198501</v>
      </c>
      <c r="C5564" s="204">
        <v>6.9999999999999999E-6</v>
      </c>
      <c r="D5564" s="203">
        <v>10</v>
      </c>
      <c r="E5564" s="203" t="s">
        <v>1211</v>
      </c>
      <c r="F5564" s="203" t="s">
        <v>1207</v>
      </c>
    </row>
    <row r="5565" spans="1:6" hidden="1" x14ac:dyDescent="0.25">
      <c r="A5565" s="203" t="s">
        <v>1206</v>
      </c>
      <c r="B5565" s="203">
        <v>198502</v>
      </c>
      <c r="C5565" s="204">
        <v>1.1E-5</v>
      </c>
      <c r="D5565" s="203">
        <v>10</v>
      </c>
      <c r="E5565" s="203" t="s">
        <v>1211</v>
      </c>
      <c r="F5565" s="203" t="s">
        <v>1207</v>
      </c>
    </row>
    <row r="5566" spans="1:6" hidden="1" x14ac:dyDescent="0.25">
      <c r="A5566" s="203" t="s">
        <v>1206</v>
      </c>
      <c r="B5566" s="203">
        <v>198503</v>
      </c>
      <c r="C5566" s="204">
        <v>6.9999999999999999E-6</v>
      </c>
      <c r="D5566" s="203">
        <v>10</v>
      </c>
      <c r="E5566" s="203" t="s">
        <v>1211</v>
      </c>
      <c r="F5566" s="203" t="s">
        <v>1207</v>
      </c>
    </row>
    <row r="5567" spans="1:6" hidden="1" x14ac:dyDescent="0.25">
      <c r="A5567" s="203" t="s">
        <v>1206</v>
      </c>
      <c r="B5567" s="203">
        <v>198504</v>
      </c>
      <c r="C5567" s="204">
        <v>6.0000000000000002E-6</v>
      </c>
      <c r="D5567" s="203">
        <v>10</v>
      </c>
      <c r="E5567" s="203" t="s">
        <v>1211</v>
      </c>
      <c r="F5567" s="203" t="s">
        <v>1207</v>
      </c>
    </row>
    <row r="5568" spans="1:6" hidden="1" x14ac:dyDescent="0.25">
      <c r="A5568" s="203" t="s">
        <v>1206</v>
      </c>
      <c r="B5568" s="203">
        <v>198505</v>
      </c>
      <c r="C5568" s="204">
        <v>3.9999999999999998E-6</v>
      </c>
      <c r="D5568" s="203">
        <v>10</v>
      </c>
      <c r="E5568" s="203" t="s">
        <v>1211</v>
      </c>
      <c r="F5568" s="203" t="s">
        <v>1207</v>
      </c>
    </row>
    <row r="5569" spans="1:6" hidden="1" x14ac:dyDescent="0.25">
      <c r="A5569" s="203" t="s">
        <v>1206</v>
      </c>
      <c r="B5569" s="203">
        <v>198506</v>
      </c>
      <c r="C5569" s="204">
        <v>3.9999999999999998E-6</v>
      </c>
      <c r="D5569" s="203">
        <v>10</v>
      </c>
      <c r="E5569" s="203" t="s">
        <v>1211</v>
      </c>
      <c r="F5569" s="203" t="s">
        <v>1207</v>
      </c>
    </row>
    <row r="5570" spans="1:6" hidden="1" x14ac:dyDescent="0.25">
      <c r="A5570" s="203" t="s">
        <v>1206</v>
      </c>
      <c r="B5570" s="203">
        <v>198507</v>
      </c>
      <c r="C5570" s="204">
        <v>9.9999999999999995E-7</v>
      </c>
      <c r="D5570" s="203">
        <v>10</v>
      </c>
      <c r="E5570" s="203" t="s">
        <v>1211</v>
      </c>
      <c r="F5570" s="203" t="s">
        <v>1207</v>
      </c>
    </row>
    <row r="5571" spans="1:6" hidden="1" x14ac:dyDescent="0.25">
      <c r="A5571" s="203" t="s">
        <v>1206</v>
      </c>
      <c r="B5571" s="203">
        <v>198508</v>
      </c>
      <c r="C5571" s="204">
        <v>3.9999999999999998E-6</v>
      </c>
      <c r="D5571" s="203">
        <v>10</v>
      </c>
      <c r="E5571" s="203" t="s">
        <v>1211</v>
      </c>
      <c r="F5571" s="203" t="s">
        <v>1207</v>
      </c>
    </row>
    <row r="5572" spans="1:6" hidden="1" x14ac:dyDescent="0.25">
      <c r="A5572" s="203" t="s">
        <v>1206</v>
      </c>
      <c r="B5572" s="203">
        <v>198509</v>
      </c>
      <c r="C5572" s="204">
        <v>9.0000000000000002E-6</v>
      </c>
      <c r="D5572" s="203">
        <v>10</v>
      </c>
      <c r="E5572" s="203" t="s">
        <v>1211</v>
      </c>
      <c r="F5572" s="203" t="s">
        <v>1207</v>
      </c>
    </row>
    <row r="5573" spans="1:6" hidden="1" x14ac:dyDescent="0.25">
      <c r="A5573" s="203" t="s">
        <v>1206</v>
      </c>
      <c r="B5573" s="203">
        <v>198510</v>
      </c>
      <c r="C5573" s="204">
        <v>5.0000000000000004E-6</v>
      </c>
      <c r="D5573" s="203">
        <v>10</v>
      </c>
      <c r="E5573" s="203" t="s">
        <v>1211</v>
      </c>
      <c r="F5573" s="203" t="s">
        <v>1207</v>
      </c>
    </row>
    <row r="5574" spans="1:6" hidden="1" x14ac:dyDescent="0.25">
      <c r="A5574" s="203" t="s">
        <v>1206</v>
      </c>
      <c r="B5574" s="203">
        <v>198511</v>
      </c>
      <c r="C5574" s="204">
        <v>1.9999999999999999E-6</v>
      </c>
      <c r="D5574" s="203">
        <v>10</v>
      </c>
      <c r="E5574" s="203" t="s">
        <v>1211</v>
      </c>
      <c r="F5574" s="203" t="s">
        <v>1207</v>
      </c>
    </row>
    <row r="5575" spans="1:6" hidden="1" x14ac:dyDescent="0.25">
      <c r="A5575" s="203" t="s">
        <v>1206</v>
      </c>
      <c r="B5575" s="203">
        <v>198512</v>
      </c>
      <c r="C5575" s="204">
        <v>9.9999999999999995E-7</v>
      </c>
      <c r="D5575" s="203">
        <v>10</v>
      </c>
      <c r="E5575" s="203" t="s">
        <v>1211</v>
      </c>
      <c r="F5575" s="203" t="s">
        <v>1207</v>
      </c>
    </row>
    <row r="5576" spans="1:6" hidden="1" x14ac:dyDescent="0.25">
      <c r="A5576" s="203" t="s">
        <v>1206</v>
      </c>
      <c r="B5576" s="203">
        <v>198513</v>
      </c>
      <c r="C5576" s="204">
        <v>6.0000000000000002E-5</v>
      </c>
      <c r="D5576" s="203">
        <v>10</v>
      </c>
      <c r="E5576" s="203" t="s">
        <v>1211</v>
      </c>
      <c r="F5576" s="203" t="s">
        <v>1207</v>
      </c>
    </row>
    <row r="5577" spans="1:6" hidden="1" x14ac:dyDescent="0.25">
      <c r="A5577" s="203" t="s">
        <v>1206</v>
      </c>
      <c r="B5577" s="203">
        <v>198601</v>
      </c>
      <c r="C5577" s="204">
        <v>1.9999999999999999E-6</v>
      </c>
      <c r="D5577" s="203">
        <v>10</v>
      </c>
      <c r="E5577" s="203" t="s">
        <v>1211</v>
      </c>
      <c r="F5577" s="203" t="s">
        <v>1207</v>
      </c>
    </row>
    <row r="5578" spans="1:6" hidden="1" x14ac:dyDescent="0.25">
      <c r="A5578" s="203" t="s">
        <v>1206</v>
      </c>
      <c r="B5578" s="203">
        <v>198602</v>
      </c>
      <c r="C5578" s="204">
        <v>1.9999999999999999E-6</v>
      </c>
      <c r="D5578" s="203">
        <v>10</v>
      </c>
      <c r="E5578" s="203" t="s">
        <v>1211</v>
      </c>
      <c r="F5578" s="203" t="s">
        <v>1207</v>
      </c>
    </row>
    <row r="5579" spans="1:6" hidden="1" x14ac:dyDescent="0.25">
      <c r="A5579" s="203" t="s">
        <v>1206</v>
      </c>
      <c r="B5579" s="203">
        <v>198603</v>
      </c>
      <c r="C5579" s="204">
        <v>6.9999999999999999E-6</v>
      </c>
      <c r="D5579" s="203">
        <v>10</v>
      </c>
      <c r="E5579" s="203" t="s">
        <v>1211</v>
      </c>
      <c r="F5579" s="203" t="s">
        <v>1207</v>
      </c>
    </row>
    <row r="5580" spans="1:6" hidden="1" x14ac:dyDescent="0.25">
      <c r="A5580" s="203" t="s">
        <v>1206</v>
      </c>
      <c r="B5580" s="203">
        <v>198604</v>
      </c>
      <c r="C5580" s="204">
        <v>6.0000000000000002E-6</v>
      </c>
      <c r="D5580" s="203">
        <v>10</v>
      </c>
      <c r="E5580" s="203" t="s">
        <v>1211</v>
      </c>
      <c r="F5580" s="203" t="s">
        <v>1207</v>
      </c>
    </row>
    <row r="5581" spans="1:6" hidden="1" x14ac:dyDescent="0.25">
      <c r="A5581" s="203" t="s">
        <v>1206</v>
      </c>
      <c r="B5581" s="203">
        <v>198605</v>
      </c>
      <c r="C5581" s="204">
        <v>7.9999999999999996E-6</v>
      </c>
      <c r="D5581" s="203">
        <v>10</v>
      </c>
      <c r="E5581" s="203" t="s">
        <v>1211</v>
      </c>
      <c r="F5581" s="203" t="s">
        <v>1207</v>
      </c>
    </row>
    <row r="5582" spans="1:6" hidden="1" x14ac:dyDescent="0.25">
      <c r="A5582" s="203" t="s">
        <v>1206</v>
      </c>
      <c r="B5582" s="203">
        <v>198606</v>
      </c>
      <c r="C5582" s="204">
        <v>5.0000000000000004E-6</v>
      </c>
      <c r="D5582" s="203">
        <v>10</v>
      </c>
      <c r="E5582" s="203" t="s">
        <v>1211</v>
      </c>
      <c r="F5582" s="203" t="s">
        <v>1207</v>
      </c>
    </row>
    <row r="5583" spans="1:6" hidden="1" x14ac:dyDescent="0.25">
      <c r="A5583" s="203" t="s">
        <v>1206</v>
      </c>
      <c r="B5583" s="203">
        <v>198607</v>
      </c>
      <c r="C5583" s="204">
        <v>5.0000000000000004E-6</v>
      </c>
      <c r="D5583" s="203">
        <v>10</v>
      </c>
      <c r="E5583" s="203" t="s">
        <v>1211</v>
      </c>
      <c r="F5583" s="203" t="s">
        <v>1207</v>
      </c>
    </row>
    <row r="5584" spans="1:6" hidden="1" x14ac:dyDescent="0.25">
      <c r="A5584" s="203" t="s">
        <v>1206</v>
      </c>
      <c r="B5584" s="203">
        <v>198608</v>
      </c>
      <c r="C5584" s="204">
        <v>5.0000000000000004E-6</v>
      </c>
      <c r="D5584" s="203">
        <v>10</v>
      </c>
      <c r="E5584" s="203" t="s">
        <v>1211</v>
      </c>
      <c r="F5584" s="203" t="s">
        <v>1207</v>
      </c>
    </row>
    <row r="5585" spans="1:6" hidden="1" x14ac:dyDescent="0.25">
      <c r="A5585" s="203" t="s">
        <v>1206</v>
      </c>
      <c r="B5585" s="203">
        <v>198609</v>
      </c>
      <c r="C5585" s="204">
        <v>9.9999999999999995E-7</v>
      </c>
      <c r="D5585" s="203">
        <v>10</v>
      </c>
      <c r="E5585" s="203" t="s">
        <v>1211</v>
      </c>
      <c r="F5585" s="203" t="s">
        <v>1207</v>
      </c>
    </row>
    <row r="5586" spans="1:6" hidden="1" x14ac:dyDescent="0.25">
      <c r="A5586" s="203" t="s">
        <v>1206</v>
      </c>
      <c r="B5586" s="203">
        <v>198610</v>
      </c>
      <c r="C5586" s="204">
        <v>1.9999999999999999E-6</v>
      </c>
      <c r="D5586" s="203">
        <v>10</v>
      </c>
      <c r="E5586" s="203" t="s">
        <v>1211</v>
      </c>
      <c r="F5586" s="203" t="s">
        <v>1207</v>
      </c>
    </row>
    <row r="5587" spans="1:6" hidden="1" x14ac:dyDescent="0.25">
      <c r="A5587" s="203" t="s">
        <v>1206</v>
      </c>
      <c r="B5587" s="203">
        <v>198611</v>
      </c>
      <c r="C5587" s="203">
        <v>0</v>
      </c>
      <c r="D5587" s="203">
        <v>10</v>
      </c>
      <c r="E5587" s="203" t="s">
        <v>1211</v>
      </c>
      <c r="F5587" s="203" t="s">
        <v>1207</v>
      </c>
    </row>
    <row r="5588" spans="1:6" hidden="1" x14ac:dyDescent="0.25">
      <c r="A5588" s="203" t="s">
        <v>1206</v>
      </c>
      <c r="B5588" s="203">
        <v>198612</v>
      </c>
      <c r="C5588" s="203">
        <v>0</v>
      </c>
      <c r="D5588" s="203">
        <v>10</v>
      </c>
      <c r="E5588" s="203" t="s">
        <v>1211</v>
      </c>
      <c r="F5588" s="203" t="s">
        <v>1207</v>
      </c>
    </row>
    <row r="5589" spans="1:6" hidden="1" x14ac:dyDescent="0.25">
      <c r="A5589" s="203" t="s">
        <v>1206</v>
      </c>
      <c r="B5589" s="203">
        <v>198613</v>
      </c>
      <c r="C5589" s="204">
        <v>4.3999999999999999E-5</v>
      </c>
      <c r="D5589" s="203">
        <v>10</v>
      </c>
      <c r="E5589" s="203" t="s">
        <v>1211</v>
      </c>
      <c r="F5589" s="203" t="s">
        <v>1207</v>
      </c>
    </row>
    <row r="5590" spans="1:6" hidden="1" x14ac:dyDescent="0.25">
      <c r="A5590" s="203" t="s">
        <v>1206</v>
      </c>
      <c r="B5590" s="203">
        <v>198701</v>
      </c>
      <c r="C5590" s="204">
        <v>9.9999999999999995E-7</v>
      </c>
      <c r="D5590" s="203">
        <v>10</v>
      </c>
      <c r="E5590" s="203" t="s">
        <v>1211</v>
      </c>
      <c r="F5590" s="203" t="s">
        <v>1207</v>
      </c>
    </row>
    <row r="5591" spans="1:6" hidden="1" x14ac:dyDescent="0.25">
      <c r="A5591" s="203" t="s">
        <v>1206</v>
      </c>
      <c r="B5591" s="203">
        <v>198702</v>
      </c>
      <c r="C5591" s="203">
        <v>0</v>
      </c>
      <c r="D5591" s="203">
        <v>10</v>
      </c>
      <c r="E5591" s="203" t="s">
        <v>1211</v>
      </c>
      <c r="F5591" s="203" t="s">
        <v>1207</v>
      </c>
    </row>
    <row r="5592" spans="1:6" hidden="1" x14ac:dyDescent="0.25">
      <c r="A5592" s="203" t="s">
        <v>1206</v>
      </c>
      <c r="B5592" s="203">
        <v>198703</v>
      </c>
      <c r="C5592" s="203">
        <v>0</v>
      </c>
      <c r="D5592" s="203">
        <v>10</v>
      </c>
      <c r="E5592" s="203" t="s">
        <v>1211</v>
      </c>
      <c r="F5592" s="203" t="s">
        <v>1207</v>
      </c>
    </row>
    <row r="5593" spans="1:6" hidden="1" x14ac:dyDescent="0.25">
      <c r="A5593" s="203" t="s">
        <v>1206</v>
      </c>
      <c r="B5593" s="203">
        <v>198704</v>
      </c>
      <c r="C5593" s="204">
        <v>1.9999999999999999E-6</v>
      </c>
      <c r="D5593" s="203">
        <v>10</v>
      </c>
      <c r="E5593" s="203" t="s">
        <v>1211</v>
      </c>
      <c r="F5593" s="203" t="s">
        <v>1207</v>
      </c>
    </row>
    <row r="5594" spans="1:6" hidden="1" x14ac:dyDescent="0.25">
      <c r="A5594" s="203" t="s">
        <v>1206</v>
      </c>
      <c r="B5594" s="203">
        <v>198705</v>
      </c>
      <c r="C5594" s="204">
        <v>3.0000000000000001E-6</v>
      </c>
      <c r="D5594" s="203">
        <v>10</v>
      </c>
      <c r="E5594" s="203" t="s">
        <v>1211</v>
      </c>
      <c r="F5594" s="203" t="s">
        <v>1207</v>
      </c>
    </row>
    <row r="5595" spans="1:6" hidden="1" x14ac:dyDescent="0.25">
      <c r="A5595" s="203" t="s">
        <v>1206</v>
      </c>
      <c r="B5595" s="203">
        <v>198706</v>
      </c>
      <c r="C5595" s="204">
        <v>1.0000000000000001E-5</v>
      </c>
      <c r="D5595" s="203">
        <v>10</v>
      </c>
      <c r="E5595" s="203" t="s">
        <v>1211</v>
      </c>
      <c r="F5595" s="203" t="s">
        <v>1207</v>
      </c>
    </row>
    <row r="5596" spans="1:6" hidden="1" x14ac:dyDescent="0.25">
      <c r="A5596" s="203" t="s">
        <v>1206</v>
      </c>
      <c r="B5596" s="203">
        <v>198707</v>
      </c>
      <c r="C5596" s="204">
        <v>1.2999999999999999E-5</v>
      </c>
      <c r="D5596" s="203">
        <v>10</v>
      </c>
      <c r="E5596" s="203" t="s">
        <v>1211</v>
      </c>
      <c r="F5596" s="203" t="s">
        <v>1207</v>
      </c>
    </row>
    <row r="5597" spans="1:6" hidden="1" x14ac:dyDescent="0.25">
      <c r="A5597" s="203" t="s">
        <v>1206</v>
      </c>
      <c r="B5597" s="203">
        <v>198708</v>
      </c>
      <c r="C5597" s="204">
        <v>1.9999999999999999E-6</v>
      </c>
      <c r="D5597" s="203">
        <v>10</v>
      </c>
      <c r="E5597" s="203" t="s">
        <v>1211</v>
      </c>
      <c r="F5597" s="203" t="s">
        <v>1207</v>
      </c>
    </row>
    <row r="5598" spans="1:6" hidden="1" x14ac:dyDescent="0.25">
      <c r="A5598" s="203" t="s">
        <v>1206</v>
      </c>
      <c r="B5598" s="203">
        <v>198709</v>
      </c>
      <c r="C5598" s="204">
        <v>1.9999999999999999E-6</v>
      </c>
      <c r="D5598" s="203">
        <v>10</v>
      </c>
      <c r="E5598" s="203" t="s">
        <v>1211</v>
      </c>
      <c r="F5598" s="203" t="s">
        <v>1207</v>
      </c>
    </row>
    <row r="5599" spans="1:6" hidden="1" x14ac:dyDescent="0.25">
      <c r="A5599" s="203" t="s">
        <v>1206</v>
      </c>
      <c r="B5599" s="203">
        <v>198710</v>
      </c>
      <c r="C5599" s="204">
        <v>9.9999999999999995E-7</v>
      </c>
      <c r="D5599" s="203">
        <v>10</v>
      </c>
      <c r="E5599" s="203" t="s">
        <v>1211</v>
      </c>
      <c r="F5599" s="203" t="s">
        <v>1207</v>
      </c>
    </row>
    <row r="5600" spans="1:6" hidden="1" x14ac:dyDescent="0.25">
      <c r="A5600" s="203" t="s">
        <v>1206</v>
      </c>
      <c r="B5600" s="203">
        <v>198711</v>
      </c>
      <c r="C5600" s="204">
        <v>9.9999999999999995E-7</v>
      </c>
      <c r="D5600" s="203">
        <v>10</v>
      </c>
      <c r="E5600" s="203" t="s">
        <v>1211</v>
      </c>
      <c r="F5600" s="203" t="s">
        <v>1207</v>
      </c>
    </row>
    <row r="5601" spans="1:6" hidden="1" x14ac:dyDescent="0.25">
      <c r="A5601" s="203" t="s">
        <v>1206</v>
      </c>
      <c r="B5601" s="203">
        <v>198712</v>
      </c>
      <c r="C5601" s="204">
        <v>1.9999999999999999E-6</v>
      </c>
      <c r="D5601" s="203">
        <v>10</v>
      </c>
      <c r="E5601" s="203" t="s">
        <v>1211</v>
      </c>
      <c r="F5601" s="203" t="s">
        <v>1207</v>
      </c>
    </row>
    <row r="5602" spans="1:6" hidden="1" x14ac:dyDescent="0.25">
      <c r="A5602" s="203" t="s">
        <v>1206</v>
      </c>
      <c r="B5602" s="203">
        <v>198713</v>
      </c>
      <c r="C5602" s="204">
        <v>3.6999999999999998E-5</v>
      </c>
      <c r="D5602" s="203">
        <v>10</v>
      </c>
      <c r="E5602" s="203" t="s">
        <v>1211</v>
      </c>
      <c r="F5602" s="203" t="s">
        <v>1207</v>
      </c>
    </row>
    <row r="5603" spans="1:6" hidden="1" x14ac:dyDescent="0.25">
      <c r="A5603" s="203" t="s">
        <v>1206</v>
      </c>
      <c r="B5603" s="203">
        <v>198801</v>
      </c>
      <c r="C5603" s="204">
        <v>6.9999999999999999E-6</v>
      </c>
      <c r="D5603" s="203">
        <v>10</v>
      </c>
      <c r="E5603" s="203" t="s">
        <v>1211</v>
      </c>
      <c r="F5603" s="203" t="s">
        <v>1207</v>
      </c>
    </row>
    <row r="5604" spans="1:6" hidden="1" x14ac:dyDescent="0.25">
      <c r="A5604" s="203" t="s">
        <v>1206</v>
      </c>
      <c r="B5604" s="203">
        <v>198802</v>
      </c>
      <c r="C5604" s="203">
        <v>0</v>
      </c>
      <c r="D5604" s="203">
        <v>10</v>
      </c>
      <c r="E5604" s="203" t="s">
        <v>1211</v>
      </c>
      <c r="F5604" s="203" t="s">
        <v>1207</v>
      </c>
    </row>
    <row r="5605" spans="1:6" hidden="1" x14ac:dyDescent="0.25">
      <c r="A5605" s="203" t="s">
        <v>1206</v>
      </c>
      <c r="B5605" s="203">
        <v>198803</v>
      </c>
      <c r="C5605" s="203">
        <v>0</v>
      </c>
      <c r="D5605" s="203">
        <v>10</v>
      </c>
      <c r="E5605" s="203" t="s">
        <v>1211</v>
      </c>
      <c r="F5605" s="203" t="s">
        <v>1207</v>
      </c>
    </row>
    <row r="5606" spans="1:6" hidden="1" x14ac:dyDescent="0.25">
      <c r="A5606" s="203" t="s">
        <v>1206</v>
      </c>
      <c r="B5606" s="203">
        <v>198804</v>
      </c>
      <c r="C5606" s="203">
        <v>0</v>
      </c>
      <c r="D5606" s="203">
        <v>10</v>
      </c>
      <c r="E5606" s="203" t="s">
        <v>1211</v>
      </c>
      <c r="F5606" s="203" t="s">
        <v>1207</v>
      </c>
    </row>
    <row r="5607" spans="1:6" hidden="1" x14ac:dyDescent="0.25">
      <c r="A5607" s="203" t="s">
        <v>1206</v>
      </c>
      <c r="B5607" s="203">
        <v>198805</v>
      </c>
      <c r="C5607" s="203">
        <v>0</v>
      </c>
      <c r="D5607" s="203">
        <v>10</v>
      </c>
      <c r="E5607" s="203" t="s">
        <v>1211</v>
      </c>
      <c r="F5607" s="203" t="s">
        <v>1207</v>
      </c>
    </row>
    <row r="5608" spans="1:6" hidden="1" x14ac:dyDescent="0.25">
      <c r="A5608" s="203" t="s">
        <v>1206</v>
      </c>
      <c r="B5608" s="203">
        <v>198806</v>
      </c>
      <c r="C5608" s="203">
        <v>0</v>
      </c>
      <c r="D5608" s="203">
        <v>10</v>
      </c>
      <c r="E5608" s="203" t="s">
        <v>1211</v>
      </c>
      <c r="F5608" s="203" t="s">
        <v>1207</v>
      </c>
    </row>
    <row r="5609" spans="1:6" hidden="1" x14ac:dyDescent="0.25">
      <c r="A5609" s="203" t="s">
        <v>1206</v>
      </c>
      <c r="B5609" s="203">
        <v>198807</v>
      </c>
      <c r="C5609" s="203">
        <v>0</v>
      </c>
      <c r="D5609" s="203">
        <v>10</v>
      </c>
      <c r="E5609" s="203" t="s">
        <v>1211</v>
      </c>
      <c r="F5609" s="203" t="s">
        <v>1207</v>
      </c>
    </row>
    <row r="5610" spans="1:6" hidden="1" x14ac:dyDescent="0.25">
      <c r="A5610" s="203" t="s">
        <v>1206</v>
      </c>
      <c r="B5610" s="203">
        <v>198808</v>
      </c>
      <c r="C5610" s="203">
        <v>0</v>
      </c>
      <c r="D5610" s="203">
        <v>10</v>
      </c>
      <c r="E5610" s="203" t="s">
        <v>1211</v>
      </c>
      <c r="F5610" s="203" t="s">
        <v>1207</v>
      </c>
    </row>
    <row r="5611" spans="1:6" hidden="1" x14ac:dyDescent="0.25">
      <c r="A5611" s="203" t="s">
        <v>1206</v>
      </c>
      <c r="B5611" s="203">
        <v>198809</v>
      </c>
      <c r="C5611" s="203">
        <v>0</v>
      </c>
      <c r="D5611" s="203">
        <v>10</v>
      </c>
      <c r="E5611" s="203" t="s">
        <v>1211</v>
      </c>
      <c r="F5611" s="203" t="s">
        <v>1207</v>
      </c>
    </row>
    <row r="5612" spans="1:6" hidden="1" x14ac:dyDescent="0.25">
      <c r="A5612" s="203" t="s">
        <v>1206</v>
      </c>
      <c r="B5612" s="203">
        <v>198810</v>
      </c>
      <c r="C5612" s="203">
        <v>0</v>
      </c>
      <c r="D5612" s="203">
        <v>10</v>
      </c>
      <c r="E5612" s="203" t="s">
        <v>1211</v>
      </c>
      <c r="F5612" s="203" t="s">
        <v>1207</v>
      </c>
    </row>
    <row r="5613" spans="1:6" hidden="1" x14ac:dyDescent="0.25">
      <c r="A5613" s="203" t="s">
        <v>1206</v>
      </c>
      <c r="B5613" s="203">
        <v>198811</v>
      </c>
      <c r="C5613" s="203">
        <v>0</v>
      </c>
      <c r="D5613" s="203">
        <v>10</v>
      </c>
      <c r="E5613" s="203" t="s">
        <v>1211</v>
      </c>
      <c r="F5613" s="203" t="s">
        <v>1207</v>
      </c>
    </row>
    <row r="5614" spans="1:6" hidden="1" x14ac:dyDescent="0.25">
      <c r="A5614" s="203" t="s">
        <v>1206</v>
      </c>
      <c r="B5614" s="203">
        <v>198812</v>
      </c>
      <c r="C5614" s="204">
        <v>9.9999999999999995E-7</v>
      </c>
      <c r="D5614" s="203">
        <v>10</v>
      </c>
      <c r="E5614" s="203" t="s">
        <v>1211</v>
      </c>
      <c r="F5614" s="203" t="s">
        <v>1207</v>
      </c>
    </row>
    <row r="5615" spans="1:6" hidden="1" x14ac:dyDescent="0.25">
      <c r="A5615" s="203" t="s">
        <v>1206</v>
      </c>
      <c r="B5615" s="203">
        <v>198813</v>
      </c>
      <c r="C5615" s="204">
        <v>9.0000000000000002E-6</v>
      </c>
      <c r="D5615" s="203">
        <v>10</v>
      </c>
      <c r="E5615" s="203" t="s">
        <v>1211</v>
      </c>
      <c r="F5615" s="203" t="s">
        <v>1207</v>
      </c>
    </row>
    <row r="5616" spans="1:6" hidden="1" x14ac:dyDescent="0.25">
      <c r="A5616" s="203" t="s">
        <v>1206</v>
      </c>
      <c r="B5616" s="203">
        <v>198901</v>
      </c>
      <c r="C5616" s="203">
        <v>1.521E-3</v>
      </c>
      <c r="D5616" s="203">
        <v>10</v>
      </c>
      <c r="E5616" s="203" t="s">
        <v>1211</v>
      </c>
      <c r="F5616" s="203" t="s">
        <v>1207</v>
      </c>
    </row>
    <row r="5617" spans="1:6" hidden="1" x14ac:dyDescent="0.25">
      <c r="A5617" s="203" t="s">
        <v>1206</v>
      </c>
      <c r="B5617" s="203">
        <v>198902</v>
      </c>
      <c r="C5617" s="203">
        <v>2.3310000000000002E-3</v>
      </c>
      <c r="D5617" s="203">
        <v>10</v>
      </c>
      <c r="E5617" s="203" t="s">
        <v>1211</v>
      </c>
      <c r="F5617" s="203" t="s">
        <v>1207</v>
      </c>
    </row>
    <row r="5618" spans="1:6" hidden="1" x14ac:dyDescent="0.25">
      <c r="A5618" s="203" t="s">
        <v>1206</v>
      </c>
      <c r="B5618" s="203">
        <v>198903</v>
      </c>
      <c r="C5618" s="203">
        <v>2.6710000000000002E-3</v>
      </c>
      <c r="D5618" s="203">
        <v>10</v>
      </c>
      <c r="E5618" s="203" t="s">
        <v>1211</v>
      </c>
      <c r="F5618" s="203" t="s">
        <v>1207</v>
      </c>
    </row>
    <row r="5619" spans="1:6" hidden="1" x14ac:dyDescent="0.25">
      <c r="A5619" s="203" t="s">
        <v>1206</v>
      </c>
      <c r="B5619" s="203">
        <v>198904</v>
      </c>
      <c r="C5619" s="203">
        <v>2.4840000000000001E-3</v>
      </c>
      <c r="D5619" s="203">
        <v>10</v>
      </c>
      <c r="E5619" s="203" t="s">
        <v>1211</v>
      </c>
      <c r="F5619" s="203" t="s">
        <v>1207</v>
      </c>
    </row>
    <row r="5620" spans="1:6" hidden="1" x14ac:dyDescent="0.25">
      <c r="A5620" s="203" t="s">
        <v>1206</v>
      </c>
      <c r="B5620" s="203">
        <v>198905</v>
      </c>
      <c r="C5620" s="203">
        <v>2.1310000000000001E-3</v>
      </c>
      <c r="D5620" s="203">
        <v>10</v>
      </c>
      <c r="E5620" s="203" t="s">
        <v>1211</v>
      </c>
      <c r="F5620" s="203" t="s">
        <v>1207</v>
      </c>
    </row>
    <row r="5621" spans="1:6" hidden="1" x14ac:dyDescent="0.25">
      <c r="A5621" s="203" t="s">
        <v>1206</v>
      </c>
      <c r="B5621" s="203">
        <v>198906</v>
      </c>
      <c r="C5621" s="203">
        <v>1.6310000000000001E-3</v>
      </c>
      <c r="D5621" s="203">
        <v>10</v>
      </c>
      <c r="E5621" s="203" t="s">
        <v>1211</v>
      </c>
      <c r="F5621" s="203" t="s">
        <v>1207</v>
      </c>
    </row>
    <row r="5622" spans="1:6" hidden="1" x14ac:dyDescent="0.25">
      <c r="A5622" s="203" t="s">
        <v>1206</v>
      </c>
      <c r="B5622" s="203">
        <v>198907</v>
      </c>
      <c r="C5622" s="203">
        <v>1.482E-3</v>
      </c>
      <c r="D5622" s="203">
        <v>10</v>
      </c>
      <c r="E5622" s="203" t="s">
        <v>1211</v>
      </c>
      <c r="F5622" s="203" t="s">
        <v>1207</v>
      </c>
    </row>
    <row r="5623" spans="1:6" hidden="1" x14ac:dyDescent="0.25">
      <c r="A5623" s="203" t="s">
        <v>1206</v>
      </c>
      <c r="B5623" s="203">
        <v>198908</v>
      </c>
      <c r="C5623" s="203">
        <v>1.075E-3</v>
      </c>
      <c r="D5623" s="203">
        <v>10</v>
      </c>
      <c r="E5623" s="203" t="s">
        <v>1211</v>
      </c>
      <c r="F5623" s="203" t="s">
        <v>1207</v>
      </c>
    </row>
    <row r="5624" spans="1:6" hidden="1" x14ac:dyDescent="0.25">
      <c r="A5624" s="203" t="s">
        <v>1206</v>
      </c>
      <c r="B5624" s="203">
        <v>198909</v>
      </c>
      <c r="C5624" s="203">
        <v>2.9229999999999998E-3</v>
      </c>
      <c r="D5624" s="203">
        <v>10</v>
      </c>
      <c r="E5624" s="203" t="s">
        <v>1211</v>
      </c>
      <c r="F5624" s="203" t="s">
        <v>1207</v>
      </c>
    </row>
    <row r="5625" spans="1:6" hidden="1" x14ac:dyDescent="0.25">
      <c r="A5625" s="203" t="s">
        <v>1206</v>
      </c>
      <c r="B5625" s="203">
        <v>198910</v>
      </c>
      <c r="C5625" s="203">
        <v>1.8320000000000001E-3</v>
      </c>
      <c r="D5625" s="203">
        <v>10</v>
      </c>
      <c r="E5625" s="203" t="s">
        <v>1211</v>
      </c>
      <c r="F5625" s="203" t="s">
        <v>1207</v>
      </c>
    </row>
    <row r="5626" spans="1:6" hidden="1" x14ac:dyDescent="0.25">
      <c r="A5626" s="203" t="s">
        <v>1206</v>
      </c>
      <c r="B5626" s="203">
        <v>198911</v>
      </c>
      <c r="C5626" s="203">
        <v>1.281E-3</v>
      </c>
      <c r="D5626" s="203">
        <v>10</v>
      </c>
      <c r="E5626" s="203" t="s">
        <v>1211</v>
      </c>
      <c r="F5626" s="203" t="s">
        <v>1207</v>
      </c>
    </row>
    <row r="5627" spans="1:6" hidden="1" x14ac:dyDescent="0.25">
      <c r="A5627" s="203" t="s">
        <v>1206</v>
      </c>
      <c r="B5627" s="203">
        <v>198912</v>
      </c>
      <c r="C5627" s="203">
        <v>6.7100000000000005E-4</v>
      </c>
      <c r="D5627" s="203">
        <v>10</v>
      </c>
      <c r="E5627" s="203" t="s">
        <v>1211</v>
      </c>
      <c r="F5627" s="203" t="s">
        <v>1207</v>
      </c>
    </row>
    <row r="5628" spans="1:6" hidden="1" x14ac:dyDescent="0.25">
      <c r="A5628" s="203" t="s">
        <v>1206</v>
      </c>
      <c r="B5628" s="203">
        <v>198913</v>
      </c>
      <c r="C5628" s="203">
        <v>2.2033000000000001E-2</v>
      </c>
      <c r="D5628" s="203">
        <v>10</v>
      </c>
      <c r="E5628" s="203" t="s">
        <v>1211</v>
      </c>
      <c r="F5628" s="203" t="s">
        <v>1207</v>
      </c>
    </row>
    <row r="5629" spans="1:6" hidden="1" x14ac:dyDescent="0.25">
      <c r="A5629" s="203" t="s">
        <v>1206</v>
      </c>
      <c r="B5629" s="203">
        <v>199001</v>
      </c>
      <c r="C5629" s="203">
        <v>3.1340000000000001E-3</v>
      </c>
      <c r="D5629" s="203">
        <v>10</v>
      </c>
      <c r="E5629" s="203" t="s">
        <v>1211</v>
      </c>
      <c r="F5629" s="203" t="s">
        <v>1207</v>
      </c>
    </row>
    <row r="5630" spans="1:6" hidden="1" x14ac:dyDescent="0.25">
      <c r="A5630" s="203" t="s">
        <v>1206</v>
      </c>
      <c r="B5630" s="203">
        <v>199002</v>
      </c>
      <c r="C5630" s="203">
        <v>2.405E-3</v>
      </c>
      <c r="D5630" s="203">
        <v>10</v>
      </c>
      <c r="E5630" s="203" t="s">
        <v>1211</v>
      </c>
      <c r="F5630" s="203" t="s">
        <v>1207</v>
      </c>
    </row>
    <row r="5631" spans="1:6" hidden="1" x14ac:dyDescent="0.25">
      <c r="A5631" s="203" t="s">
        <v>1206</v>
      </c>
      <c r="B5631" s="203">
        <v>199003</v>
      </c>
      <c r="C5631" s="203">
        <v>2.5509999999999999E-3</v>
      </c>
      <c r="D5631" s="203">
        <v>10</v>
      </c>
      <c r="E5631" s="203" t="s">
        <v>1211</v>
      </c>
      <c r="F5631" s="203" t="s">
        <v>1207</v>
      </c>
    </row>
    <row r="5632" spans="1:6" hidden="1" x14ac:dyDescent="0.25">
      <c r="A5632" s="203" t="s">
        <v>1206</v>
      </c>
      <c r="B5632" s="203">
        <v>199004</v>
      </c>
      <c r="C5632" s="203">
        <v>4.3730000000000002E-3</v>
      </c>
      <c r="D5632" s="203">
        <v>10</v>
      </c>
      <c r="E5632" s="203" t="s">
        <v>1211</v>
      </c>
      <c r="F5632" s="203" t="s">
        <v>1207</v>
      </c>
    </row>
    <row r="5633" spans="1:6" hidden="1" x14ac:dyDescent="0.25">
      <c r="A5633" s="203" t="s">
        <v>1206</v>
      </c>
      <c r="B5633" s="203">
        <v>199005</v>
      </c>
      <c r="C5633" s="203">
        <v>3.6440000000000001E-3</v>
      </c>
      <c r="D5633" s="203">
        <v>10</v>
      </c>
      <c r="E5633" s="203" t="s">
        <v>1211</v>
      </c>
      <c r="F5633" s="203" t="s">
        <v>1207</v>
      </c>
    </row>
    <row r="5634" spans="1:6" hidden="1" x14ac:dyDescent="0.25">
      <c r="A5634" s="203" t="s">
        <v>1206</v>
      </c>
      <c r="B5634" s="203">
        <v>199006</v>
      </c>
      <c r="C5634" s="203">
        <v>4.2269999999999999E-3</v>
      </c>
      <c r="D5634" s="203">
        <v>10</v>
      </c>
      <c r="E5634" s="203" t="s">
        <v>1211</v>
      </c>
      <c r="F5634" s="203" t="s">
        <v>1207</v>
      </c>
    </row>
    <row r="5635" spans="1:6" hidden="1" x14ac:dyDescent="0.25">
      <c r="A5635" s="203" t="s">
        <v>1206</v>
      </c>
      <c r="B5635" s="203">
        <v>199007</v>
      </c>
      <c r="C5635" s="203">
        <v>1.2390000000000001E-3</v>
      </c>
      <c r="D5635" s="203">
        <v>10</v>
      </c>
      <c r="E5635" s="203" t="s">
        <v>1211</v>
      </c>
      <c r="F5635" s="203" t="s">
        <v>1207</v>
      </c>
    </row>
    <row r="5636" spans="1:6" hidden="1" x14ac:dyDescent="0.25">
      <c r="A5636" s="203" t="s">
        <v>1206</v>
      </c>
      <c r="B5636" s="203">
        <v>199008</v>
      </c>
      <c r="C5636" s="203">
        <v>7.2900000000000005E-4</v>
      </c>
      <c r="D5636" s="203">
        <v>10</v>
      </c>
      <c r="E5636" s="203" t="s">
        <v>1211</v>
      </c>
      <c r="F5636" s="203" t="s">
        <v>1207</v>
      </c>
    </row>
    <row r="5637" spans="1:6" hidden="1" x14ac:dyDescent="0.25">
      <c r="A5637" s="203" t="s">
        <v>1206</v>
      </c>
      <c r="B5637" s="203">
        <v>199009</v>
      </c>
      <c r="C5637" s="203">
        <v>9.4700000000000003E-4</v>
      </c>
      <c r="D5637" s="203">
        <v>10</v>
      </c>
      <c r="E5637" s="203" t="s">
        <v>1211</v>
      </c>
      <c r="F5637" s="203" t="s">
        <v>1207</v>
      </c>
    </row>
    <row r="5638" spans="1:6" hidden="1" x14ac:dyDescent="0.25">
      <c r="A5638" s="203" t="s">
        <v>1206</v>
      </c>
      <c r="B5638" s="203">
        <v>199010</v>
      </c>
      <c r="C5638" s="203">
        <v>2.114E-3</v>
      </c>
      <c r="D5638" s="203">
        <v>10</v>
      </c>
      <c r="E5638" s="203" t="s">
        <v>1211</v>
      </c>
      <c r="F5638" s="203" t="s">
        <v>1207</v>
      </c>
    </row>
    <row r="5639" spans="1:6" hidden="1" x14ac:dyDescent="0.25">
      <c r="A5639" s="203" t="s">
        <v>1206</v>
      </c>
      <c r="B5639" s="203">
        <v>199011</v>
      </c>
      <c r="C5639" s="203">
        <v>2.405E-3</v>
      </c>
      <c r="D5639" s="203">
        <v>10</v>
      </c>
      <c r="E5639" s="203" t="s">
        <v>1211</v>
      </c>
      <c r="F5639" s="203" t="s">
        <v>1207</v>
      </c>
    </row>
    <row r="5640" spans="1:6" hidden="1" x14ac:dyDescent="0.25">
      <c r="A5640" s="203" t="s">
        <v>1206</v>
      </c>
      <c r="B5640" s="203">
        <v>199012</v>
      </c>
      <c r="C5640" s="203">
        <v>1.2390000000000001E-3</v>
      </c>
      <c r="D5640" s="203">
        <v>10</v>
      </c>
      <c r="E5640" s="203" t="s">
        <v>1211</v>
      </c>
      <c r="F5640" s="203" t="s">
        <v>1207</v>
      </c>
    </row>
    <row r="5641" spans="1:6" hidden="1" x14ac:dyDescent="0.25">
      <c r="A5641" s="203" t="s">
        <v>1206</v>
      </c>
      <c r="B5641" s="203">
        <v>199013</v>
      </c>
      <c r="C5641" s="203">
        <v>2.9007000000000002E-2</v>
      </c>
      <c r="D5641" s="203">
        <v>10</v>
      </c>
      <c r="E5641" s="203" t="s">
        <v>1211</v>
      </c>
      <c r="F5641" s="203" t="s">
        <v>1207</v>
      </c>
    </row>
    <row r="5642" spans="1:6" hidden="1" x14ac:dyDescent="0.25">
      <c r="A5642" s="203" t="s">
        <v>1206</v>
      </c>
      <c r="B5642" s="203">
        <v>199101</v>
      </c>
      <c r="C5642" s="203">
        <v>6.4800000000000003E-4</v>
      </c>
      <c r="D5642" s="203">
        <v>10</v>
      </c>
      <c r="E5642" s="203" t="s">
        <v>1211</v>
      </c>
      <c r="F5642" s="203" t="s">
        <v>1207</v>
      </c>
    </row>
    <row r="5643" spans="1:6" hidden="1" x14ac:dyDescent="0.25">
      <c r="A5643" s="203" t="s">
        <v>1206</v>
      </c>
      <c r="B5643" s="203">
        <v>199102</v>
      </c>
      <c r="C5643" s="203">
        <v>3.026E-3</v>
      </c>
      <c r="D5643" s="203">
        <v>10</v>
      </c>
      <c r="E5643" s="203" t="s">
        <v>1211</v>
      </c>
      <c r="F5643" s="203" t="s">
        <v>1207</v>
      </c>
    </row>
    <row r="5644" spans="1:6" hidden="1" x14ac:dyDescent="0.25">
      <c r="A5644" s="203" t="s">
        <v>1206</v>
      </c>
      <c r="B5644" s="203">
        <v>199103</v>
      </c>
      <c r="C5644" s="203">
        <v>2.1610000000000002E-3</v>
      </c>
      <c r="D5644" s="203">
        <v>10</v>
      </c>
      <c r="E5644" s="203" t="s">
        <v>1211</v>
      </c>
      <c r="F5644" s="203" t="s">
        <v>1207</v>
      </c>
    </row>
    <row r="5645" spans="1:6" hidden="1" x14ac:dyDescent="0.25">
      <c r="A5645" s="203" t="s">
        <v>1206</v>
      </c>
      <c r="B5645" s="203">
        <v>199104</v>
      </c>
      <c r="C5645" s="203">
        <v>2.4849999999999998E-3</v>
      </c>
      <c r="D5645" s="203">
        <v>10</v>
      </c>
      <c r="E5645" s="203" t="s">
        <v>1211</v>
      </c>
      <c r="F5645" s="203" t="s">
        <v>1207</v>
      </c>
    </row>
    <row r="5646" spans="1:6" hidden="1" x14ac:dyDescent="0.25">
      <c r="A5646" s="203" t="s">
        <v>1206</v>
      </c>
      <c r="B5646" s="203">
        <v>199105</v>
      </c>
      <c r="C5646" s="203">
        <v>3.7820000000000002E-3</v>
      </c>
      <c r="D5646" s="203">
        <v>10</v>
      </c>
      <c r="E5646" s="203" t="s">
        <v>1211</v>
      </c>
      <c r="F5646" s="203" t="s">
        <v>1207</v>
      </c>
    </row>
    <row r="5647" spans="1:6" hidden="1" x14ac:dyDescent="0.25">
      <c r="A5647" s="203" t="s">
        <v>1206</v>
      </c>
      <c r="B5647" s="203">
        <v>199106</v>
      </c>
      <c r="C5647" s="203">
        <v>1.621E-3</v>
      </c>
      <c r="D5647" s="203">
        <v>10</v>
      </c>
      <c r="E5647" s="203" t="s">
        <v>1211</v>
      </c>
      <c r="F5647" s="203" t="s">
        <v>1207</v>
      </c>
    </row>
    <row r="5648" spans="1:6" hidden="1" x14ac:dyDescent="0.25">
      <c r="A5648" s="203" t="s">
        <v>1206</v>
      </c>
      <c r="B5648" s="203">
        <v>199107</v>
      </c>
      <c r="C5648" s="203">
        <v>1.621E-3</v>
      </c>
      <c r="D5648" s="203">
        <v>10</v>
      </c>
      <c r="E5648" s="203" t="s">
        <v>1211</v>
      </c>
      <c r="F5648" s="203" t="s">
        <v>1207</v>
      </c>
    </row>
    <row r="5649" spans="1:6" hidden="1" x14ac:dyDescent="0.25">
      <c r="A5649" s="203" t="s">
        <v>1206</v>
      </c>
      <c r="B5649" s="203">
        <v>199108</v>
      </c>
      <c r="C5649" s="203">
        <v>2.3770000000000002E-3</v>
      </c>
      <c r="D5649" s="203">
        <v>10</v>
      </c>
      <c r="E5649" s="203" t="s">
        <v>1211</v>
      </c>
      <c r="F5649" s="203" t="s">
        <v>1207</v>
      </c>
    </row>
    <row r="5650" spans="1:6" hidden="1" x14ac:dyDescent="0.25">
      <c r="A5650" s="203" t="s">
        <v>1206</v>
      </c>
      <c r="B5650" s="203">
        <v>199109</v>
      </c>
      <c r="C5650" s="203">
        <v>2.1610000000000002E-3</v>
      </c>
      <c r="D5650" s="203">
        <v>10</v>
      </c>
      <c r="E5650" s="203" t="s">
        <v>1211</v>
      </c>
      <c r="F5650" s="203" t="s">
        <v>1207</v>
      </c>
    </row>
    <row r="5651" spans="1:6" hidden="1" x14ac:dyDescent="0.25">
      <c r="A5651" s="203" t="s">
        <v>1206</v>
      </c>
      <c r="B5651" s="203">
        <v>199110</v>
      </c>
      <c r="C5651" s="203">
        <v>4.4299999999999999E-3</v>
      </c>
      <c r="D5651" s="203">
        <v>10</v>
      </c>
      <c r="E5651" s="203" t="s">
        <v>1211</v>
      </c>
      <c r="F5651" s="203" t="s">
        <v>1207</v>
      </c>
    </row>
    <row r="5652" spans="1:6" hidden="1" x14ac:dyDescent="0.25">
      <c r="A5652" s="203" t="s">
        <v>1206</v>
      </c>
      <c r="B5652" s="203">
        <v>199111</v>
      </c>
      <c r="C5652" s="203">
        <v>4.4299999999999999E-3</v>
      </c>
      <c r="D5652" s="203">
        <v>10</v>
      </c>
      <c r="E5652" s="203" t="s">
        <v>1211</v>
      </c>
      <c r="F5652" s="203" t="s">
        <v>1207</v>
      </c>
    </row>
    <row r="5653" spans="1:6" hidden="1" x14ac:dyDescent="0.25">
      <c r="A5653" s="203" t="s">
        <v>1206</v>
      </c>
      <c r="B5653" s="203">
        <v>199112</v>
      </c>
      <c r="C5653" s="203">
        <v>2.0530000000000001E-3</v>
      </c>
      <c r="D5653" s="203">
        <v>10</v>
      </c>
      <c r="E5653" s="203" t="s">
        <v>1211</v>
      </c>
      <c r="F5653" s="203" t="s">
        <v>1207</v>
      </c>
    </row>
    <row r="5654" spans="1:6" hidden="1" x14ac:dyDescent="0.25">
      <c r="A5654" s="203" t="s">
        <v>1206</v>
      </c>
      <c r="B5654" s="203">
        <v>199113</v>
      </c>
      <c r="C5654" s="203">
        <v>3.0796E-2</v>
      </c>
      <c r="D5654" s="203">
        <v>10</v>
      </c>
      <c r="E5654" s="203" t="s">
        <v>1211</v>
      </c>
      <c r="F5654" s="203" t="s">
        <v>1207</v>
      </c>
    </row>
    <row r="5655" spans="1:6" hidden="1" x14ac:dyDescent="0.25">
      <c r="A5655" s="203" t="s">
        <v>1206</v>
      </c>
      <c r="B5655" s="203">
        <v>199201</v>
      </c>
      <c r="C5655" s="203">
        <v>1.5510000000000001E-3</v>
      </c>
      <c r="D5655" s="203">
        <v>10</v>
      </c>
      <c r="E5655" s="203" t="s">
        <v>1211</v>
      </c>
      <c r="F5655" s="203" t="s">
        <v>1207</v>
      </c>
    </row>
    <row r="5656" spans="1:6" hidden="1" x14ac:dyDescent="0.25">
      <c r="A5656" s="203" t="s">
        <v>1206</v>
      </c>
      <c r="B5656" s="203">
        <v>199202</v>
      </c>
      <c r="C5656" s="203">
        <v>5.3330000000000001E-3</v>
      </c>
      <c r="D5656" s="203">
        <v>10</v>
      </c>
      <c r="E5656" s="203" t="s">
        <v>1211</v>
      </c>
      <c r="F5656" s="203" t="s">
        <v>1207</v>
      </c>
    </row>
    <row r="5657" spans="1:6" hidden="1" x14ac:dyDescent="0.25">
      <c r="A5657" s="203" t="s">
        <v>1206</v>
      </c>
      <c r="B5657" s="203">
        <v>199203</v>
      </c>
      <c r="C5657" s="203">
        <v>3.3930000000000002E-3</v>
      </c>
      <c r="D5657" s="203">
        <v>10</v>
      </c>
      <c r="E5657" s="203" t="s">
        <v>1211</v>
      </c>
      <c r="F5657" s="203" t="s">
        <v>1207</v>
      </c>
    </row>
    <row r="5658" spans="1:6" hidden="1" x14ac:dyDescent="0.25">
      <c r="A5658" s="203" t="s">
        <v>1206</v>
      </c>
      <c r="B5658" s="203">
        <v>199204</v>
      </c>
      <c r="C5658" s="203">
        <v>3.297E-3</v>
      </c>
      <c r="D5658" s="203">
        <v>10</v>
      </c>
      <c r="E5658" s="203" t="s">
        <v>1211</v>
      </c>
      <c r="F5658" s="203" t="s">
        <v>1207</v>
      </c>
    </row>
    <row r="5659" spans="1:6" hidden="1" x14ac:dyDescent="0.25">
      <c r="A5659" s="203" t="s">
        <v>1206</v>
      </c>
      <c r="B5659" s="203">
        <v>199205</v>
      </c>
      <c r="C5659" s="203">
        <v>9.7000000000000005E-4</v>
      </c>
      <c r="D5659" s="203">
        <v>10</v>
      </c>
      <c r="E5659" s="203" t="s">
        <v>1211</v>
      </c>
      <c r="F5659" s="203" t="s">
        <v>1207</v>
      </c>
    </row>
    <row r="5660" spans="1:6" hidden="1" x14ac:dyDescent="0.25">
      <c r="A5660" s="203" t="s">
        <v>1206</v>
      </c>
      <c r="B5660" s="203">
        <v>199206</v>
      </c>
      <c r="C5660" s="203">
        <v>7.76E-4</v>
      </c>
      <c r="D5660" s="203">
        <v>10</v>
      </c>
      <c r="E5660" s="203" t="s">
        <v>1211</v>
      </c>
      <c r="F5660" s="203" t="s">
        <v>1207</v>
      </c>
    </row>
    <row r="5661" spans="1:6" hidden="1" x14ac:dyDescent="0.25">
      <c r="A5661" s="203" t="s">
        <v>1206</v>
      </c>
      <c r="B5661" s="203">
        <v>199207</v>
      </c>
      <c r="C5661" s="203">
        <v>7.76E-4</v>
      </c>
      <c r="D5661" s="203">
        <v>10</v>
      </c>
      <c r="E5661" s="203" t="s">
        <v>1211</v>
      </c>
      <c r="F5661" s="203" t="s">
        <v>1207</v>
      </c>
    </row>
    <row r="5662" spans="1:6" hidden="1" x14ac:dyDescent="0.25">
      <c r="A5662" s="203" t="s">
        <v>1206</v>
      </c>
      <c r="B5662" s="203">
        <v>199208</v>
      </c>
      <c r="C5662" s="203">
        <v>1.454E-3</v>
      </c>
      <c r="D5662" s="203">
        <v>10</v>
      </c>
      <c r="E5662" s="203" t="s">
        <v>1211</v>
      </c>
      <c r="F5662" s="203" t="s">
        <v>1207</v>
      </c>
    </row>
    <row r="5663" spans="1:6" hidden="1" x14ac:dyDescent="0.25">
      <c r="A5663" s="203" t="s">
        <v>1206</v>
      </c>
      <c r="B5663" s="203">
        <v>199209</v>
      </c>
      <c r="C5663" s="203">
        <v>3.297E-3</v>
      </c>
      <c r="D5663" s="203">
        <v>10</v>
      </c>
      <c r="E5663" s="203" t="s">
        <v>1211</v>
      </c>
      <c r="F5663" s="203" t="s">
        <v>1207</v>
      </c>
    </row>
    <row r="5664" spans="1:6" hidden="1" x14ac:dyDescent="0.25">
      <c r="A5664" s="203" t="s">
        <v>1206</v>
      </c>
      <c r="B5664" s="203">
        <v>199210</v>
      </c>
      <c r="C5664" s="203">
        <v>2.5209999999999998E-3</v>
      </c>
      <c r="D5664" s="203">
        <v>10</v>
      </c>
      <c r="E5664" s="203" t="s">
        <v>1211</v>
      </c>
      <c r="F5664" s="203" t="s">
        <v>1207</v>
      </c>
    </row>
    <row r="5665" spans="1:6" hidden="1" x14ac:dyDescent="0.25">
      <c r="A5665" s="203" t="s">
        <v>1206</v>
      </c>
      <c r="B5665" s="203">
        <v>199211</v>
      </c>
      <c r="C5665" s="203">
        <v>2.9090000000000001E-3</v>
      </c>
      <c r="D5665" s="203">
        <v>10</v>
      </c>
      <c r="E5665" s="203" t="s">
        <v>1211</v>
      </c>
      <c r="F5665" s="203" t="s">
        <v>1207</v>
      </c>
    </row>
    <row r="5666" spans="1:6" hidden="1" x14ac:dyDescent="0.25">
      <c r="A5666" s="203" t="s">
        <v>1206</v>
      </c>
      <c r="B5666" s="203">
        <v>199212</v>
      </c>
      <c r="C5666" s="203">
        <v>3.5869999999999999E-3</v>
      </c>
      <c r="D5666" s="203">
        <v>10</v>
      </c>
      <c r="E5666" s="203" t="s">
        <v>1211</v>
      </c>
      <c r="F5666" s="203" t="s">
        <v>1207</v>
      </c>
    </row>
    <row r="5667" spans="1:6" hidden="1" x14ac:dyDescent="0.25">
      <c r="A5667" s="203" t="s">
        <v>1206</v>
      </c>
      <c r="B5667" s="203">
        <v>199213</v>
      </c>
      <c r="C5667" s="203">
        <v>2.9863000000000001E-2</v>
      </c>
      <c r="D5667" s="203">
        <v>10</v>
      </c>
      <c r="E5667" s="203" t="s">
        <v>1211</v>
      </c>
      <c r="F5667" s="203" t="s">
        <v>1207</v>
      </c>
    </row>
    <row r="5668" spans="1:6" hidden="1" x14ac:dyDescent="0.25">
      <c r="A5668" s="203" t="s">
        <v>1206</v>
      </c>
      <c r="B5668" s="203">
        <v>199301</v>
      </c>
      <c r="C5668" s="203">
        <v>2.5500000000000002E-3</v>
      </c>
      <c r="D5668" s="203">
        <v>10</v>
      </c>
      <c r="E5668" s="203" t="s">
        <v>1211</v>
      </c>
      <c r="F5668" s="203" t="s">
        <v>1207</v>
      </c>
    </row>
    <row r="5669" spans="1:6" hidden="1" x14ac:dyDescent="0.25">
      <c r="A5669" s="203" t="s">
        <v>1206</v>
      </c>
      <c r="B5669" s="203">
        <v>199302</v>
      </c>
      <c r="C5669" s="203">
        <v>5.1000000000000004E-4</v>
      </c>
      <c r="D5669" s="203">
        <v>10</v>
      </c>
      <c r="E5669" s="203" t="s">
        <v>1211</v>
      </c>
      <c r="F5669" s="203" t="s">
        <v>1207</v>
      </c>
    </row>
    <row r="5670" spans="1:6" hidden="1" x14ac:dyDescent="0.25">
      <c r="A5670" s="203" t="s">
        <v>1206</v>
      </c>
      <c r="B5670" s="203">
        <v>199303</v>
      </c>
      <c r="C5670" s="203">
        <v>5.3559999999999997E-3</v>
      </c>
      <c r="D5670" s="203">
        <v>10</v>
      </c>
      <c r="E5670" s="203" t="s">
        <v>1211</v>
      </c>
      <c r="F5670" s="203" t="s">
        <v>1207</v>
      </c>
    </row>
    <row r="5671" spans="1:6" hidden="1" x14ac:dyDescent="0.25">
      <c r="A5671" s="203" t="s">
        <v>1206</v>
      </c>
      <c r="B5671" s="203">
        <v>199304</v>
      </c>
      <c r="C5671" s="203">
        <v>3.826E-3</v>
      </c>
      <c r="D5671" s="203">
        <v>10</v>
      </c>
      <c r="E5671" s="203" t="s">
        <v>1211</v>
      </c>
      <c r="F5671" s="203" t="s">
        <v>1207</v>
      </c>
    </row>
    <row r="5672" spans="1:6" hidden="1" x14ac:dyDescent="0.25">
      <c r="A5672" s="203" t="s">
        <v>1206</v>
      </c>
      <c r="B5672" s="203">
        <v>199305</v>
      </c>
      <c r="C5672" s="203">
        <v>3.826E-3</v>
      </c>
      <c r="D5672" s="203">
        <v>10</v>
      </c>
      <c r="E5672" s="203" t="s">
        <v>1211</v>
      </c>
      <c r="F5672" s="203" t="s">
        <v>1207</v>
      </c>
    </row>
    <row r="5673" spans="1:6" hidden="1" x14ac:dyDescent="0.25">
      <c r="A5673" s="203" t="s">
        <v>1206</v>
      </c>
      <c r="B5673" s="203">
        <v>199306</v>
      </c>
      <c r="C5673" s="203">
        <v>8.9300000000000002E-4</v>
      </c>
      <c r="D5673" s="203">
        <v>10</v>
      </c>
      <c r="E5673" s="203" t="s">
        <v>1211</v>
      </c>
      <c r="F5673" s="203" t="s">
        <v>1207</v>
      </c>
    </row>
    <row r="5674" spans="1:6" hidden="1" x14ac:dyDescent="0.25">
      <c r="A5674" s="203" t="s">
        <v>1206</v>
      </c>
      <c r="B5674" s="203">
        <v>199307</v>
      </c>
      <c r="C5674" s="203">
        <v>1.403E-3</v>
      </c>
      <c r="D5674" s="203">
        <v>10</v>
      </c>
      <c r="E5674" s="203" t="s">
        <v>1211</v>
      </c>
      <c r="F5674" s="203" t="s">
        <v>1207</v>
      </c>
    </row>
    <row r="5675" spans="1:6" hidden="1" x14ac:dyDescent="0.25">
      <c r="A5675" s="203" t="s">
        <v>1206</v>
      </c>
      <c r="B5675" s="203">
        <v>199308</v>
      </c>
      <c r="C5675" s="203">
        <v>7.6499999999999995E-4</v>
      </c>
      <c r="D5675" s="203">
        <v>10</v>
      </c>
      <c r="E5675" s="203" t="s">
        <v>1211</v>
      </c>
      <c r="F5675" s="203" t="s">
        <v>1207</v>
      </c>
    </row>
    <row r="5676" spans="1:6" hidden="1" x14ac:dyDescent="0.25">
      <c r="A5676" s="203" t="s">
        <v>1206</v>
      </c>
      <c r="B5676" s="203">
        <v>199309</v>
      </c>
      <c r="C5676" s="203">
        <v>1.403E-3</v>
      </c>
      <c r="D5676" s="203">
        <v>10</v>
      </c>
      <c r="E5676" s="203" t="s">
        <v>1211</v>
      </c>
      <c r="F5676" s="203" t="s">
        <v>1207</v>
      </c>
    </row>
    <row r="5677" spans="1:6" hidden="1" x14ac:dyDescent="0.25">
      <c r="A5677" s="203" t="s">
        <v>1206</v>
      </c>
      <c r="B5677" s="203">
        <v>199310</v>
      </c>
      <c r="C5677" s="203">
        <v>2.9329999999999998E-3</v>
      </c>
      <c r="D5677" s="203">
        <v>10</v>
      </c>
      <c r="E5677" s="203" t="s">
        <v>1211</v>
      </c>
      <c r="F5677" s="203" t="s">
        <v>1207</v>
      </c>
    </row>
    <row r="5678" spans="1:6" hidden="1" x14ac:dyDescent="0.25">
      <c r="A5678" s="203" t="s">
        <v>1206</v>
      </c>
      <c r="B5678" s="203">
        <v>199311</v>
      </c>
      <c r="C5678" s="203">
        <v>4.718E-3</v>
      </c>
      <c r="D5678" s="203">
        <v>10</v>
      </c>
      <c r="E5678" s="203" t="s">
        <v>1211</v>
      </c>
      <c r="F5678" s="203" t="s">
        <v>1207</v>
      </c>
    </row>
    <row r="5679" spans="1:6" hidden="1" x14ac:dyDescent="0.25">
      <c r="A5679" s="203" t="s">
        <v>1206</v>
      </c>
      <c r="B5679" s="203">
        <v>199312</v>
      </c>
      <c r="C5679" s="203">
        <v>2.8050000000000002E-3</v>
      </c>
      <c r="D5679" s="203">
        <v>10</v>
      </c>
      <c r="E5679" s="203" t="s">
        <v>1211</v>
      </c>
      <c r="F5679" s="203" t="s">
        <v>1207</v>
      </c>
    </row>
    <row r="5680" spans="1:6" hidden="1" x14ac:dyDescent="0.25">
      <c r="A5680" s="203" t="s">
        <v>1206</v>
      </c>
      <c r="B5680" s="203">
        <v>199313</v>
      </c>
      <c r="C5680" s="203">
        <v>3.0987000000000001E-2</v>
      </c>
      <c r="D5680" s="203">
        <v>10</v>
      </c>
      <c r="E5680" s="203" t="s">
        <v>1211</v>
      </c>
      <c r="F5680" s="203" t="s">
        <v>1207</v>
      </c>
    </row>
    <row r="5681" spans="1:6" hidden="1" x14ac:dyDescent="0.25">
      <c r="A5681" s="203" t="s">
        <v>1206</v>
      </c>
      <c r="B5681" s="203">
        <v>199401</v>
      </c>
      <c r="C5681" s="203">
        <v>0</v>
      </c>
      <c r="D5681" s="203">
        <v>10</v>
      </c>
      <c r="E5681" s="203" t="s">
        <v>1211</v>
      </c>
      <c r="F5681" s="203" t="s">
        <v>1207</v>
      </c>
    </row>
    <row r="5682" spans="1:6" hidden="1" x14ac:dyDescent="0.25">
      <c r="A5682" s="203" t="s">
        <v>1206</v>
      </c>
      <c r="B5682" s="203">
        <v>199402</v>
      </c>
      <c r="C5682" s="203">
        <v>1.036E-3</v>
      </c>
      <c r="D5682" s="203">
        <v>10</v>
      </c>
      <c r="E5682" s="203" t="s">
        <v>1211</v>
      </c>
      <c r="F5682" s="203" t="s">
        <v>1207</v>
      </c>
    </row>
    <row r="5683" spans="1:6" hidden="1" x14ac:dyDescent="0.25">
      <c r="A5683" s="203" t="s">
        <v>1206</v>
      </c>
      <c r="B5683" s="203">
        <v>199403</v>
      </c>
      <c r="C5683" s="203">
        <v>5.6389999999999999E-3</v>
      </c>
      <c r="D5683" s="203">
        <v>10</v>
      </c>
      <c r="E5683" s="203" t="s">
        <v>1211</v>
      </c>
      <c r="F5683" s="203" t="s">
        <v>1207</v>
      </c>
    </row>
    <row r="5684" spans="1:6" hidden="1" x14ac:dyDescent="0.25">
      <c r="A5684" s="203" t="s">
        <v>1206</v>
      </c>
      <c r="B5684" s="203">
        <v>199404</v>
      </c>
      <c r="C5684" s="203">
        <v>4.2579999999999996E-3</v>
      </c>
      <c r="D5684" s="203">
        <v>10</v>
      </c>
      <c r="E5684" s="203" t="s">
        <v>1211</v>
      </c>
      <c r="F5684" s="203" t="s">
        <v>1207</v>
      </c>
    </row>
    <row r="5685" spans="1:6" hidden="1" x14ac:dyDescent="0.25">
      <c r="A5685" s="203" t="s">
        <v>1206</v>
      </c>
      <c r="B5685" s="203">
        <v>199405</v>
      </c>
      <c r="C5685" s="203">
        <v>3.7980000000000002E-3</v>
      </c>
      <c r="D5685" s="203">
        <v>10</v>
      </c>
      <c r="E5685" s="203" t="s">
        <v>1211</v>
      </c>
      <c r="F5685" s="203" t="s">
        <v>1207</v>
      </c>
    </row>
    <row r="5686" spans="1:6" hidden="1" x14ac:dyDescent="0.25">
      <c r="A5686" s="203" t="s">
        <v>1206</v>
      </c>
      <c r="B5686" s="203">
        <v>199406</v>
      </c>
      <c r="C5686" s="203">
        <v>3.7980000000000002E-3</v>
      </c>
      <c r="D5686" s="203">
        <v>10</v>
      </c>
      <c r="E5686" s="203" t="s">
        <v>1211</v>
      </c>
      <c r="F5686" s="203" t="s">
        <v>1207</v>
      </c>
    </row>
    <row r="5687" spans="1:6" hidden="1" x14ac:dyDescent="0.25">
      <c r="A5687" s="203" t="s">
        <v>1206</v>
      </c>
      <c r="B5687" s="203">
        <v>199407</v>
      </c>
      <c r="C5687" s="203">
        <v>1.9559999999999998E-3</v>
      </c>
      <c r="D5687" s="203">
        <v>10</v>
      </c>
      <c r="E5687" s="203" t="s">
        <v>1211</v>
      </c>
      <c r="F5687" s="203" t="s">
        <v>1207</v>
      </c>
    </row>
    <row r="5688" spans="1:6" hidden="1" x14ac:dyDescent="0.25">
      <c r="A5688" s="203" t="s">
        <v>1206</v>
      </c>
      <c r="B5688" s="203">
        <v>199408</v>
      </c>
      <c r="C5688" s="203">
        <v>1.3810000000000001E-3</v>
      </c>
      <c r="D5688" s="203">
        <v>10</v>
      </c>
      <c r="E5688" s="203" t="s">
        <v>1211</v>
      </c>
      <c r="F5688" s="203" t="s">
        <v>1207</v>
      </c>
    </row>
    <row r="5689" spans="1:6" hidden="1" x14ac:dyDescent="0.25">
      <c r="A5689" s="203" t="s">
        <v>1206</v>
      </c>
      <c r="B5689" s="203">
        <v>199409</v>
      </c>
      <c r="C5689" s="203">
        <v>3.222E-3</v>
      </c>
      <c r="D5689" s="203">
        <v>10</v>
      </c>
      <c r="E5689" s="203" t="s">
        <v>1211</v>
      </c>
      <c r="F5689" s="203" t="s">
        <v>1207</v>
      </c>
    </row>
    <row r="5690" spans="1:6" hidden="1" x14ac:dyDescent="0.25">
      <c r="A5690" s="203" t="s">
        <v>1206</v>
      </c>
      <c r="B5690" s="203">
        <v>199410</v>
      </c>
      <c r="C5690" s="203">
        <v>3.6830000000000001E-3</v>
      </c>
      <c r="D5690" s="203">
        <v>10</v>
      </c>
      <c r="E5690" s="203" t="s">
        <v>1211</v>
      </c>
      <c r="F5690" s="203" t="s">
        <v>1207</v>
      </c>
    </row>
    <row r="5691" spans="1:6" hidden="1" x14ac:dyDescent="0.25">
      <c r="A5691" s="203" t="s">
        <v>1206</v>
      </c>
      <c r="B5691" s="203">
        <v>199411</v>
      </c>
      <c r="C5691" s="203">
        <v>5.0639999999999999E-3</v>
      </c>
      <c r="D5691" s="203">
        <v>10</v>
      </c>
      <c r="E5691" s="203" t="s">
        <v>1211</v>
      </c>
      <c r="F5691" s="203" t="s">
        <v>1207</v>
      </c>
    </row>
    <row r="5692" spans="1:6" hidden="1" x14ac:dyDescent="0.25">
      <c r="A5692" s="203" t="s">
        <v>1206</v>
      </c>
      <c r="B5692" s="203">
        <v>199412</v>
      </c>
      <c r="C5692" s="203">
        <v>1.7260000000000001E-3</v>
      </c>
      <c r="D5692" s="203">
        <v>10</v>
      </c>
      <c r="E5692" s="203" t="s">
        <v>1211</v>
      </c>
      <c r="F5692" s="203" t="s">
        <v>1207</v>
      </c>
    </row>
    <row r="5693" spans="1:6" hidden="1" x14ac:dyDescent="0.25">
      <c r="A5693" s="203" t="s">
        <v>1206</v>
      </c>
      <c r="B5693" s="203">
        <v>199413</v>
      </c>
      <c r="C5693" s="203">
        <v>3.5560000000000001E-2</v>
      </c>
      <c r="D5693" s="203">
        <v>10</v>
      </c>
      <c r="E5693" s="203" t="s">
        <v>1211</v>
      </c>
      <c r="F5693" s="203" t="s">
        <v>1207</v>
      </c>
    </row>
    <row r="5694" spans="1:6" hidden="1" x14ac:dyDescent="0.25">
      <c r="A5694" s="203" t="s">
        <v>1206</v>
      </c>
      <c r="B5694" s="203">
        <v>199501</v>
      </c>
      <c r="C5694" s="204">
        <v>5.8999999999999998E-5</v>
      </c>
      <c r="D5694" s="203">
        <v>10</v>
      </c>
      <c r="E5694" s="203" t="s">
        <v>1211</v>
      </c>
      <c r="F5694" s="203" t="s">
        <v>1207</v>
      </c>
    </row>
    <row r="5695" spans="1:6" hidden="1" x14ac:dyDescent="0.25">
      <c r="A5695" s="203" t="s">
        <v>1206</v>
      </c>
      <c r="B5695" s="203">
        <v>199502</v>
      </c>
      <c r="C5695" s="203">
        <v>2.41E-4</v>
      </c>
      <c r="D5695" s="203">
        <v>10</v>
      </c>
      <c r="E5695" s="203" t="s">
        <v>1211</v>
      </c>
      <c r="F5695" s="203" t="s">
        <v>1207</v>
      </c>
    </row>
    <row r="5696" spans="1:6" hidden="1" x14ac:dyDescent="0.25">
      <c r="A5696" s="203" t="s">
        <v>1206</v>
      </c>
      <c r="B5696" s="203">
        <v>199503</v>
      </c>
      <c r="C5696" s="204">
        <v>4.6999999999999997E-5</v>
      </c>
      <c r="D5696" s="203">
        <v>10</v>
      </c>
      <c r="E5696" s="203" t="s">
        <v>1211</v>
      </c>
      <c r="F5696" s="203" t="s">
        <v>1207</v>
      </c>
    </row>
    <row r="5697" spans="1:6" hidden="1" x14ac:dyDescent="0.25">
      <c r="A5697" s="203" t="s">
        <v>1206</v>
      </c>
      <c r="B5697" s="203">
        <v>199504</v>
      </c>
      <c r="C5697" s="204">
        <v>7.1000000000000005E-5</v>
      </c>
      <c r="D5697" s="203">
        <v>10</v>
      </c>
      <c r="E5697" s="203" t="s">
        <v>1211</v>
      </c>
      <c r="F5697" s="203" t="s">
        <v>1207</v>
      </c>
    </row>
    <row r="5698" spans="1:6" hidden="1" x14ac:dyDescent="0.25">
      <c r="A5698" s="203" t="s">
        <v>1206</v>
      </c>
      <c r="B5698" s="203">
        <v>199505</v>
      </c>
      <c r="C5698" s="203">
        <v>4.2139999999999999E-3</v>
      </c>
      <c r="D5698" s="203">
        <v>10</v>
      </c>
      <c r="E5698" s="203" t="s">
        <v>1211</v>
      </c>
      <c r="F5698" s="203" t="s">
        <v>1207</v>
      </c>
    </row>
    <row r="5699" spans="1:6" hidden="1" x14ac:dyDescent="0.25">
      <c r="A5699" s="203" t="s">
        <v>1206</v>
      </c>
      <c r="B5699" s="203">
        <v>199506</v>
      </c>
      <c r="C5699" s="203">
        <v>5.1399999999999996E-3</v>
      </c>
      <c r="D5699" s="203">
        <v>10</v>
      </c>
      <c r="E5699" s="203" t="s">
        <v>1211</v>
      </c>
      <c r="F5699" s="203" t="s">
        <v>1207</v>
      </c>
    </row>
    <row r="5700" spans="1:6" hidden="1" x14ac:dyDescent="0.25">
      <c r="A5700" s="203" t="s">
        <v>1206</v>
      </c>
      <c r="B5700" s="203">
        <v>199507</v>
      </c>
      <c r="C5700" s="203">
        <v>6.3920000000000001E-3</v>
      </c>
      <c r="D5700" s="203">
        <v>10</v>
      </c>
      <c r="E5700" s="203" t="s">
        <v>1211</v>
      </c>
      <c r="F5700" s="203" t="s">
        <v>1207</v>
      </c>
    </row>
    <row r="5701" spans="1:6" hidden="1" x14ac:dyDescent="0.25">
      <c r="A5701" s="203" t="s">
        <v>1206</v>
      </c>
      <c r="B5701" s="203">
        <v>199508</v>
      </c>
      <c r="C5701" s="203">
        <v>5.6280000000000002E-3</v>
      </c>
      <c r="D5701" s="203">
        <v>10</v>
      </c>
      <c r="E5701" s="203" t="s">
        <v>1211</v>
      </c>
      <c r="F5701" s="203" t="s">
        <v>1207</v>
      </c>
    </row>
    <row r="5702" spans="1:6" hidden="1" x14ac:dyDescent="0.25">
      <c r="A5702" s="203" t="s">
        <v>1206</v>
      </c>
      <c r="B5702" s="203">
        <v>199509</v>
      </c>
      <c r="C5702" s="203">
        <v>5.9069999999999999E-3</v>
      </c>
      <c r="D5702" s="203">
        <v>10</v>
      </c>
      <c r="E5702" s="203" t="s">
        <v>1211</v>
      </c>
      <c r="F5702" s="203" t="s">
        <v>1207</v>
      </c>
    </row>
    <row r="5703" spans="1:6" hidden="1" x14ac:dyDescent="0.25">
      <c r="A5703" s="203" t="s">
        <v>1206</v>
      </c>
      <c r="B5703" s="203">
        <v>199510</v>
      </c>
      <c r="C5703" s="203">
        <v>2.6459999999999999E-3</v>
      </c>
      <c r="D5703" s="203">
        <v>10</v>
      </c>
      <c r="E5703" s="203" t="s">
        <v>1211</v>
      </c>
      <c r="F5703" s="203" t="s">
        <v>1207</v>
      </c>
    </row>
    <row r="5704" spans="1:6" hidden="1" x14ac:dyDescent="0.25">
      <c r="A5704" s="203" t="s">
        <v>1206</v>
      </c>
      <c r="B5704" s="203">
        <v>199511</v>
      </c>
      <c r="C5704" s="203">
        <v>1.291E-3</v>
      </c>
      <c r="D5704" s="203">
        <v>10</v>
      </c>
      <c r="E5704" s="203" t="s">
        <v>1211</v>
      </c>
      <c r="F5704" s="203" t="s">
        <v>1207</v>
      </c>
    </row>
    <row r="5705" spans="1:6" hidden="1" x14ac:dyDescent="0.25">
      <c r="A5705" s="203" t="s">
        <v>1206</v>
      </c>
      <c r="B5705" s="203">
        <v>199512</v>
      </c>
      <c r="C5705" s="203">
        <v>9.9400000000000009E-4</v>
      </c>
      <c r="D5705" s="203">
        <v>10</v>
      </c>
      <c r="E5705" s="203" t="s">
        <v>1211</v>
      </c>
      <c r="F5705" s="203" t="s">
        <v>1207</v>
      </c>
    </row>
    <row r="5706" spans="1:6" hidden="1" x14ac:dyDescent="0.25">
      <c r="A5706" s="203" t="s">
        <v>1206</v>
      </c>
      <c r="B5706" s="203">
        <v>199513</v>
      </c>
      <c r="C5706" s="203">
        <v>3.2629999999999999E-2</v>
      </c>
      <c r="D5706" s="203">
        <v>10</v>
      </c>
      <c r="E5706" s="203" t="s">
        <v>1211</v>
      </c>
      <c r="F5706" s="203" t="s">
        <v>1207</v>
      </c>
    </row>
    <row r="5707" spans="1:6" hidden="1" x14ac:dyDescent="0.25">
      <c r="A5707" s="203" t="s">
        <v>1206</v>
      </c>
      <c r="B5707" s="203">
        <v>199601</v>
      </c>
      <c r="C5707" s="203">
        <v>1.523E-3</v>
      </c>
      <c r="D5707" s="203">
        <v>10</v>
      </c>
      <c r="E5707" s="203" t="s">
        <v>1211</v>
      </c>
      <c r="F5707" s="203" t="s">
        <v>1207</v>
      </c>
    </row>
    <row r="5708" spans="1:6" hidden="1" x14ac:dyDescent="0.25">
      <c r="A5708" s="203" t="s">
        <v>1206</v>
      </c>
      <c r="B5708" s="203">
        <v>199602</v>
      </c>
      <c r="C5708" s="203">
        <v>1.1559999999999999E-3</v>
      </c>
      <c r="D5708" s="203">
        <v>10</v>
      </c>
      <c r="E5708" s="203" t="s">
        <v>1211</v>
      </c>
      <c r="F5708" s="203" t="s">
        <v>1207</v>
      </c>
    </row>
    <row r="5709" spans="1:6" hidden="1" x14ac:dyDescent="0.25">
      <c r="A5709" s="203" t="s">
        <v>1206</v>
      </c>
      <c r="B5709" s="203">
        <v>199603</v>
      </c>
      <c r="C5709" s="203">
        <v>1.939E-3</v>
      </c>
      <c r="D5709" s="203">
        <v>10</v>
      </c>
      <c r="E5709" s="203" t="s">
        <v>1211</v>
      </c>
      <c r="F5709" s="203" t="s">
        <v>1207</v>
      </c>
    </row>
    <row r="5710" spans="1:6" hidden="1" x14ac:dyDescent="0.25">
      <c r="A5710" s="203" t="s">
        <v>1206</v>
      </c>
      <c r="B5710" s="203">
        <v>199604</v>
      </c>
      <c r="C5710" s="203">
        <v>2.5270000000000002E-3</v>
      </c>
      <c r="D5710" s="203">
        <v>10</v>
      </c>
      <c r="E5710" s="203" t="s">
        <v>1211</v>
      </c>
      <c r="F5710" s="203" t="s">
        <v>1207</v>
      </c>
    </row>
    <row r="5711" spans="1:6" hidden="1" x14ac:dyDescent="0.25">
      <c r="A5711" s="203" t="s">
        <v>1206</v>
      </c>
      <c r="B5711" s="203">
        <v>199605</v>
      </c>
      <c r="C5711" s="203">
        <v>4.0499999999999998E-3</v>
      </c>
      <c r="D5711" s="203">
        <v>10</v>
      </c>
      <c r="E5711" s="203" t="s">
        <v>1211</v>
      </c>
      <c r="F5711" s="203" t="s">
        <v>1207</v>
      </c>
    </row>
    <row r="5712" spans="1:6" hidden="1" x14ac:dyDescent="0.25">
      <c r="A5712" s="203" t="s">
        <v>1206</v>
      </c>
      <c r="B5712" s="203">
        <v>199606</v>
      </c>
      <c r="C5712" s="203">
        <v>3.885E-3</v>
      </c>
      <c r="D5712" s="203">
        <v>10</v>
      </c>
      <c r="E5712" s="203" t="s">
        <v>1211</v>
      </c>
      <c r="F5712" s="203" t="s">
        <v>1207</v>
      </c>
    </row>
    <row r="5713" spans="1:6" hidden="1" x14ac:dyDescent="0.25">
      <c r="A5713" s="203" t="s">
        <v>1206</v>
      </c>
      <c r="B5713" s="203">
        <v>199607</v>
      </c>
      <c r="C5713" s="203">
        <v>5.5329999999999997E-3</v>
      </c>
      <c r="D5713" s="203">
        <v>10</v>
      </c>
      <c r="E5713" s="203" t="s">
        <v>1211</v>
      </c>
      <c r="F5713" s="203" t="s">
        <v>1207</v>
      </c>
    </row>
    <row r="5714" spans="1:6" hidden="1" x14ac:dyDescent="0.25">
      <c r="A5714" s="203" t="s">
        <v>1206</v>
      </c>
      <c r="B5714" s="203">
        <v>199608</v>
      </c>
      <c r="C5714" s="203">
        <v>4.2909999999999997E-3</v>
      </c>
      <c r="D5714" s="203">
        <v>10</v>
      </c>
      <c r="E5714" s="203" t="s">
        <v>1211</v>
      </c>
      <c r="F5714" s="203" t="s">
        <v>1207</v>
      </c>
    </row>
    <row r="5715" spans="1:6" hidden="1" x14ac:dyDescent="0.25">
      <c r="A5715" s="203" t="s">
        <v>1206</v>
      </c>
      <c r="B5715" s="203">
        <v>199609</v>
      </c>
      <c r="C5715" s="203">
        <v>3.6340000000000001E-3</v>
      </c>
      <c r="D5715" s="203">
        <v>10</v>
      </c>
      <c r="E5715" s="203" t="s">
        <v>1211</v>
      </c>
      <c r="F5715" s="203" t="s">
        <v>1207</v>
      </c>
    </row>
    <row r="5716" spans="1:6" hidden="1" x14ac:dyDescent="0.25">
      <c r="A5716" s="203" t="s">
        <v>1206</v>
      </c>
      <c r="B5716" s="203">
        <v>199610</v>
      </c>
      <c r="C5716" s="203">
        <v>2.6159999999999998E-3</v>
      </c>
      <c r="D5716" s="203">
        <v>10</v>
      </c>
      <c r="E5716" s="203" t="s">
        <v>1211</v>
      </c>
      <c r="F5716" s="203" t="s">
        <v>1207</v>
      </c>
    </row>
    <row r="5717" spans="1:6" hidden="1" x14ac:dyDescent="0.25">
      <c r="A5717" s="203" t="s">
        <v>1206</v>
      </c>
      <c r="B5717" s="203">
        <v>199611</v>
      </c>
      <c r="C5717" s="203">
        <v>1.021E-3</v>
      </c>
      <c r="D5717" s="203">
        <v>10</v>
      </c>
      <c r="E5717" s="203" t="s">
        <v>1211</v>
      </c>
      <c r="F5717" s="203" t="s">
        <v>1207</v>
      </c>
    </row>
    <row r="5718" spans="1:6" hidden="1" x14ac:dyDescent="0.25">
      <c r="A5718" s="203" t="s">
        <v>1206</v>
      </c>
      <c r="B5718" s="203">
        <v>199612</v>
      </c>
      <c r="C5718" s="203">
        <v>1.2650000000000001E-3</v>
      </c>
      <c r="D5718" s="203">
        <v>10</v>
      </c>
      <c r="E5718" s="203" t="s">
        <v>1211</v>
      </c>
      <c r="F5718" s="203" t="s">
        <v>1207</v>
      </c>
    </row>
    <row r="5719" spans="1:6" hidden="1" x14ac:dyDescent="0.25">
      <c r="A5719" s="203" t="s">
        <v>1206</v>
      </c>
      <c r="B5719" s="203">
        <v>199613</v>
      </c>
      <c r="C5719" s="203">
        <v>3.3439999999999998E-2</v>
      </c>
      <c r="D5719" s="203">
        <v>10</v>
      </c>
      <c r="E5719" s="203" t="s">
        <v>1211</v>
      </c>
      <c r="F5719" s="203" t="s">
        <v>1207</v>
      </c>
    </row>
    <row r="5720" spans="1:6" hidden="1" x14ac:dyDescent="0.25">
      <c r="A5720" s="203" t="s">
        <v>1206</v>
      </c>
      <c r="B5720" s="203">
        <v>199701</v>
      </c>
      <c r="C5720" s="203">
        <v>1.23E-3</v>
      </c>
      <c r="D5720" s="203">
        <v>10</v>
      </c>
      <c r="E5720" s="203" t="s">
        <v>1211</v>
      </c>
      <c r="F5720" s="203" t="s">
        <v>1207</v>
      </c>
    </row>
    <row r="5721" spans="1:6" hidden="1" x14ac:dyDescent="0.25">
      <c r="A5721" s="203" t="s">
        <v>1206</v>
      </c>
      <c r="B5721" s="203">
        <v>199702</v>
      </c>
      <c r="C5721" s="203">
        <v>1.1119999999999999E-3</v>
      </c>
      <c r="D5721" s="203">
        <v>10</v>
      </c>
      <c r="E5721" s="203" t="s">
        <v>1211</v>
      </c>
      <c r="F5721" s="203" t="s">
        <v>1207</v>
      </c>
    </row>
    <row r="5722" spans="1:6" hidden="1" x14ac:dyDescent="0.25">
      <c r="A5722" s="203" t="s">
        <v>1206</v>
      </c>
      <c r="B5722" s="203">
        <v>199703</v>
      </c>
      <c r="C5722" s="203">
        <v>1.5169999999999999E-3</v>
      </c>
      <c r="D5722" s="203">
        <v>10</v>
      </c>
      <c r="E5722" s="203" t="s">
        <v>1211</v>
      </c>
      <c r="F5722" s="203" t="s">
        <v>1207</v>
      </c>
    </row>
    <row r="5723" spans="1:6" hidden="1" x14ac:dyDescent="0.25">
      <c r="A5723" s="203" t="s">
        <v>1206</v>
      </c>
      <c r="B5723" s="203">
        <v>199704</v>
      </c>
      <c r="C5723" s="203">
        <v>3.3089999999999999E-3</v>
      </c>
      <c r="D5723" s="203">
        <v>10</v>
      </c>
      <c r="E5723" s="203" t="s">
        <v>1211</v>
      </c>
      <c r="F5723" s="203" t="s">
        <v>1207</v>
      </c>
    </row>
    <row r="5724" spans="1:6" hidden="1" x14ac:dyDescent="0.25">
      <c r="A5724" s="203" t="s">
        <v>1206</v>
      </c>
      <c r="B5724" s="203">
        <v>199705</v>
      </c>
      <c r="C5724" s="203">
        <v>3.5790000000000001E-3</v>
      </c>
      <c r="D5724" s="203">
        <v>10</v>
      </c>
      <c r="E5724" s="203" t="s">
        <v>1211</v>
      </c>
      <c r="F5724" s="203" t="s">
        <v>1207</v>
      </c>
    </row>
    <row r="5725" spans="1:6" hidden="1" x14ac:dyDescent="0.25">
      <c r="A5725" s="203" t="s">
        <v>1206</v>
      </c>
      <c r="B5725" s="203">
        <v>199706</v>
      </c>
      <c r="C5725" s="203">
        <v>5.2810000000000001E-3</v>
      </c>
      <c r="D5725" s="203">
        <v>10</v>
      </c>
      <c r="E5725" s="203" t="s">
        <v>1211</v>
      </c>
      <c r="F5725" s="203" t="s">
        <v>1207</v>
      </c>
    </row>
    <row r="5726" spans="1:6" hidden="1" x14ac:dyDescent="0.25">
      <c r="A5726" s="203" t="s">
        <v>1206</v>
      </c>
      <c r="B5726" s="203">
        <v>199707</v>
      </c>
      <c r="C5726" s="203">
        <v>5.2030000000000002E-3</v>
      </c>
      <c r="D5726" s="203">
        <v>10</v>
      </c>
      <c r="E5726" s="203" t="s">
        <v>1211</v>
      </c>
      <c r="F5726" s="203" t="s">
        <v>1207</v>
      </c>
    </row>
    <row r="5727" spans="1:6" hidden="1" x14ac:dyDescent="0.25">
      <c r="A5727" s="203" t="s">
        <v>1206</v>
      </c>
      <c r="B5727" s="203">
        <v>199708</v>
      </c>
      <c r="C5727" s="203">
        <v>5.4159999999999998E-3</v>
      </c>
      <c r="D5727" s="203">
        <v>10</v>
      </c>
      <c r="E5727" s="203" t="s">
        <v>1211</v>
      </c>
      <c r="F5727" s="203" t="s">
        <v>1207</v>
      </c>
    </row>
    <row r="5728" spans="1:6" hidden="1" x14ac:dyDescent="0.25">
      <c r="A5728" s="203" t="s">
        <v>1206</v>
      </c>
      <c r="B5728" s="203">
        <v>199709</v>
      </c>
      <c r="C5728" s="203">
        <v>2.6570000000000001E-3</v>
      </c>
      <c r="D5728" s="203">
        <v>10</v>
      </c>
      <c r="E5728" s="203" t="s">
        <v>1211</v>
      </c>
      <c r="F5728" s="203" t="s">
        <v>1207</v>
      </c>
    </row>
    <row r="5729" spans="1:6" hidden="1" x14ac:dyDescent="0.25">
      <c r="A5729" s="203" t="s">
        <v>1206</v>
      </c>
      <c r="B5729" s="203">
        <v>199710</v>
      </c>
      <c r="C5729" s="203">
        <v>2.8040000000000001E-3</v>
      </c>
      <c r="D5729" s="203">
        <v>10</v>
      </c>
      <c r="E5729" s="203" t="s">
        <v>1211</v>
      </c>
      <c r="F5729" s="203" t="s">
        <v>1207</v>
      </c>
    </row>
    <row r="5730" spans="1:6" hidden="1" x14ac:dyDescent="0.25">
      <c r="A5730" s="203" t="s">
        <v>1206</v>
      </c>
      <c r="B5730" s="203">
        <v>199711</v>
      </c>
      <c r="C5730" s="203">
        <v>7.4200000000000004E-4</v>
      </c>
      <c r="D5730" s="203">
        <v>10</v>
      </c>
      <c r="E5730" s="203" t="s">
        <v>1211</v>
      </c>
      <c r="F5730" s="203" t="s">
        <v>1207</v>
      </c>
    </row>
    <row r="5731" spans="1:6" hidden="1" x14ac:dyDescent="0.25">
      <c r="A5731" s="203" t="s">
        <v>1206</v>
      </c>
      <c r="B5731" s="203">
        <v>199712</v>
      </c>
      <c r="C5731" s="203">
        <v>7.2999999999999996E-4</v>
      </c>
      <c r="D5731" s="203">
        <v>10</v>
      </c>
      <c r="E5731" s="203" t="s">
        <v>1211</v>
      </c>
      <c r="F5731" s="203" t="s">
        <v>1207</v>
      </c>
    </row>
    <row r="5732" spans="1:6" hidden="1" x14ac:dyDescent="0.25">
      <c r="A5732" s="203" t="s">
        <v>1206</v>
      </c>
      <c r="B5732" s="203">
        <v>199713</v>
      </c>
      <c r="C5732" s="203">
        <v>3.3581E-2</v>
      </c>
      <c r="D5732" s="203">
        <v>10</v>
      </c>
      <c r="E5732" s="203" t="s">
        <v>1211</v>
      </c>
      <c r="F5732" s="203" t="s">
        <v>1207</v>
      </c>
    </row>
    <row r="5733" spans="1:6" hidden="1" x14ac:dyDescent="0.25">
      <c r="A5733" s="203" t="s">
        <v>1206</v>
      </c>
      <c r="B5733" s="203">
        <v>199801</v>
      </c>
      <c r="C5733" s="203">
        <v>1.7699999999999999E-4</v>
      </c>
      <c r="D5733" s="203">
        <v>10</v>
      </c>
      <c r="E5733" s="203" t="s">
        <v>1211</v>
      </c>
      <c r="F5733" s="203" t="s">
        <v>1207</v>
      </c>
    </row>
    <row r="5734" spans="1:6" hidden="1" x14ac:dyDescent="0.25">
      <c r="A5734" s="203" t="s">
        <v>1206</v>
      </c>
      <c r="B5734" s="203">
        <v>199802</v>
      </c>
      <c r="C5734" s="204">
        <v>8.2999999999999998E-5</v>
      </c>
      <c r="D5734" s="203">
        <v>10</v>
      </c>
      <c r="E5734" s="203" t="s">
        <v>1211</v>
      </c>
      <c r="F5734" s="203" t="s">
        <v>1207</v>
      </c>
    </row>
    <row r="5735" spans="1:6" hidden="1" x14ac:dyDescent="0.25">
      <c r="A5735" s="203" t="s">
        <v>1206</v>
      </c>
      <c r="B5735" s="203">
        <v>199803</v>
      </c>
      <c r="C5735" s="204">
        <v>6.3E-5</v>
      </c>
      <c r="D5735" s="203">
        <v>10</v>
      </c>
      <c r="E5735" s="203" t="s">
        <v>1211</v>
      </c>
      <c r="F5735" s="203" t="s">
        <v>1207</v>
      </c>
    </row>
    <row r="5736" spans="1:6" hidden="1" x14ac:dyDescent="0.25">
      <c r="A5736" s="203" t="s">
        <v>1206</v>
      </c>
      <c r="B5736" s="203">
        <v>199804</v>
      </c>
      <c r="C5736" s="203">
        <v>8.7600000000000004E-4</v>
      </c>
      <c r="D5736" s="203">
        <v>10</v>
      </c>
      <c r="E5736" s="203" t="s">
        <v>1211</v>
      </c>
      <c r="F5736" s="203" t="s">
        <v>1207</v>
      </c>
    </row>
    <row r="5737" spans="1:6" hidden="1" x14ac:dyDescent="0.25">
      <c r="A5737" s="203" t="s">
        <v>1206</v>
      </c>
      <c r="B5737" s="203">
        <v>199805</v>
      </c>
      <c r="C5737" s="203">
        <v>1.4610000000000001E-3</v>
      </c>
      <c r="D5737" s="203">
        <v>10</v>
      </c>
      <c r="E5737" s="203" t="s">
        <v>1211</v>
      </c>
      <c r="F5737" s="203" t="s">
        <v>1207</v>
      </c>
    </row>
    <row r="5738" spans="1:6" hidden="1" x14ac:dyDescent="0.25">
      <c r="A5738" s="203" t="s">
        <v>1206</v>
      </c>
      <c r="B5738" s="203">
        <v>199806</v>
      </c>
      <c r="C5738" s="203">
        <v>4.0270000000000002E-3</v>
      </c>
      <c r="D5738" s="203">
        <v>10</v>
      </c>
      <c r="E5738" s="203" t="s">
        <v>1211</v>
      </c>
      <c r="F5738" s="203" t="s">
        <v>1207</v>
      </c>
    </row>
    <row r="5739" spans="1:6" hidden="1" x14ac:dyDescent="0.25">
      <c r="A5739" s="203" t="s">
        <v>1206</v>
      </c>
      <c r="B5739" s="203">
        <v>199807</v>
      </c>
      <c r="C5739" s="203">
        <v>5.5820000000000002E-3</v>
      </c>
      <c r="D5739" s="203">
        <v>10</v>
      </c>
      <c r="E5739" s="203" t="s">
        <v>1211</v>
      </c>
      <c r="F5739" s="203" t="s">
        <v>1207</v>
      </c>
    </row>
    <row r="5740" spans="1:6" hidden="1" x14ac:dyDescent="0.25">
      <c r="A5740" s="203" t="s">
        <v>1206</v>
      </c>
      <c r="B5740" s="203">
        <v>199808</v>
      </c>
      <c r="C5740" s="203">
        <v>4.2989999999999999E-3</v>
      </c>
      <c r="D5740" s="203">
        <v>10</v>
      </c>
      <c r="E5740" s="203" t="s">
        <v>1211</v>
      </c>
      <c r="F5740" s="203" t="s">
        <v>1207</v>
      </c>
    </row>
    <row r="5741" spans="1:6" hidden="1" x14ac:dyDescent="0.25">
      <c r="A5741" s="203" t="s">
        <v>1206</v>
      </c>
      <c r="B5741" s="203">
        <v>199809</v>
      </c>
      <c r="C5741" s="203">
        <v>4.8520000000000004E-3</v>
      </c>
      <c r="D5741" s="203">
        <v>10</v>
      </c>
      <c r="E5741" s="203" t="s">
        <v>1211</v>
      </c>
      <c r="F5741" s="203" t="s">
        <v>1207</v>
      </c>
    </row>
    <row r="5742" spans="1:6" hidden="1" x14ac:dyDescent="0.25">
      <c r="A5742" s="203" t="s">
        <v>1206</v>
      </c>
      <c r="B5742" s="203">
        <v>199810</v>
      </c>
      <c r="C5742" s="203">
        <v>3.0469999999999998E-3</v>
      </c>
      <c r="D5742" s="203">
        <v>10</v>
      </c>
      <c r="E5742" s="203" t="s">
        <v>1211</v>
      </c>
      <c r="F5742" s="203" t="s">
        <v>1207</v>
      </c>
    </row>
    <row r="5743" spans="1:6" hidden="1" x14ac:dyDescent="0.25">
      <c r="A5743" s="203" t="s">
        <v>1206</v>
      </c>
      <c r="B5743" s="203">
        <v>199811</v>
      </c>
      <c r="C5743" s="203">
        <v>1.8469999999999999E-3</v>
      </c>
      <c r="D5743" s="203">
        <v>10</v>
      </c>
      <c r="E5743" s="203" t="s">
        <v>1211</v>
      </c>
      <c r="F5743" s="203" t="s">
        <v>1207</v>
      </c>
    </row>
    <row r="5744" spans="1:6" hidden="1" x14ac:dyDescent="0.25">
      <c r="A5744" s="203" t="s">
        <v>1206</v>
      </c>
      <c r="B5744" s="203">
        <v>199812</v>
      </c>
      <c r="C5744" s="203">
        <v>4.5389999999999996E-3</v>
      </c>
      <c r="D5744" s="203">
        <v>10</v>
      </c>
      <c r="E5744" s="203" t="s">
        <v>1211</v>
      </c>
      <c r="F5744" s="203" t="s">
        <v>1207</v>
      </c>
    </row>
    <row r="5745" spans="1:6" hidden="1" x14ac:dyDescent="0.25">
      <c r="A5745" s="203" t="s">
        <v>1206</v>
      </c>
      <c r="B5745" s="203">
        <v>199813</v>
      </c>
      <c r="C5745" s="203">
        <v>3.0852999999999998E-2</v>
      </c>
      <c r="D5745" s="203">
        <v>10</v>
      </c>
      <c r="E5745" s="203" t="s">
        <v>1211</v>
      </c>
      <c r="F5745" s="203" t="s">
        <v>1207</v>
      </c>
    </row>
    <row r="5746" spans="1:6" hidden="1" x14ac:dyDescent="0.25">
      <c r="A5746" s="203" t="s">
        <v>1206</v>
      </c>
      <c r="B5746" s="203">
        <v>199901</v>
      </c>
      <c r="C5746" s="203">
        <v>3.4459999999999998E-3</v>
      </c>
      <c r="D5746" s="203">
        <v>10</v>
      </c>
      <c r="E5746" s="203" t="s">
        <v>1211</v>
      </c>
      <c r="F5746" s="203" t="s">
        <v>1207</v>
      </c>
    </row>
    <row r="5747" spans="1:6" hidden="1" x14ac:dyDescent="0.25">
      <c r="A5747" s="203" t="s">
        <v>1206</v>
      </c>
      <c r="B5747" s="203">
        <v>199902</v>
      </c>
      <c r="C5747" s="203">
        <v>3.1589999999999999E-3</v>
      </c>
      <c r="D5747" s="203">
        <v>10</v>
      </c>
      <c r="E5747" s="203" t="s">
        <v>1211</v>
      </c>
      <c r="F5747" s="203" t="s">
        <v>1207</v>
      </c>
    </row>
    <row r="5748" spans="1:6" hidden="1" x14ac:dyDescent="0.25">
      <c r="A5748" s="203" t="s">
        <v>1206</v>
      </c>
      <c r="B5748" s="203">
        <v>199903</v>
      </c>
      <c r="C5748" s="203">
        <v>4.568E-3</v>
      </c>
      <c r="D5748" s="203">
        <v>10</v>
      </c>
      <c r="E5748" s="203" t="s">
        <v>1211</v>
      </c>
      <c r="F5748" s="203" t="s">
        <v>1207</v>
      </c>
    </row>
    <row r="5749" spans="1:6" hidden="1" x14ac:dyDescent="0.25">
      <c r="A5749" s="203" t="s">
        <v>1206</v>
      </c>
      <c r="B5749" s="203">
        <v>199904</v>
      </c>
      <c r="C5749" s="203">
        <v>3.8180000000000002E-3</v>
      </c>
      <c r="D5749" s="203">
        <v>10</v>
      </c>
      <c r="E5749" s="203" t="s">
        <v>1211</v>
      </c>
      <c r="F5749" s="203" t="s">
        <v>1207</v>
      </c>
    </row>
    <row r="5750" spans="1:6" hidden="1" x14ac:dyDescent="0.25">
      <c r="A5750" s="203" t="s">
        <v>1206</v>
      </c>
      <c r="B5750" s="203">
        <v>199905</v>
      </c>
      <c r="C5750" s="203">
        <v>2.8180000000000002E-3</v>
      </c>
      <c r="D5750" s="203">
        <v>10</v>
      </c>
      <c r="E5750" s="203" t="s">
        <v>1211</v>
      </c>
      <c r="F5750" s="203" t="s">
        <v>1207</v>
      </c>
    </row>
    <row r="5751" spans="1:6" hidden="1" x14ac:dyDescent="0.25">
      <c r="A5751" s="203" t="s">
        <v>1206</v>
      </c>
      <c r="B5751" s="203">
        <v>199906</v>
      </c>
      <c r="C5751" s="203">
        <v>2.5959999999999998E-3</v>
      </c>
      <c r="D5751" s="203">
        <v>10</v>
      </c>
      <c r="E5751" s="203" t="s">
        <v>1211</v>
      </c>
      <c r="F5751" s="203" t="s">
        <v>1207</v>
      </c>
    </row>
    <row r="5752" spans="1:6" hidden="1" x14ac:dyDescent="0.25">
      <c r="A5752" s="203" t="s">
        <v>1206</v>
      </c>
      <c r="B5752" s="203">
        <v>199907</v>
      </c>
      <c r="C5752" s="203">
        <v>4.6639999999999997E-3</v>
      </c>
      <c r="D5752" s="203">
        <v>10</v>
      </c>
      <c r="E5752" s="203" t="s">
        <v>1211</v>
      </c>
      <c r="F5752" s="203" t="s">
        <v>1207</v>
      </c>
    </row>
    <row r="5753" spans="1:6" hidden="1" x14ac:dyDescent="0.25">
      <c r="A5753" s="203" t="s">
        <v>1206</v>
      </c>
      <c r="B5753" s="203">
        <v>199908</v>
      </c>
      <c r="C5753" s="203">
        <v>3.9090000000000001E-3</v>
      </c>
      <c r="D5753" s="203">
        <v>10</v>
      </c>
      <c r="E5753" s="203" t="s">
        <v>1211</v>
      </c>
      <c r="F5753" s="203" t="s">
        <v>1207</v>
      </c>
    </row>
    <row r="5754" spans="1:6" hidden="1" x14ac:dyDescent="0.25">
      <c r="A5754" s="203" t="s">
        <v>1206</v>
      </c>
      <c r="B5754" s="203">
        <v>199909</v>
      </c>
      <c r="C5754" s="203">
        <v>3.859E-3</v>
      </c>
      <c r="D5754" s="203">
        <v>10</v>
      </c>
      <c r="E5754" s="203" t="s">
        <v>1211</v>
      </c>
      <c r="F5754" s="203" t="s">
        <v>1207</v>
      </c>
    </row>
    <row r="5755" spans="1:6" hidden="1" x14ac:dyDescent="0.25">
      <c r="A5755" s="203" t="s">
        <v>1206</v>
      </c>
      <c r="B5755" s="203">
        <v>199910</v>
      </c>
      <c r="C5755" s="203">
        <v>4.2810000000000001E-3</v>
      </c>
      <c r="D5755" s="203">
        <v>10</v>
      </c>
      <c r="E5755" s="203" t="s">
        <v>1211</v>
      </c>
      <c r="F5755" s="203" t="s">
        <v>1207</v>
      </c>
    </row>
    <row r="5756" spans="1:6" hidden="1" x14ac:dyDescent="0.25">
      <c r="A5756" s="203" t="s">
        <v>1206</v>
      </c>
      <c r="B5756" s="203">
        <v>199911</v>
      </c>
      <c r="C5756" s="203">
        <v>3.6219999999999998E-3</v>
      </c>
      <c r="D5756" s="203">
        <v>10</v>
      </c>
      <c r="E5756" s="203" t="s">
        <v>1211</v>
      </c>
      <c r="F5756" s="203" t="s">
        <v>1207</v>
      </c>
    </row>
    <row r="5757" spans="1:6" hidden="1" x14ac:dyDescent="0.25">
      <c r="A5757" s="203" t="s">
        <v>1206</v>
      </c>
      <c r="B5757" s="203">
        <v>199912</v>
      </c>
      <c r="C5757" s="203">
        <v>5.1549999999999999E-3</v>
      </c>
      <c r="D5757" s="203">
        <v>10</v>
      </c>
      <c r="E5757" s="203" t="s">
        <v>1211</v>
      </c>
      <c r="F5757" s="203" t="s">
        <v>1207</v>
      </c>
    </row>
    <row r="5758" spans="1:6" hidden="1" x14ac:dyDescent="0.25">
      <c r="A5758" s="203" t="s">
        <v>1206</v>
      </c>
      <c r="B5758" s="203">
        <v>199913</v>
      </c>
      <c r="C5758" s="203">
        <v>4.5893999999999997E-2</v>
      </c>
      <c r="D5758" s="203">
        <v>10</v>
      </c>
      <c r="E5758" s="203" t="s">
        <v>1211</v>
      </c>
      <c r="F5758" s="203" t="s">
        <v>1207</v>
      </c>
    </row>
    <row r="5759" spans="1:6" hidden="1" x14ac:dyDescent="0.25">
      <c r="A5759" s="203" t="s">
        <v>1206</v>
      </c>
      <c r="B5759" s="203">
        <v>200001</v>
      </c>
      <c r="C5759" s="203">
        <v>6.5830000000000003E-3</v>
      </c>
      <c r="D5759" s="203">
        <v>10</v>
      </c>
      <c r="E5759" s="203" t="s">
        <v>1211</v>
      </c>
      <c r="F5759" s="203" t="s">
        <v>1207</v>
      </c>
    </row>
    <row r="5760" spans="1:6" hidden="1" x14ac:dyDescent="0.25">
      <c r="A5760" s="203" t="s">
        <v>1206</v>
      </c>
      <c r="B5760" s="203">
        <v>200002</v>
      </c>
      <c r="C5760" s="203">
        <v>7.2009999999999999E-3</v>
      </c>
      <c r="D5760" s="203">
        <v>10</v>
      </c>
      <c r="E5760" s="203" t="s">
        <v>1211</v>
      </c>
      <c r="F5760" s="203" t="s">
        <v>1207</v>
      </c>
    </row>
    <row r="5761" spans="1:6" hidden="1" x14ac:dyDescent="0.25">
      <c r="A5761" s="203" t="s">
        <v>1206</v>
      </c>
      <c r="B5761" s="203">
        <v>200003</v>
      </c>
      <c r="C5761" s="203">
        <v>3.571E-3</v>
      </c>
      <c r="D5761" s="203">
        <v>10</v>
      </c>
      <c r="E5761" s="203" t="s">
        <v>1211</v>
      </c>
      <c r="F5761" s="203" t="s">
        <v>1207</v>
      </c>
    </row>
    <row r="5762" spans="1:6" hidden="1" x14ac:dyDescent="0.25">
      <c r="A5762" s="203" t="s">
        <v>1206</v>
      </c>
      <c r="B5762" s="203">
        <v>200004</v>
      </c>
      <c r="C5762" s="203">
        <v>3.3670000000000002E-3</v>
      </c>
      <c r="D5762" s="203">
        <v>10</v>
      </c>
      <c r="E5762" s="203" t="s">
        <v>1211</v>
      </c>
      <c r="F5762" s="203" t="s">
        <v>1207</v>
      </c>
    </row>
    <row r="5763" spans="1:6" hidden="1" x14ac:dyDescent="0.25">
      <c r="A5763" s="203" t="s">
        <v>1206</v>
      </c>
      <c r="B5763" s="203">
        <v>200005</v>
      </c>
      <c r="C5763" s="203">
        <v>4.163E-3</v>
      </c>
      <c r="D5763" s="203">
        <v>10</v>
      </c>
      <c r="E5763" s="203" t="s">
        <v>1211</v>
      </c>
      <c r="F5763" s="203" t="s">
        <v>1207</v>
      </c>
    </row>
    <row r="5764" spans="1:6" hidden="1" x14ac:dyDescent="0.25">
      <c r="A5764" s="203" t="s">
        <v>1206</v>
      </c>
      <c r="B5764" s="203">
        <v>200006</v>
      </c>
      <c r="C5764" s="203">
        <v>4.5599999999999998E-3</v>
      </c>
      <c r="D5764" s="203">
        <v>10</v>
      </c>
      <c r="E5764" s="203" t="s">
        <v>1211</v>
      </c>
      <c r="F5764" s="203" t="s">
        <v>1207</v>
      </c>
    </row>
    <row r="5765" spans="1:6" hidden="1" x14ac:dyDescent="0.25">
      <c r="A5765" s="203" t="s">
        <v>1206</v>
      </c>
      <c r="B5765" s="203">
        <v>200007</v>
      </c>
      <c r="C5765" s="203">
        <v>3.8760000000000001E-3</v>
      </c>
      <c r="D5765" s="203">
        <v>10</v>
      </c>
      <c r="E5765" s="203" t="s">
        <v>1211</v>
      </c>
      <c r="F5765" s="203" t="s">
        <v>1207</v>
      </c>
    </row>
    <row r="5766" spans="1:6" hidden="1" x14ac:dyDescent="0.25">
      <c r="A5766" s="203" t="s">
        <v>1206</v>
      </c>
      <c r="B5766" s="203">
        <v>200008</v>
      </c>
      <c r="C5766" s="203">
        <v>3.8400000000000001E-3</v>
      </c>
      <c r="D5766" s="203">
        <v>10</v>
      </c>
      <c r="E5766" s="203" t="s">
        <v>1211</v>
      </c>
      <c r="F5766" s="203" t="s">
        <v>1207</v>
      </c>
    </row>
    <row r="5767" spans="1:6" hidden="1" x14ac:dyDescent="0.25">
      <c r="A5767" s="203" t="s">
        <v>1206</v>
      </c>
      <c r="B5767" s="203">
        <v>200009</v>
      </c>
      <c r="C5767" s="203">
        <v>3.3909999999999999E-3</v>
      </c>
      <c r="D5767" s="203">
        <v>10</v>
      </c>
      <c r="E5767" s="203" t="s">
        <v>1211</v>
      </c>
      <c r="F5767" s="203" t="s">
        <v>1207</v>
      </c>
    </row>
    <row r="5768" spans="1:6" hidden="1" x14ac:dyDescent="0.25">
      <c r="A5768" s="203" t="s">
        <v>1206</v>
      </c>
      <c r="B5768" s="203">
        <v>200010</v>
      </c>
      <c r="C5768" s="203">
        <v>4.1970000000000002E-3</v>
      </c>
      <c r="D5768" s="203">
        <v>10</v>
      </c>
      <c r="E5768" s="203" t="s">
        <v>1211</v>
      </c>
      <c r="F5768" s="203" t="s">
        <v>1207</v>
      </c>
    </row>
    <row r="5769" spans="1:6" hidden="1" x14ac:dyDescent="0.25">
      <c r="A5769" s="203" t="s">
        <v>1206</v>
      </c>
      <c r="B5769" s="203">
        <v>200011</v>
      </c>
      <c r="C5769" s="203">
        <v>8.3960000000000007E-3</v>
      </c>
      <c r="D5769" s="203">
        <v>10</v>
      </c>
      <c r="E5769" s="203" t="s">
        <v>1211</v>
      </c>
      <c r="F5769" s="203" t="s">
        <v>1207</v>
      </c>
    </row>
    <row r="5770" spans="1:6" hidden="1" x14ac:dyDescent="0.25">
      <c r="A5770" s="203" t="s">
        <v>1206</v>
      </c>
      <c r="B5770" s="203">
        <v>200012</v>
      </c>
      <c r="C5770" s="203">
        <v>3.9139999999999999E-3</v>
      </c>
      <c r="D5770" s="203">
        <v>10</v>
      </c>
      <c r="E5770" s="203" t="s">
        <v>1211</v>
      </c>
      <c r="F5770" s="203" t="s">
        <v>1207</v>
      </c>
    </row>
    <row r="5771" spans="1:6" hidden="1" x14ac:dyDescent="0.25">
      <c r="A5771" s="203" t="s">
        <v>1206</v>
      </c>
      <c r="B5771" s="203">
        <v>200013</v>
      </c>
      <c r="C5771" s="203">
        <v>5.7056999999999997E-2</v>
      </c>
      <c r="D5771" s="203">
        <v>10</v>
      </c>
      <c r="E5771" s="203" t="s">
        <v>1211</v>
      </c>
      <c r="F5771" s="203" t="s">
        <v>1207</v>
      </c>
    </row>
    <row r="5772" spans="1:6" hidden="1" x14ac:dyDescent="0.25">
      <c r="A5772" s="203" t="s">
        <v>1206</v>
      </c>
      <c r="B5772" s="203">
        <v>200101</v>
      </c>
      <c r="C5772" s="203">
        <v>4.0220000000000004E-3</v>
      </c>
      <c r="D5772" s="203">
        <v>10</v>
      </c>
      <c r="E5772" s="203" t="s">
        <v>1211</v>
      </c>
      <c r="F5772" s="203" t="s">
        <v>1207</v>
      </c>
    </row>
    <row r="5773" spans="1:6" hidden="1" x14ac:dyDescent="0.25">
      <c r="A5773" s="203" t="s">
        <v>1206</v>
      </c>
      <c r="B5773" s="203">
        <v>200102</v>
      </c>
      <c r="C5773" s="203">
        <v>4.4559999999999999E-3</v>
      </c>
      <c r="D5773" s="203">
        <v>10</v>
      </c>
      <c r="E5773" s="203" t="s">
        <v>1211</v>
      </c>
      <c r="F5773" s="203" t="s">
        <v>1207</v>
      </c>
    </row>
    <row r="5774" spans="1:6" hidden="1" x14ac:dyDescent="0.25">
      <c r="A5774" s="203" t="s">
        <v>1206</v>
      </c>
      <c r="B5774" s="203">
        <v>200103</v>
      </c>
      <c r="C5774" s="203">
        <v>5.4980000000000003E-3</v>
      </c>
      <c r="D5774" s="203">
        <v>10</v>
      </c>
      <c r="E5774" s="203" t="s">
        <v>1211</v>
      </c>
      <c r="F5774" s="203" t="s">
        <v>1207</v>
      </c>
    </row>
    <row r="5775" spans="1:6" hidden="1" x14ac:dyDescent="0.25">
      <c r="A5775" s="203" t="s">
        <v>1206</v>
      </c>
      <c r="B5775" s="203">
        <v>200104</v>
      </c>
      <c r="C5775" s="203">
        <v>7.0749999999999997E-3</v>
      </c>
      <c r="D5775" s="203">
        <v>10</v>
      </c>
      <c r="E5775" s="203" t="s">
        <v>1211</v>
      </c>
      <c r="F5775" s="203" t="s">
        <v>1207</v>
      </c>
    </row>
    <row r="5776" spans="1:6" hidden="1" x14ac:dyDescent="0.25">
      <c r="A5776" s="203" t="s">
        <v>1206</v>
      </c>
      <c r="B5776" s="203">
        <v>200105</v>
      </c>
      <c r="C5776" s="203">
        <v>6.5620000000000001E-3</v>
      </c>
      <c r="D5776" s="203">
        <v>10</v>
      </c>
      <c r="E5776" s="203" t="s">
        <v>1211</v>
      </c>
      <c r="F5776" s="203" t="s">
        <v>1207</v>
      </c>
    </row>
    <row r="5777" spans="1:6" hidden="1" x14ac:dyDescent="0.25">
      <c r="A5777" s="203" t="s">
        <v>1206</v>
      </c>
      <c r="B5777" s="203">
        <v>200106</v>
      </c>
      <c r="C5777" s="203">
        <v>6.9189999999999998E-3</v>
      </c>
      <c r="D5777" s="203">
        <v>10</v>
      </c>
      <c r="E5777" s="203" t="s">
        <v>1211</v>
      </c>
      <c r="F5777" s="203" t="s">
        <v>1207</v>
      </c>
    </row>
    <row r="5778" spans="1:6" hidden="1" x14ac:dyDescent="0.25">
      <c r="A5778" s="203" t="s">
        <v>1206</v>
      </c>
      <c r="B5778" s="203">
        <v>200107</v>
      </c>
      <c r="C5778" s="203">
        <v>6.561E-3</v>
      </c>
      <c r="D5778" s="203">
        <v>10</v>
      </c>
      <c r="E5778" s="203" t="s">
        <v>1211</v>
      </c>
      <c r="F5778" s="203" t="s">
        <v>1207</v>
      </c>
    </row>
    <row r="5779" spans="1:6" hidden="1" x14ac:dyDescent="0.25">
      <c r="A5779" s="203" t="s">
        <v>1206</v>
      </c>
      <c r="B5779" s="203">
        <v>200108</v>
      </c>
      <c r="C5779" s="203">
        <v>5.9639999999999997E-3</v>
      </c>
      <c r="D5779" s="203">
        <v>10</v>
      </c>
      <c r="E5779" s="203" t="s">
        <v>1211</v>
      </c>
      <c r="F5779" s="203" t="s">
        <v>1207</v>
      </c>
    </row>
    <row r="5780" spans="1:6" hidden="1" x14ac:dyDescent="0.25">
      <c r="A5780" s="203" t="s">
        <v>1206</v>
      </c>
      <c r="B5780" s="203">
        <v>200109</v>
      </c>
      <c r="C5780" s="203">
        <v>5.0660000000000002E-3</v>
      </c>
      <c r="D5780" s="203">
        <v>10</v>
      </c>
      <c r="E5780" s="203" t="s">
        <v>1211</v>
      </c>
      <c r="F5780" s="203" t="s">
        <v>1207</v>
      </c>
    </row>
    <row r="5781" spans="1:6" hidden="1" x14ac:dyDescent="0.25">
      <c r="A5781" s="203" t="s">
        <v>1206</v>
      </c>
      <c r="B5781" s="203">
        <v>200110</v>
      </c>
      <c r="C5781" s="203">
        <v>6.2700000000000004E-3</v>
      </c>
      <c r="D5781" s="203">
        <v>10</v>
      </c>
      <c r="E5781" s="203" t="s">
        <v>1211</v>
      </c>
      <c r="F5781" s="203" t="s">
        <v>1207</v>
      </c>
    </row>
    <row r="5782" spans="1:6" hidden="1" x14ac:dyDescent="0.25">
      <c r="A5782" s="203" t="s">
        <v>1206</v>
      </c>
      <c r="B5782" s="203">
        <v>200111</v>
      </c>
      <c r="C5782" s="203">
        <v>4.8609999999999999E-3</v>
      </c>
      <c r="D5782" s="203">
        <v>10</v>
      </c>
      <c r="E5782" s="203" t="s">
        <v>1211</v>
      </c>
      <c r="F5782" s="203" t="s">
        <v>1207</v>
      </c>
    </row>
    <row r="5783" spans="1:6" hidden="1" x14ac:dyDescent="0.25">
      <c r="A5783" s="203" t="s">
        <v>1206</v>
      </c>
      <c r="B5783" s="203">
        <v>200112</v>
      </c>
      <c r="C5783" s="203">
        <v>6.3619999999999996E-3</v>
      </c>
      <c r="D5783" s="203">
        <v>10</v>
      </c>
      <c r="E5783" s="203" t="s">
        <v>1211</v>
      </c>
      <c r="F5783" s="203" t="s">
        <v>1207</v>
      </c>
    </row>
    <row r="5784" spans="1:6" hidden="1" x14ac:dyDescent="0.25">
      <c r="A5784" s="203" t="s">
        <v>1206</v>
      </c>
      <c r="B5784" s="203">
        <v>200113</v>
      </c>
      <c r="C5784" s="203">
        <v>6.9616999999999998E-2</v>
      </c>
      <c r="D5784" s="203">
        <v>10</v>
      </c>
      <c r="E5784" s="203" t="s">
        <v>1211</v>
      </c>
      <c r="F5784" s="203" t="s">
        <v>1207</v>
      </c>
    </row>
    <row r="5785" spans="1:6" hidden="1" x14ac:dyDescent="0.25">
      <c r="A5785" s="203" t="s">
        <v>1206</v>
      </c>
      <c r="B5785" s="203">
        <v>200201</v>
      </c>
      <c r="C5785" s="203">
        <v>8.2539999999999992E-3</v>
      </c>
      <c r="D5785" s="203">
        <v>10</v>
      </c>
      <c r="E5785" s="203" t="s">
        <v>1211</v>
      </c>
      <c r="F5785" s="203" t="s">
        <v>1207</v>
      </c>
    </row>
    <row r="5786" spans="1:6" hidden="1" x14ac:dyDescent="0.25">
      <c r="A5786" s="203" t="s">
        <v>1206</v>
      </c>
      <c r="B5786" s="203">
        <v>200202</v>
      </c>
      <c r="C5786" s="203">
        <v>7.2630000000000004E-3</v>
      </c>
      <c r="D5786" s="203">
        <v>10</v>
      </c>
      <c r="E5786" s="203" t="s">
        <v>1211</v>
      </c>
      <c r="F5786" s="203" t="s">
        <v>1207</v>
      </c>
    </row>
    <row r="5787" spans="1:6" hidden="1" x14ac:dyDescent="0.25">
      <c r="A5787" s="203" t="s">
        <v>1206</v>
      </c>
      <c r="B5787" s="203">
        <v>200203</v>
      </c>
      <c r="C5787" s="203">
        <v>8.6680000000000004E-3</v>
      </c>
      <c r="D5787" s="203">
        <v>10</v>
      </c>
      <c r="E5787" s="203" t="s">
        <v>1211</v>
      </c>
      <c r="F5787" s="203" t="s">
        <v>1207</v>
      </c>
    </row>
    <row r="5788" spans="1:6" hidden="1" x14ac:dyDescent="0.25">
      <c r="A5788" s="203" t="s">
        <v>1206</v>
      </c>
      <c r="B5788" s="203">
        <v>200204</v>
      </c>
      <c r="C5788" s="203">
        <v>1.0421E-2</v>
      </c>
      <c r="D5788" s="203">
        <v>10</v>
      </c>
      <c r="E5788" s="203" t="s">
        <v>1211</v>
      </c>
      <c r="F5788" s="203" t="s">
        <v>1207</v>
      </c>
    </row>
    <row r="5789" spans="1:6" hidden="1" x14ac:dyDescent="0.25">
      <c r="A5789" s="203" t="s">
        <v>1206</v>
      </c>
      <c r="B5789" s="203">
        <v>200205</v>
      </c>
      <c r="C5789" s="203">
        <v>1.0963000000000001E-2</v>
      </c>
      <c r="D5789" s="203">
        <v>10</v>
      </c>
      <c r="E5789" s="203" t="s">
        <v>1211</v>
      </c>
      <c r="F5789" s="203" t="s">
        <v>1207</v>
      </c>
    </row>
    <row r="5790" spans="1:6" hidden="1" x14ac:dyDescent="0.25">
      <c r="A5790" s="203" t="s">
        <v>1206</v>
      </c>
      <c r="B5790" s="203">
        <v>200206</v>
      </c>
      <c r="C5790" s="203">
        <v>1.1457999999999999E-2</v>
      </c>
      <c r="D5790" s="203">
        <v>10</v>
      </c>
      <c r="E5790" s="203" t="s">
        <v>1211</v>
      </c>
      <c r="F5790" s="203" t="s">
        <v>1207</v>
      </c>
    </row>
    <row r="5791" spans="1:6" hidden="1" x14ac:dyDescent="0.25">
      <c r="A5791" s="203" t="s">
        <v>1206</v>
      </c>
      <c r="B5791" s="203">
        <v>200207</v>
      </c>
      <c r="C5791" s="203">
        <v>9.0589999999999993E-3</v>
      </c>
      <c r="D5791" s="203">
        <v>10</v>
      </c>
      <c r="E5791" s="203" t="s">
        <v>1211</v>
      </c>
      <c r="F5791" s="203" t="s">
        <v>1207</v>
      </c>
    </row>
    <row r="5792" spans="1:6" hidden="1" x14ac:dyDescent="0.25">
      <c r="A5792" s="203" t="s">
        <v>1206</v>
      </c>
      <c r="B5792" s="203">
        <v>200208</v>
      </c>
      <c r="C5792" s="203">
        <v>9.9360000000000004E-3</v>
      </c>
      <c r="D5792" s="203">
        <v>10</v>
      </c>
      <c r="E5792" s="203" t="s">
        <v>1211</v>
      </c>
      <c r="F5792" s="203" t="s">
        <v>1207</v>
      </c>
    </row>
    <row r="5793" spans="1:6" hidden="1" x14ac:dyDescent="0.25">
      <c r="A5793" s="203" t="s">
        <v>1206</v>
      </c>
      <c r="B5793" s="203">
        <v>200209</v>
      </c>
      <c r="C5793" s="203">
        <v>7.4859999999999996E-3</v>
      </c>
      <c r="D5793" s="203">
        <v>10</v>
      </c>
      <c r="E5793" s="203" t="s">
        <v>1211</v>
      </c>
      <c r="F5793" s="203" t="s">
        <v>1207</v>
      </c>
    </row>
    <row r="5794" spans="1:6" hidden="1" x14ac:dyDescent="0.25">
      <c r="A5794" s="203" t="s">
        <v>1206</v>
      </c>
      <c r="B5794" s="203">
        <v>200210</v>
      </c>
      <c r="C5794" s="203">
        <v>7.4710000000000002E-3</v>
      </c>
      <c r="D5794" s="203">
        <v>10</v>
      </c>
      <c r="E5794" s="203" t="s">
        <v>1211</v>
      </c>
      <c r="F5794" s="203" t="s">
        <v>1207</v>
      </c>
    </row>
    <row r="5795" spans="1:6" hidden="1" x14ac:dyDescent="0.25">
      <c r="A5795" s="203" t="s">
        <v>1206</v>
      </c>
      <c r="B5795" s="203">
        <v>200211</v>
      </c>
      <c r="C5795" s="203">
        <v>6.6730000000000001E-3</v>
      </c>
      <c r="D5795" s="203">
        <v>10</v>
      </c>
      <c r="E5795" s="203" t="s">
        <v>1211</v>
      </c>
      <c r="F5795" s="203" t="s">
        <v>1207</v>
      </c>
    </row>
    <row r="5796" spans="1:6" hidden="1" x14ac:dyDescent="0.25">
      <c r="A5796" s="203" t="s">
        <v>1206</v>
      </c>
      <c r="B5796" s="203">
        <v>200212</v>
      </c>
      <c r="C5796" s="203">
        <v>7.6829999999999997E-3</v>
      </c>
      <c r="D5796" s="203">
        <v>10</v>
      </c>
      <c r="E5796" s="203" t="s">
        <v>1211</v>
      </c>
      <c r="F5796" s="203" t="s">
        <v>1207</v>
      </c>
    </row>
    <row r="5797" spans="1:6" hidden="1" x14ac:dyDescent="0.25">
      <c r="A5797" s="203" t="s">
        <v>1206</v>
      </c>
      <c r="B5797" s="203">
        <v>200213</v>
      </c>
      <c r="C5797" s="203">
        <v>0.105334</v>
      </c>
      <c r="D5797" s="203">
        <v>10</v>
      </c>
      <c r="E5797" s="203" t="s">
        <v>1211</v>
      </c>
      <c r="F5797" s="203" t="s">
        <v>1207</v>
      </c>
    </row>
    <row r="5798" spans="1:6" hidden="1" x14ac:dyDescent="0.25">
      <c r="A5798" s="203" t="s">
        <v>1206</v>
      </c>
      <c r="B5798" s="203">
        <v>200301</v>
      </c>
      <c r="C5798" s="203">
        <v>6.4019999999999997E-3</v>
      </c>
      <c r="D5798" s="203">
        <v>10</v>
      </c>
      <c r="E5798" s="203" t="s">
        <v>1211</v>
      </c>
      <c r="F5798" s="203" t="s">
        <v>1207</v>
      </c>
    </row>
    <row r="5799" spans="1:6" hidden="1" x14ac:dyDescent="0.25">
      <c r="A5799" s="203" t="s">
        <v>1206</v>
      </c>
      <c r="B5799" s="203">
        <v>200302</v>
      </c>
      <c r="C5799" s="203">
        <v>7.5469999999999999E-3</v>
      </c>
      <c r="D5799" s="203">
        <v>10</v>
      </c>
      <c r="E5799" s="203" t="s">
        <v>1211</v>
      </c>
      <c r="F5799" s="203" t="s">
        <v>1207</v>
      </c>
    </row>
    <row r="5800" spans="1:6" hidden="1" x14ac:dyDescent="0.25">
      <c r="A5800" s="203" t="s">
        <v>1206</v>
      </c>
      <c r="B5800" s="203">
        <v>200303</v>
      </c>
      <c r="C5800" s="203">
        <v>1.0491E-2</v>
      </c>
      <c r="D5800" s="203">
        <v>10</v>
      </c>
      <c r="E5800" s="203" t="s">
        <v>1211</v>
      </c>
      <c r="F5800" s="203" t="s">
        <v>1207</v>
      </c>
    </row>
    <row r="5801" spans="1:6" hidden="1" x14ac:dyDescent="0.25">
      <c r="A5801" s="203" t="s">
        <v>1206</v>
      </c>
      <c r="B5801" s="203">
        <v>200304</v>
      </c>
      <c r="C5801" s="203">
        <v>1.1063999999999999E-2</v>
      </c>
      <c r="D5801" s="203">
        <v>10</v>
      </c>
      <c r="E5801" s="203" t="s">
        <v>1211</v>
      </c>
      <c r="F5801" s="203" t="s">
        <v>1207</v>
      </c>
    </row>
    <row r="5802" spans="1:6" hidden="1" x14ac:dyDescent="0.25">
      <c r="A5802" s="203" t="s">
        <v>1206</v>
      </c>
      <c r="B5802" s="203">
        <v>200305</v>
      </c>
      <c r="C5802" s="203">
        <v>1.0189999999999999E-2</v>
      </c>
      <c r="D5802" s="203">
        <v>10</v>
      </c>
      <c r="E5802" s="203" t="s">
        <v>1211</v>
      </c>
      <c r="F5802" s="203" t="s">
        <v>1207</v>
      </c>
    </row>
    <row r="5803" spans="1:6" hidden="1" x14ac:dyDescent="0.25">
      <c r="A5803" s="203" t="s">
        <v>1206</v>
      </c>
      <c r="B5803" s="203">
        <v>200306</v>
      </c>
      <c r="C5803" s="203">
        <v>1.0602E-2</v>
      </c>
      <c r="D5803" s="203">
        <v>10</v>
      </c>
      <c r="E5803" s="203" t="s">
        <v>1211</v>
      </c>
      <c r="F5803" s="203" t="s">
        <v>1207</v>
      </c>
    </row>
    <row r="5804" spans="1:6" hidden="1" x14ac:dyDescent="0.25">
      <c r="A5804" s="203" t="s">
        <v>1206</v>
      </c>
      <c r="B5804" s="203">
        <v>200307</v>
      </c>
      <c r="C5804" s="203">
        <v>9.6530000000000001E-3</v>
      </c>
      <c r="D5804" s="203">
        <v>10</v>
      </c>
      <c r="E5804" s="203" t="s">
        <v>1211</v>
      </c>
      <c r="F5804" s="203" t="s">
        <v>1207</v>
      </c>
    </row>
    <row r="5805" spans="1:6" hidden="1" x14ac:dyDescent="0.25">
      <c r="A5805" s="203" t="s">
        <v>1206</v>
      </c>
      <c r="B5805" s="203">
        <v>200308</v>
      </c>
      <c r="C5805" s="203">
        <v>8.2559999999999995E-3</v>
      </c>
      <c r="D5805" s="203">
        <v>10</v>
      </c>
      <c r="E5805" s="203" t="s">
        <v>1211</v>
      </c>
      <c r="F5805" s="203" t="s">
        <v>1207</v>
      </c>
    </row>
    <row r="5806" spans="1:6" hidden="1" x14ac:dyDescent="0.25">
      <c r="A5806" s="203" t="s">
        <v>1206</v>
      </c>
      <c r="B5806" s="203">
        <v>200309</v>
      </c>
      <c r="C5806" s="203">
        <v>9.0620000000000006E-3</v>
      </c>
      <c r="D5806" s="203">
        <v>10</v>
      </c>
      <c r="E5806" s="203" t="s">
        <v>1211</v>
      </c>
      <c r="F5806" s="203" t="s">
        <v>1207</v>
      </c>
    </row>
    <row r="5807" spans="1:6" hidden="1" x14ac:dyDescent="0.25">
      <c r="A5807" s="203" t="s">
        <v>1206</v>
      </c>
      <c r="B5807" s="203">
        <v>200310</v>
      </c>
      <c r="C5807" s="203">
        <v>9.0840000000000001E-3</v>
      </c>
      <c r="D5807" s="203">
        <v>10</v>
      </c>
      <c r="E5807" s="203" t="s">
        <v>1211</v>
      </c>
      <c r="F5807" s="203" t="s">
        <v>1207</v>
      </c>
    </row>
    <row r="5808" spans="1:6" hidden="1" x14ac:dyDescent="0.25">
      <c r="A5808" s="203" t="s">
        <v>1206</v>
      </c>
      <c r="B5808" s="203">
        <v>200311</v>
      </c>
      <c r="C5808" s="203">
        <v>9.7350000000000006E-3</v>
      </c>
      <c r="D5808" s="203">
        <v>10</v>
      </c>
      <c r="E5808" s="203" t="s">
        <v>1211</v>
      </c>
      <c r="F5808" s="203" t="s">
        <v>1207</v>
      </c>
    </row>
    <row r="5809" spans="1:6" hidden="1" x14ac:dyDescent="0.25">
      <c r="A5809" s="203" t="s">
        <v>1206</v>
      </c>
      <c r="B5809" s="203">
        <v>200312</v>
      </c>
      <c r="C5809" s="203">
        <v>1.1187000000000001E-2</v>
      </c>
      <c r="D5809" s="203">
        <v>10</v>
      </c>
      <c r="E5809" s="203" t="s">
        <v>1211</v>
      </c>
      <c r="F5809" s="203" t="s">
        <v>1207</v>
      </c>
    </row>
    <row r="5810" spans="1:6" hidden="1" x14ac:dyDescent="0.25">
      <c r="A5810" s="203" t="s">
        <v>1206</v>
      </c>
      <c r="B5810" s="203">
        <v>200313</v>
      </c>
      <c r="C5810" s="203">
        <v>0.113273</v>
      </c>
      <c r="D5810" s="203">
        <v>10</v>
      </c>
      <c r="E5810" s="203" t="s">
        <v>1211</v>
      </c>
      <c r="F5810" s="203" t="s">
        <v>1207</v>
      </c>
    </row>
    <row r="5811" spans="1:6" hidden="1" x14ac:dyDescent="0.25">
      <c r="A5811" s="203" t="s">
        <v>1206</v>
      </c>
      <c r="B5811" s="203">
        <v>200401</v>
      </c>
      <c r="C5811" s="203">
        <v>1.001E-2</v>
      </c>
      <c r="D5811" s="203">
        <v>10</v>
      </c>
      <c r="E5811" s="203" t="s">
        <v>1211</v>
      </c>
      <c r="F5811" s="203" t="s">
        <v>1207</v>
      </c>
    </row>
    <row r="5812" spans="1:6" hidden="1" x14ac:dyDescent="0.25">
      <c r="A5812" s="203" t="s">
        <v>1206</v>
      </c>
      <c r="B5812" s="203">
        <v>200402</v>
      </c>
      <c r="C5812" s="203">
        <v>1.0232E-2</v>
      </c>
      <c r="D5812" s="203">
        <v>10</v>
      </c>
      <c r="E5812" s="203" t="s">
        <v>1211</v>
      </c>
      <c r="F5812" s="203" t="s">
        <v>1207</v>
      </c>
    </row>
    <row r="5813" spans="1:6" hidden="1" x14ac:dyDescent="0.25">
      <c r="A5813" s="203" t="s">
        <v>1206</v>
      </c>
      <c r="B5813" s="203">
        <v>200403</v>
      </c>
      <c r="C5813" s="203">
        <v>1.2933E-2</v>
      </c>
      <c r="D5813" s="203">
        <v>10</v>
      </c>
      <c r="E5813" s="203" t="s">
        <v>1211</v>
      </c>
      <c r="F5813" s="203" t="s">
        <v>1207</v>
      </c>
    </row>
    <row r="5814" spans="1:6" hidden="1" x14ac:dyDescent="0.25">
      <c r="A5814" s="203" t="s">
        <v>1206</v>
      </c>
      <c r="B5814" s="203">
        <v>200404</v>
      </c>
      <c r="C5814" s="203">
        <v>1.2969E-2</v>
      </c>
      <c r="D5814" s="203">
        <v>10</v>
      </c>
      <c r="E5814" s="203" t="s">
        <v>1211</v>
      </c>
      <c r="F5814" s="203" t="s">
        <v>1207</v>
      </c>
    </row>
    <row r="5815" spans="1:6" hidden="1" x14ac:dyDescent="0.25">
      <c r="A5815" s="203" t="s">
        <v>1206</v>
      </c>
      <c r="B5815" s="203">
        <v>200405</v>
      </c>
      <c r="C5815" s="203">
        <v>1.7044E-2</v>
      </c>
      <c r="D5815" s="203">
        <v>10</v>
      </c>
      <c r="E5815" s="203" t="s">
        <v>1211</v>
      </c>
      <c r="F5815" s="203" t="s">
        <v>1207</v>
      </c>
    </row>
    <row r="5816" spans="1:6" hidden="1" x14ac:dyDescent="0.25">
      <c r="A5816" s="203" t="s">
        <v>1206</v>
      </c>
      <c r="B5816" s="203">
        <v>200406</v>
      </c>
      <c r="C5816" s="203">
        <v>1.3993999999999999E-2</v>
      </c>
      <c r="D5816" s="203">
        <v>10</v>
      </c>
      <c r="E5816" s="203" t="s">
        <v>1211</v>
      </c>
      <c r="F5816" s="203" t="s">
        <v>1207</v>
      </c>
    </row>
    <row r="5817" spans="1:6" hidden="1" x14ac:dyDescent="0.25">
      <c r="A5817" s="203" t="s">
        <v>1206</v>
      </c>
      <c r="B5817" s="203">
        <v>200407</v>
      </c>
      <c r="C5817" s="203">
        <v>1.1662E-2</v>
      </c>
      <c r="D5817" s="203">
        <v>10</v>
      </c>
      <c r="E5817" s="203" t="s">
        <v>1211</v>
      </c>
      <c r="F5817" s="203" t="s">
        <v>1207</v>
      </c>
    </row>
    <row r="5818" spans="1:6" hidden="1" x14ac:dyDescent="0.25">
      <c r="A5818" s="203" t="s">
        <v>1206</v>
      </c>
      <c r="B5818" s="203">
        <v>200408</v>
      </c>
      <c r="C5818" s="203">
        <v>1.0524E-2</v>
      </c>
      <c r="D5818" s="203">
        <v>10</v>
      </c>
      <c r="E5818" s="203" t="s">
        <v>1211</v>
      </c>
      <c r="F5818" s="203" t="s">
        <v>1207</v>
      </c>
    </row>
    <row r="5819" spans="1:6" hidden="1" x14ac:dyDescent="0.25">
      <c r="A5819" s="203" t="s">
        <v>1206</v>
      </c>
      <c r="B5819" s="203">
        <v>200409</v>
      </c>
      <c r="C5819" s="203">
        <v>1.0914E-2</v>
      </c>
      <c r="D5819" s="203">
        <v>10</v>
      </c>
      <c r="E5819" s="203" t="s">
        <v>1211</v>
      </c>
      <c r="F5819" s="203" t="s">
        <v>1207</v>
      </c>
    </row>
    <row r="5820" spans="1:6" hidden="1" x14ac:dyDescent="0.25">
      <c r="A5820" s="203" t="s">
        <v>1206</v>
      </c>
      <c r="B5820" s="203">
        <v>200410</v>
      </c>
      <c r="C5820" s="203">
        <v>1.0305E-2</v>
      </c>
      <c r="D5820" s="203">
        <v>10</v>
      </c>
      <c r="E5820" s="203" t="s">
        <v>1211</v>
      </c>
      <c r="F5820" s="203" t="s">
        <v>1207</v>
      </c>
    </row>
    <row r="5821" spans="1:6" hidden="1" x14ac:dyDescent="0.25">
      <c r="A5821" s="203" t="s">
        <v>1206</v>
      </c>
      <c r="B5821" s="203">
        <v>200411</v>
      </c>
      <c r="C5821" s="203">
        <v>9.3369999999999998E-3</v>
      </c>
      <c r="D5821" s="203">
        <v>10</v>
      </c>
      <c r="E5821" s="203" t="s">
        <v>1211</v>
      </c>
      <c r="F5821" s="203" t="s">
        <v>1207</v>
      </c>
    </row>
    <row r="5822" spans="1:6" hidden="1" x14ac:dyDescent="0.25">
      <c r="A5822" s="203" t="s">
        <v>1206</v>
      </c>
      <c r="B5822" s="203">
        <v>200412</v>
      </c>
      <c r="C5822" s="203">
        <v>1.1738999999999999E-2</v>
      </c>
      <c r="D5822" s="203">
        <v>10</v>
      </c>
      <c r="E5822" s="203" t="s">
        <v>1211</v>
      </c>
      <c r="F5822" s="203" t="s">
        <v>1207</v>
      </c>
    </row>
    <row r="5823" spans="1:6" hidden="1" x14ac:dyDescent="0.25">
      <c r="A5823" s="203" t="s">
        <v>1206</v>
      </c>
      <c r="B5823" s="203">
        <v>200413</v>
      </c>
      <c r="C5823" s="203">
        <v>0.14166400000000001</v>
      </c>
      <c r="D5823" s="203">
        <v>10</v>
      </c>
      <c r="E5823" s="203" t="s">
        <v>1211</v>
      </c>
      <c r="F5823" s="203" t="s">
        <v>1207</v>
      </c>
    </row>
    <row r="5824" spans="1:6" hidden="1" x14ac:dyDescent="0.25">
      <c r="A5824" s="203" t="s">
        <v>1206</v>
      </c>
      <c r="B5824" s="203">
        <v>200501</v>
      </c>
      <c r="C5824" s="203">
        <v>1.1315E-2</v>
      </c>
      <c r="D5824" s="203">
        <v>10</v>
      </c>
      <c r="E5824" s="203" t="s">
        <v>1211</v>
      </c>
      <c r="F5824" s="203" t="s">
        <v>1207</v>
      </c>
    </row>
    <row r="5825" spans="1:6" hidden="1" x14ac:dyDescent="0.25">
      <c r="A5825" s="203" t="s">
        <v>1206</v>
      </c>
      <c r="B5825" s="203">
        <v>200502</v>
      </c>
      <c r="C5825" s="203">
        <v>9.6640000000000007E-3</v>
      </c>
      <c r="D5825" s="203">
        <v>10</v>
      </c>
      <c r="E5825" s="203" t="s">
        <v>1211</v>
      </c>
      <c r="F5825" s="203" t="s">
        <v>1207</v>
      </c>
    </row>
    <row r="5826" spans="1:6" hidden="1" x14ac:dyDescent="0.25">
      <c r="A5826" s="203" t="s">
        <v>1206</v>
      </c>
      <c r="B5826" s="203">
        <v>200503</v>
      </c>
      <c r="C5826" s="203">
        <v>1.5605000000000001E-2</v>
      </c>
      <c r="D5826" s="203">
        <v>10</v>
      </c>
      <c r="E5826" s="203" t="s">
        <v>1211</v>
      </c>
      <c r="F5826" s="203" t="s">
        <v>1207</v>
      </c>
    </row>
    <row r="5827" spans="1:6" hidden="1" x14ac:dyDescent="0.25">
      <c r="A5827" s="203" t="s">
        <v>1206</v>
      </c>
      <c r="B5827" s="203">
        <v>200504</v>
      </c>
      <c r="C5827" s="203">
        <v>1.6972999999999999E-2</v>
      </c>
      <c r="D5827" s="203">
        <v>10</v>
      </c>
      <c r="E5827" s="203" t="s">
        <v>1211</v>
      </c>
      <c r="F5827" s="203" t="s">
        <v>1207</v>
      </c>
    </row>
    <row r="5828" spans="1:6" hidden="1" x14ac:dyDescent="0.25">
      <c r="A5828" s="203" t="s">
        <v>1206</v>
      </c>
      <c r="B5828" s="203">
        <v>200505</v>
      </c>
      <c r="C5828" s="203">
        <v>1.7462999999999999E-2</v>
      </c>
      <c r="D5828" s="203">
        <v>10</v>
      </c>
      <c r="E5828" s="203" t="s">
        <v>1211</v>
      </c>
      <c r="F5828" s="203" t="s">
        <v>1207</v>
      </c>
    </row>
    <row r="5829" spans="1:6" hidden="1" x14ac:dyDescent="0.25">
      <c r="A5829" s="203" t="s">
        <v>1206</v>
      </c>
      <c r="B5829" s="203">
        <v>200506</v>
      </c>
      <c r="C5829" s="203">
        <v>1.7967E-2</v>
      </c>
      <c r="D5829" s="203">
        <v>10</v>
      </c>
      <c r="E5829" s="203" t="s">
        <v>1211</v>
      </c>
      <c r="F5829" s="203" t="s">
        <v>1207</v>
      </c>
    </row>
    <row r="5830" spans="1:6" hidden="1" x14ac:dyDescent="0.25">
      <c r="A5830" s="203" t="s">
        <v>1206</v>
      </c>
      <c r="B5830" s="203">
        <v>200507</v>
      </c>
      <c r="C5830" s="203">
        <v>1.4208E-2</v>
      </c>
      <c r="D5830" s="203">
        <v>10</v>
      </c>
      <c r="E5830" s="203" t="s">
        <v>1211</v>
      </c>
      <c r="F5830" s="203" t="s">
        <v>1207</v>
      </c>
    </row>
    <row r="5831" spans="1:6" hidden="1" x14ac:dyDescent="0.25">
      <c r="A5831" s="203" t="s">
        <v>1206</v>
      </c>
      <c r="B5831" s="203">
        <v>200508</v>
      </c>
      <c r="C5831" s="203">
        <v>1.1379E-2</v>
      </c>
      <c r="D5831" s="203">
        <v>10</v>
      </c>
      <c r="E5831" s="203" t="s">
        <v>1211</v>
      </c>
      <c r="F5831" s="203" t="s">
        <v>1207</v>
      </c>
    </row>
    <row r="5832" spans="1:6" hidden="1" x14ac:dyDescent="0.25">
      <c r="A5832" s="203" t="s">
        <v>1206</v>
      </c>
      <c r="B5832" s="203">
        <v>200509</v>
      </c>
      <c r="C5832" s="203">
        <v>1.4682000000000001E-2</v>
      </c>
      <c r="D5832" s="203">
        <v>10</v>
      </c>
      <c r="E5832" s="203" t="s">
        <v>1211</v>
      </c>
      <c r="F5832" s="203" t="s">
        <v>1207</v>
      </c>
    </row>
    <row r="5833" spans="1:6" hidden="1" x14ac:dyDescent="0.25">
      <c r="A5833" s="203" t="s">
        <v>1206</v>
      </c>
      <c r="B5833" s="203">
        <v>200510</v>
      </c>
      <c r="C5833" s="203">
        <v>1.4460000000000001E-2</v>
      </c>
      <c r="D5833" s="203">
        <v>10</v>
      </c>
      <c r="E5833" s="203" t="s">
        <v>1211</v>
      </c>
      <c r="F5833" s="203" t="s">
        <v>1207</v>
      </c>
    </row>
    <row r="5834" spans="1:6" hidden="1" x14ac:dyDescent="0.25">
      <c r="A5834" s="203" t="s">
        <v>1206</v>
      </c>
      <c r="B5834" s="203">
        <v>200511</v>
      </c>
      <c r="C5834" s="203">
        <v>1.6095000000000002E-2</v>
      </c>
      <c r="D5834" s="203">
        <v>10</v>
      </c>
      <c r="E5834" s="203" t="s">
        <v>1211</v>
      </c>
      <c r="F5834" s="203" t="s">
        <v>1207</v>
      </c>
    </row>
    <row r="5835" spans="1:6" hidden="1" x14ac:dyDescent="0.25">
      <c r="A5835" s="203" t="s">
        <v>1206</v>
      </c>
      <c r="B5835" s="203">
        <v>200512</v>
      </c>
      <c r="C5835" s="203">
        <v>1.8276000000000001E-2</v>
      </c>
      <c r="D5835" s="203">
        <v>10</v>
      </c>
      <c r="E5835" s="203" t="s">
        <v>1211</v>
      </c>
      <c r="F5835" s="203" t="s">
        <v>1207</v>
      </c>
    </row>
    <row r="5836" spans="1:6" hidden="1" x14ac:dyDescent="0.25">
      <c r="A5836" s="203" t="s">
        <v>1206</v>
      </c>
      <c r="B5836" s="203">
        <v>200513</v>
      </c>
      <c r="C5836" s="203">
        <v>0.178088</v>
      </c>
      <c r="D5836" s="203">
        <v>10</v>
      </c>
      <c r="E5836" s="203" t="s">
        <v>1211</v>
      </c>
      <c r="F5836" s="203" t="s">
        <v>1207</v>
      </c>
    </row>
    <row r="5837" spans="1:6" hidden="1" x14ac:dyDescent="0.25">
      <c r="A5837" s="203" t="s">
        <v>1206</v>
      </c>
      <c r="B5837" s="203">
        <v>200601</v>
      </c>
      <c r="C5837" s="203">
        <v>2.3633000000000001E-2</v>
      </c>
      <c r="D5837" s="203">
        <v>10</v>
      </c>
      <c r="E5837" s="203" t="s">
        <v>1211</v>
      </c>
      <c r="F5837" s="203" t="s">
        <v>1207</v>
      </c>
    </row>
    <row r="5838" spans="1:6" hidden="1" x14ac:dyDescent="0.25">
      <c r="A5838" s="203" t="s">
        <v>1206</v>
      </c>
      <c r="B5838" s="203">
        <v>200602</v>
      </c>
      <c r="C5838" s="203">
        <v>1.9064000000000001E-2</v>
      </c>
      <c r="D5838" s="203">
        <v>10</v>
      </c>
      <c r="E5838" s="203" t="s">
        <v>1211</v>
      </c>
      <c r="F5838" s="203" t="s">
        <v>1207</v>
      </c>
    </row>
    <row r="5839" spans="1:6" hidden="1" x14ac:dyDescent="0.25">
      <c r="A5839" s="203" t="s">
        <v>1206</v>
      </c>
      <c r="B5839" s="203">
        <v>200603</v>
      </c>
      <c r="C5839" s="203">
        <v>2.3394999999999999E-2</v>
      </c>
      <c r="D5839" s="203">
        <v>10</v>
      </c>
      <c r="E5839" s="203" t="s">
        <v>1211</v>
      </c>
      <c r="F5839" s="203" t="s">
        <v>1207</v>
      </c>
    </row>
    <row r="5840" spans="1:6" hidden="1" x14ac:dyDescent="0.25">
      <c r="A5840" s="203" t="s">
        <v>1206</v>
      </c>
      <c r="B5840" s="203">
        <v>200604</v>
      </c>
      <c r="C5840" s="203">
        <v>2.4517000000000001E-2</v>
      </c>
      <c r="D5840" s="203">
        <v>10</v>
      </c>
      <c r="E5840" s="203" t="s">
        <v>1211</v>
      </c>
      <c r="F5840" s="203" t="s">
        <v>1207</v>
      </c>
    </row>
    <row r="5841" spans="1:6" hidden="1" x14ac:dyDescent="0.25">
      <c r="A5841" s="203" t="s">
        <v>1206</v>
      </c>
      <c r="B5841" s="203">
        <v>200605</v>
      </c>
      <c r="C5841" s="203">
        <v>2.4388E-2</v>
      </c>
      <c r="D5841" s="203">
        <v>10</v>
      </c>
      <c r="E5841" s="203" t="s">
        <v>1211</v>
      </c>
      <c r="F5841" s="203" t="s">
        <v>1207</v>
      </c>
    </row>
    <row r="5842" spans="1:6" hidden="1" x14ac:dyDescent="0.25">
      <c r="A5842" s="203" t="s">
        <v>1206</v>
      </c>
      <c r="B5842" s="203">
        <v>200606</v>
      </c>
      <c r="C5842" s="203">
        <v>2.0351000000000001E-2</v>
      </c>
      <c r="D5842" s="203">
        <v>10</v>
      </c>
      <c r="E5842" s="203" t="s">
        <v>1211</v>
      </c>
      <c r="F5842" s="203" t="s">
        <v>1207</v>
      </c>
    </row>
    <row r="5843" spans="1:6" hidden="1" x14ac:dyDescent="0.25">
      <c r="A5843" s="203" t="s">
        <v>1206</v>
      </c>
      <c r="B5843" s="203">
        <v>200607</v>
      </c>
      <c r="C5843" s="203">
        <v>1.9392E-2</v>
      </c>
      <c r="D5843" s="203">
        <v>10</v>
      </c>
      <c r="E5843" s="203" t="s">
        <v>1211</v>
      </c>
      <c r="F5843" s="203" t="s">
        <v>1207</v>
      </c>
    </row>
    <row r="5844" spans="1:6" hidden="1" x14ac:dyDescent="0.25">
      <c r="A5844" s="203" t="s">
        <v>1206</v>
      </c>
      <c r="B5844" s="203">
        <v>200608</v>
      </c>
      <c r="C5844" s="203">
        <v>1.6417999999999999E-2</v>
      </c>
      <c r="D5844" s="203">
        <v>10</v>
      </c>
      <c r="E5844" s="203" t="s">
        <v>1211</v>
      </c>
      <c r="F5844" s="203" t="s">
        <v>1207</v>
      </c>
    </row>
    <row r="5845" spans="1:6" hidden="1" x14ac:dyDescent="0.25">
      <c r="A5845" s="203" t="s">
        <v>1206</v>
      </c>
      <c r="B5845" s="203">
        <v>200609</v>
      </c>
      <c r="C5845" s="203">
        <v>1.8638999999999999E-2</v>
      </c>
      <c r="D5845" s="203">
        <v>10</v>
      </c>
      <c r="E5845" s="203" t="s">
        <v>1211</v>
      </c>
      <c r="F5845" s="203" t="s">
        <v>1207</v>
      </c>
    </row>
    <row r="5846" spans="1:6" hidden="1" x14ac:dyDescent="0.25">
      <c r="A5846" s="203" t="s">
        <v>1206</v>
      </c>
      <c r="B5846" s="203">
        <v>200610</v>
      </c>
      <c r="C5846" s="203">
        <v>2.4223000000000001E-2</v>
      </c>
      <c r="D5846" s="203">
        <v>10</v>
      </c>
      <c r="E5846" s="203" t="s">
        <v>1211</v>
      </c>
      <c r="F5846" s="203" t="s">
        <v>1207</v>
      </c>
    </row>
    <row r="5847" spans="1:6" hidden="1" x14ac:dyDescent="0.25">
      <c r="A5847" s="203" t="s">
        <v>1206</v>
      </c>
      <c r="B5847" s="203">
        <v>200611</v>
      </c>
      <c r="C5847" s="203">
        <v>2.5198999999999999E-2</v>
      </c>
      <c r="D5847" s="203">
        <v>10</v>
      </c>
      <c r="E5847" s="203" t="s">
        <v>1211</v>
      </c>
      <c r="F5847" s="203" t="s">
        <v>1207</v>
      </c>
    </row>
    <row r="5848" spans="1:6" hidden="1" x14ac:dyDescent="0.25">
      <c r="A5848" s="203" t="s">
        <v>1206</v>
      </c>
      <c r="B5848" s="203">
        <v>200612</v>
      </c>
      <c r="C5848" s="203">
        <v>2.4517000000000001E-2</v>
      </c>
      <c r="D5848" s="203">
        <v>10</v>
      </c>
      <c r="E5848" s="203" t="s">
        <v>1211</v>
      </c>
      <c r="F5848" s="203" t="s">
        <v>1207</v>
      </c>
    </row>
    <row r="5849" spans="1:6" hidden="1" x14ac:dyDescent="0.25">
      <c r="A5849" s="203" t="s">
        <v>1206</v>
      </c>
      <c r="B5849" s="203">
        <v>200613</v>
      </c>
      <c r="C5849" s="203">
        <v>0.26373799999999997</v>
      </c>
      <c r="D5849" s="203">
        <v>10</v>
      </c>
      <c r="E5849" s="203" t="s">
        <v>1211</v>
      </c>
      <c r="F5849" s="203" t="s">
        <v>1207</v>
      </c>
    </row>
    <row r="5850" spans="1:6" hidden="1" x14ac:dyDescent="0.25">
      <c r="A5850" s="203" t="s">
        <v>1206</v>
      </c>
      <c r="B5850" s="203">
        <v>200701</v>
      </c>
      <c r="C5850" s="203">
        <v>2.4239E-2</v>
      </c>
      <c r="D5850" s="203">
        <v>10</v>
      </c>
      <c r="E5850" s="203" t="s">
        <v>1211</v>
      </c>
      <c r="F5850" s="203" t="s">
        <v>1207</v>
      </c>
    </row>
    <row r="5851" spans="1:6" hidden="1" x14ac:dyDescent="0.25">
      <c r="A5851" s="203" t="s">
        <v>1206</v>
      </c>
      <c r="B5851" s="203">
        <v>200702</v>
      </c>
      <c r="C5851" s="203">
        <v>2.4906000000000001E-2</v>
      </c>
      <c r="D5851" s="203">
        <v>10</v>
      </c>
      <c r="E5851" s="203" t="s">
        <v>1211</v>
      </c>
      <c r="F5851" s="203" t="s">
        <v>1207</v>
      </c>
    </row>
    <row r="5852" spans="1:6" hidden="1" x14ac:dyDescent="0.25">
      <c r="A5852" s="203" t="s">
        <v>1206</v>
      </c>
      <c r="B5852" s="203">
        <v>200703</v>
      </c>
      <c r="C5852" s="203">
        <v>3.0117000000000001E-2</v>
      </c>
      <c r="D5852" s="203">
        <v>10</v>
      </c>
      <c r="E5852" s="203" t="s">
        <v>1211</v>
      </c>
      <c r="F5852" s="203" t="s">
        <v>1207</v>
      </c>
    </row>
    <row r="5853" spans="1:6" hidden="1" x14ac:dyDescent="0.25">
      <c r="A5853" s="203" t="s">
        <v>1206</v>
      </c>
      <c r="B5853" s="203">
        <v>200704</v>
      </c>
      <c r="C5853" s="203">
        <v>3.1349000000000002E-2</v>
      </c>
      <c r="D5853" s="203">
        <v>10</v>
      </c>
      <c r="E5853" s="203" t="s">
        <v>1211</v>
      </c>
      <c r="F5853" s="203" t="s">
        <v>1207</v>
      </c>
    </row>
    <row r="5854" spans="1:6" hidden="1" x14ac:dyDescent="0.25">
      <c r="A5854" s="203" t="s">
        <v>1206</v>
      </c>
      <c r="B5854" s="203">
        <v>200705</v>
      </c>
      <c r="C5854" s="203">
        <v>2.9180999999999999E-2</v>
      </c>
      <c r="D5854" s="203">
        <v>10</v>
      </c>
      <c r="E5854" s="203" t="s">
        <v>1211</v>
      </c>
      <c r="F5854" s="203" t="s">
        <v>1207</v>
      </c>
    </row>
    <row r="5855" spans="1:6" hidden="1" x14ac:dyDescent="0.25">
      <c r="A5855" s="203" t="s">
        <v>1206</v>
      </c>
      <c r="B5855" s="203">
        <v>200706</v>
      </c>
      <c r="C5855" s="203">
        <v>2.5899999999999999E-2</v>
      </c>
      <c r="D5855" s="203">
        <v>10</v>
      </c>
      <c r="E5855" s="203" t="s">
        <v>1211</v>
      </c>
      <c r="F5855" s="203" t="s">
        <v>1207</v>
      </c>
    </row>
    <row r="5856" spans="1:6" hidden="1" x14ac:dyDescent="0.25">
      <c r="A5856" s="203" t="s">
        <v>1206</v>
      </c>
      <c r="B5856" s="203">
        <v>200707</v>
      </c>
      <c r="C5856" s="203">
        <v>2.1333000000000001E-2</v>
      </c>
      <c r="D5856" s="203">
        <v>10</v>
      </c>
      <c r="E5856" s="203" t="s">
        <v>1211</v>
      </c>
      <c r="F5856" s="203" t="s">
        <v>1207</v>
      </c>
    </row>
    <row r="5857" spans="1:6" hidden="1" x14ac:dyDescent="0.25">
      <c r="A5857" s="203" t="s">
        <v>1206</v>
      </c>
      <c r="B5857" s="203">
        <v>200708</v>
      </c>
      <c r="C5857" s="203">
        <v>2.6681E-2</v>
      </c>
      <c r="D5857" s="203">
        <v>10</v>
      </c>
      <c r="E5857" s="203" t="s">
        <v>1211</v>
      </c>
      <c r="F5857" s="203" t="s">
        <v>1207</v>
      </c>
    </row>
    <row r="5858" spans="1:6" hidden="1" x14ac:dyDescent="0.25">
      <c r="A5858" s="203" t="s">
        <v>1206</v>
      </c>
      <c r="B5858" s="203">
        <v>200709</v>
      </c>
      <c r="C5858" s="203">
        <v>2.8334999999999999E-2</v>
      </c>
      <c r="D5858" s="203">
        <v>10</v>
      </c>
      <c r="E5858" s="203" t="s">
        <v>1211</v>
      </c>
      <c r="F5858" s="203" t="s">
        <v>1207</v>
      </c>
    </row>
    <row r="5859" spans="1:6" hidden="1" x14ac:dyDescent="0.25">
      <c r="A5859" s="203" t="s">
        <v>1206</v>
      </c>
      <c r="B5859" s="203">
        <v>200710</v>
      </c>
      <c r="C5859" s="203">
        <v>3.3374000000000001E-2</v>
      </c>
      <c r="D5859" s="203">
        <v>10</v>
      </c>
      <c r="E5859" s="203" t="s">
        <v>1211</v>
      </c>
      <c r="F5859" s="203" t="s">
        <v>1207</v>
      </c>
    </row>
    <row r="5860" spans="1:6" hidden="1" x14ac:dyDescent="0.25">
      <c r="A5860" s="203" t="s">
        <v>1206</v>
      </c>
      <c r="B5860" s="203">
        <v>200711</v>
      </c>
      <c r="C5860" s="203">
        <v>3.0591E-2</v>
      </c>
      <c r="D5860" s="203">
        <v>10</v>
      </c>
      <c r="E5860" s="203" t="s">
        <v>1211</v>
      </c>
      <c r="F5860" s="203" t="s">
        <v>1207</v>
      </c>
    </row>
    <row r="5861" spans="1:6" hidden="1" x14ac:dyDescent="0.25">
      <c r="A5861" s="203" t="s">
        <v>1206</v>
      </c>
      <c r="B5861" s="203">
        <v>200712</v>
      </c>
      <c r="C5861" s="203">
        <v>3.4497E-2</v>
      </c>
      <c r="D5861" s="203">
        <v>10</v>
      </c>
      <c r="E5861" s="203" t="s">
        <v>1211</v>
      </c>
      <c r="F5861" s="203" t="s">
        <v>1207</v>
      </c>
    </row>
    <row r="5862" spans="1:6" hidden="1" x14ac:dyDescent="0.25">
      <c r="A5862" s="203" t="s">
        <v>1206</v>
      </c>
      <c r="B5862" s="203">
        <v>200713</v>
      </c>
      <c r="C5862" s="203">
        <v>0.340503</v>
      </c>
      <c r="D5862" s="203">
        <v>10</v>
      </c>
      <c r="E5862" s="203" t="s">
        <v>1211</v>
      </c>
      <c r="F5862" s="203" t="s">
        <v>1207</v>
      </c>
    </row>
    <row r="5863" spans="1:6" hidden="1" x14ac:dyDescent="0.25">
      <c r="A5863" s="203" t="s">
        <v>1206</v>
      </c>
      <c r="B5863" s="203">
        <v>200801</v>
      </c>
      <c r="C5863" s="203">
        <v>4.2108E-2</v>
      </c>
      <c r="D5863" s="203">
        <v>10</v>
      </c>
      <c r="E5863" s="203" t="s">
        <v>1211</v>
      </c>
      <c r="F5863" s="203" t="s">
        <v>1207</v>
      </c>
    </row>
    <row r="5864" spans="1:6" hidden="1" x14ac:dyDescent="0.25">
      <c r="A5864" s="203" t="s">
        <v>1206</v>
      </c>
      <c r="B5864" s="203">
        <v>200802</v>
      </c>
      <c r="C5864" s="203">
        <v>3.7955000000000003E-2</v>
      </c>
      <c r="D5864" s="203">
        <v>10</v>
      </c>
      <c r="E5864" s="203" t="s">
        <v>1211</v>
      </c>
      <c r="F5864" s="203" t="s">
        <v>1207</v>
      </c>
    </row>
    <row r="5865" spans="1:6" hidden="1" x14ac:dyDescent="0.25">
      <c r="A5865" s="203" t="s">
        <v>1206</v>
      </c>
      <c r="B5865" s="203">
        <v>200803</v>
      </c>
      <c r="C5865" s="203">
        <v>4.7121999999999997E-2</v>
      </c>
      <c r="D5865" s="203">
        <v>10</v>
      </c>
      <c r="E5865" s="203" t="s">
        <v>1211</v>
      </c>
      <c r="F5865" s="203" t="s">
        <v>1207</v>
      </c>
    </row>
    <row r="5866" spans="1:6" hidden="1" x14ac:dyDescent="0.25">
      <c r="A5866" s="203" t="s">
        <v>1206</v>
      </c>
      <c r="B5866" s="203">
        <v>200804</v>
      </c>
      <c r="C5866" s="203">
        <v>5.1490000000000001E-2</v>
      </c>
      <c r="D5866" s="203">
        <v>10</v>
      </c>
      <c r="E5866" s="203" t="s">
        <v>1211</v>
      </c>
      <c r="F5866" s="203" t="s">
        <v>1207</v>
      </c>
    </row>
    <row r="5867" spans="1:6" hidden="1" x14ac:dyDescent="0.25">
      <c r="A5867" s="203" t="s">
        <v>1206</v>
      </c>
      <c r="B5867" s="203">
        <v>200805</v>
      </c>
      <c r="C5867" s="203">
        <v>5.2623000000000003E-2</v>
      </c>
      <c r="D5867" s="203">
        <v>10</v>
      </c>
      <c r="E5867" s="203" t="s">
        <v>1211</v>
      </c>
      <c r="F5867" s="203" t="s">
        <v>1207</v>
      </c>
    </row>
    <row r="5868" spans="1:6" hidden="1" x14ac:dyDescent="0.25">
      <c r="A5868" s="203" t="s">
        <v>1206</v>
      </c>
      <c r="B5868" s="203">
        <v>200806</v>
      </c>
      <c r="C5868" s="203">
        <v>5.0652999999999997E-2</v>
      </c>
      <c r="D5868" s="203">
        <v>10</v>
      </c>
      <c r="E5868" s="203" t="s">
        <v>1211</v>
      </c>
      <c r="F5868" s="203" t="s">
        <v>1207</v>
      </c>
    </row>
    <row r="5869" spans="1:6" hidden="1" x14ac:dyDescent="0.25">
      <c r="A5869" s="203" t="s">
        <v>1206</v>
      </c>
      <c r="B5869" s="203">
        <v>200807</v>
      </c>
      <c r="C5869" s="203">
        <v>3.9498999999999999E-2</v>
      </c>
      <c r="D5869" s="203">
        <v>10</v>
      </c>
      <c r="E5869" s="203" t="s">
        <v>1211</v>
      </c>
      <c r="F5869" s="203" t="s">
        <v>1207</v>
      </c>
    </row>
    <row r="5870" spans="1:6" hidden="1" x14ac:dyDescent="0.25">
      <c r="A5870" s="203" t="s">
        <v>1206</v>
      </c>
      <c r="B5870" s="203">
        <v>200808</v>
      </c>
      <c r="C5870" s="203">
        <v>3.2167000000000001E-2</v>
      </c>
      <c r="D5870" s="203">
        <v>10</v>
      </c>
      <c r="E5870" s="203" t="s">
        <v>1211</v>
      </c>
      <c r="F5870" s="203" t="s">
        <v>1207</v>
      </c>
    </row>
    <row r="5871" spans="1:6" hidden="1" x14ac:dyDescent="0.25">
      <c r="A5871" s="203" t="s">
        <v>1206</v>
      </c>
      <c r="B5871" s="203">
        <v>200809</v>
      </c>
      <c r="C5871" s="203">
        <v>3.066E-2</v>
      </c>
      <c r="D5871" s="203">
        <v>10</v>
      </c>
      <c r="E5871" s="203" t="s">
        <v>1211</v>
      </c>
      <c r="F5871" s="203" t="s">
        <v>1207</v>
      </c>
    </row>
    <row r="5872" spans="1:6" hidden="1" x14ac:dyDescent="0.25">
      <c r="A5872" s="203" t="s">
        <v>1206</v>
      </c>
      <c r="B5872" s="203">
        <v>200810</v>
      </c>
      <c r="C5872" s="203">
        <v>4.6870000000000002E-2</v>
      </c>
      <c r="D5872" s="203">
        <v>10</v>
      </c>
      <c r="E5872" s="203" t="s">
        <v>1211</v>
      </c>
      <c r="F5872" s="203" t="s">
        <v>1207</v>
      </c>
    </row>
    <row r="5873" spans="1:6" hidden="1" x14ac:dyDescent="0.25">
      <c r="A5873" s="203" t="s">
        <v>1206</v>
      </c>
      <c r="B5873" s="203">
        <v>200811</v>
      </c>
      <c r="C5873" s="203">
        <v>4.9207000000000001E-2</v>
      </c>
      <c r="D5873" s="203">
        <v>10</v>
      </c>
      <c r="E5873" s="203" t="s">
        <v>1211</v>
      </c>
      <c r="F5873" s="203" t="s">
        <v>1207</v>
      </c>
    </row>
    <row r="5874" spans="1:6" hidden="1" x14ac:dyDescent="0.25">
      <c r="A5874" s="203" t="s">
        <v>1206</v>
      </c>
      <c r="B5874" s="203">
        <v>200812</v>
      </c>
      <c r="C5874" s="203">
        <v>6.5193000000000001E-2</v>
      </c>
      <c r="D5874" s="203">
        <v>10</v>
      </c>
      <c r="E5874" s="203" t="s">
        <v>1211</v>
      </c>
      <c r="F5874" s="203" t="s">
        <v>1207</v>
      </c>
    </row>
    <row r="5875" spans="1:6" hidden="1" x14ac:dyDescent="0.25">
      <c r="A5875" s="203" t="s">
        <v>1206</v>
      </c>
      <c r="B5875" s="203">
        <v>200813</v>
      </c>
      <c r="C5875" s="203">
        <v>0.54554800000000003</v>
      </c>
      <c r="D5875" s="203">
        <v>10</v>
      </c>
      <c r="E5875" s="203" t="s">
        <v>1211</v>
      </c>
      <c r="F5875" s="203" t="s">
        <v>1207</v>
      </c>
    </row>
    <row r="5876" spans="1:6" hidden="1" x14ac:dyDescent="0.25">
      <c r="A5876" s="203" t="s">
        <v>1206</v>
      </c>
      <c r="B5876" s="203">
        <v>200901</v>
      </c>
      <c r="C5876" s="203">
        <v>5.808E-2</v>
      </c>
      <c r="D5876" s="203">
        <v>10</v>
      </c>
      <c r="E5876" s="203" t="s">
        <v>1211</v>
      </c>
      <c r="F5876" s="203" t="s">
        <v>1207</v>
      </c>
    </row>
    <row r="5877" spans="1:6" hidden="1" x14ac:dyDescent="0.25">
      <c r="A5877" s="203" t="s">
        <v>1206</v>
      </c>
      <c r="B5877" s="203">
        <v>200902</v>
      </c>
      <c r="C5877" s="203">
        <v>5.7117000000000001E-2</v>
      </c>
      <c r="D5877" s="203">
        <v>10</v>
      </c>
      <c r="E5877" s="203" t="s">
        <v>1211</v>
      </c>
      <c r="F5877" s="203" t="s">
        <v>1207</v>
      </c>
    </row>
    <row r="5878" spans="1:6" hidden="1" x14ac:dyDescent="0.25">
      <c r="A5878" s="203" t="s">
        <v>1206</v>
      </c>
      <c r="B5878" s="203">
        <v>200903</v>
      </c>
      <c r="C5878" s="203">
        <v>6.9287000000000001E-2</v>
      </c>
      <c r="D5878" s="203">
        <v>10</v>
      </c>
      <c r="E5878" s="203" t="s">
        <v>1211</v>
      </c>
      <c r="F5878" s="203" t="s">
        <v>1207</v>
      </c>
    </row>
    <row r="5879" spans="1:6" hidden="1" x14ac:dyDescent="0.25">
      <c r="A5879" s="203" t="s">
        <v>1206</v>
      </c>
      <c r="B5879" s="203">
        <v>200904</v>
      </c>
      <c r="C5879" s="203">
        <v>7.2787000000000004E-2</v>
      </c>
      <c r="D5879" s="203">
        <v>10</v>
      </c>
      <c r="E5879" s="203" t="s">
        <v>1211</v>
      </c>
      <c r="F5879" s="203" t="s">
        <v>1207</v>
      </c>
    </row>
    <row r="5880" spans="1:6" hidden="1" x14ac:dyDescent="0.25">
      <c r="A5880" s="203" t="s">
        <v>1206</v>
      </c>
      <c r="B5880" s="203">
        <v>200905</v>
      </c>
      <c r="C5880" s="203">
        <v>6.1116999999999998E-2</v>
      </c>
      <c r="D5880" s="203">
        <v>10</v>
      </c>
      <c r="E5880" s="203" t="s">
        <v>1211</v>
      </c>
      <c r="F5880" s="203" t="s">
        <v>1207</v>
      </c>
    </row>
    <row r="5881" spans="1:6" hidden="1" x14ac:dyDescent="0.25">
      <c r="A5881" s="203" t="s">
        <v>1206</v>
      </c>
      <c r="B5881" s="203">
        <v>200906</v>
      </c>
      <c r="C5881" s="203">
        <v>5.4649999999999997E-2</v>
      </c>
      <c r="D5881" s="203">
        <v>10</v>
      </c>
      <c r="E5881" s="203" t="s">
        <v>1211</v>
      </c>
      <c r="F5881" s="203" t="s">
        <v>1207</v>
      </c>
    </row>
    <row r="5882" spans="1:6" hidden="1" x14ac:dyDescent="0.25">
      <c r="A5882" s="203" t="s">
        <v>1206</v>
      </c>
      <c r="B5882" s="203">
        <v>200907</v>
      </c>
      <c r="C5882" s="203">
        <v>4.836E-2</v>
      </c>
      <c r="D5882" s="203">
        <v>10</v>
      </c>
      <c r="E5882" s="203" t="s">
        <v>1211</v>
      </c>
      <c r="F5882" s="203" t="s">
        <v>1207</v>
      </c>
    </row>
    <row r="5883" spans="1:6" hidden="1" x14ac:dyDescent="0.25">
      <c r="A5883" s="203" t="s">
        <v>1206</v>
      </c>
      <c r="B5883" s="203">
        <v>200908</v>
      </c>
      <c r="C5883" s="203">
        <v>5.3332999999999998E-2</v>
      </c>
      <c r="D5883" s="203">
        <v>10</v>
      </c>
      <c r="E5883" s="203" t="s">
        <v>1211</v>
      </c>
      <c r="F5883" s="203" t="s">
        <v>1207</v>
      </c>
    </row>
    <row r="5884" spans="1:6" hidden="1" x14ac:dyDescent="0.25">
      <c r="A5884" s="203" t="s">
        <v>1206</v>
      </c>
      <c r="B5884" s="203">
        <v>200909</v>
      </c>
      <c r="C5884" s="203">
        <v>4.5391000000000001E-2</v>
      </c>
      <c r="D5884" s="203">
        <v>10</v>
      </c>
      <c r="E5884" s="203" t="s">
        <v>1211</v>
      </c>
      <c r="F5884" s="203" t="s">
        <v>1207</v>
      </c>
    </row>
    <row r="5885" spans="1:6" hidden="1" x14ac:dyDescent="0.25">
      <c r="A5885" s="203" t="s">
        <v>1206</v>
      </c>
      <c r="B5885" s="203">
        <v>200910</v>
      </c>
      <c r="C5885" s="203">
        <v>6.6501000000000005E-2</v>
      </c>
      <c r="D5885" s="203">
        <v>10</v>
      </c>
      <c r="E5885" s="203" t="s">
        <v>1211</v>
      </c>
      <c r="F5885" s="203" t="s">
        <v>1207</v>
      </c>
    </row>
    <row r="5886" spans="1:6" hidden="1" x14ac:dyDescent="0.25">
      <c r="A5886" s="203" t="s">
        <v>1206</v>
      </c>
      <c r="B5886" s="203">
        <v>200911</v>
      </c>
      <c r="C5886" s="203">
        <v>6.7101999999999995E-2</v>
      </c>
      <c r="D5886" s="203">
        <v>10</v>
      </c>
      <c r="E5886" s="203" t="s">
        <v>1211</v>
      </c>
      <c r="F5886" s="203" t="s">
        <v>1207</v>
      </c>
    </row>
    <row r="5887" spans="1:6" hidden="1" x14ac:dyDescent="0.25">
      <c r="A5887" s="203" t="s">
        <v>1206</v>
      </c>
      <c r="B5887" s="203">
        <v>200912</v>
      </c>
      <c r="C5887" s="203">
        <v>6.7403000000000005E-2</v>
      </c>
      <c r="D5887" s="203">
        <v>10</v>
      </c>
      <c r="E5887" s="203" t="s">
        <v>1211</v>
      </c>
      <c r="F5887" s="203" t="s">
        <v>1207</v>
      </c>
    </row>
    <row r="5888" spans="1:6" hidden="1" x14ac:dyDescent="0.25">
      <c r="A5888" s="203" t="s">
        <v>1206</v>
      </c>
      <c r="B5888" s="203">
        <v>200913</v>
      </c>
      <c r="C5888" s="203">
        <v>0.72112900000000002</v>
      </c>
      <c r="D5888" s="203">
        <v>10</v>
      </c>
      <c r="E5888" s="203" t="s">
        <v>1211</v>
      </c>
      <c r="F5888" s="203" t="s">
        <v>1207</v>
      </c>
    </row>
    <row r="5889" spans="1:6" hidden="1" x14ac:dyDescent="0.25">
      <c r="A5889" s="203" t="s">
        <v>1206</v>
      </c>
      <c r="B5889" s="203">
        <v>201001</v>
      </c>
      <c r="C5889" s="203">
        <v>6.6871E-2</v>
      </c>
      <c r="D5889" s="203">
        <v>10</v>
      </c>
      <c r="E5889" s="203" t="s">
        <v>1211</v>
      </c>
      <c r="F5889" s="203" t="s">
        <v>1207</v>
      </c>
    </row>
    <row r="5890" spans="1:6" hidden="1" x14ac:dyDescent="0.25">
      <c r="A5890" s="203" t="s">
        <v>1206</v>
      </c>
      <c r="B5890" s="203">
        <v>201002</v>
      </c>
      <c r="C5890" s="203">
        <v>5.2992999999999998E-2</v>
      </c>
      <c r="D5890" s="203">
        <v>10</v>
      </c>
      <c r="E5890" s="203" t="s">
        <v>1211</v>
      </c>
      <c r="F5890" s="203" t="s">
        <v>1207</v>
      </c>
    </row>
    <row r="5891" spans="1:6" hidden="1" x14ac:dyDescent="0.25">
      <c r="A5891" s="203" t="s">
        <v>1206</v>
      </c>
      <c r="B5891" s="203">
        <v>201003</v>
      </c>
      <c r="C5891" s="203">
        <v>8.3794999999999994E-2</v>
      </c>
      <c r="D5891" s="203">
        <v>10</v>
      </c>
      <c r="E5891" s="203" t="s">
        <v>1211</v>
      </c>
      <c r="F5891" s="203" t="s">
        <v>1207</v>
      </c>
    </row>
    <row r="5892" spans="1:6" hidden="1" x14ac:dyDescent="0.25">
      <c r="A5892" s="203" t="s">
        <v>1206</v>
      </c>
      <c r="B5892" s="203">
        <v>201004</v>
      </c>
      <c r="C5892" s="203">
        <v>9.5261999999999999E-2</v>
      </c>
      <c r="D5892" s="203">
        <v>10</v>
      </c>
      <c r="E5892" s="203" t="s">
        <v>1211</v>
      </c>
      <c r="F5892" s="203" t="s">
        <v>1207</v>
      </c>
    </row>
    <row r="5893" spans="1:6" hidden="1" x14ac:dyDescent="0.25">
      <c r="A5893" s="203" t="s">
        <v>1206</v>
      </c>
      <c r="B5893" s="203">
        <v>201005</v>
      </c>
      <c r="C5893" s="203">
        <v>8.4852999999999998E-2</v>
      </c>
      <c r="D5893" s="203">
        <v>10</v>
      </c>
      <c r="E5893" s="203" t="s">
        <v>1211</v>
      </c>
      <c r="F5893" s="203" t="s">
        <v>1207</v>
      </c>
    </row>
    <row r="5894" spans="1:6" hidden="1" x14ac:dyDescent="0.25">
      <c r="A5894" s="203" t="s">
        <v>1206</v>
      </c>
      <c r="B5894" s="203">
        <v>201006</v>
      </c>
      <c r="C5894" s="203">
        <v>7.8525999999999999E-2</v>
      </c>
      <c r="D5894" s="203">
        <v>10</v>
      </c>
      <c r="E5894" s="203" t="s">
        <v>1211</v>
      </c>
      <c r="F5894" s="203" t="s">
        <v>1207</v>
      </c>
    </row>
    <row r="5895" spans="1:6" hidden="1" x14ac:dyDescent="0.25">
      <c r="A5895" s="203" t="s">
        <v>1206</v>
      </c>
      <c r="B5895" s="203">
        <v>201007</v>
      </c>
      <c r="C5895" s="203">
        <v>6.5598000000000004E-2</v>
      </c>
      <c r="D5895" s="203">
        <v>10</v>
      </c>
      <c r="E5895" s="203" t="s">
        <v>1211</v>
      </c>
      <c r="F5895" s="203" t="s">
        <v>1207</v>
      </c>
    </row>
    <row r="5896" spans="1:6" hidden="1" x14ac:dyDescent="0.25">
      <c r="A5896" s="203" t="s">
        <v>1206</v>
      </c>
      <c r="B5896" s="203">
        <v>201008</v>
      </c>
      <c r="C5896" s="203">
        <v>6.5226999999999993E-2</v>
      </c>
      <c r="D5896" s="203">
        <v>10</v>
      </c>
      <c r="E5896" s="203" t="s">
        <v>1211</v>
      </c>
      <c r="F5896" s="203" t="s">
        <v>1207</v>
      </c>
    </row>
    <row r="5897" spans="1:6" hidden="1" x14ac:dyDescent="0.25">
      <c r="A5897" s="203" t="s">
        <v>1206</v>
      </c>
      <c r="B5897" s="203">
        <v>201009</v>
      </c>
      <c r="C5897" s="203">
        <v>6.9320999999999994E-2</v>
      </c>
      <c r="D5897" s="203">
        <v>10</v>
      </c>
      <c r="E5897" s="203" t="s">
        <v>1211</v>
      </c>
      <c r="F5897" s="203" t="s">
        <v>1207</v>
      </c>
    </row>
    <row r="5898" spans="1:6" hidden="1" x14ac:dyDescent="0.25">
      <c r="A5898" s="203" t="s">
        <v>1206</v>
      </c>
      <c r="B5898" s="203">
        <v>201010</v>
      </c>
      <c r="C5898" s="203">
        <v>7.7499999999999999E-2</v>
      </c>
      <c r="D5898" s="203">
        <v>10</v>
      </c>
      <c r="E5898" s="203" t="s">
        <v>1211</v>
      </c>
      <c r="F5898" s="203" t="s">
        <v>1207</v>
      </c>
    </row>
    <row r="5899" spans="1:6" hidden="1" x14ac:dyDescent="0.25">
      <c r="A5899" s="203" t="s">
        <v>1206</v>
      </c>
      <c r="B5899" s="203">
        <v>201011</v>
      </c>
      <c r="C5899" s="203">
        <v>9.5098000000000002E-2</v>
      </c>
      <c r="D5899" s="203">
        <v>10</v>
      </c>
      <c r="E5899" s="203" t="s">
        <v>1211</v>
      </c>
      <c r="F5899" s="203" t="s">
        <v>1207</v>
      </c>
    </row>
    <row r="5900" spans="1:6" hidden="1" x14ac:dyDescent="0.25">
      <c r="A5900" s="203" t="s">
        <v>1206</v>
      </c>
      <c r="B5900" s="203">
        <v>201012</v>
      </c>
      <c r="C5900" s="203">
        <v>8.8383000000000003E-2</v>
      </c>
      <c r="D5900" s="203">
        <v>10</v>
      </c>
      <c r="E5900" s="203" t="s">
        <v>1211</v>
      </c>
      <c r="F5900" s="203" t="s">
        <v>1207</v>
      </c>
    </row>
    <row r="5901" spans="1:6" hidden="1" x14ac:dyDescent="0.25">
      <c r="A5901" s="203" t="s">
        <v>1206</v>
      </c>
      <c r="B5901" s="203">
        <v>201013</v>
      </c>
      <c r="C5901" s="203">
        <v>0.923427</v>
      </c>
      <c r="D5901" s="203">
        <v>10</v>
      </c>
      <c r="E5901" s="203" t="s">
        <v>1211</v>
      </c>
      <c r="F5901" s="203" t="s">
        <v>1207</v>
      </c>
    </row>
    <row r="5902" spans="1:6" hidden="1" x14ac:dyDescent="0.25">
      <c r="A5902" s="203" t="s">
        <v>1206</v>
      </c>
      <c r="B5902" s="203">
        <v>201101</v>
      </c>
      <c r="C5902" s="203">
        <v>8.3076999999999998E-2</v>
      </c>
      <c r="D5902" s="203">
        <v>10</v>
      </c>
      <c r="E5902" s="203" t="s">
        <v>1211</v>
      </c>
      <c r="F5902" s="203" t="s">
        <v>1207</v>
      </c>
    </row>
    <row r="5903" spans="1:6" hidden="1" x14ac:dyDescent="0.25">
      <c r="A5903" s="203" t="s">
        <v>1206</v>
      </c>
      <c r="B5903" s="203">
        <v>201102</v>
      </c>
      <c r="C5903" s="203">
        <v>0.101547</v>
      </c>
      <c r="D5903" s="203">
        <v>10</v>
      </c>
      <c r="E5903" s="203" t="s">
        <v>1211</v>
      </c>
      <c r="F5903" s="203" t="s">
        <v>1207</v>
      </c>
    </row>
    <row r="5904" spans="1:6" hidden="1" x14ac:dyDescent="0.25">
      <c r="A5904" s="203" t="s">
        <v>1206</v>
      </c>
      <c r="B5904" s="203">
        <v>201103</v>
      </c>
      <c r="C5904" s="203">
        <v>0.102452</v>
      </c>
      <c r="D5904" s="203">
        <v>10</v>
      </c>
      <c r="E5904" s="203" t="s">
        <v>1211</v>
      </c>
      <c r="F5904" s="203" t="s">
        <v>1207</v>
      </c>
    </row>
    <row r="5905" spans="1:6" hidden="1" x14ac:dyDescent="0.25">
      <c r="A5905" s="203" t="s">
        <v>1206</v>
      </c>
      <c r="B5905" s="203">
        <v>201104</v>
      </c>
      <c r="C5905" s="203">
        <v>0.120689</v>
      </c>
      <c r="D5905" s="203">
        <v>10</v>
      </c>
      <c r="E5905" s="203" t="s">
        <v>1211</v>
      </c>
      <c r="F5905" s="203" t="s">
        <v>1207</v>
      </c>
    </row>
    <row r="5906" spans="1:6" hidden="1" x14ac:dyDescent="0.25">
      <c r="A5906" s="203" t="s">
        <v>1206</v>
      </c>
      <c r="B5906" s="203">
        <v>201105</v>
      </c>
      <c r="C5906" s="203">
        <v>0.11437799999999999</v>
      </c>
      <c r="D5906" s="203">
        <v>10</v>
      </c>
      <c r="E5906" s="203" t="s">
        <v>1211</v>
      </c>
      <c r="F5906" s="203" t="s">
        <v>1207</v>
      </c>
    </row>
    <row r="5907" spans="1:6" hidden="1" x14ac:dyDescent="0.25">
      <c r="A5907" s="203" t="s">
        <v>1206</v>
      </c>
      <c r="B5907" s="203">
        <v>201106</v>
      </c>
      <c r="C5907" s="203">
        <v>0.10673100000000001</v>
      </c>
      <c r="D5907" s="203">
        <v>10</v>
      </c>
      <c r="E5907" s="203" t="s">
        <v>1211</v>
      </c>
      <c r="F5907" s="203" t="s">
        <v>1207</v>
      </c>
    </row>
    <row r="5908" spans="1:6" hidden="1" x14ac:dyDescent="0.25">
      <c r="A5908" s="203" t="s">
        <v>1206</v>
      </c>
      <c r="B5908" s="203">
        <v>201107</v>
      </c>
      <c r="C5908" s="203">
        <v>7.2760000000000005E-2</v>
      </c>
      <c r="D5908" s="203">
        <v>10</v>
      </c>
      <c r="E5908" s="203" t="s">
        <v>1211</v>
      </c>
      <c r="F5908" s="203" t="s">
        <v>1207</v>
      </c>
    </row>
    <row r="5909" spans="1:6" hidden="1" x14ac:dyDescent="0.25">
      <c r="A5909" s="203" t="s">
        <v>1206</v>
      </c>
      <c r="B5909" s="203">
        <v>201108</v>
      </c>
      <c r="C5909" s="203">
        <v>7.2612999999999997E-2</v>
      </c>
      <c r="D5909" s="203">
        <v>10</v>
      </c>
      <c r="E5909" s="203" t="s">
        <v>1211</v>
      </c>
      <c r="F5909" s="203" t="s">
        <v>1207</v>
      </c>
    </row>
    <row r="5910" spans="1:6" hidden="1" x14ac:dyDescent="0.25">
      <c r="A5910" s="203" t="s">
        <v>1206</v>
      </c>
      <c r="B5910" s="203">
        <v>201109</v>
      </c>
      <c r="C5910" s="203">
        <v>6.6739000000000007E-2</v>
      </c>
      <c r="D5910" s="203">
        <v>10</v>
      </c>
      <c r="E5910" s="203" t="s">
        <v>1211</v>
      </c>
      <c r="F5910" s="203" t="s">
        <v>1207</v>
      </c>
    </row>
    <row r="5911" spans="1:6" hidden="1" x14ac:dyDescent="0.25">
      <c r="A5911" s="203" t="s">
        <v>1206</v>
      </c>
      <c r="B5911" s="203">
        <v>201110</v>
      </c>
      <c r="C5911" s="203">
        <v>0.10226499999999999</v>
      </c>
      <c r="D5911" s="203">
        <v>10</v>
      </c>
      <c r="E5911" s="203" t="s">
        <v>1211</v>
      </c>
      <c r="F5911" s="203" t="s">
        <v>1207</v>
      </c>
    </row>
    <row r="5912" spans="1:6" hidden="1" x14ac:dyDescent="0.25">
      <c r="A5912" s="203" t="s">
        <v>1206</v>
      </c>
      <c r="B5912" s="203">
        <v>201111</v>
      </c>
      <c r="C5912" s="203">
        <v>0.120853</v>
      </c>
      <c r="D5912" s="203">
        <v>10</v>
      </c>
      <c r="E5912" s="203" t="s">
        <v>1211</v>
      </c>
      <c r="F5912" s="203" t="s">
        <v>1207</v>
      </c>
    </row>
    <row r="5913" spans="1:6" hidden="1" x14ac:dyDescent="0.25">
      <c r="A5913" s="203" t="s">
        <v>1206</v>
      </c>
      <c r="B5913" s="203">
        <v>201112</v>
      </c>
      <c r="C5913" s="203">
        <v>0.103532</v>
      </c>
      <c r="D5913" s="203">
        <v>10</v>
      </c>
      <c r="E5913" s="203" t="s">
        <v>1211</v>
      </c>
      <c r="F5913" s="203" t="s">
        <v>1207</v>
      </c>
    </row>
    <row r="5914" spans="1:6" hidden="1" x14ac:dyDescent="0.25">
      <c r="A5914" s="203" t="s">
        <v>1206</v>
      </c>
      <c r="B5914" s="203">
        <v>201113</v>
      </c>
      <c r="C5914" s="203">
        <v>1.1676359999999999</v>
      </c>
      <c r="D5914" s="203">
        <v>10</v>
      </c>
      <c r="E5914" s="203" t="s">
        <v>1211</v>
      </c>
      <c r="F5914" s="203" t="s">
        <v>1207</v>
      </c>
    </row>
    <row r="5915" spans="1:6" hidden="1" x14ac:dyDescent="0.25">
      <c r="A5915" s="203" t="s">
        <v>1206</v>
      </c>
      <c r="B5915" s="203">
        <v>201201</v>
      </c>
      <c r="C5915" s="203">
        <v>0.12972600000000001</v>
      </c>
      <c r="D5915" s="203">
        <v>10</v>
      </c>
      <c r="E5915" s="203" t="s">
        <v>1211</v>
      </c>
      <c r="F5915" s="203" t="s">
        <v>1207</v>
      </c>
    </row>
    <row r="5916" spans="1:6" hidden="1" x14ac:dyDescent="0.25">
      <c r="A5916" s="203" t="s">
        <v>1206</v>
      </c>
      <c r="B5916" s="203">
        <v>201202</v>
      </c>
      <c r="C5916" s="203">
        <v>0.105171</v>
      </c>
      <c r="D5916" s="203">
        <v>10</v>
      </c>
      <c r="E5916" s="203" t="s">
        <v>1211</v>
      </c>
      <c r="F5916" s="203" t="s">
        <v>1207</v>
      </c>
    </row>
    <row r="5917" spans="1:6" hidden="1" x14ac:dyDescent="0.25">
      <c r="A5917" s="203" t="s">
        <v>1206</v>
      </c>
      <c r="B5917" s="203">
        <v>201203</v>
      </c>
      <c r="C5917" s="203">
        <v>0.13347600000000001</v>
      </c>
      <c r="D5917" s="203">
        <v>10</v>
      </c>
      <c r="E5917" s="203" t="s">
        <v>1211</v>
      </c>
      <c r="F5917" s="203" t="s">
        <v>1207</v>
      </c>
    </row>
    <row r="5918" spans="1:6" hidden="1" x14ac:dyDescent="0.25">
      <c r="A5918" s="203" t="s">
        <v>1206</v>
      </c>
      <c r="B5918" s="203">
        <v>201204</v>
      </c>
      <c r="C5918" s="203">
        <v>0.12094100000000001</v>
      </c>
      <c r="D5918" s="203">
        <v>10</v>
      </c>
      <c r="E5918" s="203" t="s">
        <v>1211</v>
      </c>
      <c r="F5918" s="203" t="s">
        <v>1207</v>
      </c>
    </row>
    <row r="5919" spans="1:6" hidden="1" x14ac:dyDescent="0.25">
      <c r="A5919" s="203" t="s">
        <v>1206</v>
      </c>
      <c r="B5919" s="203">
        <v>201205</v>
      </c>
      <c r="C5919" s="203">
        <v>0.119336</v>
      </c>
      <c r="D5919" s="203">
        <v>10</v>
      </c>
      <c r="E5919" s="203" t="s">
        <v>1211</v>
      </c>
      <c r="F5919" s="203" t="s">
        <v>1207</v>
      </c>
    </row>
    <row r="5920" spans="1:6" hidden="1" x14ac:dyDescent="0.25">
      <c r="A5920" s="203" t="s">
        <v>1206</v>
      </c>
      <c r="B5920" s="203">
        <v>201206</v>
      </c>
      <c r="C5920" s="203">
        <v>0.113928</v>
      </c>
      <c r="D5920" s="203">
        <v>10</v>
      </c>
      <c r="E5920" s="203" t="s">
        <v>1211</v>
      </c>
      <c r="F5920" s="203" t="s">
        <v>1207</v>
      </c>
    </row>
    <row r="5921" spans="1:6" hidden="1" x14ac:dyDescent="0.25">
      <c r="A5921" s="203" t="s">
        <v>1206</v>
      </c>
      <c r="B5921" s="203">
        <v>201207</v>
      </c>
      <c r="C5921" s="203">
        <v>8.3946000000000007E-2</v>
      </c>
      <c r="D5921" s="203">
        <v>10</v>
      </c>
      <c r="E5921" s="203" t="s">
        <v>1211</v>
      </c>
      <c r="F5921" s="203" t="s">
        <v>1207</v>
      </c>
    </row>
    <row r="5922" spans="1:6" hidden="1" x14ac:dyDescent="0.25">
      <c r="A5922" s="203" t="s">
        <v>1206</v>
      </c>
      <c r="B5922" s="203">
        <v>201208</v>
      </c>
      <c r="C5922" s="203">
        <v>8.0589999999999995E-2</v>
      </c>
      <c r="D5922" s="203">
        <v>10</v>
      </c>
      <c r="E5922" s="203" t="s">
        <v>1211</v>
      </c>
      <c r="F5922" s="203" t="s">
        <v>1207</v>
      </c>
    </row>
    <row r="5923" spans="1:6" hidden="1" x14ac:dyDescent="0.25">
      <c r="A5923" s="203" t="s">
        <v>1206</v>
      </c>
      <c r="B5923" s="203">
        <v>201209</v>
      </c>
      <c r="C5923" s="203">
        <v>8.3641999999999994E-2</v>
      </c>
      <c r="D5923" s="203">
        <v>10</v>
      </c>
      <c r="E5923" s="203" t="s">
        <v>1211</v>
      </c>
      <c r="F5923" s="203" t="s">
        <v>1207</v>
      </c>
    </row>
    <row r="5924" spans="1:6" hidden="1" x14ac:dyDescent="0.25">
      <c r="A5924" s="203" t="s">
        <v>1206</v>
      </c>
      <c r="B5924" s="203">
        <v>201210</v>
      </c>
      <c r="C5924" s="203">
        <v>0.120241</v>
      </c>
      <c r="D5924" s="203">
        <v>10</v>
      </c>
      <c r="E5924" s="203" t="s">
        <v>1211</v>
      </c>
      <c r="F5924" s="203" t="s">
        <v>1207</v>
      </c>
    </row>
    <row r="5925" spans="1:6" hidden="1" x14ac:dyDescent="0.25">
      <c r="A5925" s="203" t="s">
        <v>1206</v>
      </c>
      <c r="B5925" s="203">
        <v>201211</v>
      </c>
      <c r="C5925" s="203">
        <v>0.110848</v>
      </c>
      <c r="D5925" s="203">
        <v>10</v>
      </c>
      <c r="E5925" s="203" t="s">
        <v>1211</v>
      </c>
      <c r="F5925" s="203" t="s">
        <v>1207</v>
      </c>
    </row>
    <row r="5926" spans="1:6" hidden="1" x14ac:dyDescent="0.25">
      <c r="A5926" s="203" t="s">
        <v>1206</v>
      </c>
      <c r="B5926" s="203">
        <v>201212</v>
      </c>
      <c r="C5926" s="203">
        <v>0.138215</v>
      </c>
      <c r="D5926" s="203">
        <v>10</v>
      </c>
      <c r="E5926" s="203" t="s">
        <v>1211</v>
      </c>
      <c r="F5926" s="203" t="s">
        <v>1207</v>
      </c>
    </row>
    <row r="5927" spans="1:6" hidden="1" x14ac:dyDescent="0.25">
      <c r="A5927" s="203" t="s">
        <v>1206</v>
      </c>
      <c r="B5927" s="203">
        <v>201213</v>
      </c>
      <c r="C5927" s="203">
        <v>1.3400589999999999</v>
      </c>
      <c r="D5927" s="203">
        <v>10</v>
      </c>
      <c r="E5927" s="203" t="s">
        <v>1211</v>
      </c>
      <c r="F5927" s="203" t="s">
        <v>1207</v>
      </c>
    </row>
    <row r="5928" spans="1:6" hidden="1" x14ac:dyDescent="0.25">
      <c r="A5928" s="203" t="s">
        <v>1206</v>
      </c>
      <c r="B5928" s="203">
        <v>201301</v>
      </c>
      <c r="C5928" s="203">
        <v>0.14061999999999999</v>
      </c>
      <c r="D5928" s="203">
        <v>10</v>
      </c>
      <c r="E5928" s="203" t="s">
        <v>1211</v>
      </c>
      <c r="F5928" s="203" t="s">
        <v>1207</v>
      </c>
    </row>
    <row r="5929" spans="1:6" hidden="1" x14ac:dyDescent="0.25">
      <c r="A5929" s="203" t="s">
        <v>1206</v>
      </c>
      <c r="B5929" s="203">
        <v>201302</v>
      </c>
      <c r="C5929" s="203">
        <v>0.134295</v>
      </c>
      <c r="D5929" s="203">
        <v>10</v>
      </c>
      <c r="E5929" s="203" t="s">
        <v>1211</v>
      </c>
      <c r="F5929" s="203" t="s">
        <v>1207</v>
      </c>
    </row>
    <row r="5930" spans="1:6" hidden="1" x14ac:dyDescent="0.25">
      <c r="A5930" s="203" t="s">
        <v>1206</v>
      </c>
      <c r="B5930" s="203">
        <v>201303</v>
      </c>
      <c r="C5930" s="203">
        <v>0.15032499999999999</v>
      </c>
      <c r="D5930" s="203">
        <v>10</v>
      </c>
      <c r="E5930" s="203" t="s">
        <v>1211</v>
      </c>
      <c r="F5930" s="203" t="s">
        <v>1207</v>
      </c>
    </row>
    <row r="5931" spans="1:6" hidden="1" x14ac:dyDescent="0.25">
      <c r="A5931" s="203" t="s">
        <v>1206</v>
      </c>
      <c r="B5931" s="203">
        <v>201304</v>
      </c>
      <c r="C5931" s="203">
        <v>0.166741</v>
      </c>
      <c r="D5931" s="203">
        <v>10</v>
      </c>
      <c r="E5931" s="203" t="s">
        <v>1211</v>
      </c>
      <c r="F5931" s="203" t="s">
        <v>1207</v>
      </c>
    </row>
    <row r="5932" spans="1:6" hidden="1" x14ac:dyDescent="0.25">
      <c r="A5932" s="203" t="s">
        <v>1206</v>
      </c>
      <c r="B5932" s="203">
        <v>201305</v>
      </c>
      <c r="C5932" s="203">
        <v>0.15493299999999999</v>
      </c>
      <c r="D5932" s="203">
        <v>10</v>
      </c>
      <c r="E5932" s="203" t="s">
        <v>1211</v>
      </c>
      <c r="F5932" s="203" t="s">
        <v>1207</v>
      </c>
    </row>
    <row r="5933" spans="1:6" hidden="1" x14ac:dyDescent="0.25">
      <c r="A5933" s="203" t="s">
        <v>1206</v>
      </c>
      <c r="B5933" s="203">
        <v>201306</v>
      </c>
      <c r="C5933" s="203">
        <v>0.13117100000000001</v>
      </c>
      <c r="D5933" s="203">
        <v>10</v>
      </c>
      <c r="E5933" s="203" t="s">
        <v>1211</v>
      </c>
      <c r="F5933" s="203" t="s">
        <v>1207</v>
      </c>
    </row>
    <row r="5934" spans="1:6" hidden="1" x14ac:dyDescent="0.25">
      <c r="A5934" s="203" t="s">
        <v>1206</v>
      </c>
      <c r="B5934" s="203">
        <v>201307</v>
      </c>
      <c r="C5934" s="203">
        <v>0.10584399999999999</v>
      </c>
      <c r="D5934" s="203">
        <v>10</v>
      </c>
      <c r="E5934" s="203" t="s">
        <v>1211</v>
      </c>
      <c r="F5934" s="203" t="s">
        <v>1207</v>
      </c>
    </row>
    <row r="5935" spans="1:6" hidden="1" x14ac:dyDescent="0.25">
      <c r="A5935" s="203" t="s">
        <v>1206</v>
      </c>
      <c r="B5935" s="203">
        <v>201308</v>
      </c>
      <c r="C5935" s="203">
        <v>9.1916999999999999E-2</v>
      </c>
      <c r="D5935" s="203">
        <v>10</v>
      </c>
      <c r="E5935" s="203" t="s">
        <v>1211</v>
      </c>
      <c r="F5935" s="203" t="s">
        <v>1207</v>
      </c>
    </row>
    <row r="5936" spans="1:6" hidden="1" x14ac:dyDescent="0.25">
      <c r="A5936" s="203" t="s">
        <v>1206</v>
      </c>
      <c r="B5936" s="203">
        <v>201309</v>
      </c>
      <c r="C5936" s="203">
        <v>0.11138199999999999</v>
      </c>
      <c r="D5936" s="203">
        <v>10</v>
      </c>
      <c r="E5936" s="203" t="s">
        <v>1211</v>
      </c>
      <c r="F5936" s="203" t="s">
        <v>1207</v>
      </c>
    </row>
    <row r="5937" spans="1:6" hidden="1" x14ac:dyDescent="0.25">
      <c r="A5937" s="203" t="s">
        <v>1206</v>
      </c>
      <c r="B5937" s="203">
        <v>201310</v>
      </c>
      <c r="C5937" s="203">
        <v>0.13009200000000001</v>
      </c>
      <c r="D5937" s="203">
        <v>10</v>
      </c>
      <c r="E5937" s="203" t="s">
        <v>1211</v>
      </c>
      <c r="F5937" s="203" t="s">
        <v>1207</v>
      </c>
    </row>
    <row r="5938" spans="1:6" hidden="1" x14ac:dyDescent="0.25">
      <c r="A5938" s="203" t="s">
        <v>1206</v>
      </c>
      <c r="B5938" s="203">
        <v>201311</v>
      </c>
      <c r="C5938" s="203">
        <v>0.150779</v>
      </c>
      <c r="D5938" s="203">
        <v>10</v>
      </c>
      <c r="E5938" s="203" t="s">
        <v>1211</v>
      </c>
      <c r="F5938" s="203" t="s">
        <v>1207</v>
      </c>
    </row>
    <row r="5939" spans="1:6" hidden="1" x14ac:dyDescent="0.25">
      <c r="A5939" s="203" t="s">
        <v>1206</v>
      </c>
      <c r="B5939" s="203">
        <v>201312</v>
      </c>
      <c r="C5939" s="203">
        <v>0.13325999999999999</v>
      </c>
      <c r="D5939" s="203">
        <v>10</v>
      </c>
      <c r="E5939" s="203" t="s">
        <v>1211</v>
      </c>
      <c r="F5939" s="203" t="s">
        <v>1207</v>
      </c>
    </row>
    <row r="5940" spans="1:6" hidden="1" x14ac:dyDescent="0.25">
      <c r="A5940" s="203" t="s">
        <v>1206</v>
      </c>
      <c r="B5940" s="203">
        <v>201313</v>
      </c>
      <c r="C5940" s="203">
        <v>1.601359</v>
      </c>
      <c r="D5940" s="203">
        <v>10</v>
      </c>
      <c r="E5940" s="203" t="s">
        <v>1211</v>
      </c>
      <c r="F5940" s="203" t="s">
        <v>1207</v>
      </c>
    </row>
    <row r="5941" spans="1:6" hidden="1" x14ac:dyDescent="0.25">
      <c r="A5941" s="203" t="s">
        <v>1206</v>
      </c>
      <c r="B5941" s="203">
        <v>201401</v>
      </c>
      <c r="C5941" s="203">
        <v>0.17033599999999999</v>
      </c>
      <c r="D5941" s="203">
        <v>10</v>
      </c>
      <c r="E5941" s="203" t="s">
        <v>1211</v>
      </c>
      <c r="F5941" s="203" t="s">
        <v>1207</v>
      </c>
    </row>
    <row r="5942" spans="1:6" hidden="1" x14ac:dyDescent="0.25">
      <c r="A5942" s="203" t="s">
        <v>1206</v>
      </c>
      <c r="B5942" s="203">
        <v>201402</v>
      </c>
      <c r="C5942" s="203">
        <v>0.13322200000000001</v>
      </c>
      <c r="D5942" s="203">
        <v>10</v>
      </c>
      <c r="E5942" s="203" t="s">
        <v>1211</v>
      </c>
      <c r="F5942" s="203" t="s">
        <v>1207</v>
      </c>
    </row>
    <row r="5943" spans="1:6" hidden="1" x14ac:dyDescent="0.25">
      <c r="A5943" s="203" t="s">
        <v>1206</v>
      </c>
      <c r="B5943" s="203">
        <v>201403</v>
      </c>
      <c r="C5943" s="203">
        <v>0.16866800000000001</v>
      </c>
      <c r="D5943" s="203">
        <v>10</v>
      </c>
      <c r="E5943" s="203" t="s">
        <v>1211</v>
      </c>
      <c r="F5943" s="203" t="s">
        <v>1207</v>
      </c>
    </row>
    <row r="5944" spans="1:6" hidden="1" x14ac:dyDescent="0.25">
      <c r="A5944" s="203" t="s">
        <v>1206</v>
      </c>
      <c r="B5944" s="203">
        <v>201404</v>
      </c>
      <c r="C5944" s="203">
        <v>0.17722399999999999</v>
      </c>
      <c r="D5944" s="203">
        <v>10</v>
      </c>
      <c r="E5944" s="203" t="s">
        <v>1211</v>
      </c>
      <c r="F5944" s="203" t="s">
        <v>1207</v>
      </c>
    </row>
    <row r="5945" spans="1:6" hidden="1" x14ac:dyDescent="0.25">
      <c r="A5945" s="203" t="s">
        <v>1206</v>
      </c>
      <c r="B5945" s="203">
        <v>201405</v>
      </c>
      <c r="C5945" s="203">
        <v>0.148369</v>
      </c>
      <c r="D5945" s="203">
        <v>10</v>
      </c>
      <c r="E5945" s="203" t="s">
        <v>1211</v>
      </c>
      <c r="F5945" s="203" t="s">
        <v>1207</v>
      </c>
    </row>
    <row r="5946" spans="1:6" hidden="1" x14ac:dyDescent="0.25">
      <c r="A5946" s="203" t="s">
        <v>1206</v>
      </c>
      <c r="B5946" s="203">
        <v>201406</v>
      </c>
      <c r="C5946" s="203">
        <v>0.15024699999999999</v>
      </c>
      <c r="D5946" s="203">
        <v>10</v>
      </c>
      <c r="E5946" s="203" t="s">
        <v>1211</v>
      </c>
      <c r="F5946" s="203" t="s">
        <v>1207</v>
      </c>
    </row>
    <row r="5947" spans="1:6" hidden="1" x14ac:dyDescent="0.25">
      <c r="A5947" s="203" t="s">
        <v>1206</v>
      </c>
      <c r="B5947" s="203">
        <v>201407</v>
      </c>
      <c r="C5947" s="203">
        <v>0.11590200000000001</v>
      </c>
      <c r="D5947" s="203">
        <v>10</v>
      </c>
      <c r="E5947" s="203" t="s">
        <v>1211</v>
      </c>
      <c r="F5947" s="203" t="s">
        <v>1207</v>
      </c>
    </row>
    <row r="5948" spans="1:6" hidden="1" x14ac:dyDescent="0.25">
      <c r="A5948" s="203" t="s">
        <v>1206</v>
      </c>
      <c r="B5948" s="203">
        <v>201408</v>
      </c>
      <c r="C5948" s="203">
        <v>9.6722000000000002E-2</v>
      </c>
      <c r="D5948" s="203">
        <v>10</v>
      </c>
      <c r="E5948" s="203" t="s">
        <v>1211</v>
      </c>
      <c r="F5948" s="203" t="s">
        <v>1207</v>
      </c>
    </row>
    <row r="5949" spans="1:6" hidden="1" x14ac:dyDescent="0.25">
      <c r="A5949" s="203" t="s">
        <v>1206</v>
      </c>
      <c r="B5949" s="203">
        <v>201409</v>
      </c>
      <c r="C5949" s="203">
        <v>0.109553</v>
      </c>
      <c r="D5949" s="203">
        <v>10</v>
      </c>
      <c r="E5949" s="203" t="s">
        <v>1211</v>
      </c>
      <c r="F5949" s="203" t="s">
        <v>1207</v>
      </c>
    </row>
    <row r="5950" spans="1:6" hidden="1" x14ac:dyDescent="0.25">
      <c r="A5950" s="203" t="s">
        <v>1206</v>
      </c>
      <c r="B5950" s="203">
        <v>201410</v>
      </c>
      <c r="C5950" s="203">
        <v>0.13797000000000001</v>
      </c>
      <c r="D5950" s="203">
        <v>10</v>
      </c>
      <c r="E5950" s="203" t="s">
        <v>1211</v>
      </c>
      <c r="F5950" s="203" t="s">
        <v>1207</v>
      </c>
    </row>
    <row r="5951" spans="1:6" hidden="1" x14ac:dyDescent="0.25">
      <c r="A5951" s="203" t="s">
        <v>1206</v>
      </c>
      <c r="B5951" s="203">
        <v>201411</v>
      </c>
      <c r="C5951" s="203">
        <v>0.179424</v>
      </c>
      <c r="D5951" s="203">
        <v>10</v>
      </c>
      <c r="E5951" s="203" t="s">
        <v>1211</v>
      </c>
      <c r="F5951" s="203" t="s">
        <v>1207</v>
      </c>
    </row>
    <row r="5952" spans="1:6" hidden="1" x14ac:dyDescent="0.25">
      <c r="A5952" s="203" t="s">
        <v>1206</v>
      </c>
      <c r="B5952" s="203">
        <v>201412</v>
      </c>
      <c r="C5952" s="203">
        <v>0.139904</v>
      </c>
      <c r="D5952" s="203">
        <v>10</v>
      </c>
      <c r="E5952" s="203" t="s">
        <v>1211</v>
      </c>
      <c r="F5952" s="203" t="s">
        <v>1207</v>
      </c>
    </row>
    <row r="5953" spans="1:6" x14ac:dyDescent="0.25">
      <c r="A5953" s="203" t="s">
        <v>1206</v>
      </c>
      <c r="B5953" s="203">
        <v>201413</v>
      </c>
      <c r="C5953" s="203">
        <v>1.7275419999999999</v>
      </c>
      <c r="D5953" s="203">
        <v>10</v>
      </c>
      <c r="E5953" s="203" t="s">
        <v>1211</v>
      </c>
      <c r="F5953" s="203" t="s">
        <v>1207</v>
      </c>
    </row>
    <row r="5954" spans="1:6" hidden="1" x14ac:dyDescent="0.25">
      <c r="A5954" s="203" t="s">
        <v>1206</v>
      </c>
      <c r="B5954" s="203">
        <v>201501</v>
      </c>
      <c r="C5954" s="203">
        <v>0.141296</v>
      </c>
      <c r="D5954" s="203">
        <v>10</v>
      </c>
      <c r="E5954" s="203" t="s">
        <v>1211</v>
      </c>
      <c r="F5954" s="203" t="s">
        <v>1207</v>
      </c>
    </row>
    <row r="5955" spans="1:6" hidden="1" x14ac:dyDescent="0.25">
      <c r="A5955" s="203" t="s">
        <v>1206</v>
      </c>
      <c r="B5955" s="203">
        <v>201502</v>
      </c>
      <c r="C5955" s="203">
        <v>0.13905400000000001</v>
      </c>
      <c r="D5955" s="203">
        <v>10</v>
      </c>
      <c r="E5955" s="203" t="s">
        <v>1211</v>
      </c>
      <c r="F5955" s="203" t="s">
        <v>1207</v>
      </c>
    </row>
    <row r="5956" spans="1:6" hidden="1" x14ac:dyDescent="0.25">
      <c r="A5956" s="203" t="s">
        <v>1206</v>
      </c>
      <c r="B5956" s="203">
        <v>201503</v>
      </c>
      <c r="C5956" s="203">
        <v>0.142655</v>
      </c>
      <c r="D5956" s="203">
        <v>10</v>
      </c>
      <c r="E5956" s="203" t="s">
        <v>1211</v>
      </c>
      <c r="F5956" s="203" t="s">
        <v>1207</v>
      </c>
    </row>
    <row r="5957" spans="1:6" hidden="1" x14ac:dyDescent="0.25">
      <c r="A5957" s="203" t="s">
        <v>1206</v>
      </c>
      <c r="B5957" s="203">
        <v>201504</v>
      </c>
      <c r="C5957" s="203">
        <v>0.16650400000000001</v>
      </c>
      <c r="D5957" s="203">
        <v>10</v>
      </c>
      <c r="E5957" s="203" t="s">
        <v>1211</v>
      </c>
      <c r="F5957" s="203" t="s">
        <v>1207</v>
      </c>
    </row>
    <row r="5958" spans="1:6" hidden="1" x14ac:dyDescent="0.25">
      <c r="A5958" s="203" t="s">
        <v>1206</v>
      </c>
      <c r="B5958" s="203">
        <v>201505</v>
      </c>
      <c r="C5958" s="203">
        <v>0.159833</v>
      </c>
      <c r="D5958" s="203">
        <v>10</v>
      </c>
      <c r="E5958" s="203" t="s">
        <v>1211</v>
      </c>
      <c r="F5958" s="203" t="s">
        <v>1207</v>
      </c>
    </row>
    <row r="5959" spans="1:6" hidden="1" x14ac:dyDescent="0.25">
      <c r="A5959" s="203" t="s">
        <v>1206</v>
      </c>
      <c r="B5959" s="203">
        <v>201506</v>
      </c>
      <c r="C5959" s="203">
        <v>0.12507299999999999</v>
      </c>
      <c r="D5959" s="203">
        <v>10</v>
      </c>
      <c r="E5959" s="203" t="s">
        <v>1211</v>
      </c>
      <c r="F5959" s="203" t="s">
        <v>1207</v>
      </c>
    </row>
    <row r="5960" spans="1:6" hidden="1" x14ac:dyDescent="0.25">
      <c r="A5960" s="203" t="s">
        <v>1206</v>
      </c>
      <c r="B5960" s="203">
        <v>201507</v>
      </c>
      <c r="C5960" s="203">
        <v>0.127442</v>
      </c>
      <c r="D5960" s="203">
        <v>10</v>
      </c>
      <c r="E5960" s="203" t="s">
        <v>1211</v>
      </c>
      <c r="F5960" s="203" t="s">
        <v>1207</v>
      </c>
    </row>
    <row r="5961" spans="1:6" hidden="1" x14ac:dyDescent="0.25">
      <c r="A5961" s="203" t="s">
        <v>1206</v>
      </c>
      <c r="B5961" s="203">
        <v>201508</v>
      </c>
      <c r="C5961" s="203">
        <v>0.121893</v>
      </c>
      <c r="D5961" s="203">
        <v>10</v>
      </c>
      <c r="E5961" s="203" t="s">
        <v>1211</v>
      </c>
      <c r="F5961" s="203" t="s">
        <v>1207</v>
      </c>
    </row>
    <row r="5962" spans="1:6" hidden="1" x14ac:dyDescent="0.25">
      <c r="A5962" s="203" t="s">
        <v>1206</v>
      </c>
      <c r="B5962" s="203">
        <v>201509</v>
      </c>
      <c r="C5962" s="203">
        <v>0.13020100000000001</v>
      </c>
      <c r="D5962" s="203">
        <v>10</v>
      </c>
      <c r="E5962" s="203" t="s">
        <v>1211</v>
      </c>
      <c r="F5962" s="203" t="s">
        <v>1207</v>
      </c>
    </row>
    <row r="5963" spans="1:6" hidden="1" x14ac:dyDescent="0.25">
      <c r="A5963" s="203" t="s">
        <v>1206</v>
      </c>
      <c r="B5963" s="203">
        <v>201510</v>
      </c>
      <c r="C5963" s="203">
        <v>0.152646</v>
      </c>
      <c r="D5963" s="203">
        <v>10</v>
      </c>
      <c r="E5963" s="203" t="s">
        <v>1211</v>
      </c>
      <c r="F5963" s="203" t="s">
        <v>1207</v>
      </c>
    </row>
    <row r="5964" spans="1:6" hidden="1" x14ac:dyDescent="0.25">
      <c r="A5964" s="203" t="s">
        <v>1206</v>
      </c>
      <c r="B5964" s="203">
        <v>201511</v>
      </c>
      <c r="C5964" s="203">
        <v>0.18341399999999999</v>
      </c>
      <c r="D5964" s="203">
        <v>10</v>
      </c>
      <c r="E5964" s="203" t="s">
        <v>1211</v>
      </c>
      <c r="F5964" s="203" t="s">
        <v>1207</v>
      </c>
    </row>
    <row r="5965" spans="1:6" hidden="1" x14ac:dyDescent="0.25">
      <c r="A5965" s="203" t="s">
        <v>1206</v>
      </c>
      <c r="B5965" s="203">
        <v>201512</v>
      </c>
      <c r="C5965" s="203">
        <v>0.18729699999999999</v>
      </c>
      <c r="D5965" s="203">
        <v>10</v>
      </c>
      <c r="E5965" s="203" t="s">
        <v>1211</v>
      </c>
      <c r="F5965" s="203" t="s">
        <v>1207</v>
      </c>
    </row>
    <row r="5966" spans="1:6" hidden="1" x14ac:dyDescent="0.25">
      <c r="A5966" s="203" t="s">
        <v>1206</v>
      </c>
      <c r="B5966" s="203">
        <v>201513</v>
      </c>
      <c r="C5966" s="203">
        <v>1.7773060000000001</v>
      </c>
      <c r="D5966" s="203">
        <v>10</v>
      </c>
      <c r="E5966" s="203" t="s">
        <v>1211</v>
      </c>
      <c r="F5966" s="203" t="s">
        <v>1207</v>
      </c>
    </row>
    <row r="5967" spans="1:6" hidden="1" x14ac:dyDescent="0.25">
      <c r="A5967" s="203" t="s">
        <v>1206</v>
      </c>
      <c r="B5967" s="203">
        <v>201601</v>
      </c>
      <c r="C5967" s="203">
        <v>0.17269399999999999</v>
      </c>
      <c r="D5967" s="203">
        <v>10</v>
      </c>
      <c r="E5967" s="203" t="s">
        <v>1211</v>
      </c>
      <c r="F5967" s="203" t="s">
        <v>1207</v>
      </c>
    </row>
    <row r="5968" spans="1:6" hidden="1" x14ac:dyDescent="0.25">
      <c r="A5968" s="203" t="s">
        <v>1206</v>
      </c>
      <c r="B5968" s="203">
        <v>201602</v>
      </c>
      <c r="C5968" s="203">
        <v>0.188277</v>
      </c>
      <c r="D5968" s="203">
        <v>10</v>
      </c>
      <c r="E5968" s="203" t="s">
        <v>1211</v>
      </c>
      <c r="F5968" s="203" t="s">
        <v>1207</v>
      </c>
    </row>
    <row r="5969" spans="1:6" hidden="1" x14ac:dyDescent="0.25">
      <c r="A5969" s="203" t="s">
        <v>1206</v>
      </c>
      <c r="B5969" s="203">
        <v>201603</v>
      </c>
      <c r="C5969" s="203">
        <v>0.20482500000000001</v>
      </c>
      <c r="D5969" s="203">
        <v>10</v>
      </c>
      <c r="E5969" s="203" t="s">
        <v>1211</v>
      </c>
      <c r="F5969" s="203" t="s">
        <v>1207</v>
      </c>
    </row>
    <row r="5970" spans="1:6" hidden="1" x14ac:dyDescent="0.25">
      <c r="A5970" s="203" t="s">
        <v>1206</v>
      </c>
      <c r="B5970" s="203">
        <v>201604</v>
      </c>
      <c r="C5970" s="203">
        <v>0.19332099999999999</v>
      </c>
      <c r="D5970" s="203">
        <v>10</v>
      </c>
      <c r="E5970" s="203" t="s">
        <v>1211</v>
      </c>
      <c r="F5970" s="203" t="s">
        <v>1207</v>
      </c>
    </row>
    <row r="5971" spans="1:6" hidden="1" x14ac:dyDescent="0.25">
      <c r="A5971" s="203" t="s">
        <v>1206</v>
      </c>
      <c r="B5971" s="203">
        <v>201605</v>
      </c>
      <c r="C5971" s="203">
        <v>0.17515500000000001</v>
      </c>
      <c r="D5971" s="203">
        <v>10</v>
      </c>
      <c r="E5971" s="203" t="s">
        <v>1211</v>
      </c>
      <c r="F5971" s="203" t="s">
        <v>1207</v>
      </c>
    </row>
    <row r="5972" spans="1:6" hidden="1" x14ac:dyDescent="0.25">
      <c r="A5972" s="203" t="s">
        <v>1206</v>
      </c>
      <c r="B5972" s="203">
        <v>201606</v>
      </c>
      <c r="C5972" s="203">
        <v>0.15207100000000001</v>
      </c>
      <c r="D5972" s="203">
        <v>10</v>
      </c>
      <c r="E5972" s="203" t="s">
        <v>1211</v>
      </c>
      <c r="F5972" s="203" t="s">
        <v>1207</v>
      </c>
    </row>
    <row r="5973" spans="1:6" hidden="1" x14ac:dyDescent="0.25">
      <c r="A5973" s="203" t="s">
        <v>1206</v>
      </c>
      <c r="B5973" s="203">
        <v>201607</v>
      </c>
      <c r="C5973" s="203">
        <v>0.163964</v>
      </c>
      <c r="D5973" s="203">
        <v>10</v>
      </c>
      <c r="E5973" s="203" t="s">
        <v>1211</v>
      </c>
      <c r="F5973" s="203" t="s">
        <v>1207</v>
      </c>
    </row>
    <row r="5974" spans="1:6" hidden="1" x14ac:dyDescent="0.25">
      <c r="A5974" s="203" t="s">
        <v>1206</v>
      </c>
      <c r="B5974" s="203">
        <v>201608</v>
      </c>
      <c r="C5974" s="203">
        <v>0.12637100000000001</v>
      </c>
      <c r="D5974" s="203">
        <v>10</v>
      </c>
      <c r="E5974" s="203" t="s">
        <v>1211</v>
      </c>
      <c r="F5974" s="203" t="s">
        <v>1207</v>
      </c>
    </row>
    <row r="5975" spans="1:6" hidden="1" x14ac:dyDescent="0.25">
      <c r="A5975" s="203" t="s">
        <v>1206</v>
      </c>
      <c r="B5975" s="203">
        <v>201609</v>
      </c>
      <c r="C5975" s="203">
        <v>0.153115</v>
      </c>
      <c r="D5975" s="203">
        <v>10</v>
      </c>
      <c r="E5975" s="203" t="s">
        <v>1211</v>
      </c>
      <c r="F5975" s="203" t="s">
        <v>1207</v>
      </c>
    </row>
    <row r="5976" spans="1:6" hidden="1" x14ac:dyDescent="0.25">
      <c r="A5976" s="203" t="s">
        <v>1206</v>
      </c>
      <c r="B5976" s="203">
        <v>201610</v>
      </c>
      <c r="C5976" s="203">
        <v>0.18992500000000001</v>
      </c>
      <c r="D5976" s="203">
        <v>10</v>
      </c>
      <c r="E5976" s="203" t="s">
        <v>1211</v>
      </c>
      <c r="F5976" s="203" t="s">
        <v>1207</v>
      </c>
    </row>
    <row r="5977" spans="1:6" hidden="1" x14ac:dyDescent="0.25">
      <c r="A5977" s="203" t="s">
        <v>1206</v>
      </c>
      <c r="B5977" s="203">
        <v>201611</v>
      </c>
      <c r="C5977" s="203">
        <v>0.18024999999999999</v>
      </c>
      <c r="D5977" s="203">
        <v>10</v>
      </c>
      <c r="E5977" s="203" t="s">
        <v>1211</v>
      </c>
      <c r="F5977" s="203" t="s">
        <v>1207</v>
      </c>
    </row>
    <row r="5978" spans="1:6" hidden="1" x14ac:dyDescent="0.25">
      <c r="A5978" s="203" t="s">
        <v>1206</v>
      </c>
      <c r="B5978" s="203">
        <v>201612</v>
      </c>
      <c r="C5978" s="203">
        <v>0.214253</v>
      </c>
      <c r="D5978" s="203">
        <v>10</v>
      </c>
      <c r="E5978" s="203" t="s">
        <v>1211</v>
      </c>
      <c r="F5978" s="203" t="s">
        <v>1207</v>
      </c>
    </row>
    <row r="5979" spans="1:6" hidden="1" x14ac:dyDescent="0.25">
      <c r="A5979" s="203" t="s">
        <v>1206</v>
      </c>
      <c r="B5979" s="203">
        <v>201613</v>
      </c>
      <c r="C5979" s="203">
        <v>2.1142210000000001</v>
      </c>
      <c r="D5979" s="203">
        <v>10</v>
      </c>
      <c r="E5979" s="203" t="s">
        <v>1211</v>
      </c>
      <c r="F5979" s="203" t="s">
        <v>1207</v>
      </c>
    </row>
    <row r="5980" spans="1:6" hidden="1" x14ac:dyDescent="0.25">
      <c r="A5980" s="203" t="s">
        <v>1206</v>
      </c>
      <c r="B5980" s="203">
        <v>201701</v>
      </c>
      <c r="C5980" s="203">
        <v>0.189638</v>
      </c>
      <c r="D5980" s="203">
        <v>10</v>
      </c>
      <c r="E5980" s="203" t="s">
        <v>1211</v>
      </c>
      <c r="F5980" s="203" t="s">
        <v>1207</v>
      </c>
    </row>
    <row r="5981" spans="1:6" hidden="1" x14ac:dyDescent="0.25">
      <c r="A5981" s="203" t="s">
        <v>1206</v>
      </c>
      <c r="B5981" s="203">
        <v>201702</v>
      </c>
      <c r="C5981" s="203">
        <v>0.20214399999999999</v>
      </c>
      <c r="D5981" s="203">
        <v>10</v>
      </c>
      <c r="E5981" s="203" t="s">
        <v>1211</v>
      </c>
      <c r="F5981" s="203" t="s">
        <v>1207</v>
      </c>
    </row>
    <row r="5982" spans="1:6" hidden="1" x14ac:dyDescent="0.25">
      <c r="A5982" s="203" t="s">
        <v>1200</v>
      </c>
      <c r="B5982" s="203">
        <v>194913</v>
      </c>
      <c r="C5982" s="203">
        <v>1.5492619999999999</v>
      </c>
      <c r="D5982" s="203">
        <v>11</v>
      </c>
      <c r="E5982" s="203" t="s">
        <v>1210</v>
      </c>
      <c r="F5982" s="203" t="s">
        <v>1207</v>
      </c>
    </row>
    <row r="5983" spans="1:6" hidden="1" x14ac:dyDescent="0.25">
      <c r="A5983" s="203" t="s">
        <v>1200</v>
      </c>
      <c r="B5983" s="203">
        <v>195013</v>
      </c>
      <c r="C5983" s="203">
        <v>1.5623069999999999</v>
      </c>
      <c r="D5983" s="203">
        <v>11</v>
      </c>
      <c r="E5983" s="203" t="s">
        <v>1210</v>
      </c>
      <c r="F5983" s="203" t="s">
        <v>1207</v>
      </c>
    </row>
    <row r="5984" spans="1:6" hidden="1" x14ac:dyDescent="0.25">
      <c r="A5984" s="203" t="s">
        <v>1200</v>
      </c>
      <c r="B5984" s="203">
        <v>195113</v>
      </c>
      <c r="C5984" s="203">
        <v>1.5346690000000001</v>
      </c>
      <c r="D5984" s="203">
        <v>11</v>
      </c>
      <c r="E5984" s="203" t="s">
        <v>1210</v>
      </c>
      <c r="F5984" s="203" t="s">
        <v>1207</v>
      </c>
    </row>
    <row r="5985" spans="1:6" hidden="1" x14ac:dyDescent="0.25">
      <c r="A5985" s="203" t="s">
        <v>1200</v>
      </c>
      <c r="B5985" s="203">
        <v>195213</v>
      </c>
      <c r="C5985" s="203">
        <v>1.474369</v>
      </c>
      <c r="D5985" s="203">
        <v>11</v>
      </c>
      <c r="E5985" s="203" t="s">
        <v>1210</v>
      </c>
      <c r="F5985" s="203" t="s">
        <v>1207</v>
      </c>
    </row>
    <row r="5986" spans="1:6" hidden="1" x14ac:dyDescent="0.25">
      <c r="A5986" s="203" t="s">
        <v>1200</v>
      </c>
      <c r="B5986" s="203">
        <v>195313</v>
      </c>
      <c r="C5986" s="203">
        <v>1.418601</v>
      </c>
      <c r="D5986" s="203">
        <v>11</v>
      </c>
      <c r="E5986" s="203" t="s">
        <v>1210</v>
      </c>
      <c r="F5986" s="203" t="s">
        <v>1207</v>
      </c>
    </row>
    <row r="5987" spans="1:6" hidden="1" x14ac:dyDescent="0.25">
      <c r="A5987" s="203" t="s">
        <v>1200</v>
      </c>
      <c r="B5987" s="203">
        <v>195413</v>
      </c>
      <c r="C5987" s="203">
        <v>1.3943270000000001</v>
      </c>
      <c r="D5987" s="203">
        <v>11</v>
      </c>
      <c r="E5987" s="203" t="s">
        <v>1210</v>
      </c>
      <c r="F5987" s="203" t="s">
        <v>1207</v>
      </c>
    </row>
    <row r="5988" spans="1:6" hidden="1" x14ac:dyDescent="0.25">
      <c r="A5988" s="203" t="s">
        <v>1200</v>
      </c>
      <c r="B5988" s="203">
        <v>195513</v>
      </c>
      <c r="C5988" s="203">
        <v>1.4241429999999999</v>
      </c>
      <c r="D5988" s="203">
        <v>11</v>
      </c>
      <c r="E5988" s="203" t="s">
        <v>1210</v>
      </c>
      <c r="F5988" s="203" t="s">
        <v>1207</v>
      </c>
    </row>
    <row r="5989" spans="1:6" hidden="1" x14ac:dyDescent="0.25">
      <c r="A5989" s="203" t="s">
        <v>1200</v>
      </c>
      <c r="B5989" s="203">
        <v>195613</v>
      </c>
      <c r="C5989" s="203">
        <v>1.4158710000000001</v>
      </c>
      <c r="D5989" s="203">
        <v>11</v>
      </c>
      <c r="E5989" s="203" t="s">
        <v>1210</v>
      </c>
      <c r="F5989" s="203" t="s">
        <v>1207</v>
      </c>
    </row>
    <row r="5990" spans="1:6" hidden="1" x14ac:dyDescent="0.25">
      <c r="A5990" s="203" t="s">
        <v>1200</v>
      </c>
      <c r="B5990" s="203">
        <v>195713</v>
      </c>
      <c r="C5990" s="203">
        <v>1.3335809999999999</v>
      </c>
      <c r="D5990" s="203">
        <v>11</v>
      </c>
      <c r="E5990" s="203" t="s">
        <v>1210</v>
      </c>
      <c r="F5990" s="203" t="s">
        <v>1207</v>
      </c>
    </row>
    <row r="5991" spans="1:6" hidden="1" x14ac:dyDescent="0.25">
      <c r="A5991" s="203" t="s">
        <v>1200</v>
      </c>
      <c r="B5991" s="203">
        <v>195813</v>
      </c>
      <c r="C5991" s="203">
        <v>1.323123</v>
      </c>
      <c r="D5991" s="203">
        <v>11</v>
      </c>
      <c r="E5991" s="203" t="s">
        <v>1210</v>
      </c>
      <c r="F5991" s="203" t="s">
        <v>1207</v>
      </c>
    </row>
    <row r="5992" spans="1:6" hidden="1" x14ac:dyDescent="0.25">
      <c r="A5992" s="203" t="s">
        <v>1200</v>
      </c>
      <c r="B5992" s="203">
        <v>195913</v>
      </c>
      <c r="C5992" s="203">
        <v>1.3528739999999999</v>
      </c>
      <c r="D5992" s="203">
        <v>11</v>
      </c>
      <c r="E5992" s="203" t="s">
        <v>1210</v>
      </c>
      <c r="F5992" s="203" t="s">
        <v>1207</v>
      </c>
    </row>
    <row r="5993" spans="1:6" hidden="1" x14ac:dyDescent="0.25">
      <c r="A5993" s="203" t="s">
        <v>1200</v>
      </c>
      <c r="B5993" s="203">
        <v>196013</v>
      </c>
      <c r="C5993" s="203">
        <v>1.3198700000000001</v>
      </c>
      <c r="D5993" s="203">
        <v>11</v>
      </c>
      <c r="E5993" s="203" t="s">
        <v>1210</v>
      </c>
      <c r="F5993" s="203" t="s">
        <v>1207</v>
      </c>
    </row>
    <row r="5994" spans="1:6" hidden="1" x14ac:dyDescent="0.25">
      <c r="A5994" s="203" t="s">
        <v>1200</v>
      </c>
      <c r="B5994" s="203">
        <v>196113</v>
      </c>
      <c r="C5994" s="203">
        <v>1.294762</v>
      </c>
      <c r="D5994" s="203">
        <v>11</v>
      </c>
      <c r="E5994" s="203" t="s">
        <v>1210</v>
      </c>
      <c r="F5994" s="203" t="s">
        <v>1207</v>
      </c>
    </row>
    <row r="5995" spans="1:6" hidden="1" x14ac:dyDescent="0.25">
      <c r="A5995" s="203" t="s">
        <v>1200</v>
      </c>
      <c r="B5995" s="203">
        <v>196213</v>
      </c>
      <c r="C5995" s="203">
        <v>1.3002419999999999</v>
      </c>
      <c r="D5995" s="203">
        <v>11</v>
      </c>
      <c r="E5995" s="203" t="s">
        <v>1210</v>
      </c>
      <c r="F5995" s="203" t="s">
        <v>1207</v>
      </c>
    </row>
    <row r="5996" spans="1:6" hidden="1" x14ac:dyDescent="0.25">
      <c r="A5996" s="203" t="s">
        <v>1200</v>
      </c>
      <c r="B5996" s="203">
        <v>196313</v>
      </c>
      <c r="C5996" s="203">
        <v>1.3233159999999999</v>
      </c>
      <c r="D5996" s="203">
        <v>11</v>
      </c>
      <c r="E5996" s="203" t="s">
        <v>1210</v>
      </c>
      <c r="F5996" s="203" t="s">
        <v>1207</v>
      </c>
    </row>
    <row r="5997" spans="1:6" hidden="1" x14ac:dyDescent="0.25">
      <c r="A5997" s="203" t="s">
        <v>1200</v>
      </c>
      <c r="B5997" s="203">
        <v>196413</v>
      </c>
      <c r="C5997" s="203">
        <v>1.336802</v>
      </c>
      <c r="D5997" s="203">
        <v>11</v>
      </c>
      <c r="E5997" s="203" t="s">
        <v>1210</v>
      </c>
      <c r="F5997" s="203" t="s">
        <v>1207</v>
      </c>
    </row>
    <row r="5998" spans="1:6" hidden="1" x14ac:dyDescent="0.25">
      <c r="A5998" s="203" t="s">
        <v>1200</v>
      </c>
      <c r="B5998" s="203">
        <v>196513</v>
      </c>
      <c r="C5998" s="203">
        <v>1.3347610000000001</v>
      </c>
      <c r="D5998" s="203">
        <v>11</v>
      </c>
      <c r="E5998" s="203" t="s">
        <v>1210</v>
      </c>
      <c r="F5998" s="203" t="s">
        <v>1207</v>
      </c>
    </row>
    <row r="5999" spans="1:6" hidden="1" x14ac:dyDescent="0.25">
      <c r="A5999" s="203" t="s">
        <v>1200</v>
      </c>
      <c r="B5999" s="203">
        <v>196613</v>
      </c>
      <c r="C5999" s="203">
        <v>1.3689849999999999</v>
      </c>
      <c r="D5999" s="203">
        <v>11</v>
      </c>
      <c r="E5999" s="203" t="s">
        <v>1210</v>
      </c>
      <c r="F5999" s="203" t="s">
        <v>1207</v>
      </c>
    </row>
    <row r="6000" spans="1:6" hidden="1" x14ac:dyDescent="0.25">
      <c r="A6000" s="203" t="s">
        <v>1200</v>
      </c>
      <c r="B6000" s="203">
        <v>196713</v>
      </c>
      <c r="C6000" s="203">
        <v>1.340249</v>
      </c>
      <c r="D6000" s="203">
        <v>11</v>
      </c>
      <c r="E6000" s="203" t="s">
        <v>1210</v>
      </c>
      <c r="F6000" s="203" t="s">
        <v>1207</v>
      </c>
    </row>
    <row r="6001" spans="1:6" hidden="1" x14ac:dyDescent="0.25">
      <c r="A6001" s="203" t="s">
        <v>1200</v>
      </c>
      <c r="B6001" s="203">
        <v>196813</v>
      </c>
      <c r="C6001" s="203">
        <v>1.419495</v>
      </c>
      <c r="D6001" s="203">
        <v>11</v>
      </c>
      <c r="E6001" s="203" t="s">
        <v>1210</v>
      </c>
      <c r="F6001" s="203" t="s">
        <v>1207</v>
      </c>
    </row>
    <row r="6002" spans="1:6" hidden="1" x14ac:dyDescent="0.25">
      <c r="A6002" s="203" t="s">
        <v>1200</v>
      </c>
      <c r="B6002" s="203">
        <v>196913</v>
      </c>
      <c r="C6002" s="203">
        <v>1.4404870000000001</v>
      </c>
      <c r="D6002" s="203">
        <v>11</v>
      </c>
      <c r="E6002" s="203" t="s">
        <v>1210</v>
      </c>
      <c r="F6002" s="203" t="s">
        <v>1207</v>
      </c>
    </row>
    <row r="6003" spans="1:6" hidden="1" x14ac:dyDescent="0.25">
      <c r="A6003" s="203" t="s">
        <v>1200</v>
      </c>
      <c r="B6003" s="203">
        <v>197013</v>
      </c>
      <c r="C6003" s="203">
        <v>1.4309620000000001</v>
      </c>
      <c r="D6003" s="203">
        <v>11</v>
      </c>
      <c r="E6003" s="203" t="s">
        <v>1210</v>
      </c>
      <c r="F6003" s="203" t="s">
        <v>1207</v>
      </c>
    </row>
    <row r="6004" spans="1:6" hidden="1" x14ac:dyDescent="0.25">
      <c r="A6004" s="203" t="s">
        <v>1200</v>
      </c>
      <c r="B6004" s="203">
        <v>197113</v>
      </c>
      <c r="C6004" s="203">
        <v>1.432323</v>
      </c>
      <c r="D6004" s="203">
        <v>11</v>
      </c>
      <c r="E6004" s="203" t="s">
        <v>1210</v>
      </c>
      <c r="F6004" s="203" t="s">
        <v>1207</v>
      </c>
    </row>
    <row r="6005" spans="1:6" hidden="1" x14ac:dyDescent="0.25">
      <c r="A6005" s="203" t="s">
        <v>1200</v>
      </c>
      <c r="B6005" s="203">
        <v>197213</v>
      </c>
      <c r="C6005" s="203">
        <v>1.5030650000000001</v>
      </c>
      <c r="D6005" s="203">
        <v>11</v>
      </c>
      <c r="E6005" s="203" t="s">
        <v>1210</v>
      </c>
      <c r="F6005" s="203" t="s">
        <v>1207</v>
      </c>
    </row>
    <row r="6006" spans="1:6" hidden="1" x14ac:dyDescent="0.25">
      <c r="A6006" s="203" t="s">
        <v>1200</v>
      </c>
      <c r="B6006" s="203">
        <v>197301</v>
      </c>
      <c r="C6006" s="203">
        <v>0.12978700000000001</v>
      </c>
      <c r="D6006" s="203">
        <v>11</v>
      </c>
      <c r="E6006" s="203" t="s">
        <v>1210</v>
      </c>
      <c r="F6006" s="203" t="s">
        <v>1207</v>
      </c>
    </row>
    <row r="6007" spans="1:6" hidden="1" x14ac:dyDescent="0.25">
      <c r="A6007" s="203" t="s">
        <v>1200</v>
      </c>
      <c r="B6007" s="203">
        <v>197302</v>
      </c>
      <c r="C6007" s="203">
        <v>0.117338</v>
      </c>
      <c r="D6007" s="203">
        <v>11</v>
      </c>
      <c r="E6007" s="203" t="s">
        <v>1210</v>
      </c>
      <c r="F6007" s="203" t="s">
        <v>1207</v>
      </c>
    </row>
    <row r="6008" spans="1:6" hidden="1" x14ac:dyDescent="0.25">
      <c r="A6008" s="203" t="s">
        <v>1200</v>
      </c>
      <c r="B6008" s="203">
        <v>197303</v>
      </c>
      <c r="C6008" s="203">
        <v>0.129938</v>
      </c>
      <c r="D6008" s="203">
        <v>11</v>
      </c>
      <c r="E6008" s="203" t="s">
        <v>1210</v>
      </c>
      <c r="F6008" s="203" t="s">
        <v>1207</v>
      </c>
    </row>
    <row r="6009" spans="1:6" hidden="1" x14ac:dyDescent="0.25">
      <c r="A6009" s="203" t="s">
        <v>1200</v>
      </c>
      <c r="B6009" s="203">
        <v>197304</v>
      </c>
      <c r="C6009" s="203">
        <v>0.125636</v>
      </c>
      <c r="D6009" s="203">
        <v>11</v>
      </c>
      <c r="E6009" s="203" t="s">
        <v>1210</v>
      </c>
      <c r="F6009" s="203" t="s">
        <v>1207</v>
      </c>
    </row>
    <row r="6010" spans="1:6" hidden="1" x14ac:dyDescent="0.25">
      <c r="A6010" s="203" t="s">
        <v>1200</v>
      </c>
      <c r="B6010" s="203">
        <v>197305</v>
      </c>
      <c r="C6010" s="203">
        <v>0.129834</v>
      </c>
      <c r="D6010" s="203">
        <v>11</v>
      </c>
      <c r="E6010" s="203" t="s">
        <v>1210</v>
      </c>
      <c r="F6010" s="203" t="s">
        <v>1207</v>
      </c>
    </row>
    <row r="6011" spans="1:6" hidden="1" x14ac:dyDescent="0.25">
      <c r="A6011" s="203" t="s">
        <v>1200</v>
      </c>
      <c r="B6011" s="203">
        <v>197306</v>
      </c>
      <c r="C6011" s="203">
        <v>0.125611</v>
      </c>
      <c r="D6011" s="203">
        <v>11</v>
      </c>
      <c r="E6011" s="203" t="s">
        <v>1210</v>
      </c>
      <c r="F6011" s="203" t="s">
        <v>1207</v>
      </c>
    </row>
    <row r="6012" spans="1:6" hidden="1" x14ac:dyDescent="0.25">
      <c r="A6012" s="203" t="s">
        <v>1200</v>
      </c>
      <c r="B6012" s="203">
        <v>197307</v>
      </c>
      <c r="C6012" s="203">
        <v>0.12978700000000001</v>
      </c>
      <c r="D6012" s="203">
        <v>11</v>
      </c>
      <c r="E6012" s="203" t="s">
        <v>1210</v>
      </c>
      <c r="F6012" s="203" t="s">
        <v>1207</v>
      </c>
    </row>
    <row r="6013" spans="1:6" hidden="1" x14ac:dyDescent="0.25">
      <c r="A6013" s="203" t="s">
        <v>1200</v>
      </c>
      <c r="B6013" s="203">
        <v>197308</v>
      </c>
      <c r="C6013" s="203">
        <v>0.12991800000000001</v>
      </c>
      <c r="D6013" s="203">
        <v>11</v>
      </c>
      <c r="E6013" s="203" t="s">
        <v>1210</v>
      </c>
      <c r="F6013" s="203" t="s">
        <v>1207</v>
      </c>
    </row>
    <row r="6014" spans="1:6" hidden="1" x14ac:dyDescent="0.25">
      <c r="A6014" s="203" t="s">
        <v>1200</v>
      </c>
      <c r="B6014" s="203">
        <v>197309</v>
      </c>
      <c r="C6014" s="203">
        <v>0.125782</v>
      </c>
      <c r="D6014" s="203">
        <v>11</v>
      </c>
      <c r="E6014" s="203" t="s">
        <v>1210</v>
      </c>
      <c r="F6014" s="203" t="s">
        <v>1207</v>
      </c>
    </row>
    <row r="6015" spans="1:6" hidden="1" x14ac:dyDescent="0.25">
      <c r="A6015" s="203" t="s">
        <v>1200</v>
      </c>
      <c r="B6015" s="203">
        <v>197310</v>
      </c>
      <c r="C6015" s="203">
        <v>0.12997</v>
      </c>
      <c r="D6015" s="203">
        <v>11</v>
      </c>
      <c r="E6015" s="203" t="s">
        <v>1210</v>
      </c>
      <c r="F6015" s="203" t="s">
        <v>1207</v>
      </c>
    </row>
    <row r="6016" spans="1:6" hidden="1" x14ac:dyDescent="0.25">
      <c r="A6016" s="203" t="s">
        <v>1200</v>
      </c>
      <c r="B6016" s="203">
        <v>197311</v>
      </c>
      <c r="C6016" s="203">
        <v>0.125643</v>
      </c>
      <c r="D6016" s="203">
        <v>11</v>
      </c>
      <c r="E6016" s="203" t="s">
        <v>1210</v>
      </c>
      <c r="F6016" s="203" t="s">
        <v>1207</v>
      </c>
    </row>
    <row r="6017" spans="1:6" hidden="1" x14ac:dyDescent="0.25">
      <c r="A6017" s="203" t="s">
        <v>1200</v>
      </c>
      <c r="B6017" s="203">
        <v>197312</v>
      </c>
      <c r="C6017" s="203">
        <v>0.12982399999999999</v>
      </c>
      <c r="D6017" s="203">
        <v>11</v>
      </c>
      <c r="E6017" s="203" t="s">
        <v>1210</v>
      </c>
      <c r="F6017" s="203" t="s">
        <v>1207</v>
      </c>
    </row>
    <row r="6018" spans="1:6" hidden="1" x14ac:dyDescent="0.25">
      <c r="A6018" s="203" t="s">
        <v>1200</v>
      </c>
      <c r="B6018" s="203">
        <v>197313</v>
      </c>
      <c r="C6018" s="203">
        <v>1.5290680000000001</v>
      </c>
      <c r="D6018" s="203">
        <v>11</v>
      </c>
      <c r="E6018" s="203" t="s">
        <v>1210</v>
      </c>
      <c r="F6018" s="203" t="s">
        <v>1207</v>
      </c>
    </row>
    <row r="6019" spans="1:6" hidden="1" x14ac:dyDescent="0.25">
      <c r="A6019" s="203" t="s">
        <v>1200</v>
      </c>
      <c r="B6019" s="203">
        <v>197401</v>
      </c>
      <c r="C6019" s="203">
        <v>0.13080700000000001</v>
      </c>
      <c r="D6019" s="203">
        <v>11</v>
      </c>
      <c r="E6019" s="203" t="s">
        <v>1210</v>
      </c>
      <c r="F6019" s="203" t="s">
        <v>1207</v>
      </c>
    </row>
    <row r="6020" spans="1:6" hidden="1" x14ac:dyDescent="0.25">
      <c r="A6020" s="203" t="s">
        <v>1200</v>
      </c>
      <c r="B6020" s="203">
        <v>197402</v>
      </c>
      <c r="C6020" s="203">
        <v>0.118091</v>
      </c>
      <c r="D6020" s="203">
        <v>11</v>
      </c>
      <c r="E6020" s="203" t="s">
        <v>1210</v>
      </c>
      <c r="F6020" s="203" t="s">
        <v>1207</v>
      </c>
    </row>
    <row r="6021" spans="1:6" hidden="1" x14ac:dyDescent="0.25">
      <c r="A6021" s="203" t="s">
        <v>1200</v>
      </c>
      <c r="B6021" s="203">
        <v>197403</v>
      </c>
      <c r="C6021" s="203">
        <v>0.13072700000000001</v>
      </c>
      <c r="D6021" s="203">
        <v>11</v>
      </c>
      <c r="E6021" s="203" t="s">
        <v>1210</v>
      </c>
      <c r="F6021" s="203" t="s">
        <v>1207</v>
      </c>
    </row>
    <row r="6022" spans="1:6" hidden="1" x14ac:dyDescent="0.25">
      <c r="A6022" s="203" t="s">
        <v>1200</v>
      </c>
      <c r="B6022" s="203">
        <v>197404</v>
      </c>
      <c r="C6022" s="203">
        <v>0.126583</v>
      </c>
      <c r="D6022" s="203">
        <v>11</v>
      </c>
      <c r="E6022" s="203" t="s">
        <v>1210</v>
      </c>
      <c r="F6022" s="203" t="s">
        <v>1207</v>
      </c>
    </row>
    <row r="6023" spans="1:6" hidden="1" x14ac:dyDescent="0.25">
      <c r="A6023" s="203" t="s">
        <v>1200</v>
      </c>
      <c r="B6023" s="203">
        <v>197405</v>
      </c>
      <c r="C6023" s="203">
        <v>0.13078899999999999</v>
      </c>
      <c r="D6023" s="203">
        <v>11</v>
      </c>
      <c r="E6023" s="203" t="s">
        <v>1210</v>
      </c>
      <c r="F6023" s="203" t="s">
        <v>1207</v>
      </c>
    </row>
    <row r="6024" spans="1:6" hidden="1" x14ac:dyDescent="0.25">
      <c r="A6024" s="203" t="s">
        <v>1200</v>
      </c>
      <c r="B6024" s="203">
        <v>197406</v>
      </c>
      <c r="C6024" s="203">
        <v>0.126611</v>
      </c>
      <c r="D6024" s="203">
        <v>11</v>
      </c>
      <c r="E6024" s="203" t="s">
        <v>1210</v>
      </c>
      <c r="F6024" s="203" t="s">
        <v>1207</v>
      </c>
    </row>
    <row r="6025" spans="1:6" hidden="1" x14ac:dyDescent="0.25">
      <c r="A6025" s="203" t="s">
        <v>1200</v>
      </c>
      <c r="B6025" s="203">
        <v>197407</v>
      </c>
      <c r="C6025" s="203">
        <v>0.13075600000000001</v>
      </c>
      <c r="D6025" s="203">
        <v>11</v>
      </c>
      <c r="E6025" s="203" t="s">
        <v>1210</v>
      </c>
      <c r="F6025" s="203" t="s">
        <v>1207</v>
      </c>
    </row>
    <row r="6026" spans="1:6" hidden="1" x14ac:dyDescent="0.25">
      <c r="A6026" s="203" t="s">
        <v>1200</v>
      </c>
      <c r="B6026" s="203">
        <v>197408</v>
      </c>
      <c r="C6026" s="203">
        <v>0.13076299999999999</v>
      </c>
      <c r="D6026" s="203">
        <v>11</v>
      </c>
      <c r="E6026" s="203" t="s">
        <v>1210</v>
      </c>
      <c r="F6026" s="203" t="s">
        <v>1207</v>
      </c>
    </row>
    <row r="6027" spans="1:6" hidden="1" x14ac:dyDescent="0.25">
      <c r="A6027" s="203" t="s">
        <v>1200</v>
      </c>
      <c r="B6027" s="203">
        <v>197409</v>
      </c>
      <c r="C6027" s="203">
        <v>0.126637</v>
      </c>
      <c r="D6027" s="203">
        <v>11</v>
      </c>
      <c r="E6027" s="203" t="s">
        <v>1210</v>
      </c>
      <c r="F6027" s="203" t="s">
        <v>1207</v>
      </c>
    </row>
    <row r="6028" spans="1:6" hidden="1" x14ac:dyDescent="0.25">
      <c r="A6028" s="203" t="s">
        <v>1200</v>
      </c>
      <c r="B6028" s="203">
        <v>197410</v>
      </c>
      <c r="C6028" s="203">
        <v>0.130718</v>
      </c>
      <c r="D6028" s="203">
        <v>11</v>
      </c>
      <c r="E6028" s="203" t="s">
        <v>1210</v>
      </c>
      <c r="F6028" s="203" t="s">
        <v>1207</v>
      </c>
    </row>
    <row r="6029" spans="1:6" hidden="1" x14ac:dyDescent="0.25">
      <c r="A6029" s="203" t="s">
        <v>1200</v>
      </c>
      <c r="B6029" s="203">
        <v>197411</v>
      </c>
      <c r="C6029" s="203">
        <v>0.12650600000000001</v>
      </c>
      <c r="D6029" s="203">
        <v>11</v>
      </c>
      <c r="E6029" s="203" t="s">
        <v>1210</v>
      </c>
      <c r="F6029" s="203" t="s">
        <v>1207</v>
      </c>
    </row>
    <row r="6030" spans="1:6" hidden="1" x14ac:dyDescent="0.25">
      <c r="A6030" s="203" t="s">
        <v>1200</v>
      </c>
      <c r="B6030" s="203">
        <v>197412</v>
      </c>
      <c r="C6030" s="203">
        <v>0.13067400000000001</v>
      </c>
      <c r="D6030" s="203">
        <v>11</v>
      </c>
      <c r="E6030" s="203" t="s">
        <v>1210</v>
      </c>
      <c r="F6030" s="203" t="s">
        <v>1207</v>
      </c>
    </row>
    <row r="6031" spans="1:6" hidden="1" x14ac:dyDescent="0.25">
      <c r="A6031" s="203" t="s">
        <v>1200</v>
      </c>
      <c r="B6031" s="203">
        <v>197413</v>
      </c>
      <c r="C6031" s="203">
        <v>1.5396620000000001</v>
      </c>
      <c r="D6031" s="203">
        <v>11</v>
      </c>
      <c r="E6031" s="203" t="s">
        <v>1210</v>
      </c>
      <c r="F6031" s="203" t="s">
        <v>1207</v>
      </c>
    </row>
    <row r="6032" spans="1:6" hidden="1" x14ac:dyDescent="0.25">
      <c r="A6032" s="203" t="s">
        <v>1200</v>
      </c>
      <c r="B6032" s="203">
        <v>197501</v>
      </c>
      <c r="C6032" s="203">
        <v>0.12726899999999999</v>
      </c>
      <c r="D6032" s="203">
        <v>11</v>
      </c>
      <c r="E6032" s="203" t="s">
        <v>1210</v>
      </c>
      <c r="F6032" s="203" t="s">
        <v>1207</v>
      </c>
    </row>
    <row r="6033" spans="1:6" hidden="1" x14ac:dyDescent="0.25">
      <c r="A6033" s="203" t="s">
        <v>1200</v>
      </c>
      <c r="B6033" s="203">
        <v>197502</v>
      </c>
      <c r="C6033" s="203">
        <v>0.114942</v>
      </c>
      <c r="D6033" s="203">
        <v>11</v>
      </c>
      <c r="E6033" s="203" t="s">
        <v>1210</v>
      </c>
      <c r="F6033" s="203" t="s">
        <v>1207</v>
      </c>
    </row>
    <row r="6034" spans="1:6" hidden="1" x14ac:dyDescent="0.25">
      <c r="A6034" s="203" t="s">
        <v>1200</v>
      </c>
      <c r="B6034" s="203">
        <v>197503</v>
      </c>
      <c r="C6034" s="203">
        <v>0.127251</v>
      </c>
      <c r="D6034" s="203">
        <v>11</v>
      </c>
      <c r="E6034" s="203" t="s">
        <v>1210</v>
      </c>
      <c r="F6034" s="203" t="s">
        <v>1207</v>
      </c>
    </row>
    <row r="6035" spans="1:6" hidden="1" x14ac:dyDescent="0.25">
      <c r="A6035" s="203" t="s">
        <v>1200</v>
      </c>
      <c r="B6035" s="203">
        <v>197504</v>
      </c>
      <c r="C6035" s="203">
        <v>0.123139</v>
      </c>
      <c r="D6035" s="203">
        <v>11</v>
      </c>
      <c r="E6035" s="203" t="s">
        <v>1210</v>
      </c>
      <c r="F6035" s="203" t="s">
        <v>1207</v>
      </c>
    </row>
    <row r="6036" spans="1:6" hidden="1" x14ac:dyDescent="0.25">
      <c r="A6036" s="203" t="s">
        <v>1200</v>
      </c>
      <c r="B6036" s="203">
        <v>197505</v>
      </c>
      <c r="C6036" s="203">
        <v>0.127303</v>
      </c>
      <c r="D6036" s="203">
        <v>11</v>
      </c>
      <c r="E6036" s="203" t="s">
        <v>1210</v>
      </c>
      <c r="F6036" s="203" t="s">
        <v>1207</v>
      </c>
    </row>
    <row r="6037" spans="1:6" hidden="1" x14ac:dyDescent="0.25">
      <c r="A6037" s="203" t="s">
        <v>1200</v>
      </c>
      <c r="B6037" s="203">
        <v>197506</v>
      </c>
      <c r="C6037" s="203">
        <v>0.123241</v>
      </c>
      <c r="D6037" s="203">
        <v>11</v>
      </c>
      <c r="E6037" s="203" t="s">
        <v>1210</v>
      </c>
      <c r="F6037" s="203" t="s">
        <v>1207</v>
      </c>
    </row>
    <row r="6038" spans="1:6" hidden="1" x14ac:dyDescent="0.25">
      <c r="A6038" s="203" t="s">
        <v>1200</v>
      </c>
      <c r="B6038" s="203">
        <v>197507</v>
      </c>
      <c r="C6038" s="203">
        <v>0.12728800000000001</v>
      </c>
      <c r="D6038" s="203">
        <v>11</v>
      </c>
      <c r="E6038" s="203" t="s">
        <v>1210</v>
      </c>
      <c r="F6038" s="203" t="s">
        <v>1207</v>
      </c>
    </row>
    <row r="6039" spans="1:6" hidden="1" x14ac:dyDescent="0.25">
      <c r="A6039" s="203" t="s">
        <v>1200</v>
      </c>
      <c r="B6039" s="203">
        <v>197508</v>
      </c>
      <c r="C6039" s="203">
        <v>0.12732099999999999</v>
      </c>
      <c r="D6039" s="203">
        <v>11</v>
      </c>
      <c r="E6039" s="203" t="s">
        <v>1210</v>
      </c>
      <c r="F6039" s="203" t="s">
        <v>1207</v>
      </c>
    </row>
    <row r="6040" spans="1:6" hidden="1" x14ac:dyDescent="0.25">
      <c r="A6040" s="203" t="s">
        <v>1200</v>
      </c>
      <c r="B6040" s="203">
        <v>197509</v>
      </c>
      <c r="C6040" s="203">
        <v>0.12321</v>
      </c>
      <c r="D6040" s="203">
        <v>11</v>
      </c>
      <c r="E6040" s="203" t="s">
        <v>1210</v>
      </c>
      <c r="F6040" s="203" t="s">
        <v>1207</v>
      </c>
    </row>
    <row r="6041" spans="1:6" hidden="1" x14ac:dyDescent="0.25">
      <c r="A6041" s="203" t="s">
        <v>1200</v>
      </c>
      <c r="B6041" s="203">
        <v>197510</v>
      </c>
      <c r="C6041" s="203">
        <v>0.12731200000000001</v>
      </c>
      <c r="D6041" s="203">
        <v>11</v>
      </c>
      <c r="E6041" s="203" t="s">
        <v>1210</v>
      </c>
      <c r="F6041" s="203" t="s">
        <v>1207</v>
      </c>
    </row>
    <row r="6042" spans="1:6" hidden="1" x14ac:dyDescent="0.25">
      <c r="A6042" s="203" t="s">
        <v>1200</v>
      </c>
      <c r="B6042" s="203">
        <v>197511</v>
      </c>
      <c r="C6042" s="203">
        <v>0.12318</v>
      </c>
      <c r="D6042" s="203">
        <v>11</v>
      </c>
      <c r="E6042" s="203" t="s">
        <v>1210</v>
      </c>
      <c r="F6042" s="203" t="s">
        <v>1207</v>
      </c>
    </row>
    <row r="6043" spans="1:6" hidden="1" x14ac:dyDescent="0.25">
      <c r="A6043" s="203" t="s">
        <v>1200</v>
      </c>
      <c r="B6043" s="203">
        <v>197512</v>
      </c>
      <c r="C6043" s="203">
        <v>0.127277</v>
      </c>
      <c r="D6043" s="203">
        <v>11</v>
      </c>
      <c r="E6043" s="203" t="s">
        <v>1210</v>
      </c>
      <c r="F6043" s="203" t="s">
        <v>1207</v>
      </c>
    </row>
    <row r="6044" spans="1:6" hidden="1" x14ac:dyDescent="0.25">
      <c r="A6044" s="203" t="s">
        <v>1200</v>
      </c>
      <c r="B6044" s="203">
        <v>197513</v>
      </c>
      <c r="C6044" s="203">
        <v>1.498734</v>
      </c>
      <c r="D6044" s="203">
        <v>11</v>
      </c>
      <c r="E6044" s="203" t="s">
        <v>1210</v>
      </c>
      <c r="F6044" s="203" t="s">
        <v>1207</v>
      </c>
    </row>
    <row r="6045" spans="1:6" hidden="1" x14ac:dyDescent="0.25">
      <c r="A6045" s="203" t="s">
        <v>1200</v>
      </c>
      <c r="B6045" s="203">
        <v>197601</v>
      </c>
      <c r="C6045" s="203">
        <v>0.14504900000000001</v>
      </c>
      <c r="D6045" s="203">
        <v>11</v>
      </c>
      <c r="E6045" s="203" t="s">
        <v>1210</v>
      </c>
      <c r="F6045" s="203" t="s">
        <v>1207</v>
      </c>
    </row>
    <row r="6046" spans="1:6" hidden="1" x14ac:dyDescent="0.25">
      <c r="A6046" s="203" t="s">
        <v>1200</v>
      </c>
      <c r="B6046" s="203">
        <v>197602</v>
      </c>
      <c r="C6046" s="203">
        <v>0.13569500000000001</v>
      </c>
      <c r="D6046" s="203">
        <v>11</v>
      </c>
      <c r="E6046" s="203" t="s">
        <v>1210</v>
      </c>
      <c r="F6046" s="203" t="s">
        <v>1207</v>
      </c>
    </row>
    <row r="6047" spans="1:6" hidden="1" x14ac:dyDescent="0.25">
      <c r="A6047" s="203" t="s">
        <v>1200</v>
      </c>
      <c r="B6047" s="203">
        <v>197603</v>
      </c>
      <c r="C6047" s="203">
        <v>0.14505100000000001</v>
      </c>
      <c r="D6047" s="203">
        <v>11</v>
      </c>
      <c r="E6047" s="203" t="s">
        <v>1210</v>
      </c>
      <c r="F6047" s="203" t="s">
        <v>1207</v>
      </c>
    </row>
    <row r="6048" spans="1:6" hidden="1" x14ac:dyDescent="0.25">
      <c r="A6048" s="203" t="s">
        <v>1200</v>
      </c>
      <c r="B6048" s="203">
        <v>197604</v>
      </c>
      <c r="C6048" s="203">
        <v>0.14036299999999999</v>
      </c>
      <c r="D6048" s="203">
        <v>11</v>
      </c>
      <c r="E6048" s="203" t="s">
        <v>1210</v>
      </c>
      <c r="F6048" s="203" t="s">
        <v>1207</v>
      </c>
    </row>
    <row r="6049" spans="1:6" hidden="1" x14ac:dyDescent="0.25">
      <c r="A6049" s="203" t="s">
        <v>1200</v>
      </c>
      <c r="B6049" s="203">
        <v>197605</v>
      </c>
      <c r="C6049" s="203">
        <v>0.14504700000000001</v>
      </c>
      <c r="D6049" s="203">
        <v>11</v>
      </c>
      <c r="E6049" s="203" t="s">
        <v>1210</v>
      </c>
      <c r="F6049" s="203" t="s">
        <v>1207</v>
      </c>
    </row>
    <row r="6050" spans="1:6" hidden="1" x14ac:dyDescent="0.25">
      <c r="A6050" s="203" t="s">
        <v>1200</v>
      </c>
      <c r="B6050" s="203">
        <v>197606</v>
      </c>
      <c r="C6050" s="203">
        <v>0.140405</v>
      </c>
      <c r="D6050" s="203">
        <v>11</v>
      </c>
      <c r="E6050" s="203" t="s">
        <v>1210</v>
      </c>
      <c r="F6050" s="203" t="s">
        <v>1207</v>
      </c>
    </row>
    <row r="6051" spans="1:6" hidden="1" x14ac:dyDescent="0.25">
      <c r="A6051" s="203" t="s">
        <v>1200</v>
      </c>
      <c r="B6051" s="203">
        <v>197607</v>
      </c>
      <c r="C6051" s="203">
        <v>0.14508799999999999</v>
      </c>
      <c r="D6051" s="203">
        <v>11</v>
      </c>
      <c r="E6051" s="203" t="s">
        <v>1210</v>
      </c>
      <c r="F6051" s="203" t="s">
        <v>1207</v>
      </c>
    </row>
    <row r="6052" spans="1:6" hidden="1" x14ac:dyDescent="0.25">
      <c r="A6052" s="203" t="s">
        <v>1200</v>
      </c>
      <c r="B6052" s="203">
        <v>197608</v>
      </c>
      <c r="C6052" s="203">
        <v>0.14510999999999999</v>
      </c>
      <c r="D6052" s="203">
        <v>11</v>
      </c>
      <c r="E6052" s="203" t="s">
        <v>1210</v>
      </c>
      <c r="F6052" s="203" t="s">
        <v>1207</v>
      </c>
    </row>
    <row r="6053" spans="1:6" hidden="1" x14ac:dyDescent="0.25">
      <c r="A6053" s="203" t="s">
        <v>1200</v>
      </c>
      <c r="B6053" s="203">
        <v>197609</v>
      </c>
      <c r="C6053" s="203">
        <v>0.14043600000000001</v>
      </c>
      <c r="D6053" s="203">
        <v>11</v>
      </c>
      <c r="E6053" s="203" t="s">
        <v>1210</v>
      </c>
      <c r="F6053" s="203" t="s">
        <v>1207</v>
      </c>
    </row>
    <row r="6054" spans="1:6" hidden="1" x14ac:dyDescent="0.25">
      <c r="A6054" s="203" t="s">
        <v>1200</v>
      </c>
      <c r="B6054" s="203">
        <v>197610</v>
      </c>
      <c r="C6054" s="203">
        <v>0.14511399999999999</v>
      </c>
      <c r="D6054" s="203">
        <v>11</v>
      </c>
      <c r="E6054" s="203" t="s">
        <v>1210</v>
      </c>
      <c r="F6054" s="203" t="s">
        <v>1207</v>
      </c>
    </row>
    <row r="6055" spans="1:6" hidden="1" x14ac:dyDescent="0.25">
      <c r="A6055" s="203" t="s">
        <v>1200</v>
      </c>
      <c r="B6055" s="203">
        <v>197611</v>
      </c>
      <c r="C6055" s="203">
        <v>0.140651</v>
      </c>
      <c r="D6055" s="203">
        <v>11</v>
      </c>
      <c r="E6055" s="203" t="s">
        <v>1210</v>
      </c>
      <c r="F6055" s="203" t="s">
        <v>1207</v>
      </c>
    </row>
    <row r="6056" spans="1:6" hidden="1" x14ac:dyDescent="0.25">
      <c r="A6056" s="203" t="s">
        <v>1200</v>
      </c>
      <c r="B6056" s="203">
        <v>197612</v>
      </c>
      <c r="C6056" s="203">
        <v>0.14536399999999999</v>
      </c>
      <c r="D6056" s="203">
        <v>11</v>
      </c>
      <c r="E6056" s="203" t="s">
        <v>1210</v>
      </c>
      <c r="F6056" s="203" t="s">
        <v>1207</v>
      </c>
    </row>
    <row r="6057" spans="1:6" hidden="1" x14ac:dyDescent="0.25">
      <c r="A6057" s="203" t="s">
        <v>1200</v>
      </c>
      <c r="B6057" s="203">
        <v>197613</v>
      </c>
      <c r="C6057" s="203">
        <v>1.713373</v>
      </c>
      <c r="D6057" s="203">
        <v>11</v>
      </c>
      <c r="E6057" s="203" t="s">
        <v>1210</v>
      </c>
      <c r="F6057" s="203" t="s">
        <v>1207</v>
      </c>
    </row>
    <row r="6058" spans="1:6" hidden="1" x14ac:dyDescent="0.25">
      <c r="A6058" s="203" t="s">
        <v>1200</v>
      </c>
      <c r="B6058" s="203">
        <v>197701</v>
      </c>
      <c r="C6058" s="203">
        <v>0.15622</v>
      </c>
      <c r="D6058" s="203">
        <v>11</v>
      </c>
      <c r="E6058" s="203" t="s">
        <v>1210</v>
      </c>
      <c r="F6058" s="203" t="s">
        <v>1207</v>
      </c>
    </row>
    <row r="6059" spans="1:6" hidden="1" x14ac:dyDescent="0.25">
      <c r="A6059" s="203" t="s">
        <v>1200</v>
      </c>
      <c r="B6059" s="203">
        <v>197702</v>
      </c>
      <c r="C6059" s="203">
        <v>0.141176</v>
      </c>
      <c r="D6059" s="203">
        <v>11</v>
      </c>
      <c r="E6059" s="203" t="s">
        <v>1210</v>
      </c>
      <c r="F6059" s="203" t="s">
        <v>1207</v>
      </c>
    </row>
    <row r="6060" spans="1:6" hidden="1" x14ac:dyDescent="0.25">
      <c r="A6060" s="203" t="s">
        <v>1200</v>
      </c>
      <c r="B6060" s="203">
        <v>197703</v>
      </c>
      <c r="C6060" s="203">
        <v>0.15621699999999999</v>
      </c>
      <c r="D6060" s="203">
        <v>11</v>
      </c>
      <c r="E6060" s="203" t="s">
        <v>1210</v>
      </c>
      <c r="F6060" s="203" t="s">
        <v>1207</v>
      </c>
    </row>
    <row r="6061" spans="1:6" hidden="1" x14ac:dyDescent="0.25">
      <c r="A6061" s="203" t="s">
        <v>1200</v>
      </c>
      <c r="B6061" s="203">
        <v>197704</v>
      </c>
      <c r="C6061" s="203">
        <v>0.15116099999999999</v>
      </c>
      <c r="D6061" s="203">
        <v>11</v>
      </c>
      <c r="E6061" s="203" t="s">
        <v>1210</v>
      </c>
      <c r="F6061" s="203" t="s">
        <v>1207</v>
      </c>
    </row>
    <row r="6062" spans="1:6" hidden="1" x14ac:dyDescent="0.25">
      <c r="A6062" s="203" t="s">
        <v>1200</v>
      </c>
      <c r="B6062" s="203">
        <v>197705</v>
      </c>
      <c r="C6062" s="203">
        <v>0.15618599999999999</v>
      </c>
      <c r="D6062" s="203">
        <v>11</v>
      </c>
      <c r="E6062" s="203" t="s">
        <v>1210</v>
      </c>
      <c r="F6062" s="203" t="s">
        <v>1207</v>
      </c>
    </row>
    <row r="6063" spans="1:6" hidden="1" x14ac:dyDescent="0.25">
      <c r="A6063" s="203" t="s">
        <v>1200</v>
      </c>
      <c r="B6063" s="203">
        <v>197706</v>
      </c>
      <c r="C6063" s="203">
        <v>0.15115300000000001</v>
      </c>
      <c r="D6063" s="203">
        <v>11</v>
      </c>
      <c r="E6063" s="203" t="s">
        <v>1210</v>
      </c>
      <c r="F6063" s="203" t="s">
        <v>1207</v>
      </c>
    </row>
    <row r="6064" spans="1:6" hidden="1" x14ac:dyDescent="0.25">
      <c r="A6064" s="203" t="s">
        <v>1200</v>
      </c>
      <c r="B6064" s="203">
        <v>197707</v>
      </c>
      <c r="C6064" s="203">
        <v>0.15592</v>
      </c>
      <c r="D6064" s="203">
        <v>11</v>
      </c>
      <c r="E6064" s="203" t="s">
        <v>1210</v>
      </c>
      <c r="F6064" s="203" t="s">
        <v>1207</v>
      </c>
    </row>
    <row r="6065" spans="1:6" hidden="1" x14ac:dyDescent="0.25">
      <c r="A6065" s="203" t="s">
        <v>1200</v>
      </c>
      <c r="B6065" s="203">
        <v>197708</v>
      </c>
      <c r="C6065" s="203">
        <v>0.156081</v>
      </c>
      <c r="D6065" s="203">
        <v>11</v>
      </c>
      <c r="E6065" s="203" t="s">
        <v>1210</v>
      </c>
      <c r="F6065" s="203" t="s">
        <v>1207</v>
      </c>
    </row>
    <row r="6066" spans="1:6" hidden="1" x14ac:dyDescent="0.25">
      <c r="A6066" s="203" t="s">
        <v>1200</v>
      </c>
      <c r="B6066" s="203">
        <v>197709</v>
      </c>
      <c r="C6066" s="203">
        <v>0.15110999999999999</v>
      </c>
      <c r="D6066" s="203">
        <v>11</v>
      </c>
      <c r="E6066" s="203" t="s">
        <v>1210</v>
      </c>
      <c r="F6066" s="203" t="s">
        <v>1207</v>
      </c>
    </row>
    <row r="6067" spans="1:6" hidden="1" x14ac:dyDescent="0.25">
      <c r="A6067" s="203" t="s">
        <v>1200</v>
      </c>
      <c r="B6067" s="203">
        <v>197710</v>
      </c>
      <c r="C6067" s="203">
        <v>0.15617200000000001</v>
      </c>
      <c r="D6067" s="203">
        <v>11</v>
      </c>
      <c r="E6067" s="203" t="s">
        <v>1210</v>
      </c>
      <c r="F6067" s="203" t="s">
        <v>1207</v>
      </c>
    </row>
    <row r="6068" spans="1:6" hidden="1" x14ac:dyDescent="0.25">
      <c r="A6068" s="203" t="s">
        <v>1200</v>
      </c>
      <c r="B6068" s="203">
        <v>197711</v>
      </c>
      <c r="C6068" s="203">
        <v>0.151</v>
      </c>
      <c r="D6068" s="203">
        <v>11</v>
      </c>
      <c r="E6068" s="203" t="s">
        <v>1210</v>
      </c>
      <c r="F6068" s="203" t="s">
        <v>1207</v>
      </c>
    </row>
    <row r="6069" spans="1:6" hidden="1" x14ac:dyDescent="0.25">
      <c r="A6069" s="203" t="s">
        <v>1200</v>
      </c>
      <c r="B6069" s="203">
        <v>197712</v>
      </c>
      <c r="C6069" s="203">
        <v>0.15593499999999999</v>
      </c>
      <c r="D6069" s="203">
        <v>11</v>
      </c>
      <c r="E6069" s="203" t="s">
        <v>1210</v>
      </c>
      <c r="F6069" s="203" t="s">
        <v>1207</v>
      </c>
    </row>
    <row r="6070" spans="1:6" hidden="1" x14ac:dyDescent="0.25">
      <c r="A6070" s="203" t="s">
        <v>1200</v>
      </c>
      <c r="B6070" s="203">
        <v>197713</v>
      </c>
      <c r="C6070" s="203">
        <v>1.8383320000000001</v>
      </c>
      <c r="D6070" s="203">
        <v>11</v>
      </c>
      <c r="E6070" s="203" t="s">
        <v>1210</v>
      </c>
      <c r="F6070" s="203" t="s">
        <v>1207</v>
      </c>
    </row>
    <row r="6071" spans="1:6" hidden="1" x14ac:dyDescent="0.25">
      <c r="A6071" s="203" t="s">
        <v>1200</v>
      </c>
      <c r="B6071" s="203">
        <v>197801</v>
      </c>
      <c r="C6071" s="203">
        <v>0.173128</v>
      </c>
      <c r="D6071" s="203">
        <v>11</v>
      </c>
      <c r="E6071" s="203" t="s">
        <v>1210</v>
      </c>
      <c r="F6071" s="203" t="s">
        <v>1207</v>
      </c>
    </row>
    <row r="6072" spans="1:6" hidden="1" x14ac:dyDescent="0.25">
      <c r="A6072" s="203" t="s">
        <v>1200</v>
      </c>
      <c r="B6072" s="203">
        <v>197802</v>
      </c>
      <c r="C6072" s="203">
        <v>0.156387</v>
      </c>
      <c r="D6072" s="203">
        <v>11</v>
      </c>
      <c r="E6072" s="203" t="s">
        <v>1210</v>
      </c>
      <c r="F6072" s="203" t="s">
        <v>1207</v>
      </c>
    </row>
    <row r="6073" spans="1:6" hidden="1" x14ac:dyDescent="0.25">
      <c r="A6073" s="203" t="s">
        <v>1200</v>
      </c>
      <c r="B6073" s="203">
        <v>197803</v>
      </c>
      <c r="C6073" s="203">
        <v>0.17313600000000001</v>
      </c>
      <c r="D6073" s="203">
        <v>11</v>
      </c>
      <c r="E6073" s="203" t="s">
        <v>1210</v>
      </c>
      <c r="F6073" s="203" t="s">
        <v>1207</v>
      </c>
    </row>
    <row r="6074" spans="1:6" hidden="1" x14ac:dyDescent="0.25">
      <c r="A6074" s="203" t="s">
        <v>1200</v>
      </c>
      <c r="B6074" s="203">
        <v>197804</v>
      </c>
      <c r="C6074" s="203">
        <v>0.167349</v>
      </c>
      <c r="D6074" s="203">
        <v>11</v>
      </c>
      <c r="E6074" s="203" t="s">
        <v>1210</v>
      </c>
      <c r="F6074" s="203" t="s">
        <v>1207</v>
      </c>
    </row>
    <row r="6075" spans="1:6" hidden="1" x14ac:dyDescent="0.25">
      <c r="A6075" s="203" t="s">
        <v>1200</v>
      </c>
      <c r="B6075" s="203">
        <v>197805</v>
      </c>
      <c r="C6075" s="203">
        <v>0.17292299999999999</v>
      </c>
      <c r="D6075" s="203">
        <v>11</v>
      </c>
      <c r="E6075" s="203" t="s">
        <v>1210</v>
      </c>
      <c r="F6075" s="203" t="s">
        <v>1207</v>
      </c>
    </row>
    <row r="6076" spans="1:6" hidden="1" x14ac:dyDescent="0.25">
      <c r="A6076" s="203" t="s">
        <v>1200</v>
      </c>
      <c r="B6076" s="203">
        <v>197806</v>
      </c>
      <c r="C6076" s="203">
        <v>0.16733999999999999</v>
      </c>
      <c r="D6076" s="203">
        <v>11</v>
      </c>
      <c r="E6076" s="203" t="s">
        <v>1210</v>
      </c>
      <c r="F6076" s="203" t="s">
        <v>1207</v>
      </c>
    </row>
    <row r="6077" spans="1:6" hidden="1" x14ac:dyDescent="0.25">
      <c r="A6077" s="203" t="s">
        <v>1200</v>
      </c>
      <c r="B6077" s="203">
        <v>197807</v>
      </c>
      <c r="C6077" s="203">
        <v>0.17291200000000001</v>
      </c>
      <c r="D6077" s="203">
        <v>11</v>
      </c>
      <c r="E6077" s="203" t="s">
        <v>1210</v>
      </c>
      <c r="F6077" s="203" t="s">
        <v>1207</v>
      </c>
    </row>
    <row r="6078" spans="1:6" hidden="1" x14ac:dyDescent="0.25">
      <c r="A6078" s="203" t="s">
        <v>1200</v>
      </c>
      <c r="B6078" s="203">
        <v>197808</v>
      </c>
      <c r="C6078" s="203">
        <v>0.17318900000000001</v>
      </c>
      <c r="D6078" s="203">
        <v>11</v>
      </c>
      <c r="E6078" s="203" t="s">
        <v>1210</v>
      </c>
      <c r="F6078" s="203" t="s">
        <v>1207</v>
      </c>
    </row>
    <row r="6079" spans="1:6" hidden="1" x14ac:dyDescent="0.25">
      <c r="A6079" s="203" t="s">
        <v>1200</v>
      </c>
      <c r="B6079" s="203">
        <v>197809</v>
      </c>
      <c r="C6079" s="203">
        <v>0.16745499999999999</v>
      </c>
      <c r="D6079" s="203">
        <v>11</v>
      </c>
      <c r="E6079" s="203" t="s">
        <v>1210</v>
      </c>
      <c r="F6079" s="203" t="s">
        <v>1207</v>
      </c>
    </row>
    <row r="6080" spans="1:6" hidden="1" x14ac:dyDescent="0.25">
      <c r="A6080" s="203" t="s">
        <v>1200</v>
      </c>
      <c r="B6080" s="203">
        <v>197810</v>
      </c>
      <c r="C6080" s="203">
        <v>0.17316899999999999</v>
      </c>
      <c r="D6080" s="203">
        <v>11</v>
      </c>
      <c r="E6080" s="203" t="s">
        <v>1210</v>
      </c>
      <c r="F6080" s="203" t="s">
        <v>1207</v>
      </c>
    </row>
    <row r="6081" spans="1:6" hidden="1" x14ac:dyDescent="0.25">
      <c r="A6081" s="203" t="s">
        <v>1200</v>
      </c>
      <c r="B6081" s="203">
        <v>197811</v>
      </c>
      <c r="C6081" s="203">
        <v>0.16755700000000001</v>
      </c>
      <c r="D6081" s="203">
        <v>11</v>
      </c>
      <c r="E6081" s="203" t="s">
        <v>1210</v>
      </c>
      <c r="F6081" s="203" t="s">
        <v>1207</v>
      </c>
    </row>
    <row r="6082" spans="1:6" hidden="1" x14ac:dyDescent="0.25">
      <c r="A6082" s="203" t="s">
        <v>1200</v>
      </c>
      <c r="B6082" s="203">
        <v>197812</v>
      </c>
      <c r="C6082" s="203">
        <v>0.17305999999999999</v>
      </c>
      <c r="D6082" s="203">
        <v>11</v>
      </c>
      <c r="E6082" s="203" t="s">
        <v>1210</v>
      </c>
      <c r="F6082" s="203" t="s">
        <v>1207</v>
      </c>
    </row>
    <row r="6083" spans="1:6" hidden="1" x14ac:dyDescent="0.25">
      <c r="A6083" s="203" t="s">
        <v>1200</v>
      </c>
      <c r="B6083" s="203">
        <v>197813</v>
      </c>
      <c r="C6083" s="203">
        <v>2.0376050000000001</v>
      </c>
      <c r="D6083" s="203">
        <v>11</v>
      </c>
      <c r="E6083" s="203" t="s">
        <v>1210</v>
      </c>
      <c r="F6083" s="203" t="s">
        <v>1207</v>
      </c>
    </row>
    <row r="6084" spans="1:6" hidden="1" x14ac:dyDescent="0.25">
      <c r="A6084" s="203" t="s">
        <v>1200</v>
      </c>
      <c r="B6084" s="203">
        <v>197901</v>
      </c>
      <c r="C6084" s="203">
        <v>0.18260000000000001</v>
      </c>
      <c r="D6084" s="203">
        <v>11</v>
      </c>
      <c r="E6084" s="203" t="s">
        <v>1210</v>
      </c>
      <c r="F6084" s="203" t="s">
        <v>1207</v>
      </c>
    </row>
    <row r="6085" spans="1:6" hidden="1" x14ac:dyDescent="0.25">
      <c r="A6085" s="203" t="s">
        <v>1200</v>
      </c>
      <c r="B6085" s="203">
        <v>197902</v>
      </c>
      <c r="C6085" s="203">
        <v>0.16509599999999999</v>
      </c>
      <c r="D6085" s="203">
        <v>11</v>
      </c>
      <c r="E6085" s="203" t="s">
        <v>1210</v>
      </c>
      <c r="F6085" s="203" t="s">
        <v>1207</v>
      </c>
    </row>
    <row r="6086" spans="1:6" hidden="1" x14ac:dyDescent="0.25">
      <c r="A6086" s="203" t="s">
        <v>1200</v>
      </c>
      <c r="B6086" s="203">
        <v>197903</v>
      </c>
      <c r="C6086" s="203">
        <v>0.18288099999999999</v>
      </c>
      <c r="D6086" s="203">
        <v>11</v>
      </c>
      <c r="E6086" s="203" t="s">
        <v>1210</v>
      </c>
      <c r="F6086" s="203" t="s">
        <v>1207</v>
      </c>
    </row>
    <row r="6087" spans="1:6" hidden="1" x14ac:dyDescent="0.25">
      <c r="A6087" s="203" t="s">
        <v>1200</v>
      </c>
      <c r="B6087" s="203">
        <v>197904</v>
      </c>
      <c r="C6087" s="203">
        <v>0.176844</v>
      </c>
      <c r="D6087" s="203">
        <v>11</v>
      </c>
      <c r="E6087" s="203" t="s">
        <v>1210</v>
      </c>
      <c r="F6087" s="203" t="s">
        <v>1207</v>
      </c>
    </row>
    <row r="6088" spans="1:6" hidden="1" x14ac:dyDescent="0.25">
      <c r="A6088" s="203" t="s">
        <v>1200</v>
      </c>
      <c r="B6088" s="203">
        <v>197905</v>
      </c>
      <c r="C6088" s="203">
        <v>0.182782</v>
      </c>
      <c r="D6088" s="203">
        <v>11</v>
      </c>
      <c r="E6088" s="203" t="s">
        <v>1210</v>
      </c>
      <c r="F6088" s="203" t="s">
        <v>1207</v>
      </c>
    </row>
    <row r="6089" spans="1:6" hidden="1" x14ac:dyDescent="0.25">
      <c r="A6089" s="203" t="s">
        <v>1200</v>
      </c>
      <c r="B6089" s="203">
        <v>197906</v>
      </c>
      <c r="C6089" s="203">
        <v>0.17683299999999999</v>
      </c>
      <c r="D6089" s="203">
        <v>11</v>
      </c>
      <c r="E6089" s="203" t="s">
        <v>1210</v>
      </c>
      <c r="F6089" s="203" t="s">
        <v>1207</v>
      </c>
    </row>
    <row r="6090" spans="1:6" hidden="1" x14ac:dyDescent="0.25">
      <c r="A6090" s="203" t="s">
        <v>1200</v>
      </c>
      <c r="B6090" s="203">
        <v>197907</v>
      </c>
      <c r="C6090" s="203">
        <v>0.1827</v>
      </c>
      <c r="D6090" s="203">
        <v>11</v>
      </c>
      <c r="E6090" s="203" t="s">
        <v>1210</v>
      </c>
      <c r="F6090" s="203" t="s">
        <v>1207</v>
      </c>
    </row>
    <row r="6091" spans="1:6" hidden="1" x14ac:dyDescent="0.25">
      <c r="A6091" s="203" t="s">
        <v>1200</v>
      </c>
      <c r="B6091" s="203">
        <v>197908</v>
      </c>
      <c r="C6091" s="203">
        <v>0.182808</v>
      </c>
      <c r="D6091" s="203">
        <v>11</v>
      </c>
      <c r="E6091" s="203" t="s">
        <v>1210</v>
      </c>
      <c r="F6091" s="203" t="s">
        <v>1207</v>
      </c>
    </row>
    <row r="6092" spans="1:6" hidden="1" x14ac:dyDescent="0.25">
      <c r="A6092" s="203" t="s">
        <v>1200</v>
      </c>
      <c r="B6092" s="203">
        <v>197909</v>
      </c>
      <c r="C6092" s="203">
        <v>0.17689099999999999</v>
      </c>
      <c r="D6092" s="203">
        <v>11</v>
      </c>
      <c r="E6092" s="203" t="s">
        <v>1210</v>
      </c>
      <c r="F6092" s="203" t="s">
        <v>1207</v>
      </c>
    </row>
    <row r="6093" spans="1:6" hidden="1" x14ac:dyDescent="0.25">
      <c r="A6093" s="203" t="s">
        <v>1200</v>
      </c>
      <c r="B6093" s="203">
        <v>197910</v>
      </c>
      <c r="C6093" s="203">
        <v>0.182752</v>
      </c>
      <c r="D6093" s="203">
        <v>11</v>
      </c>
      <c r="E6093" s="203" t="s">
        <v>1210</v>
      </c>
      <c r="F6093" s="203" t="s">
        <v>1207</v>
      </c>
    </row>
    <row r="6094" spans="1:6" hidden="1" x14ac:dyDescent="0.25">
      <c r="A6094" s="203" t="s">
        <v>1200</v>
      </c>
      <c r="B6094" s="203">
        <v>197911</v>
      </c>
      <c r="C6094" s="203">
        <v>0.176949</v>
      </c>
      <c r="D6094" s="203">
        <v>11</v>
      </c>
      <c r="E6094" s="203" t="s">
        <v>1210</v>
      </c>
      <c r="F6094" s="203" t="s">
        <v>1207</v>
      </c>
    </row>
    <row r="6095" spans="1:6" hidden="1" x14ac:dyDescent="0.25">
      <c r="A6095" s="203" t="s">
        <v>1200</v>
      </c>
      <c r="B6095" s="203">
        <v>197912</v>
      </c>
      <c r="C6095" s="203">
        <v>0.18276999999999999</v>
      </c>
      <c r="D6095" s="203">
        <v>11</v>
      </c>
      <c r="E6095" s="203" t="s">
        <v>1210</v>
      </c>
      <c r="F6095" s="203" t="s">
        <v>1207</v>
      </c>
    </row>
    <row r="6096" spans="1:6" hidden="1" x14ac:dyDescent="0.25">
      <c r="A6096" s="203" t="s">
        <v>1200</v>
      </c>
      <c r="B6096" s="203">
        <v>197913</v>
      </c>
      <c r="C6096" s="203">
        <v>2.1519059999999999</v>
      </c>
      <c r="D6096" s="203">
        <v>11</v>
      </c>
      <c r="E6096" s="203" t="s">
        <v>1210</v>
      </c>
      <c r="F6096" s="203" t="s">
        <v>1207</v>
      </c>
    </row>
    <row r="6097" spans="1:6" hidden="1" x14ac:dyDescent="0.25">
      <c r="A6097" s="203" t="s">
        <v>1200</v>
      </c>
      <c r="B6097" s="203">
        <v>198001</v>
      </c>
      <c r="C6097" s="203">
        <v>0.20982899999999999</v>
      </c>
      <c r="D6097" s="203">
        <v>11</v>
      </c>
      <c r="E6097" s="203" t="s">
        <v>1210</v>
      </c>
      <c r="F6097" s="203" t="s">
        <v>1207</v>
      </c>
    </row>
    <row r="6098" spans="1:6" hidden="1" x14ac:dyDescent="0.25">
      <c r="A6098" s="203" t="s">
        <v>1200</v>
      </c>
      <c r="B6098" s="203">
        <v>198002</v>
      </c>
      <c r="C6098" s="203">
        <v>0.19631000000000001</v>
      </c>
      <c r="D6098" s="203">
        <v>11</v>
      </c>
      <c r="E6098" s="203" t="s">
        <v>1210</v>
      </c>
      <c r="F6098" s="203" t="s">
        <v>1207</v>
      </c>
    </row>
    <row r="6099" spans="1:6" hidden="1" x14ac:dyDescent="0.25">
      <c r="A6099" s="203" t="s">
        <v>1200</v>
      </c>
      <c r="B6099" s="203">
        <v>198003</v>
      </c>
      <c r="C6099" s="203">
        <v>0.209727</v>
      </c>
      <c r="D6099" s="203">
        <v>11</v>
      </c>
      <c r="E6099" s="203" t="s">
        <v>1210</v>
      </c>
      <c r="F6099" s="203" t="s">
        <v>1207</v>
      </c>
    </row>
    <row r="6100" spans="1:6" hidden="1" x14ac:dyDescent="0.25">
      <c r="A6100" s="203" t="s">
        <v>1200</v>
      </c>
      <c r="B6100" s="203">
        <v>198004</v>
      </c>
      <c r="C6100" s="203">
        <v>0.20289399999999999</v>
      </c>
      <c r="D6100" s="203">
        <v>11</v>
      </c>
      <c r="E6100" s="203" t="s">
        <v>1210</v>
      </c>
      <c r="F6100" s="203" t="s">
        <v>1207</v>
      </c>
    </row>
    <row r="6101" spans="1:6" hidden="1" x14ac:dyDescent="0.25">
      <c r="A6101" s="203" t="s">
        <v>1200</v>
      </c>
      <c r="B6101" s="203">
        <v>198005</v>
      </c>
      <c r="C6101" s="203">
        <v>0.20954800000000001</v>
      </c>
      <c r="D6101" s="203">
        <v>11</v>
      </c>
      <c r="E6101" s="203" t="s">
        <v>1210</v>
      </c>
      <c r="F6101" s="203" t="s">
        <v>1207</v>
      </c>
    </row>
    <row r="6102" spans="1:6" hidden="1" x14ac:dyDescent="0.25">
      <c r="A6102" s="203" t="s">
        <v>1200</v>
      </c>
      <c r="B6102" s="203">
        <v>198006</v>
      </c>
      <c r="C6102" s="203">
        <v>0.20272299999999999</v>
      </c>
      <c r="D6102" s="203">
        <v>11</v>
      </c>
      <c r="E6102" s="203" t="s">
        <v>1210</v>
      </c>
      <c r="F6102" s="203" t="s">
        <v>1207</v>
      </c>
    </row>
    <row r="6103" spans="1:6" hidden="1" x14ac:dyDescent="0.25">
      <c r="A6103" s="203" t="s">
        <v>1200</v>
      </c>
      <c r="B6103" s="203">
        <v>198007</v>
      </c>
      <c r="C6103" s="203">
        <v>0.20955399999999999</v>
      </c>
      <c r="D6103" s="203">
        <v>11</v>
      </c>
      <c r="E6103" s="203" t="s">
        <v>1210</v>
      </c>
      <c r="F6103" s="203" t="s">
        <v>1207</v>
      </c>
    </row>
    <row r="6104" spans="1:6" hidden="1" x14ac:dyDescent="0.25">
      <c r="A6104" s="203" t="s">
        <v>1200</v>
      </c>
      <c r="B6104" s="203">
        <v>198008</v>
      </c>
      <c r="C6104" s="203">
        <v>0.209675</v>
      </c>
      <c r="D6104" s="203">
        <v>11</v>
      </c>
      <c r="E6104" s="203" t="s">
        <v>1210</v>
      </c>
      <c r="F6104" s="203" t="s">
        <v>1207</v>
      </c>
    </row>
    <row r="6105" spans="1:6" hidden="1" x14ac:dyDescent="0.25">
      <c r="A6105" s="203" t="s">
        <v>1200</v>
      </c>
      <c r="B6105" s="203">
        <v>198009</v>
      </c>
      <c r="C6105" s="203">
        <v>0.202905</v>
      </c>
      <c r="D6105" s="203">
        <v>11</v>
      </c>
      <c r="E6105" s="203" t="s">
        <v>1210</v>
      </c>
      <c r="F6105" s="203" t="s">
        <v>1207</v>
      </c>
    </row>
    <row r="6106" spans="1:6" hidden="1" x14ac:dyDescent="0.25">
      <c r="A6106" s="203" t="s">
        <v>1200</v>
      </c>
      <c r="B6106" s="203">
        <v>198010</v>
      </c>
      <c r="C6106" s="203">
        <v>0.20971699999999999</v>
      </c>
      <c r="D6106" s="203">
        <v>11</v>
      </c>
      <c r="E6106" s="203" t="s">
        <v>1210</v>
      </c>
      <c r="F6106" s="203" t="s">
        <v>1207</v>
      </c>
    </row>
    <row r="6107" spans="1:6" hidden="1" x14ac:dyDescent="0.25">
      <c r="A6107" s="203" t="s">
        <v>1200</v>
      </c>
      <c r="B6107" s="203">
        <v>198011</v>
      </c>
      <c r="C6107" s="203">
        <v>0.20294499999999999</v>
      </c>
      <c r="D6107" s="203">
        <v>11</v>
      </c>
      <c r="E6107" s="203" t="s">
        <v>1210</v>
      </c>
      <c r="F6107" s="203" t="s">
        <v>1207</v>
      </c>
    </row>
    <row r="6108" spans="1:6" hidden="1" x14ac:dyDescent="0.25">
      <c r="A6108" s="203" t="s">
        <v>1200</v>
      </c>
      <c r="B6108" s="203">
        <v>198012</v>
      </c>
      <c r="C6108" s="203">
        <v>0.209671</v>
      </c>
      <c r="D6108" s="203">
        <v>11</v>
      </c>
      <c r="E6108" s="203" t="s">
        <v>1210</v>
      </c>
      <c r="F6108" s="203" t="s">
        <v>1207</v>
      </c>
    </row>
    <row r="6109" spans="1:6" hidden="1" x14ac:dyDescent="0.25">
      <c r="A6109" s="203" t="s">
        <v>1200</v>
      </c>
      <c r="B6109" s="203">
        <v>198013</v>
      </c>
      <c r="C6109" s="203">
        <v>2.4754999999999998</v>
      </c>
      <c r="D6109" s="203">
        <v>11</v>
      </c>
      <c r="E6109" s="203" t="s">
        <v>1210</v>
      </c>
      <c r="F6109" s="203" t="s">
        <v>1207</v>
      </c>
    </row>
    <row r="6110" spans="1:6" hidden="1" x14ac:dyDescent="0.25">
      <c r="A6110" s="203" t="s">
        <v>1200</v>
      </c>
      <c r="B6110" s="203">
        <v>198101</v>
      </c>
      <c r="C6110" s="203">
        <v>0.22054399999999999</v>
      </c>
      <c r="D6110" s="203">
        <v>11</v>
      </c>
      <c r="E6110" s="203" t="s">
        <v>1210</v>
      </c>
      <c r="F6110" s="203" t="s">
        <v>1207</v>
      </c>
    </row>
    <row r="6111" spans="1:6" hidden="1" x14ac:dyDescent="0.25">
      <c r="A6111" s="203" t="s">
        <v>1200</v>
      </c>
      <c r="B6111" s="203">
        <v>198102</v>
      </c>
      <c r="C6111" s="203">
        <v>0.19924800000000001</v>
      </c>
      <c r="D6111" s="203">
        <v>11</v>
      </c>
      <c r="E6111" s="203" t="s">
        <v>1210</v>
      </c>
      <c r="F6111" s="203" t="s">
        <v>1207</v>
      </c>
    </row>
    <row r="6112" spans="1:6" hidden="1" x14ac:dyDescent="0.25">
      <c r="A6112" s="203" t="s">
        <v>1200</v>
      </c>
      <c r="B6112" s="203">
        <v>198103</v>
      </c>
      <c r="C6112" s="203">
        <v>0.22059500000000001</v>
      </c>
      <c r="D6112" s="203">
        <v>11</v>
      </c>
      <c r="E6112" s="203" t="s">
        <v>1210</v>
      </c>
      <c r="F6112" s="203" t="s">
        <v>1207</v>
      </c>
    </row>
    <row r="6113" spans="1:6" hidden="1" x14ac:dyDescent="0.25">
      <c r="A6113" s="203" t="s">
        <v>1200</v>
      </c>
      <c r="B6113" s="203">
        <v>198104</v>
      </c>
      <c r="C6113" s="203">
        <v>0.21346699999999999</v>
      </c>
      <c r="D6113" s="203">
        <v>11</v>
      </c>
      <c r="E6113" s="203" t="s">
        <v>1210</v>
      </c>
      <c r="F6113" s="203" t="s">
        <v>1207</v>
      </c>
    </row>
    <row r="6114" spans="1:6" hidden="1" x14ac:dyDescent="0.25">
      <c r="A6114" s="203" t="s">
        <v>1200</v>
      </c>
      <c r="B6114" s="203">
        <v>198105</v>
      </c>
      <c r="C6114" s="203">
        <v>0.22043299999999999</v>
      </c>
      <c r="D6114" s="203">
        <v>11</v>
      </c>
      <c r="E6114" s="203" t="s">
        <v>1210</v>
      </c>
      <c r="F6114" s="203" t="s">
        <v>1207</v>
      </c>
    </row>
    <row r="6115" spans="1:6" hidden="1" x14ac:dyDescent="0.25">
      <c r="A6115" s="203" t="s">
        <v>1200</v>
      </c>
      <c r="B6115" s="203">
        <v>198106</v>
      </c>
      <c r="C6115" s="203">
        <v>0.21323700000000001</v>
      </c>
      <c r="D6115" s="203">
        <v>11</v>
      </c>
      <c r="E6115" s="203" t="s">
        <v>1210</v>
      </c>
      <c r="F6115" s="203" t="s">
        <v>1207</v>
      </c>
    </row>
    <row r="6116" spans="1:6" hidden="1" x14ac:dyDescent="0.25">
      <c r="A6116" s="203" t="s">
        <v>1200</v>
      </c>
      <c r="B6116" s="203">
        <v>198107</v>
      </c>
      <c r="C6116" s="203">
        <v>0.220392</v>
      </c>
      <c r="D6116" s="203">
        <v>11</v>
      </c>
      <c r="E6116" s="203" t="s">
        <v>1210</v>
      </c>
      <c r="F6116" s="203" t="s">
        <v>1207</v>
      </c>
    </row>
    <row r="6117" spans="1:6" hidden="1" x14ac:dyDescent="0.25">
      <c r="A6117" s="203" t="s">
        <v>1200</v>
      </c>
      <c r="B6117" s="203">
        <v>198108</v>
      </c>
      <c r="C6117" s="203">
        <v>0.22042800000000001</v>
      </c>
      <c r="D6117" s="203">
        <v>11</v>
      </c>
      <c r="E6117" s="203" t="s">
        <v>1210</v>
      </c>
      <c r="F6117" s="203" t="s">
        <v>1207</v>
      </c>
    </row>
    <row r="6118" spans="1:6" hidden="1" x14ac:dyDescent="0.25">
      <c r="A6118" s="203" t="s">
        <v>1200</v>
      </c>
      <c r="B6118" s="203">
        <v>198109</v>
      </c>
      <c r="C6118" s="203">
        <v>0.21348</v>
      </c>
      <c r="D6118" s="203">
        <v>11</v>
      </c>
      <c r="E6118" s="203" t="s">
        <v>1210</v>
      </c>
      <c r="F6118" s="203" t="s">
        <v>1207</v>
      </c>
    </row>
    <row r="6119" spans="1:6" hidden="1" x14ac:dyDescent="0.25">
      <c r="A6119" s="203" t="s">
        <v>1200</v>
      </c>
      <c r="B6119" s="203">
        <v>198110</v>
      </c>
      <c r="C6119" s="203">
        <v>0.220581</v>
      </c>
      <c r="D6119" s="203">
        <v>11</v>
      </c>
      <c r="E6119" s="203" t="s">
        <v>1210</v>
      </c>
      <c r="F6119" s="203" t="s">
        <v>1207</v>
      </c>
    </row>
    <row r="6120" spans="1:6" hidden="1" x14ac:dyDescent="0.25">
      <c r="A6120" s="203" t="s">
        <v>1200</v>
      </c>
      <c r="B6120" s="203">
        <v>198111</v>
      </c>
      <c r="C6120" s="203">
        <v>0.21343699999999999</v>
      </c>
      <c r="D6120" s="203">
        <v>11</v>
      </c>
      <c r="E6120" s="203" t="s">
        <v>1210</v>
      </c>
      <c r="F6120" s="203" t="s">
        <v>1207</v>
      </c>
    </row>
    <row r="6121" spans="1:6" hidden="1" x14ac:dyDescent="0.25">
      <c r="A6121" s="203" t="s">
        <v>1200</v>
      </c>
      <c r="B6121" s="203">
        <v>198112</v>
      </c>
      <c r="C6121" s="203">
        <v>0.22044</v>
      </c>
      <c r="D6121" s="203">
        <v>11</v>
      </c>
      <c r="E6121" s="203" t="s">
        <v>1210</v>
      </c>
      <c r="F6121" s="203" t="s">
        <v>1207</v>
      </c>
    </row>
    <row r="6122" spans="1:6" hidden="1" x14ac:dyDescent="0.25">
      <c r="A6122" s="203" t="s">
        <v>1200</v>
      </c>
      <c r="B6122" s="203">
        <v>198113</v>
      </c>
      <c r="C6122" s="203">
        <v>2.5962830000000001</v>
      </c>
      <c r="D6122" s="203">
        <v>11</v>
      </c>
      <c r="E6122" s="203" t="s">
        <v>1210</v>
      </c>
      <c r="F6122" s="203" t="s">
        <v>1207</v>
      </c>
    </row>
    <row r="6123" spans="1:6" hidden="1" x14ac:dyDescent="0.25">
      <c r="A6123" s="203" t="s">
        <v>1200</v>
      </c>
      <c r="B6123" s="203">
        <v>198201</v>
      </c>
      <c r="C6123" s="203">
        <v>0.22625100000000001</v>
      </c>
      <c r="D6123" s="203">
        <v>11</v>
      </c>
      <c r="E6123" s="203" t="s">
        <v>1210</v>
      </c>
      <c r="F6123" s="203" t="s">
        <v>1207</v>
      </c>
    </row>
    <row r="6124" spans="1:6" hidden="1" x14ac:dyDescent="0.25">
      <c r="A6124" s="203" t="s">
        <v>1200</v>
      </c>
      <c r="B6124" s="203">
        <v>198202</v>
      </c>
      <c r="C6124" s="203">
        <v>0.204375</v>
      </c>
      <c r="D6124" s="203">
        <v>11</v>
      </c>
      <c r="E6124" s="203" t="s">
        <v>1210</v>
      </c>
      <c r="F6124" s="203" t="s">
        <v>1207</v>
      </c>
    </row>
    <row r="6125" spans="1:6" hidden="1" x14ac:dyDescent="0.25">
      <c r="A6125" s="203" t="s">
        <v>1200</v>
      </c>
      <c r="B6125" s="203">
        <v>198203</v>
      </c>
      <c r="C6125" s="203">
        <v>0.226157</v>
      </c>
      <c r="D6125" s="203">
        <v>11</v>
      </c>
      <c r="E6125" s="203" t="s">
        <v>1210</v>
      </c>
      <c r="F6125" s="203" t="s">
        <v>1207</v>
      </c>
    </row>
    <row r="6126" spans="1:6" hidden="1" x14ac:dyDescent="0.25">
      <c r="A6126" s="203" t="s">
        <v>1200</v>
      </c>
      <c r="B6126" s="203">
        <v>198204</v>
      </c>
      <c r="C6126" s="203">
        <v>0.21882099999999999</v>
      </c>
      <c r="D6126" s="203">
        <v>11</v>
      </c>
      <c r="E6126" s="203" t="s">
        <v>1210</v>
      </c>
      <c r="F6126" s="203" t="s">
        <v>1207</v>
      </c>
    </row>
    <row r="6127" spans="1:6" hidden="1" x14ac:dyDescent="0.25">
      <c r="A6127" s="203" t="s">
        <v>1200</v>
      </c>
      <c r="B6127" s="203">
        <v>198205</v>
      </c>
      <c r="C6127" s="203">
        <v>0.226135</v>
      </c>
      <c r="D6127" s="203">
        <v>11</v>
      </c>
      <c r="E6127" s="203" t="s">
        <v>1210</v>
      </c>
      <c r="F6127" s="203" t="s">
        <v>1207</v>
      </c>
    </row>
    <row r="6128" spans="1:6" hidden="1" x14ac:dyDescent="0.25">
      <c r="A6128" s="203" t="s">
        <v>1200</v>
      </c>
      <c r="B6128" s="203">
        <v>198206</v>
      </c>
      <c r="C6128" s="203">
        <v>0.218866</v>
      </c>
      <c r="D6128" s="203">
        <v>11</v>
      </c>
      <c r="E6128" s="203" t="s">
        <v>1210</v>
      </c>
      <c r="F6128" s="203" t="s">
        <v>1207</v>
      </c>
    </row>
    <row r="6129" spans="1:6" hidden="1" x14ac:dyDescent="0.25">
      <c r="A6129" s="203" t="s">
        <v>1200</v>
      </c>
      <c r="B6129" s="203">
        <v>198207</v>
      </c>
      <c r="C6129" s="203">
        <v>0.22620199999999999</v>
      </c>
      <c r="D6129" s="203">
        <v>11</v>
      </c>
      <c r="E6129" s="203" t="s">
        <v>1210</v>
      </c>
      <c r="F6129" s="203" t="s">
        <v>1207</v>
      </c>
    </row>
    <row r="6130" spans="1:6" hidden="1" x14ac:dyDescent="0.25">
      <c r="A6130" s="203" t="s">
        <v>1200</v>
      </c>
      <c r="B6130" s="203">
        <v>198208</v>
      </c>
      <c r="C6130" s="203">
        <v>0.22616800000000001</v>
      </c>
      <c r="D6130" s="203">
        <v>11</v>
      </c>
      <c r="E6130" s="203" t="s">
        <v>1210</v>
      </c>
      <c r="F6130" s="203" t="s">
        <v>1207</v>
      </c>
    </row>
    <row r="6131" spans="1:6" hidden="1" x14ac:dyDescent="0.25">
      <c r="A6131" s="203" t="s">
        <v>1200</v>
      </c>
      <c r="B6131" s="203">
        <v>198209</v>
      </c>
      <c r="C6131" s="203">
        <v>0.218947</v>
      </c>
      <c r="D6131" s="203">
        <v>11</v>
      </c>
      <c r="E6131" s="203" t="s">
        <v>1210</v>
      </c>
      <c r="F6131" s="203" t="s">
        <v>1207</v>
      </c>
    </row>
    <row r="6132" spans="1:6" hidden="1" x14ac:dyDescent="0.25">
      <c r="A6132" s="203" t="s">
        <v>1200</v>
      </c>
      <c r="B6132" s="203">
        <v>198210</v>
      </c>
      <c r="C6132" s="203">
        <v>0.22637299999999999</v>
      </c>
      <c r="D6132" s="203">
        <v>11</v>
      </c>
      <c r="E6132" s="203" t="s">
        <v>1210</v>
      </c>
      <c r="F6132" s="203" t="s">
        <v>1207</v>
      </c>
    </row>
    <row r="6133" spans="1:6" hidden="1" x14ac:dyDescent="0.25">
      <c r="A6133" s="203" t="s">
        <v>1200</v>
      </c>
      <c r="B6133" s="203">
        <v>198211</v>
      </c>
      <c r="C6133" s="203">
        <v>0.218948</v>
      </c>
      <c r="D6133" s="203">
        <v>11</v>
      </c>
      <c r="E6133" s="203" t="s">
        <v>1210</v>
      </c>
      <c r="F6133" s="203" t="s">
        <v>1207</v>
      </c>
    </row>
    <row r="6134" spans="1:6" hidden="1" x14ac:dyDescent="0.25">
      <c r="A6134" s="203" t="s">
        <v>1200</v>
      </c>
      <c r="B6134" s="203">
        <v>198212</v>
      </c>
      <c r="C6134" s="203">
        <v>0.22620999999999999</v>
      </c>
      <c r="D6134" s="203">
        <v>11</v>
      </c>
      <c r="E6134" s="203" t="s">
        <v>1210</v>
      </c>
      <c r="F6134" s="203" t="s">
        <v>1207</v>
      </c>
    </row>
    <row r="6135" spans="1:6" hidden="1" x14ac:dyDescent="0.25">
      <c r="A6135" s="203" t="s">
        <v>1200</v>
      </c>
      <c r="B6135" s="203">
        <v>198213</v>
      </c>
      <c r="C6135" s="203">
        <v>2.6634519999999999</v>
      </c>
      <c r="D6135" s="203">
        <v>11</v>
      </c>
      <c r="E6135" s="203" t="s">
        <v>1210</v>
      </c>
      <c r="F6135" s="203" t="s">
        <v>1207</v>
      </c>
    </row>
    <row r="6136" spans="1:6" hidden="1" x14ac:dyDescent="0.25">
      <c r="A6136" s="203" t="s">
        <v>1200</v>
      </c>
      <c r="B6136" s="203">
        <v>198301</v>
      </c>
      <c r="C6136" s="203">
        <v>0.24657499999999999</v>
      </c>
      <c r="D6136" s="203">
        <v>11</v>
      </c>
      <c r="E6136" s="203" t="s">
        <v>1210</v>
      </c>
      <c r="F6136" s="203" t="s">
        <v>1207</v>
      </c>
    </row>
    <row r="6137" spans="1:6" hidden="1" x14ac:dyDescent="0.25">
      <c r="A6137" s="203" t="s">
        <v>1200</v>
      </c>
      <c r="B6137" s="203">
        <v>198302</v>
      </c>
      <c r="C6137" s="203">
        <v>0.22273799999999999</v>
      </c>
      <c r="D6137" s="203">
        <v>11</v>
      </c>
      <c r="E6137" s="203" t="s">
        <v>1210</v>
      </c>
      <c r="F6137" s="203" t="s">
        <v>1207</v>
      </c>
    </row>
    <row r="6138" spans="1:6" hidden="1" x14ac:dyDescent="0.25">
      <c r="A6138" s="203" t="s">
        <v>1200</v>
      </c>
      <c r="B6138" s="203">
        <v>198303</v>
      </c>
      <c r="C6138" s="203">
        <v>0.24661</v>
      </c>
      <c r="D6138" s="203">
        <v>11</v>
      </c>
      <c r="E6138" s="203" t="s">
        <v>1210</v>
      </c>
      <c r="F6138" s="203" t="s">
        <v>1207</v>
      </c>
    </row>
    <row r="6139" spans="1:6" hidden="1" x14ac:dyDescent="0.25">
      <c r="A6139" s="203" t="s">
        <v>1200</v>
      </c>
      <c r="B6139" s="203">
        <v>198304</v>
      </c>
      <c r="C6139" s="203">
        <v>0.238625</v>
      </c>
      <c r="D6139" s="203">
        <v>11</v>
      </c>
      <c r="E6139" s="203" t="s">
        <v>1210</v>
      </c>
      <c r="F6139" s="203" t="s">
        <v>1207</v>
      </c>
    </row>
    <row r="6140" spans="1:6" hidden="1" x14ac:dyDescent="0.25">
      <c r="A6140" s="203" t="s">
        <v>1200</v>
      </c>
      <c r="B6140" s="203">
        <v>198305</v>
      </c>
      <c r="C6140" s="203">
        <v>0.24664700000000001</v>
      </c>
      <c r="D6140" s="203">
        <v>11</v>
      </c>
      <c r="E6140" s="203" t="s">
        <v>1210</v>
      </c>
      <c r="F6140" s="203" t="s">
        <v>1207</v>
      </c>
    </row>
    <row r="6141" spans="1:6" hidden="1" x14ac:dyDescent="0.25">
      <c r="A6141" s="203" t="s">
        <v>1200</v>
      </c>
      <c r="B6141" s="203">
        <v>198306</v>
      </c>
      <c r="C6141" s="203">
        <v>0.238736</v>
      </c>
      <c r="D6141" s="203">
        <v>11</v>
      </c>
      <c r="E6141" s="203" t="s">
        <v>1210</v>
      </c>
      <c r="F6141" s="203" t="s">
        <v>1207</v>
      </c>
    </row>
    <row r="6142" spans="1:6" hidden="1" x14ac:dyDescent="0.25">
      <c r="A6142" s="203" t="s">
        <v>1200</v>
      </c>
      <c r="B6142" s="203">
        <v>198307</v>
      </c>
      <c r="C6142" s="203">
        <v>0.24665100000000001</v>
      </c>
      <c r="D6142" s="203">
        <v>11</v>
      </c>
      <c r="E6142" s="203" t="s">
        <v>1210</v>
      </c>
      <c r="F6142" s="203" t="s">
        <v>1207</v>
      </c>
    </row>
    <row r="6143" spans="1:6" hidden="1" x14ac:dyDescent="0.25">
      <c r="A6143" s="203" t="s">
        <v>1200</v>
      </c>
      <c r="B6143" s="203">
        <v>198308</v>
      </c>
      <c r="C6143" s="203">
        <v>0.246695</v>
      </c>
      <c r="D6143" s="203">
        <v>11</v>
      </c>
      <c r="E6143" s="203" t="s">
        <v>1210</v>
      </c>
      <c r="F6143" s="203" t="s">
        <v>1207</v>
      </c>
    </row>
    <row r="6144" spans="1:6" hidden="1" x14ac:dyDescent="0.25">
      <c r="A6144" s="203" t="s">
        <v>1200</v>
      </c>
      <c r="B6144" s="203">
        <v>198309</v>
      </c>
      <c r="C6144" s="203">
        <v>0.238755</v>
      </c>
      <c r="D6144" s="203">
        <v>11</v>
      </c>
      <c r="E6144" s="203" t="s">
        <v>1210</v>
      </c>
      <c r="F6144" s="203" t="s">
        <v>1207</v>
      </c>
    </row>
    <row r="6145" spans="1:6" hidden="1" x14ac:dyDescent="0.25">
      <c r="A6145" s="203" t="s">
        <v>1200</v>
      </c>
      <c r="B6145" s="203">
        <v>198310</v>
      </c>
      <c r="C6145" s="203">
        <v>0.24673200000000001</v>
      </c>
      <c r="D6145" s="203">
        <v>11</v>
      </c>
      <c r="E6145" s="203" t="s">
        <v>1210</v>
      </c>
      <c r="F6145" s="203" t="s">
        <v>1207</v>
      </c>
    </row>
    <row r="6146" spans="1:6" hidden="1" x14ac:dyDescent="0.25">
      <c r="A6146" s="203" t="s">
        <v>1200</v>
      </c>
      <c r="B6146" s="203">
        <v>198311</v>
      </c>
      <c r="C6146" s="203">
        <v>0.23877999999999999</v>
      </c>
      <c r="D6146" s="203">
        <v>11</v>
      </c>
      <c r="E6146" s="203" t="s">
        <v>1210</v>
      </c>
      <c r="F6146" s="203" t="s">
        <v>1207</v>
      </c>
    </row>
    <row r="6147" spans="1:6" hidden="1" x14ac:dyDescent="0.25">
      <c r="A6147" s="203" t="s">
        <v>1200</v>
      </c>
      <c r="B6147" s="203">
        <v>198312</v>
      </c>
      <c r="C6147" s="203">
        <v>0.24687100000000001</v>
      </c>
      <c r="D6147" s="203">
        <v>11</v>
      </c>
      <c r="E6147" s="203" t="s">
        <v>1210</v>
      </c>
      <c r="F6147" s="203" t="s">
        <v>1207</v>
      </c>
    </row>
    <row r="6148" spans="1:6" hidden="1" x14ac:dyDescent="0.25">
      <c r="A6148" s="203" t="s">
        <v>1200</v>
      </c>
      <c r="B6148" s="203">
        <v>198313</v>
      </c>
      <c r="C6148" s="203">
        <v>2.9044140000000001</v>
      </c>
      <c r="D6148" s="203">
        <v>11</v>
      </c>
      <c r="E6148" s="203" t="s">
        <v>1210</v>
      </c>
      <c r="F6148" s="203" t="s">
        <v>1207</v>
      </c>
    </row>
    <row r="6149" spans="1:6" hidden="1" x14ac:dyDescent="0.25">
      <c r="A6149" s="203" t="s">
        <v>1200</v>
      </c>
      <c r="B6149" s="203">
        <v>198401</v>
      </c>
      <c r="C6149" s="203">
        <v>0.25148300000000001</v>
      </c>
      <c r="D6149" s="203">
        <v>11</v>
      </c>
      <c r="E6149" s="203" t="s">
        <v>1210</v>
      </c>
      <c r="F6149" s="203" t="s">
        <v>1207</v>
      </c>
    </row>
    <row r="6150" spans="1:6" hidden="1" x14ac:dyDescent="0.25">
      <c r="A6150" s="203" t="s">
        <v>1200</v>
      </c>
      <c r="B6150" s="203">
        <v>198402</v>
      </c>
      <c r="C6150" s="203">
        <v>0.23516899999999999</v>
      </c>
      <c r="D6150" s="203">
        <v>11</v>
      </c>
      <c r="E6150" s="203" t="s">
        <v>1210</v>
      </c>
      <c r="F6150" s="203" t="s">
        <v>1207</v>
      </c>
    </row>
    <row r="6151" spans="1:6" hidden="1" x14ac:dyDescent="0.25">
      <c r="A6151" s="203" t="s">
        <v>1200</v>
      </c>
      <c r="B6151" s="203">
        <v>198403</v>
      </c>
      <c r="C6151" s="203">
        <v>0.251529</v>
      </c>
      <c r="D6151" s="203">
        <v>11</v>
      </c>
      <c r="E6151" s="203" t="s">
        <v>1210</v>
      </c>
      <c r="F6151" s="203" t="s">
        <v>1207</v>
      </c>
    </row>
    <row r="6152" spans="1:6" hidden="1" x14ac:dyDescent="0.25">
      <c r="A6152" s="203" t="s">
        <v>1200</v>
      </c>
      <c r="B6152" s="203">
        <v>198404</v>
      </c>
      <c r="C6152" s="203">
        <v>0.24327699999999999</v>
      </c>
      <c r="D6152" s="203">
        <v>11</v>
      </c>
      <c r="E6152" s="203" t="s">
        <v>1210</v>
      </c>
      <c r="F6152" s="203" t="s">
        <v>1207</v>
      </c>
    </row>
    <row r="6153" spans="1:6" hidden="1" x14ac:dyDescent="0.25">
      <c r="A6153" s="203" t="s">
        <v>1200</v>
      </c>
      <c r="B6153" s="203">
        <v>198405</v>
      </c>
      <c r="C6153" s="203">
        <v>0.25140800000000002</v>
      </c>
      <c r="D6153" s="203">
        <v>11</v>
      </c>
      <c r="E6153" s="203" t="s">
        <v>1210</v>
      </c>
      <c r="F6153" s="203" t="s">
        <v>1207</v>
      </c>
    </row>
    <row r="6154" spans="1:6" hidden="1" x14ac:dyDescent="0.25">
      <c r="A6154" s="203" t="s">
        <v>1200</v>
      </c>
      <c r="B6154" s="203">
        <v>198406</v>
      </c>
      <c r="C6154" s="203">
        <v>0.24330299999999999</v>
      </c>
      <c r="D6154" s="203">
        <v>11</v>
      </c>
      <c r="E6154" s="203" t="s">
        <v>1210</v>
      </c>
      <c r="F6154" s="203" t="s">
        <v>1207</v>
      </c>
    </row>
    <row r="6155" spans="1:6" hidden="1" x14ac:dyDescent="0.25">
      <c r="A6155" s="203" t="s">
        <v>1200</v>
      </c>
      <c r="B6155" s="203">
        <v>198407</v>
      </c>
      <c r="C6155" s="203">
        <v>0.25163200000000002</v>
      </c>
      <c r="D6155" s="203">
        <v>11</v>
      </c>
      <c r="E6155" s="203" t="s">
        <v>1210</v>
      </c>
      <c r="F6155" s="203" t="s">
        <v>1207</v>
      </c>
    </row>
    <row r="6156" spans="1:6" hidden="1" x14ac:dyDescent="0.25">
      <c r="A6156" s="203" t="s">
        <v>1200</v>
      </c>
      <c r="B6156" s="203">
        <v>198408</v>
      </c>
      <c r="C6156" s="203">
        <v>0.25163799999999997</v>
      </c>
      <c r="D6156" s="203">
        <v>11</v>
      </c>
      <c r="E6156" s="203" t="s">
        <v>1210</v>
      </c>
      <c r="F6156" s="203" t="s">
        <v>1207</v>
      </c>
    </row>
    <row r="6157" spans="1:6" hidden="1" x14ac:dyDescent="0.25">
      <c r="A6157" s="203" t="s">
        <v>1200</v>
      </c>
      <c r="B6157" s="203">
        <v>198409</v>
      </c>
      <c r="C6157" s="203">
        <v>0.24359600000000001</v>
      </c>
      <c r="D6157" s="203">
        <v>11</v>
      </c>
      <c r="E6157" s="203" t="s">
        <v>1210</v>
      </c>
      <c r="F6157" s="203" t="s">
        <v>1207</v>
      </c>
    </row>
    <row r="6158" spans="1:6" hidden="1" x14ac:dyDescent="0.25">
      <c r="A6158" s="203" t="s">
        <v>1200</v>
      </c>
      <c r="B6158" s="203">
        <v>198410</v>
      </c>
      <c r="C6158" s="203">
        <v>0.25197399999999998</v>
      </c>
      <c r="D6158" s="203">
        <v>11</v>
      </c>
      <c r="E6158" s="203" t="s">
        <v>1210</v>
      </c>
      <c r="F6158" s="203" t="s">
        <v>1207</v>
      </c>
    </row>
    <row r="6159" spans="1:6" hidden="1" x14ac:dyDescent="0.25">
      <c r="A6159" s="203" t="s">
        <v>1200</v>
      </c>
      <c r="B6159" s="203">
        <v>198411</v>
      </c>
      <c r="C6159" s="203">
        <v>0.24406800000000001</v>
      </c>
      <c r="D6159" s="203">
        <v>11</v>
      </c>
      <c r="E6159" s="203" t="s">
        <v>1210</v>
      </c>
      <c r="F6159" s="203" t="s">
        <v>1207</v>
      </c>
    </row>
    <row r="6160" spans="1:6" hidden="1" x14ac:dyDescent="0.25">
      <c r="A6160" s="203" t="s">
        <v>1200</v>
      </c>
      <c r="B6160" s="203">
        <v>198412</v>
      </c>
      <c r="C6160" s="203">
        <v>0.25204199999999999</v>
      </c>
      <c r="D6160" s="203">
        <v>11</v>
      </c>
      <c r="E6160" s="203" t="s">
        <v>1210</v>
      </c>
      <c r="F6160" s="203" t="s">
        <v>1207</v>
      </c>
    </row>
    <row r="6161" spans="1:6" hidden="1" x14ac:dyDescent="0.25">
      <c r="A6161" s="203" t="s">
        <v>1200</v>
      </c>
      <c r="B6161" s="203">
        <v>198413</v>
      </c>
      <c r="C6161" s="203">
        <v>2.97112</v>
      </c>
      <c r="D6161" s="203">
        <v>11</v>
      </c>
      <c r="E6161" s="203" t="s">
        <v>1210</v>
      </c>
      <c r="F6161" s="203" t="s">
        <v>1207</v>
      </c>
    </row>
    <row r="6162" spans="1:6" hidden="1" x14ac:dyDescent="0.25">
      <c r="A6162" s="203" t="s">
        <v>1200</v>
      </c>
      <c r="B6162" s="203">
        <v>198501</v>
      </c>
      <c r="C6162" s="203">
        <v>0.25631500000000002</v>
      </c>
      <c r="D6162" s="203">
        <v>11</v>
      </c>
      <c r="E6162" s="203" t="s">
        <v>1210</v>
      </c>
      <c r="F6162" s="203" t="s">
        <v>1207</v>
      </c>
    </row>
    <row r="6163" spans="1:6" hidden="1" x14ac:dyDescent="0.25">
      <c r="A6163" s="203" t="s">
        <v>1200</v>
      </c>
      <c r="B6163" s="203">
        <v>198502</v>
      </c>
      <c r="C6163" s="203">
        <v>0.231512</v>
      </c>
      <c r="D6163" s="203">
        <v>11</v>
      </c>
      <c r="E6163" s="203" t="s">
        <v>1210</v>
      </c>
      <c r="F6163" s="203" t="s">
        <v>1207</v>
      </c>
    </row>
    <row r="6164" spans="1:6" hidden="1" x14ac:dyDescent="0.25">
      <c r="A6164" s="203" t="s">
        <v>1200</v>
      </c>
      <c r="B6164" s="203">
        <v>198503</v>
      </c>
      <c r="C6164" s="203">
        <v>0.25633600000000001</v>
      </c>
      <c r="D6164" s="203">
        <v>11</v>
      </c>
      <c r="E6164" s="203" t="s">
        <v>1210</v>
      </c>
      <c r="F6164" s="203" t="s">
        <v>1207</v>
      </c>
    </row>
    <row r="6165" spans="1:6" hidden="1" x14ac:dyDescent="0.25">
      <c r="A6165" s="203" t="s">
        <v>1200</v>
      </c>
      <c r="B6165" s="203">
        <v>198504</v>
      </c>
      <c r="C6165" s="203">
        <v>0.24759900000000001</v>
      </c>
      <c r="D6165" s="203">
        <v>11</v>
      </c>
      <c r="E6165" s="203" t="s">
        <v>1210</v>
      </c>
      <c r="F6165" s="203" t="s">
        <v>1207</v>
      </c>
    </row>
    <row r="6166" spans="1:6" hidden="1" x14ac:dyDescent="0.25">
      <c r="A6166" s="203" t="s">
        <v>1200</v>
      </c>
      <c r="B6166" s="203">
        <v>198505</v>
      </c>
      <c r="C6166" s="203">
        <v>0.25588100000000003</v>
      </c>
      <c r="D6166" s="203">
        <v>11</v>
      </c>
      <c r="E6166" s="203" t="s">
        <v>1210</v>
      </c>
      <c r="F6166" s="203" t="s">
        <v>1207</v>
      </c>
    </row>
    <row r="6167" spans="1:6" hidden="1" x14ac:dyDescent="0.25">
      <c r="A6167" s="203" t="s">
        <v>1200</v>
      </c>
      <c r="B6167" s="203">
        <v>198506</v>
      </c>
      <c r="C6167" s="203">
        <v>0.247643</v>
      </c>
      <c r="D6167" s="203">
        <v>11</v>
      </c>
      <c r="E6167" s="203" t="s">
        <v>1210</v>
      </c>
      <c r="F6167" s="203" t="s">
        <v>1207</v>
      </c>
    </row>
    <row r="6168" spans="1:6" hidden="1" x14ac:dyDescent="0.25">
      <c r="A6168" s="203" t="s">
        <v>1200</v>
      </c>
      <c r="B6168" s="203">
        <v>198507</v>
      </c>
      <c r="C6168" s="203">
        <v>0.25615900000000003</v>
      </c>
      <c r="D6168" s="203">
        <v>11</v>
      </c>
      <c r="E6168" s="203" t="s">
        <v>1210</v>
      </c>
      <c r="F6168" s="203" t="s">
        <v>1207</v>
      </c>
    </row>
    <row r="6169" spans="1:6" hidden="1" x14ac:dyDescent="0.25">
      <c r="A6169" s="203" t="s">
        <v>1200</v>
      </c>
      <c r="B6169" s="203">
        <v>198508</v>
      </c>
      <c r="C6169" s="203">
        <v>0.256301</v>
      </c>
      <c r="D6169" s="203">
        <v>11</v>
      </c>
      <c r="E6169" s="203" t="s">
        <v>1210</v>
      </c>
      <c r="F6169" s="203" t="s">
        <v>1207</v>
      </c>
    </row>
    <row r="6170" spans="1:6" hidden="1" x14ac:dyDescent="0.25">
      <c r="A6170" s="203" t="s">
        <v>1200</v>
      </c>
      <c r="B6170" s="203">
        <v>198509</v>
      </c>
      <c r="C6170" s="203">
        <v>0.247997</v>
      </c>
      <c r="D6170" s="203">
        <v>11</v>
      </c>
      <c r="E6170" s="203" t="s">
        <v>1210</v>
      </c>
      <c r="F6170" s="203" t="s">
        <v>1207</v>
      </c>
    </row>
    <row r="6171" spans="1:6" hidden="1" x14ac:dyDescent="0.25">
      <c r="A6171" s="203" t="s">
        <v>1200</v>
      </c>
      <c r="B6171" s="203">
        <v>198510</v>
      </c>
      <c r="C6171" s="203">
        <v>0.25617499999999999</v>
      </c>
      <c r="D6171" s="203">
        <v>11</v>
      </c>
      <c r="E6171" s="203" t="s">
        <v>1210</v>
      </c>
      <c r="F6171" s="203" t="s">
        <v>1207</v>
      </c>
    </row>
    <row r="6172" spans="1:6" hidden="1" x14ac:dyDescent="0.25">
      <c r="A6172" s="203" t="s">
        <v>1200</v>
      </c>
      <c r="B6172" s="203">
        <v>198511</v>
      </c>
      <c r="C6172" s="203">
        <v>0.24807000000000001</v>
      </c>
      <c r="D6172" s="203">
        <v>11</v>
      </c>
      <c r="E6172" s="203" t="s">
        <v>1210</v>
      </c>
      <c r="F6172" s="203" t="s">
        <v>1207</v>
      </c>
    </row>
    <row r="6173" spans="1:6" hidden="1" x14ac:dyDescent="0.25">
      <c r="A6173" s="203" t="s">
        <v>1200</v>
      </c>
      <c r="B6173" s="203">
        <v>198512</v>
      </c>
      <c r="C6173" s="203">
        <v>0.25624599999999997</v>
      </c>
      <c r="D6173" s="203">
        <v>11</v>
      </c>
      <c r="E6173" s="203" t="s">
        <v>1210</v>
      </c>
      <c r="F6173" s="203" t="s">
        <v>1207</v>
      </c>
    </row>
    <row r="6174" spans="1:6" hidden="1" x14ac:dyDescent="0.25">
      <c r="A6174" s="203" t="s">
        <v>1200</v>
      </c>
      <c r="B6174" s="203">
        <v>198513</v>
      </c>
      <c r="C6174" s="203">
        <v>3.0162330000000002</v>
      </c>
      <c r="D6174" s="203">
        <v>11</v>
      </c>
      <c r="E6174" s="203" t="s">
        <v>1210</v>
      </c>
      <c r="F6174" s="203" t="s">
        <v>1207</v>
      </c>
    </row>
    <row r="6175" spans="1:6" hidden="1" x14ac:dyDescent="0.25">
      <c r="A6175" s="203" t="s">
        <v>1200</v>
      </c>
      <c r="B6175" s="203">
        <v>198601</v>
      </c>
      <c r="C6175" s="203">
        <v>0.24917800000000001</v>
      </c>
      <c r="D6175" s="203">
        <v>11</v>
      </c>
      <c r="E6175" s="203" t="s">
        <v>1210</v>
      </c>
      <c r="F6175" s="203" t="s">
        <v>1207</v>
      </c>
    </row>
    <row r="6176" spans="1:6" hidden="1" x14ac:dyDescent="0.25">
      <c r="A6176" s="203" t="s">
        <v>1200</v>
      </c>
      <c r="B6176" s="203">
        <v>198602</v>
      </c>
      <c r="C6176" s="203">
        <v>0.22492200000000001</v>
      </c>
      <c r="D6176" s="203">
        <v>11</v>
      </c>
      <c r="E6176" s="203" t="s">
        <v>1210</v>
      </c>
      <c r="F6176" s="203" t="s">
        <v>1207</v>
      </c>
    </row>
    <row r="6177" spans="1:6" hidden="1" x14ac:dyDescent="0.25">
      <c r="A6177" s="203" t="s">
        <v>1200</v>
      </c>
      <c r="B6177" s="203">
        <v>198603</v>
      </c>
      <c r="C6177" s="203">
        <v>0.248837</v>
      </c>
      <c r="D6177" s="203">
        <v>11</v>
      </c>
      <c r="E6177" s="203" t="s">
        <v>1210</v>
      </c>
      <c r="F6177" s="203" t="s">
        <v>1207</v>
      </c>
    </row>
    <row r="6178" spans="1:6" hidden="1" x14ac:dyDescent="0.25">
      <c r="A6178" s="203" t="s">
        <v>1200</v>
      </c>
      <c r="B6178" s="203">
        <v>198604</v>
      </c>
      <c r="C6178" s="203">
        <v>0.240788</v>
      </c>
      <c r="D6178" s="203">
        <v>11</v>
      </c>
      <c r="E6178" s="203" t="s">
        <v>1210</v>
      </c>
      <c r="F6178" s="203" t="s">
        <v>1207</v>
      </c>
    </row>
    <row r="6179" spans="1:6" hidden="1" x14ac:dyDescent="0.25">
      <c r="A6179" s="203" t="s">
        <v>1200</v>
      </c>
      <c r="B6179" s="203">
        <v>198605</v>
      </c>
      <c r="C6179" s="203">
        <v>0.24882199999999999</v>
      </c>
      <c r="D6179" s="203">
        <v>11</v>
      </c>
      <c r="E6179" s="203" t="s">
        <v>1210</v>
      </c>
      <c r="F6179" s="203" t="s">
        <v>1207</v>
      </c>
    </row>
    <row r="6180" spans="1:6" hidden="1" x14ac:dyDescent="0.25">
      <c r="A6180" s="203" t="s">
        <v>1200</v>
      </c>
      <c r="B6180" s="203">
        <v>198606</v>
      </c>
      <c r="C6180" s="203">
        <v>0.240837</v>
      </c>
      <c r="D6180" s="203">
        <v>11</v>
      </c>
      <c r="E6180" s="203" t="s">
        <v>1210</v>
      </c>
      <c r="F6180" s="203" t="s">
        <v>1207</v>
      </c>
    </row>
    <row r="6181" spans="1:6" hidden="1" x14ac:dyDescent="0.25">
      <c r="A6181" s="203" t="s">
        <v>1200</v>
      </c>
      <c r="B6181" s="203">
        <v>198607</v>
      </c>
      <c r="C6181" s="203">
        <v>0.24901100000000001</v>
      </c>
      <c r="D6181" s="203">
        <v>11</v>
      </c>
      <c r="E6181" s="203" t="s">
        <v>1210</v>
      </c>
      <c r="F6181" s="203" t="s">
        <v>1207</v>
      </c>
    </row>
    <row r="6182" spans="1:6" hidden="1" x14ac:dyDescent="0.25">
      <c r="A6182" s="203" t="s">
        <v>1200</v>
      </c>
      <c r="B6182" s="203">
        <v>198608</v>
      </c>
      <c r="C6182" s="203">
        <v>0.24917600000000001</v>
      </c>
      <c r="D6182" s="203">
        <v>11</v>
      </c>
      <c r="E6182" s="203" t="s">
        <v>1210</v>
      </c>
      <c r="F6182" s="203" t="s">
        <v>1207</v>
      </c>
    </row>
    <row r="6183" spans="1:6" hidden="1" x14ac:dyDescent="0.25">
      <c r="A6183" s="203" t="s">
        <v>1200</v>
      </c>
      <c r="B6183" s="203">
        <v>198609</v>
      </c>
      <c r="C6183" s="203">
        <v>0.24107400000000001</v>
      </c>
      <c r="D6183" s="203">
        <v>11</v>
      </c>
      <c r="E6183" s="203" t="s">
        <v>1210</v>
      </c>
      <c r="F6183" s="203" t="s">
        <v>1207</v>
      </c>
    </row>
    <row r="6184" spans="1:6" hidden="1" x14ac:dyDescent="0.25">
      <c r="A6184" s="203" t="s">
        <v>1200</v>
      </c>
      <c r="B6184" s="203">
        <v>198610</v>
      </c>
      <c r="C6184" s="203">
        <v>0.248974</v>
      </c>
      <c r="D6184" s="203">
        <v>11</v>
      </c>
      <c r="E6184" s="203" t="s">
        <v>1210</v>
      </c>
      <c r="F6184" s="203" t="s">
        <v>1207</v>
      </c>
    </row>
    <row r="6185" spans="1:6" hidden="1" x14ac:dyDescent="0.25">
      <c r="A6185" s="203" t="s">
        <v>1200</v>
      </c>
      <c r="B6185" s="203">
        <v>198611</v>
      </c>
      <c r="C6185" s="203">
        <v>0.241122</v>
      </c>
      <c r="D6185" s="203">
        <v>11</v>
      </c>
      <c r="E6185" s="203" t="s">
        <v>1210</v>
      </c>
      <c r="F6185" s="203" t="s">
        <v>1207</v>
      </c>
    </row>
    <row r="6186" spans="1:6" hidden="1" x14ac:dyDescent="0.25">
      <c r="A6186" s="203" t="s">
        <v>1200</v>
      </c>
      <c r="B6186" s="203">
        <v>198612</v>
      </c>
      <c r="C6186" s="203">
        <v>0.24935199999999999</v>
      </c>
      <c r="D6186" s="203">
        <v>11</v>
      </c>
      <c r="E6186" s="203" t="s">
        <v>1210</v>
      </c>
      <c r="F6186" s="203" t="s">
        <v>1207</v>
      </c>
    </row>
    <row r="6187" spans="1:6" hidden="1" x14ac:dyDescent="0.25">
      <c r="A6187" s="203" t="s">
        <v>1200</v>
      </c>
      <c r="B6187" s="203">
        <v>198613</v>
      </c>
      <c r="C6187" s="203">
        <v>2.9320949999999999</v>
      </c>
      <c r="D6187" s="203">
        <v>11</v>
      </c>
      <c r="E6187" s="203" t="s">
        <v>1210</v>
      </c>
      <c r="F6187" s="203" t="s">
        <v>1207</v>
      </c>
    </row>
    <row r="6188" spans="1:6" hidden="1" x14ac:dyDescent="0.25">
      <c r="A6188" s="203" t="s">
        <v>1200</v>
      </c>
      <c r="B6188" s="203">
        <v>198701</v>
      </c>
      <c r="C6188" s="203">
        <v>0.24413699999999999</v>
      </c>
      <c r="D6188" s="203">
        <v>11</v>
      </c>
      <c r="E6188" s="203" t="s">
        <v>1210</v>
      </c>
      <c r="F6188" s="203" t="s">
        <v>1207</v>
      </c>
    </row>
    <row r="6189" spans="1:6" hidden="1" x14ac:dyDescent="0.25">
      <c r="A6189" s="203" t="s">
        <v>1200</v>
      </c>
      <c r="B6189" s="203">
        <v>198702</v>
      </c>
      <c r="C6189" s="203">
        <v>0.22051100000000001</v>
      </c>
      <c r="D6189" s="203">
        <v>11</v>
      </c>
      <c r="E6189" s="203" t="s">
        <v>1210</v>
      </c>
      <c r="F6189" s="203" t="s">
        <v>1207</v>
      </c>
    </row>
    <row r="6190" spans="1:6" hidden="1" x14ac:dyDescent="0.25">
      <c r="A6190" s="203" t="s">
        <v>1200</v>
      </c>
      <c r="B6190" s="203">
        <v>198703</v>
      </c>
      <c r="C6190" s="203">
        <v>0.24415700000000001</v>
      </c>
      <c r="D6190" s="203">
        <v>11</v>
      </c>
      <c r="E6190" s="203" t="s">
        <v>1210</v>
      </c>
      <c r="F6190" s="203" t="s">
        <v>1207</v>
      </c>
    </row>
    <row r="6191" spans="1:6" hidden="1" x14ac:dyDescent="0.25">
      <c r="A6191" s="203" t="s">
        <v>1200</v>
      </c>
      <c r="B6191" s="203">
        <v>198704</v>
      </c>
      <c r="C6191" s="203">
        <v>0.23613899999999999</v>
      </c>
      <c r="D6191" s="203">
        <v>11</v>
      </c>
      <c r="E6191" s="203" t="s">
        <v>1210</v>
      </c>
      <c r="F6191" s="203" t="s">
        <v>1207</v>
      </c>
    </row>
    <row r="6192" spans="1:6" hidden="1" x14ac:dyDescent="0.25">
      <c r="A6192" s="203" t="s">
        <v>1200</v>
      </c>
      <c r="B6192" s="203">
        <v>198705</v>
      </c>
      <c r="C6192" s="203">
        <v>0.244007</v>
      </c>
      <c r="D6192" s="203">
        <v>11</v>
      </c>
      <c r="E6192" s="203" t="s">
        <v>1210</v>
      </c>
      <c r="F6192" s="203" t="s">
        <v>1207</v>
      </c>
    </row>
    <row r="6193" spans="1:6" hidden="1" x14ac:dyDescent="0.25">
      <c r="A6193" s="203" t="s">
        <v>1200</v>
      </c>
      <c r="B6193" s="203">
        <v>198706</v>
      </c>
      <c r="C6193" s="203">
        <v>0.23652200000000001</v>
      </c>
      <c r="D6193" s="203">
        <v>11</v>
      </c>
      <c r="E6193" s="203" t="s">
        <v>1210</v>
      </c>
      <c r="F6193" s="203" t="s">
        <v>1207</v>
      </c>
    </row>
    <row r="6194" spans="1:6" hidden="1" x14ac:dyDescent="0.25">
      <c r="A6194" s="203" t="s">
        <v>1200</v>
      </c>
      <c r="B6194" s="203">
        <v>198707</v>
      </c>
      <c r="C6194" s="203">
        <v>0.24435899999999999</v>
      </c>
      <c r="D6194" s="203">
        <v>11</v>
      </c>
      <c r="E6194" s="203" t="s">
        <v>1210</v>
      </c>
      <c r="F6194" s="203" t="s">
        <v>1207</v>
      </c>
    </row>
    <row r="6195" spans="1:6" hidden="1" x14ac:dyDescent="0.25">
      <c r="A6195" s="203" t="s">
        <v>1200</v>
      </c>
      <c r="B6195" s="203">
        <v>198708</v>
      </c>
      <c r="C6195" s="203">
        <v>0.244396</v>
      </c>
      <c r="D6195" s="203">
        <v>11</v>
      </c>
      <c r="E6195" s="203" t="s">
        <v>1210</v>
      </c>
      <c r="F6195" s="203" t="s">
        <v>1207</v>
      </c>
    </row>
    <row r="6196" spans="1:6" hidden="1" x14ac:dyDescent="0.25">
      <c r="A6196" s="203" t="s">
        <v>1200</v>
      </c>
      <c r="B6196" s="203">
        <v>198709</v>
      </c>
      <c r="C6196" s="203">
        <v>0.23629800000000001</v>
      </c>
      <c r="D6196" s="203">
        <v>11</v>
      </c>
      <c r="E6196" s="203" t="s">
        <v>1210</v>
      </c>
      <c r="F6196" s="203" t="s">
        <v>1207</v>
      </c>
    </row>
    <row r="6197" spans="1:6" hidden="1" x14ac:dyDescent="0.25">
      <c r="A6197" s="203" t="s">
        <v>1200</v>
      </c>
      <c r="B6197" s="203">
        <v>198710</v>
      </c>
      <c r="C6197" s="203">
        <v>0.244059</v>
      </c>
      <c r="D6197" s="203">
        <v>11</v>
      </c>
      <c r="E6197" s="203" t="s">
        <v>1210</v>
      </c>
      <c r="F6197" s="203" t="s">
        <v>1207</v>
      </c>
    </row>
    <row r="6198" spans="1:6" hidden="1" x14ac:dyDescent="0.25">
      <c r="A6198" s="203" t="s">
        <v>1200</v>
      </c>
      <c r="B6198" s="203">
        <v>198711</v>
      </c>
      <c r="C6198" s="203">
        <v>0.23619699999999999</v>
      </c>
      <c r="D6198" s="203">
        <v>11</v>
      </c>
      <c r="E6198" s="203" t="s">
        <v>1210</v>
      </c>
      <c r="F6198" s="203" t="s">
        <v>1207</v>
      </c>
    </row>
    <row r="6199" spans="1:6" hidden="1" x14ac:dyDescent="0.25">
      <c r="A6199" s="203" t="s">
        <v>1200</v>
      </c>
      <c r="B6199" s="203">
        <v>198712</v>
      </c>
      <c r="C6199" s="203">
        <v>0.24410399999999999</v>
      </c>
      <c r="D6199" s="203">
        <v>11</v>
      </c>
      <c r="E6199" s="203" t="s">
        <v>1210</v>
      </c>
      <c r="F6199" s="203" t="s">
        <v>1207</v>
      </c>
    </row>
    <row r="6200" spans="1:6" hidden="1" x14ac:dyDescent="0.25">
      <c r="A6200" s="203" t="s">
        <v>1200</v>
      </c>
      <c r="B6200" s="203">
        <v>198713</v>
      </c>
      <c r="C6200" s="203">
        <v>2.8748840000000002</v>
      </c>
      <c r="D6200" s="203">
        <v>11</v>
      </c>
      <c r="E6200" s="203" t="s">
        <v>1210</v>
      </c>
      <c r="F6200" s="203" t="s">
        <v>1207</v>
      </c>
    </row>
    <row r="6201" spans="1:6" hidden="1" x14ac:dyDescent="0.25">
      <c r="A6201" s="203" t="s">
        <v>1200</v>
      </c>
      <c r="B6201" s="203">
        <v>198801</v>
      </c>
      <c r="C6201" s="203">
        <v>0.25533099999999997</v>
      </c>
      <c r="D6201" s="203">
        <v>11</v>
      </c>
      <c r="E6201" s="203" t="s">
        <v>1210</v>
      </c>
      <c r="F6201" s="203" t="s">
        <v>1207</v>
      </c>
    </row>
    <row r="6202" spans="1:6" hidden="1" x14ac:dyDescent="0.25">
      <c r="A6202" s="203" t="s">
        <v>1200</v>
      </c>
      <c r="B6202" s="203">
        <v>198802</v>
      </c>
      <c r="C6202" s="203">
        <v>0.23885300000000001</v>
      </c>
      <c r="D6202" s="203">
        <v>11</v>
      </c>
      <c r="E6202" s="203" t="s">
        <v>1210</v>
      </c>
      <c r="F6202" s="203" t="s">
        <v>1207</v>
      </c>
    </row>
    <row r="6203" spans="1:6" hidden="1" x14ac:dyDescent="0.25">
      <c r="A6203" s="203" t="s">
        <v>1200</v>
      </c>
      <c r="B6203" s="203">
        <v>198803</v>
      </c>
      <c r="C6203" s="203">
        <v>0.25538499999999997</v>
      </c>
      <c r="D6203" s="203">
        <v>11</v>
      </c>
      <c r="E6203" s="203" t="s">
        <v>1210</v>
      </c>
      <c r="F6203" s="203" t="s">
        <v>1207</v>
      </c>
    </row>
    <row r="6204" spans="1:6" hidden="1" x14ac:dyDescent="0.25">
      <c r="A6204" s="203" t="s">
        <v>1200</v>
      </c>
      <c r="B6204" s="203">
        <v>198804</v>
      </c>
      <c r="C6204" s="203">
        <v>0.24724099999999999</v>
      </c>
      <c r="D6204" s="203">
        <v>11</v>
      </c>
      <c r="E6204" s="203" t="s">
        <v>1210</v>
      </c>
      <c r="F6204" s="203" t="s">
        <v>1207</v>
      </c>
    </row>
    <row r="6205" spans="1:6" hidden="1" x14ac:dyDescent="0.25">
      <c r="A6205" s="203" t="s">
        <v>1200</v>
      </c>
      <c r="B6205" s="203">
        <v>198805</v>
      </c>
      <c r="C6205" s="203">
        <v>0.25518800000000003</v>
      </c>
      <c r="D6205" s="203">
        <v>11</v>
      </c>
      <c r="E6205" s="203" t="s">
        <v>1210</v>
      </c>
      <c r="F6205" s="203" t="s">
        <v>1207</v>
      </c>
    </row>
    <row r="6206" spans="1:6" hidden="1" x14ac:dyDescent="0.25">
      <c r="A6206" s="203" t="s">
        <v>1200</v>
      </c>
      <c r="B6206" s="203">
        <v>198806</v>
      </c>
      <c r="C6206" s="203">
        <v>0.24734</v>
      </c>
      <c r="D6206" s="203">
        <v>11</v>
      </c>
      <c r="E6206" s="203" t="s">
        <v>1210</v>
      </c>
      <c r="F6206" s="203" t="s">
        <v>1207</v>
      </c>
    </row>
    <row r="6207" spans="1:6" hidden="1" x14ac:dyDescent="0.25">
      <c r="A6207" s="203" t="s">
        <v>1200</v>
      </c>
      <c r="B6207" s="203">
        <v>198807</v>
      </c>
      <c r="C6207" s="203">
        <v>0.25558199999999998</v>
      </c>
      <c r="D6207" s="203">
        <v>11</v>
      </c>
      <c r="E6207" s="203" t="s">
        <v>1210</v>
      </c>
      <c r="F6207" s="203" t="s">
        <v>1207</v>
      </c>
    </row>
    <row r="6208" spans="1:6" hidden="1" x14ac:dyDescent="0.25">
      <c r="A6208" s="203" t="s">
        <v>1200</v>
      </c>
      <c r="B6208" s="203">
        <v>198808</v>
      </c>
      <c r="C6208" s="203">
        <v>0.25581500000000001</v>
      </c>
      <c r="D6208" s="203">
        <v>11</v>
      </c>
      <c r="E6208" s="203" t="s">
        <v>1210</v>
      </c>
      <c r="F6208" s="203" t="s">
        <v>1207</v>
      </c>
    </row>
    <row r="6209" spans="1:6" hidden="1" x14ac:dyDescent="0.25">
      <c r="A6209" s="203" t="s">
        <v>1200</v>
      </c>
      <c r="B6209" s="203">
        <v>198809</v>
      </c>
      <c r="C6209" s="203">
        <v>0.24735699999999999</v>
      </c>
      <c r="D6209" s="203">
        <v>11</v>
      </c>
      <c r="E6209" s="203" t="s">
        <v>1210</v>
      </c>
      <c r="F6209" s="203" t="s">
        <v>1207</v>
      </c>
    </row>
    <row r="6210" spans="1:6" hidden="1" x14ac:dyDescent="0.25">
      <c r="A6210" s="203" t="s">
        <v>1200</v>
      </c>
      <c r="B6210" s="203">
        <v>198810</v>
      </c>
      <c r="C6210" s="203">
        <v>0.25551699999999999</v>
      </c>
      <c r="D6210" s="203">
        <v>11</v>
      </c>
      <c r="E6210" s="203" t="s">
        <v>1210</v>
      </c>
      <c r="F6210" s="203" t="s">
        <v>1207</v>
      </c>
    </row>
    <row r="6211" spans="1:6" hidden="1" x14ac:dyDescent="0.25">
      <c r="A6211" s="203" t="s">
        <v>1200</v>
      </c>
      <c r="B6211" s="203">
        <v>198811</v>
      </c>
      <c r="C6211" s="203">
        <v>0.24709600000000001</v>
      </c>
      <c r="D6211" s="203">
        <v>11</v>
      </c>
      <c r="E6211" s="203" t="s">
        <v>1210</v>
      </c>
      <c r="F6211" s="203" t="s">
        <v>1207</v>
      </c>
    </row>
    <row r="6212" spans="1:6" hidden="1" x14ac:dyDescent="0.25">
      <c r="A6212" s="203" t="s">
        <v>1200</v>
      </c>
      <c r="B6212" s="203">
        <v>198812</v>
      </c>
      <c r="C6212" s="203">
        <v>0.25534499999999999</v>
      </c>
      <c r="D6212" s="203">
        <v>11</v>
      </c>
      <c r="E6212" s="203" t="s">
        <v>1210</v>
      </c>
      <c r="F6212" s="203" t="s">
        <v>1207</v>
      </c>
    </row>
    <row r="6213" spans="1:6" hidden="1" x14ac:dyDescent="0.25">
      <c r="A6213" s="203" t="s">
        <v>1200</v>
      </c>
      <c r="B6213" s="203">
        <v>198813</v>
      </c>
      <c r="C6213" s="203">
        <v>3.0160490000000002</v>
      </c>
      <c r="D6213" s="203">
        <v>11</v>
      </c>
      <c r="E6213" s="203" t="s">
        <v>1210</v>
      </c>
      <c r="F6213" s="203" t="s">
        <v>1207</v>
      </c>
    </row>
    <row r="6214" spans="1:6" hidden="1" x14ac:dyDescent="0.25">
      <c r="A6214" s="203" t="s">
        <v>1200</v>
      </c>
      <c r="B6214" s="203">
        <v>198901</v>
      </c>
      <c r="C6214" s="203">
        <v>0.26657199999999998</v>
      </c>
      <c r="D6214" s="203">
        <v>11</v>
      </c>
      <c r="E6214" s="203" t="s">
        <v>1210</v>
      </c>
      <c r="F6214" s="203" t="s">
        <v>1207</v>
      </c>
    </row>
    <row r="6215" spans="1:6" hidden="1" x14ac:dyDescent="0.25">
      <c r="A6215" s="203" t="s">
        <v>1200</v>
      </c>
      <c r="B6215" s="203">
        <v>198902</v>
      </c>
      <c r="C6215" s="203">
        <v>0.243927</v>
      </c>
      <c r="D6215" s="203">
        <v>11</v>
      </c>
      <c r="E6215" s="203" t="s">
        <v>1210</v>
      </c>
      <c r="F6215" s="203" t="s">
        <v>1207</v>
      </c>
    </row>
    <row r="6216" spans="1:6" hidden="1" x14ac:dyDescent="0.25">
      <c r="A6216" s="203" t="s">
        <v>1200</v>
      </c>
      <c r="B6216" s="203">
        <v>198903</v>
      </c>
      <c r="C6216" s="203">
        <v>0.26831500000000003</v>
      </c>
      <c r="D6216" s="203">
        <v>11</v>
      </c>
      <c r="E6216" s="203" t="s">
        <v>1210</v>
      </c>
      <c r="F6216" s="203" t="s">
        <v>1207</v>
      </c>
    </row>
    <row r="6217" spans="1:6" hidden="1" x14ac:dyDescent="0.25">
      <c r="A6217" s="203" t="s">
        <v>1200</v>
      </c>
      <c r="B6217" s="203">
        <v>198904</v>
      </c>
      <c r="C6217" s="203">
        <v>0.251946</v>
      </c>
      <c r="D6217" s="203">
        <v>11</v>
      </c>
      <c r="E6217" s="203" t="s">
        <v>1210</v>
      </c>
      <c r="F6217" s="203" t="s">
        <v>1207</v>
      </c>
    </row>
    <row r="6218" spans="1:6" hidden="1" x14ac:dyDescent="0.25">
      <c r="A6218" s="203" t="s">
        <v>1200</v>
      </c>
      <c r="B6218" s="203">
        <v>198905</v>
      </c>
      <c r="C6218" s="203">
        <v>0.241235</v>
      </c>
      <c r="D6218" s="203">
        <v>11</v>
      </c>
      <c r="E6218" s="203" t="s">
        <v>1210</v>
      </c>
      <c r="F6218" s="203" t="s">
        <v>1207</v>
      </c>
    </row>
    <row r="6219" spans="1:6" hidden="1" x14ac:dyDescent="0.25">
      <c r="A6219" s="203" t="s">
        <v>1200</v>
      </c>
      <c r="B6219" s="203">
        <v>198906</v>
      </c>
      <c r="C6219" s="203">
        <v>0.248447</v>
      </c>
      <c r="D6219" s="203">
        <v>11</v>
      </c>
      <c r="E6219" s="203" t="s">
        <v>1210</v>
      </c>
      <c r="F6219" s="203" t="s">
        <v>1207</v>
      </c>
    </row>
    <row r="6220" spans="1:6" hidden="1" x14ac:dyDescent="0.25">
      <c r="A6220" s="203" t="s">
        <v>1200</v>
      </c>
      <c r="B6220" s="203">
        <v>198907</v>
      </c>
      <c r="C6220" s="203">
        <v>0.26131799999999999</v>
      </c>
      <c r="D6220" s="203">
        <v>11</v>
      </c>
      <c r="E6220" s="203" t="s">
        <v>1210</v>
      </c>
      <c r="F6220" s="203" t="s">
        <v>1207</v>
      </c>
    </row>
    <row r="6221" spans="1:6" hidden="1" x14ac:dyDescent="0.25">
      <c r="A6221" s="203" t="s">
        <v>1200</v>
      </c>
      <c r="B6221" s="203">
        <v>198908</v>
      </c>
      <c r="C6221" s="203">
        <v>0.27698499999999998</v>
      </c>
      <c r="D6221" s="203">
        <v>11</v>
      </c>
      <c r="E6221" s="203" t="s">
        <v>1210</v>
      </c>
      <c r="F6221" s="203" t="s">
        <v>1207</v>
      </c>
    </row>
    <row r="6222" spans="1:6" hidden="1" x14ac:dyDescent="0.25">
      <c r="A6222" s="203" t="s">
        <v>1200</v>
      </c>
      <c r="B6222" s="203">
        <v>198909</v>
      </c>
      <c r="C6222" s="203">
        <v>0.26481100000000002</v>
      </c>
      <c r="D6222" s="203">
        <v>11</v>
      </c>
      <c r="E6222" s="203" t="s">
        <v>1210</v>
      </c>
      <c r="F6222" s="203" t="s">
        <v>1207</v>
      </c>
    </row>
    <row r="6223" spans="1:6" hidden="1" x14ac:dyDescent="0.25">
      <c r="A6223" s="203" t="s">
        <v>1200</v>
      </c>
      <c r="B6223" s="203">
        <v>198910</v>
      </c>
      <c r="C6223" s="203">
        <v>0.27646199999999999</v>
      </c>
      <c r="D6223" s="203">
        <v>11</v>
      </c>
      <c r="E6223" s="203" t="s">
        <v>1210</v>
      </c>
      <c r="F6223" s="203" t="s">
        <v>1207</v>
      </c>
    </row>
    <row r="6224" spans="1:6" hidden="1" x14ac:dyDescent="0.25">
      <c r="A6224" s="203" t="s">
        <v>1200</v>
      </c>
      <c r="B6224" s="203">
        <v>198911</v>
      </c>
      <c r="C6224" s="203">
        <v>0.27681899999999998</v>
      </c>
      <c r="D6224" s="203">
        <v>11</v>
      </c>
      <c r="E6224" s="203" t="s">
        <v>1210</v>
      </c>
      <c r="F6224" s="203" t="s">
        <v>1207</v>
      </c>
    </row>
    <row r="6225" spans="1:6" hidden="1" x14ac:dyDescent="0.25">
      <c r="A6225" s="203" t="s">
        <v>1200</v>
      </c>
      <c r="B6225" s="203">
        <v>198912</v>
      </c>
      <c r="C6225" s="203">
        <v>0.28251999999999999</v>
      </c>
      <c r="D6225" s="203">
        <v>11</v>
      </c>
      <c r="E6225" s="203" t="s">
        <v>1210</v>
      </c>
      <c r="F6225" s="203" t="s">
        <v>1207</v>
      </c>
    </row>
    <row r="6226" spans="1:6" hidden="1" x14ac:dyDescent="0.25">
      <c r="A6226" s="203" t="s">
        <v>1200</v>
      </c>
      <c r="B6226" s="203">
        <v>198913</v>
      </c>
      <c r="C6226" s="203">
        <v>3.159357</v>
      </c>
      <c r="D6226" s="203">
        <v>11</v>
      </c>
      <c r="E6226" s="203" t="s">
        <v>1210</v>
      </c>
      <c r="F6226" s="203" t="s">
        <v>1207</v>
      </c>
    </row>
    <row r="6227" spans="1:6" hidden="1" x14ac:dyDescent="0.25">
      <c r="A6227" s="203" t="s">
        <v>1200</v>
      </c>
      <c r="B6227" s="203">
        <v>199001</v>
      </c>
      <c r="C6227" s="203">
        <v>0.23669200000000001</v>
      </c>
      <c r="D6227" s="203">
        <v>11</v>
      </c>
      <c r="E6227" s="203" t="s">
        <v>1210</v>
      </c>
      <c r="F6227" s="203" t="s">
        <v>1207</v>
      </c>
    </row>
    <row r="6228" spans="1:6" hidden="1" x14ac:dyDescent="0.25">
      <c r="A6228" s="203" t="s">
        <v>1200</v>
      </c>
      <c r="B6228" s="203">
        <v>199002</v>
      </c>
      <c r="C6228" s="203">
        <v>0.22626599999999999</v>
      </c>
      <c r="D6228" s="203">
        <v>11</v>
      </c>
      <c r="E6228" s="203" t="s">
        <v>1210</v>
      </c>
      <c r="F6228" s="203" t="s">
        <v>1207</v>
      </c>
    </row>
    <row r="6229" spans="1:6" hidden="1" x14ac:dyDescent="0.25">
      <c r="A6229" s="203" t="s">
        <v>1200</v>
      </c>
      <c r="B6229" s="203">
        <v>199003</v>
      </c>
      <c r="C6229" s="203">
        <v>0.24424799999999999</v>
      </c>
      <c r="D6229" s="203">
        <v>11</v>
      </c>
      <c r="E6229" s="203" t="s">
        <v>1210</v>
      </c>
      <c r="F6229" s="203" t="s">
        <v>1207</v>
      </c>
    </row>
    <row r="6230" spans="1:6" hidden="1" x14ac:dyDescent="0.25">
      <c r="A6230" s="203" t="s">
        <v>1200</v>
      </c>
      <c r="B6230" s="203">
        <v>199004</v>
      </c>
      <c r="C6230" s="203">
        <v>0.23264000000000001</v>
      </c>
      <c r="D6230" s="203">
        <v>11</v>
      </c>
      <c r="E6230" s="203" t="s">
        <v>1210</v>
      </c>
      <c r="F6230" s="203" t="s">
        <v>1207</v>
      </c>
    </row>
    <row r="6231" spans="1:6" hidden="1" x14ac:dyDescent="0.25">
      <c r="A6231" s="203" t="s">
        <v>1200</v>
      </c>
      <c r="B6231" s="203">
        <v>199005</v>
      </c>
      <c r="C6231" s="203">
        <v>0.21010799999999999</v>
      </c>
      <c r="D6231" s="203">
        <v>11</v>
      </c>
      <c r="E6231" s="203" t="s">
        <v>1210</v>
      </c>
      <c r="F6231" s="203" t="s">
        <v>1207</v>
      </c>
    </row>
    <row r="6232" spans="1:6" hidden="1" x14ac:dyDescent="0.25">
      <c r="A6232" s="203" t="s">
        <v>1200</v>
      </c>
      <c r="B6232" s="203">
        <v>199006</v>
      </c>
      <c r="C6232" s="203">
        <v>0.17854400000000001</v>
      </c>
      <c r="D6232" s="203">
        <v>11</v>
      </c>
      <c r="E6232" s="203" t="s">
        <v>1210</v>
      </c>
      <c r="F6232" s="203" t="s">
        <v>1207</v>
      </c>
    </row>
    <row r="6233" spans="1:6" hidden="1" x14ac:dyDescent="0.25">
      <c r="A6233" s="203" t="s">
        <v>1200</v>
      </c>
      <c r="B6233" s="203">
        <v>199007</v>
      </c>
      <c r="C6233" s="203">
        <v>0.21971299999999999</v>
      </c>
      <c r="D6233" s="203">
        <v>11</v>
      </c>
      <c r="E6233" s="203" t="s">
        <v>1210</v>
      </c>
      <c r="F6233" s="203" t="s">
        <v>1207</v>
      </c>
    </row>
    <row r="6234" spans="1:6" hidden="1" x14ac:dyDescent="0.25">
      <c r="A6234" s="203" t="s">
        <v>1200</v>
      </c>
      <c r="B6234" s="203">
        <v>199008</v>
      </c>
      <c r="C6234" s="203">
        <v>0.24563199999999999</v>
      </c>
      <c r="D6234" s="203">
        <v>11</v>
      </c>
      <c r="E6234" s="203" t="s">
        <v>1210</v>
      </c>
      <c r="F6234" s="203" t="s">
        <v>1207</v>
      </c>
    </row>
    <row r="6235" spans="1:6" hidden="1" x14ac:dyDescent="0.25">
      <c r="A6235" s="203" t="s">
        <v>1200</v>
      </c>
      <c r="B6235" s="203">
        <v>199009</v>
      </c>
      <c r="C6235" s="203">
        <v>0.23993200000000001</v>
      </c>
      <c r="D6235" s="203">
        <v>11</v>
      </c>
      <c r="E6235" s="203" t="s">
        <v>1210</v>
      </c>
      <c r="F6235" s="203" t="s">
        <v>1207</v>
      </c>
    </row>
    <row r="6236" spans="1:6" hidden="1" x14ac:dyDescent="0.25">
      <c r="A6236" s="203" t="s">
        <v>1200</v>
      </c>
      <c r="B6236" s="203">
        <v>199010</v>
      </c>
      <c r="C6236" s="203">
        <v>0.23543700000000001</v>
      </c>
      <c r="D6236" s="203">
        <v>11</v>
      </c>
      <c r="E6236" s="203" t="s">
        <v>1210</v>
      </c>
      <c r="F6236" s="203" t="s">
        <v>1207</v>
      </c>
    </row>
    <row r="6237" spans="1:6" hidden="1" x14ac:dyDescent="0.25">
      <c r="A6237" s="203" t="s">
        <v>1200</v>
      </c>
      <c r="B6237" s="203">
        <v>199011</v>
      </c>
      <c r="C6237" s="203">
        <v>0.22025600000000001</v>
      </c>
      <c r="D6237" s="203">
        <v>11</v>
      </c>
      <c r="E6237" s="203" t="s">
        <v>1210</v>
      </c>
      <c r="F6237" s="203" t="s">
        <v>1207</v>
      </c>
    </row>
    <row r="6238" spans="1:6" hidden="1" x14ac:dyDescent="0.25">
      <c r="A6238" s="203" t="s">
        <v>1200</v>
      </c>
      <c r="B6238" s="203">
        <v>199012</v>
      </c>
      <c r="C6238" s="203">
        <v>0.245644</v>
      </c>
      <c r="D6238" s="203">
        <v>11</v>
      </c>
      <c r="E6238" s="203" t="s">
        <v>1210</v>
      </c>
      <c r="F6238" s="203" t="s">
        <v>1207</v>
      </c>
    </row>
    <row r="6239" spans="1:6" hidden="1" x14ac:dyDescent="0.25">
      <c r="A6239" s="203" t="s">
        <v>1200</v>
      </c>
      <c r="B6239" s="203">
        <v>199013</v>
      </c>
      <c r="C6239" s="203">
        <v>2.735112</v>
      </c>
      <c r="D6239" s="203">
        <v>11</v>
      </c>
      <c r="E6239" s="203" t="s">
        <v>1210</v>
      </c>
      <c r="F6239" s="203" t="s">
        <v>1207</v>
      </c>
    </row>
    <row r="6240" spans="1:6" hidden="1" x14ac:dyDescent="0.25">
      <c r="A6240" s="203" t="s">
        <v>1200</v>
      </c>
      <c r="B6240" s="203">
        <v>199101</v>
      </c>
      <c r="C6240" s="203">
        <v>0.26953100000000002</v>
      </c>
      <c r="D6240" s="203">
        <v>11</v>
      </c>
      <c r="E6240" s="203" t="s">
        <v>1210</v>
      </c>
      <c r="F6240" s="203" t="s">
        <v>1207</v>
      </c>
    </row>
    <row r="6241" spans="1:6" hidden="1" x14ac:dyDescent="0.25">
      <c r="A6241" s="203" t="s">
        <v>1200</v>
      </c>
      <c r="B6241" s="203">
        <v>199102</v>
      </c>
      <c r="C6241" s="203">
        <v>0.20453499999999999</v>
      </c>
      <c r="D6241" s="203">
        <v>11</v>
      </c>
      <c r="E6241" s="203" t="s">
        <v>1210</v>
      </c>
      <c r="F6241" s="203" t="s">
        <v>1207</v>
      </c>
    </row>
    <row r="6242" spans="1:6" hidden="1" x14ac:dyDescent="0.25">
      <c r="A6242" s="203" t="s">
        <v>1200</v>
      </c>
      <c r="B6242" s="203">
        <v>199103</v>
      </c>
      <c r="C6242" s="203">
        <v>0.21437400000000001</v>
      </c>
      <c r="D6242" s="203">
        <v>11</v>
      </c>
      <c r="E6242" s="203" t="s">
        <v>1210</v>
      </c>
      <c r="F6242" s="203" t="s">
        <v>1207</v>
      </c>
    </row>
    <row r="6243" spans="1:6" hidden="1" x14ac:dyDescent="0.25">
      <c r="A6243" s="203" t="s">
        <v>1200</v>
      </c>
      <c r="B6243" s="203">
        <v>199104</v>
      </c>
      <c r="C6243" s="203">
        <v>0.19045200000000001</v>
      </c>
      <c r="D6243" s="203">
        <v>11</v>
      </c>
      <c r="E6243" s="203" t="s">
        <v>1210</v>
      </c>
      <c r="F6243" s="203" t="s">
        <v>1207</v>
      </c>
    </row>
    <row r="6244" spans="1:6" hidden="1" x14ac:dyDescent="0.25">
      <c r="A6244" s="203" t="s">
        <v>1200</v>
      </c>
      <c r="B6244" s="203">
        <v>199105</v>
      </c>
      <c r="C6244" s="203">
        <v>0.20657900000000001</v>
      </c>
      <c r="D6244" s="203">
        <v>11</v>
      </c>
      <c r="E6244" s="203" t="s">
        <v>1210</v>
      </c>
      <c r="F6244" s="203" t="s">
        <v>1207</v>
      </c>
    </row>
    <row r="6245" spans="1:6" hidden="1" x14ac:dyDescent="0.25">
      <c r="A6245" s="203" t="s">
        <v>1200</v>
      </c>
      <c r="B6245" s="203">
        <v>199106</v>
      </c>
      <c r="C6245" s="203">
        <v>0.20972099999999999</v>
      </c>
      <c r="D6245" s="203">
        <v>11</v>
      </c>
      <c r="E6245" s="203" t="s">
        <v>1210</v>
      </c>
      <c r="F6245" s="203" t="s">
        <v>1207</v>
      </c>
    </row>
    <row r="6246" spans="1:6" hidden="1" x14ac:dyDescent="0.25">
      <c r="A6246" s="203" t="s">
        <v>1200</v>
      </c>
      <c r="B6246" s="203">
        <v>199107</v>
      </c>
      <c r="C6246" s="203">
        <v>0.21005499999999999</v>
      </c>
      <c r="D6246" s="203">
        <v>11</v>
      </c>
      <c r="E6246" s="203" t="s">
        <v>1210</v>
      </c>
      <c r="F6246" s="203" t="s">
        <v>1207</v>
      </c>
    </row>
    <row r="6247" spans="1:6" hidden="1" x14ac:dyDescent="0.25">
      <c r="A6247" s="203" t="s">
        <v>1200</v>
      </c>
      <c r="B6247" s="203">
        <v>199108</v>
      </c>
      <c r="C6247" s="203">
        <v>0.250834</v>
      </c>
      <c r="D6247" s="203">
        <v>11</v>
      </c>
      <c r="E6247" s="203" t="s">
        <v>1210</v>
      </c>
      <c r="F6247" s="203" t="s">
        <v>1207</v>
      </c>
    </row>
    <row r="6248" spans="1:6" hidden="1" x14ac:dyDescent="0.25">
      <c r="A6248" s="203" t="s">
        <v>1200</v>
      </c>
      <c r="B6248" s="203">
        <v>199109</v>
      </c>
      <c r="C6248" s="203">
        <v>0.267735</v>
      </c>
      <c r="D6248" s="203">
        <v>11</v>
      </c>
      <c r="E6248" s="203" t="s">
        <v>1210</v>
      </c>
      <c r="F6248" s="203" t="s">
        <v>1207</v>
      </c>
    </row>
    <row r="6249" spans="1:6" hidden="1" x14ac:dyDescent="0.25">
      <c r="A6249" s="203" t="s">
        <v>1200</v>
      </c>
      <c r="B6249" s="203">
        <v>199110</v>
      </c>
      <c r="C6249" s="203">
        <v>0.24940799999999999</v>
      </c>
      <c r="D6249" s="203">
        <v>11</v>
      </c>
      <c r="E6249" s="203" t="s">
        <v>1210</v>
      </c>
      <c r="F6249" s="203" t="s">
        <v>1207</v>
      </c>
    </row>
    <row r="6250" spans="1:6" hidden="1" x14ac:dyDescent="0.25">
      <c r="A6250" s="203" t="s">
        <v>1200</v>
      </c>
      <c r="B6250" s="203">
        <v>199111</v>
      </c>
      <c r="C6250" s="203">
        <v>0.24154100000000001</v>
      </c>
      <c r="D6250" s="203">
        <v>11</v>
      </c>
      <c r="E6250" s="203" t="s">
        <v>1210</v>
      </c>
      <c r="F6250" s="203" t="s">
        <v>1207</v>
      </c>
    </row>
    <row r="6251" spans="1:6" hidden="1" x14ac:dyDescent="0.25">
      <c r="A6251" s="203" t="s">
        <v>1200</v>
      </c>
      <c r="B6251" s="203">
        <v>199112</v>
      </c>
      <c r="C6251" s="203">
        <v>0.26703300000000002</v>
      </c>
      <c r="D6251" s="203">
        <v>11</v>
      </c>
      <c r="E6251" s="203" t="s">
        <v>1210</v>
      </c>
      <c r="F6251" s="203" t="s">
        <v>1207</v>
      </c>
    </row>
    <row r="6252" spans="1:6" hidden="1" x14ac:dyDescent="0.25">
      <c r="A6252" s="203" t="s">
        <v>1200</v>
      </c>
      <c r="B6252" s="203">
        <v>199113</v>
      </c>
      <c r="C6252" s="203">
        <v>2.7817970000000001</v>
      </c>
      <c r="D6252" s="203">
        <v>11</v>
      </c>
      <c r="E6252" s="203" t="s">
        <v>1210</v>
      </c>
      <c r="F6252" s="203" t="s">
        <v>1207</v>
      </c>
    </row>
    <row r="6253" spans="1:6" hidden="1" x14ac:dyDescent="0.25">
      <c r="A6253" s="203" t="s">
        <v>1200</v>
      </c>
      <c r="B6253" s="203">
        <v>199201</v>
      </c>
      <c r="C6253" s="203">
        <v>0.27919699999999997</v>
      </c>
      <c r="D6253" s="203">
        <v>11</v>
      </c>
      <c r="E6253" s="203" t="s">
        <v>1210</v>
      </c>
      <c r="F6253" s="203" t="s">
        <v>1207</v>
      </c>
    </row>
    <row r="6254" spans="1:6" hidden="1" x14ac:dyDescent="0.25">
      <c r="A6254" s="203" t="s">
        <v>1200</v>
      </c>
      <c r="B6254" s="203">
        <v>199202</v>
      </c>
      <c r="C6254" s="203">
        <v>0.23046800000000001</v>
      </c>
      <c r="D6254" s="203">
        <v>11</v>
      </c>
      <c r="E6254" s="203" t="s">
        <v>1210</v>
      </c>
      <c r="F6254" s="203" t="s">
        <v>1207</v>
      </c>
    </row>
    <row r="6255" spans="1:6" hidden="1" x14ac:dyDescent="0.25">
      <c r="A6255" s="203" t="s">
        <v>1200</v>
      </c>
      <c r="B6255" s="203">
        <v>199203</v>
      </c>
      <c r="C6255" s="203">
        <v>0.22117700000000001</v>
      </c>
      <c r="D6255" s="203">
        <v>11</v>
      </c>
      <c r="E6255" s="203" t="s">
        <v>1210</v>
      </c>
      <c r="F6255" s="203" t="s">
        <v>1207</v>
      </c>
    </row>
    <row r="6256" spans="1:6" hidden="1" x14ac:dyDescent="0.25">
      <c r="A6256" s="203" t="s">
        <v>1200</v>
      </c>
      <c r="B6256" s="203">
        <v>199204</v>
      </c>
      <c r="C6256" s="203">
        <v>0.210172</v>
      </c>
      <c r="D6256" s="203">
        <v>11</v>
      </c>
      <c r="E6256" s="203" t="s">
        <v>1210</v>
      </c>
      <c r="F6256" s="203" t="s">
        <v>1207</v>
      </c>
    </row>
    <row r="6257" spans="1:6" hidden="1" x14ac:dyDescent="0.25">
      <c r="A6257" s="203" t="s">
        <v>1200</v>
      </c>
      <c r="B6257" s="203">
        <v>199205</v>
      </c>
      <c r="C6257" s="203">
        <v>0.19053700000000001</v>
      </c>
      <c r="D6257" s="203">
        <v>11</v>
      </c>
      <c r="E6257" s="203" t="s">
        <v>1210</v>
      </c>
      <c r="F6257" s="203" t="s">
        <v>1207</v>
      </c>
    </row>
    <row r="6258" spans="1:6" hidden="1" x14ac:dyDescent="0.25">
      <c r="A6258" s="203" t="s">
        <v>1200</v>
      </c>
      <c r="B6258" s="203">
        <v>199206</v>
      </c>
      <c r="C6258" s="203">
        <v>0.230985</v>
      </c>
      <c r="D6258" s="203">
        <v>11</v>
      </c>
      <c r="E6258" s="203" t="s">
        <v>1210</v>
      </c>
      <c r="F6258" s="203" t="s">
        <v>1207</v>
      </c>
    </row>
    <row r="6259" spans="1:6" hidden="1" x14ac:dyDescent="0.25">
      <c r="A6259" s="203" t="s">
        <v>1200</v>
      </c>
      <c r="B6259" s="203">
        <v>199207</v>
      </c>
      <c r="C6259" s="203">
        <v>0.25014999999999998</v>
      </c>
      <c r="D6259" s="203">
        <v>11</v>
      </c>
      <c r="E6259" s="203" t="s">
        <v>1210</v>
      </c>
      <c r="F6259" s="203" t="s">
        <v>1207</v>
      </c>
    </row>
    <row r="6260" spans="1:6" hidden="1" x14ac:dyDescent="0.25">
      <c r="A6260" s="203" t="s">
        <v>1200</v>
      </c>
      <c r="B6260" s="203">
        <v>199208</v>
      </c>
      <c r="C6260" s="203">
        <v>0.26966200000000001</v>
      </c>
      <c r="D6260" s="203">
        <v>11</v>
      </c>
      <c r="E6260" s="203" t="s">
        <v>1210</v>
      </c>
      <c r="F6260" s="203" t="s">
        <v>1207</v>
      </c>
    </row>
    <row r="6261" spans="1:6" hidden="1" x14ac:dyDescent="0.25">
      <c r="A6261" s="203" t="s">
        <v>1200</v>
      </c>
      <c r="B6261" s="203">
        <v>199209</v>
      </c>
      <c r="C6261" s="203">
        <v>0.25151099999999998</v>
      </c>
      <c r="D6261" s="203">
        <v>11</v>
      </c>
      <c r="E6261" s="203" t="s">
        <v>1210</v>
      </c>
      <c r="F6261" s="203" t="s">
        <v>1207</v>
      </c>
    </row>
    <row r="6262" spans="1:6" hidden="1" x14ac:dyDescent="0.25">
      <c r="A6262" s="203" t="s">
        <v>1200</v>
      </c>
      <c r="B6262" s="203">
        <v>199210</v>
      </c>
      <c r="C6262" s="203">
        <v>0.26954499999999998</v>
      </c>
      <c r="D6262" s="203">
        <v>11</v>
      </c>
      <c r="E6262" s="203" t="s">
        <v>1210</v>
      </c>
      <c r="F6262" s="203" t="s">
        <v>1207</v>
      </c>
    </row>
    <row r="6263" spans="1:6" hidden="1" x14ac:dyDescent="0.25">
      <c r="A6263" s="203" t="s">
        <v>1200</v>
      </c>
      <c r="B6263" s="203">
        <v>199211</v>
      </c>
      <c r="C6263" s="203">
        <v>0.26438299999999998</v>
      </c>
      <c r="D6263" s="203">
        <v>11</v>
      </c>
      <c r="E6263" s="203" t="s">
        <v>1210</v>
      </c>
      <c r="F6263" s="203" t="s">
        <v>1207</v>
      </c>
    </row>
    <row r="6264" spans="1:6" hidden="1" x14ac:dyDescent="0.25">
      <c r="A6264" s="203" t="s">
        <v>1200</v>
      </c>
      <c r="B6264" s="203">
        <v>199212</v>
      </c>
      <c r="C6264" s="203">
        <v>0.26389099999999999</v>
      </c>
      <c r="D6264" s="203">
        <v>11</v>
      </c>
      <c r="E6264" s="203" t="s">
        <v>1210</v>
      </c>
      <c r="F6264" s="203" t="s">
        <v>1207</v>
      </c>
    </row>
    <row r="6265" spans="1:6" hidden="1" x14ac:dyDescent="0.25">
      <c r="A6265" s="203" t="s">
        <v>1200</v>
      </c>
      <c r="B6265" s="203">
        <v>199213</v>
      </c>
      <c r="C6265" s="203">
        <v>2.9316779999999998</v>
      </c>
      <c r="D6265" s="203">
        <v>11</v>
      </c>
      <c r="E6265" s="203" t="s">
        <v>1210</v>
      </c>
      <c r="F6265" s="203" t="s">
        <v>1207</v>
      </c>
    </row>
    <row r="6266" spans="1:6" hidden="1" x14ac:dyDescent="0.25">
      <c r="A6266" s="203" t="s">
        <v>1200</v>
      </c>
      <c r="B6266" s="203">
        <v>199301</v>
      </c>
      <c r="C6266" s="203">
        <v>0.27425699999999997</v>
      </c>
      <c r="D6266" s="203">
        <v>11</v>
      </c>
      <c r="E6266" s="203" t="s">
        <v>1210</v>
      </c>
      <c r="F6266" s="203" t="s">
        <v>1207</v>
      </c>
    </row>
    <row r="6267" spans="1:6" hidden="1" x14ac:dyDescent="0.25">
      <c r="A6267" s="203" t="s">
        <v>1200</v>
      </c>
      <c r="B6267" s="203">
        <v>199302</v>
      </c>
      <c r="C6267" s="203">
        <v>0.24096400000000001</v>
      </c>
      <c r="D6267" s="203">
        <v>11</v>
      </c>
      <c r="E6267" s="203" t="s">
        <v>1210</v>
      </c>
      <c r="F6267" s="203" t="s">
        <v>1207</v>
      </c>
    </row>
    <row r="6268" spans="1:6" hidden="1" x14ac:dyDescent="0.25">
      <c r="A6268" s="203" t="s">
        <v>1200</v>
      </c>
      <c r="B6268" s="203">
        <v>199303</v>
      </c>
      <c r="C6268" s="203">
        <v>0.26320399999999999</v>
      </c>
      <c r="D6268" s="203">
        <v>11</v>
      </c>
      <c r="E6268" s="203" t="s">
        <v>1210</v>
      </c>
      <c r="F6268" s="203" t="s">
        <v>1207</v>
      </c>
    </row>
    <row r="6269" spans="1:6" hidden="1" x14ac:dyDescent="0.25">
      <c r="A6269" s="203" t="s">
        <v>1200</v>
      </c>
      <c r="B6269" s="203">
        <v>199304</v>
      </c>
      <c r="C6269" s="203">
        <v>0.22685900000000001</v>
      </c>
      <c r="D6269" s="203">
        <v>11</v>
      </c>
      <c r="E6269" s="203" t="s">
        <v>1210</v>
      </c>
      <c r="F6269" s="203" t="s">
        <v>1207</v>
      </c>
    </row>
    <row r="6270" spans="1:6" hidden="1" x14ac:dyDescent="0.25">
      <c r="A6270" s="203" t="s">
        <v>1200</v>
      </c>
      <c r="B6270" s="203">
        <v>199305</v>
      </c>
      <c r="C6270" s="203">
        <v>0.19601199999999999</v>
      </c>
      <c r="D6270" s="203">
        <v>11</v>
      </c>
      <c r="E6270" s="203" t="s">
        <v>1210</v>
      </c>
      <c r="F6270" s="203" t="s">
        <v>1207</v>
      </c>
    </row>
    <row r="6271" spans="1:6" hidden="1" x14ac:dyDescent="0.25">
      <c r="A6271" s="203" t="s">
        <v>1200</v>
      </c>
      <c r="B6271" s="203">
        <v>199306</v>
      </c>
      <c r="C6271" s="203">
        <v>0.19744500000000001</v>
      </c>
      <c r="D6271" s="203">
        <v>11</v>
      </c>
      <c r="E6271" s="203" t="s">
        <v>1210</v>
      </c>
      <c r="F6271" s="203" t="s">
        <v>1207</v>
      </c>
    </row>
    <row r="6272" spans="1:6" hidden="1" x14ac:dyDescent="0.25">
      <c r="A6272" s="203" t="s">
        <v>1200</v>
      </c>
      <c r="B6272" s="203">
        <v>199307</v>
      </c>
      <c r="C6272" s="203">
        <v>0.21270700000000001</v>
      </c>
      <c r="D6272" s="203">
        <v>11</v>
      </c>
      <c r="E6272" s="203" t="s">
        <v>1210</v>
      </c>
      <c r="F6272" s="203" t="s">
        <v>1207</v>
      </c>
    </row>
    <row r="6273" spans="1:6" hidden="1" x14ac:dyDescent="0.25">
      <c r="A6273" s="203" t="s">
        <v>1200</v>
      </c>
      <c r="B6273" s="203">
        <v>199308</v>
      </c>
      <c r="C6273" s="203">
        <v>0.262322</v>
      </c>
      <c r="D6273" s="203">
        <v>11</v>
      </c>
      <c r="E6273" s="203" t="s">
        <v>1210</v>
      </c>
      <c r="F6273" s="203" t="s">
        <v>1207</v>
      </c>
    </row>
    <row r="6274" spans="1:6" hidden="1" x14ac:dyDescent="0.25">
      <c r="A6274" s="203" t="s">
        <v>1200</v>
      </c>
      <c r="B6274" s="203">
        <v>199309</v>
      </c>
      <c r="C6274" s="203">
        <v>0.25055100000000002</v>
      </c>
      <c r="D6274" s="203">
        <v>11</v>
      </c>
      <c r="E6274" s="203" t="s">
        <v>1210</v>
      </c>
      <c r="F6274" s="203" t="s">
        <v>1207</v>
      </c>
    </row>
    <row r="6275" spans="1:6" hidden="1" x14ac:dyDescent="0.25">
      <c r="A6275" s="203" t="s">
        <v>1200</v>
      </c>
      <c r="B6275" s="203">
        <v>199310</v>
      </c>
      <c r="C6275" s="203">
        <v>0.25738299999999997</v>
      </c>
      <c r="D6275" s="203">
        <v>11</v>
      </c>
      <c r="E6275" s="203" t="s">
        <v>1210</v>
      </c>
      <c r="F6275" s="203" t="s">
        <v>1207</v>
      </c>
    </row>
    <row r="6276" spans="1:6" hidden="1" x14ac:dyDescent="0.25">
      <c r="A6276" s="203" t="s">
        <v>1200</v>
      </c>
      <c r="B6276" s="203">
        <v>199311</v>
      </c>
      <c r="C6276" s="203">
        <v>0.262183</v>
      </c>
      <c r="D6276" s="203">
        <v>11</v>
      </c>
      <c r="E6276" s="203" t="s">
        <v>1210</v>
      </c>
      <c r="F6276" s="203" t="s">
        <v>1207</v>
      </c>
    </row>
    <row r="6277" spans="1:6" hidden="1" x14ac:dyDescent="0.25">
      <c r="A6277" s="203" t="s">
        <v>1200</v>
      </c>
      <c r="B6277" s="203">
        <v>199312</v>
      </c>
      <c r="C6277" s="203">
        <v>0.26455899999999999</v>
      </c>
      <c r="D6277" s="203">
        <v>11</v>
      </c>
      <c r="E6277" s="203" t="s">
        <v>1210</v>
      </c>
      <c r="F6277" s="203" t="s">
        <v>1207</v>
      </c>
    </row>
    <row r="6278" spans="1:6" hidden="1" x14ac:dyDescent="0.25">
      <c r="A6278" s="203" t="s">
        <v>1200</v>
      </c>
      <c r="B6278" s="203">
        <v>199313</v>
      </c>
      <c r="C6278" s="203">
        <v>2.9084460000000001</v>
      </c>
      <c r="D6278" s="203">
        <v>11</v>
      </c>
      <c r="E6278" s="203" t="s">
        <v>1210</v>
      </c>
      <c r="F6278" s="203" t="s">
        <v>1207</v>
      </c>
    </row>
    <row r="6279" spans="1:6" hidden="1" x14ac:dyDescent="0.25">
      <c r="A6279" s="203" t="s">
        <v>1200</v>
      </c>
      <c r="B6279" s="203">
        <v>199401</v>
      </c>
      <c r="C6279" s="203">
        <v>0.30670799999999998</v>
      </c>
      <c r="D6279" s="203">
        <v>11</v>
      </c>
      <c r="E6279" s="203" t="s">
        <v>1210</v>
      </c>
      <c r="F6279" s="203" t="s">
        <v>1207</v>
      </c>
    </row>
    <row r="6280" spans="1:6" hidden="1" x14ac:dyDescent="0.25">
      <c r="A6280" s="203" t="s">
        <v>1200</v>
      </c>
      <c r="B6280" s="203">
        <v>199402</v>
      </c>
      <c r="C6280" s="203">
        <v>0.24459400000000001</v>
      </c>
      <c r="D6280" s="203">
        <v>11</v>
      </c>
      <c r="E6280" s="203" t="s">
        <v>1210</v>
      </c>
      <c r="F6280" s="203" t="s">
        <v>1207</v>
      </c>
    </row>
    <row r="6281" spans="1:6" hidden="1" x14ac:dyDescent="0.25">
      <c r="A6281" s="203" t="s">
        <v>1200</v>
      </c>
      <c r="B6281" s="203">
        <v>199403</v>
      </c>
      <c r="C6281" s="203">
        <v>0.261461</v>
      </c>
      <c r="D6281" s="203">
        <v>11</v>
      </c>
      <c r="E6281" s="203" t="s">
        <v>1210</v>
      </c>
      <c r="F6281" s="203" t="s">
        <v>1207</v>
      </c>
    </row>
    <row r="6282" spans="1:6" hidden="1" x14ac:dyDescent="0.25">
      <c r="A6282" s="203" t="s">
        <v>1200</v>
      </c>
      <c r="B6282" s="203">
        <v>199404</v>
      </c>
      <c r="C6282" s="203">
        <v>0.23603499999999999</v>
      </c>
      <c r="D6282" s="203">
        <v>11</v>
      </c>
      <c r="E6282" s="203" t="s">
        <v>1210</v>
      </c>
      <c r="F6282" s="203" t="s">
        <v>1207</v>
      </c>
    </row>
    <row r="6283" spans="1:6" hidden="1" x14ac:dyDescent="0.25">
      <c r="A6283" s="203" t="s">
        <v>1200</v>
      </c>
      <c r="B6283" s="203">
        <v>199405</v>
      </c>
      <c r="C6283" s="203">
        <v>0.20247999999999999</v>
      </c>
      <c r="D6283" s="203">
        <v>11</v>
      </c>
      <c r="E6283" s="203" t="s">
        <v>1210</v>
      </c>
      <c r="F6283" s="203" t="s">
        <v>1207</v>
      </c>
    </row>
    <row r="6284" spans="1:6" hidden="1" x14ac:dyDescent="0.25">
      <c r="A6284" s="203" t="s">
        <v>1200</v>
      </c>
      <c r="B6284" s="203">
        <v>199406</v>
      </c>
      <c r="C6284" s="203">
        <v>0.21574399999999999</v>
      </c>
      <c r="D6284" s="203">
        <v>11</v>
      </c>
      <c r="E6284" s="203" t="s">
        <v>1210</v>
      </c>
      <c r="F6284" s="203" t="s">
        <v>1207</v>
      </c>
    </row>
    <row r="6285" spans="1:6" hidden="1" x14ac:dyDescent="0.25">
      <c r="A6285" s="203" t="s">
        <v>1200</v>
      </c>
      <c r="B6285" s="203">
        <v>199407</v>
      </c>
      <c r="C6285" s="203">
        <v>0.274451</v>
      </c>
      <c r="D6285" s="203">
        <v>11</v>
      </c>
      <c r="E6285" s="203" t="s">
        <v>1210</v>
      </c>
      <c r="F6285" s="203" t="s">
        <v>1207</v>
      </c>
    </row>
    <row r="6286" spans="1:6" hidden="1" x14ac:dyDescent="0.25">
      <c r="A6286" s="203" t="s">
        <v>1200</v>
      </c>
      <c r="B6286" s="203">
        <v>199408</v>
      </c>
      <c r="C6286" s="203">
        <v>0.251577</v>
      </c>
      <c r="D6286" s="203">
        <v>11</v>
      </c>
      <c r="E6286" s="203" t="s">
        <v>1210</v>
      </c>
      <c r="F6286" s="203" t="s">
        <v>1207</v>
      </c>
    </row>
    <row r="6287" spans="1:6" hidden="1" x14ac:dyDescent="0.25">
      <c r="A6287" s="203" t="s">
        <v>1200</v>
      </c>
      <c r="B6287" s="203">
        <v>199409</v>
      </c>
      <c r="C6287" s="203">
        <v>0.23896700000000001</v>
      </c>
      <c r="D6287" s="203">
        <v>11</v>
      </c>
      <c r="E6287" s="203" t="s">
        <v>1210</v>
      </c>
      <c r="F6287" s="203" t="s">
        <v>1207</v>
      </c>
    </row>
    <row r="6288" spans="1:6" hidden="1" x14ac:dyDescent="0.25">
      <c r="A6288" s="203" t="s">
        <v>1200</v>
      </c>
      <c r="B6288" s="203">
        <v>199410</v>
      </c>
      <c r="C6288" s="203">
        <v>0.27159899999999998</v>
      </c>
      <c r="D6288" s="203">
        <v>11</v>
      </c>
      <c r="E6288" s="203" t="s">
        <v>1210</v>
      </c>
      <c r="F6288" s="203" t="s">
        <v>1207</v>
      </c>
    </row>
    <row r="6289" spans="1:6" hidden="1" x14ac:dyDescent="0.25">
      <c r="A6289" s="203" t="s">
        <v>1200</v>
      </c>
      <c r="B6289" s="203">
        <v>199411</v>
      </c>
      <c r="C6289" s="203">
        <v>0.261436</v>
      </c>
      <c r="D6289" s="203">
        <v>11</v>
      </c>
      <c r="E6289" s="203" t="s">
        <v>1210</v>
      </c>
      <c r="F6289" s="203" t="s">
        <v>1207</v>
      </c>
    </row>
    <row r="6290" spans="1:6" hidden="1" x14ac:dyDescent="0.25">
      <c r="A6290" s="203" t="s">
        <v>1200</v>
      </c>
      <c r="B6290" s="203">
        <v>199412</v>
      </c>
      <c r="C6290" s="203">
        <v>0.26248199999999999</v>
      </c>
      <c r="D6290" s="203">
        <v>11</v>
      </c>
      <c r="E6290" s="203" t="s">
        <v>1210</v>
      </c>
      <c r="F6290" s="203" t="s">
        <v>1207</v>
      </c>
    </row>
    <row r="6291" spans="1:6" hidden="1" x14ac:dyDescent="0.25">
      <c r="A6291" s="203" t="s">
        <v>1200</v>
      </c>
      <c r="B6291" s="203">
        <v>199413</v>
      </c>
      <c r="C6291" s="203">
        <v>3.0275340000000002</v>
      </c>
      <c r="D6291" s="203">
        <v>11</v>
      </c>
      <c r="E6291" s="203" t="s">
        <v>1210</v>
      </c>
      <c r="F6291" s="203" t="s">
        <v>1207</v>
      </c>
    </row>
    <row r="6292" spans="1:6" hidden="1" x14ac:dyDescent="0.25">
      <c r="A6292" s="203" t="s">
        <v>1200</v>
      </c>
      <c r="B6292" s="203">
        <v>199501</v>
      </c>
      <c r="C6292" s="203">
        <v>0.24346200000000001</v>
      </c>
      <c r="D6292" s="203">
        <v>11</v>
      </c>
      <c r="E6292" s="203" t="s">
        <v>1210</v>
      </c>
      <c r="F6292" s="203" t="s">
        <v>1207</v>
      </c>
    </row>
    <row r="6293" spans="1:6" hidden="1" x14ac:dyDescent="0.25">
      <c r="A6293" s="203" t="s">
        <v>1200</v>
      </c>
      <c r="B6293" s="203">
        <v>199502</v>
      </c>
      <c r="C6293" s="203">
        <v>0.20665700000000001</v>
      </c>
      <c r="D6293" s="203">
        <v>11</v>
      </c>
      <c r="E6293" s="203" t="s">
        <v>1210</v>
      </c>
      <c r="F6293" s="203" t="s">
        <v>1207</v>
      </c>
    </row>
    <row r="6294" spans="1:6" hidden="1" x14ac:dyDescent="0.25">
      <c r="A6294" s="203" t="s">
        <v>1200</v>
      </c>
      <c r="B6294" s="203">
        <v>199503</v>
      </c>
      <c r="C6294" s="203">
        <v>0.23982000000000001</v>
      </c>
      <c r="D6294" s="203">
        <v>11</v>
      </c>
      <c r="E6294" s="203" t="s">
        <v>1210</v>
      </c>
      <c r="F6294" s="203" t="s">
        <v>1207</v>
      </c>
    </row>
    <row r="6295" spans="1:6" hidden="1" x14ac:dyDescent="0.25">
      <c r="A6295" s="203" t="s">
        <v>1200</v>
      </c>
      <c r="B6295" s="203">
        <v>199504</v>
      </c>
      <c r="C6295" s="203">
        <v>0.267571</v>
      </c>
      <c r="D6295" s="203">
        <v>11</v>
      </c>
      <c r="E6295" s="203" t="s">
        <v>1210</v>
      </c>
      <c r="F6295" s="203" t="s">
        <v>1207</v>
      </c>
    </row>
    <row r="6296" spans="1:6" hidden="1" x14ac:dyDescent="0.25">
      <c r="A6296" s="203" t="s">
        <v>1200</v>
      </c>
      <c r="B6296" s="203">
        <v>199505</v>
      </c>
      <c r="C6296" s="203">
        <v>0.227439</v>
      </c>
      <c r="D6296" s="203">
        <v>11</v>
      </c>
      <c r="E6296" s="203" t="s">
        <v>1210</v>
      </c>
      <c r="F6296" s="203" t="s">
        <v>1207</v>
      </c>
    </row>
    <row r="6297" spans="1:6" hidden="1" x14ac:dyDescent="0.25">
      <c r="A6297" s="203" t="s">
        <v>1200</v>
      </c>
      <c r="B6297" s="203">
        <v>199506</v>
      </c>
      <c r="C6297" s="203">
        <v>0.226934</v>
      </c>
      <c r="D6297" s="203">
        <v>11</v>
      </c>
      <c r="E6297" s="203" t="s">
        <v>1210</v>
      </c>
      <c r="F6297" s="203" t="s">
        <v>1207</v>
      </c>
    </row>
    <row r="6298" spans="1:6" hidden="1" x14ac:dyDescent="0.25">
      <c r="A6298" s="203" t="s">
        <v>1200</v>
      </c>
      <c r="B6298" s="203">
        <v>199507</v>
      </c>
      <c r="C6298" s="203">
        <v>0.29425099999999998</v>
      </c>
      <c r="D6298" s="203">
        <v>11</v>
      </c>
      <c r="E6298" s="203" t="s">
        <v>1210</v>
      </c>
      <c r="F6298" s="203" t="s">
        <v>1207</v>
      </c>
    </row>
    <row r="6299" spans="1:6" hidden="1" x14ac:dyDescent="0.25">
      <c r="A6299" s="203" t="s">
        <v>1200</v>
      </c>
      <c r="B6299" s="203">
        <v>199508</v>
      </c>
      <c r="C6299" s="203">
        <v>0.30162800000000001</v>
      </c>
      <c r="D6299" s="203">
        <v>11</v>
      </c>
      <c r="E6299" s="203" t="s">
        <v>1210</v>
      </c>
      <c r="F6299" s="203" t="s">
        <v>1207</v>
      </c>
    </row>
    <row r="6300" spans="1:6" hidden="1" x14ac:dyDescent="0.25">
      <c r="A6300" s="203" t="s">
        <v>1200</v>
      </c>
      <c r="B6300" s="203">
        <v>199509</v>
      </c>
      <c r="C6300" s="203">
        <v>0.268791</v>
      </c>
      <c r="D6300" s="203">
        <v>11</v>
      </c>
      <c r="E6300" s="203" t="s">
        <v>1210</v>
      </c>
      <c r="F6300" s="203" t="s">
        <v>1207</v>
      </c>
    </row>
    <row r="6301" spans="1:6" hidden="1" x14ac:dyDescent="0.25">
      <c r="A6301" s="203" t="s">
        <v>1200</v>
      </c>
      <c r="B6301" s="203">
        <v>199510</v>
      </c>
      <c r="C6301" s="203">
        <v>0.29217500000000002</v>
      </c>
      <c r="D6301" s="203">
        <v>11</v>
      </c>
      <c r="E6301" s="203" t="s">
        <v>1210</v>
      </c>
      <c r="F6301" s="203" t="s">
        <v>1207</v>
      </c>
    </row>
    <row r="6302" spans="1:6" hidden="1" x14ac:dyDescent="0.25">
      <c r="A6302" s="203" t="s">
        <v>1200</v>
      </c>
      <c r="B6302" s="203">
        <v>199511</v>
      </c>
      <c r="C6302" s="203">
        <v>0.26765899999999998</v>
      </c>
      <c r="D6302" s="203">
        <v>11</v>
      </c>
      <c r="E6302" s="203" t="s">
        <v>1210</v>
      </c>
      <c r="F6302" s="203" t="s">
        <v>1207</v>
      </c>
    </row>
    <row r="6303" spans="1:6" hidden="1" x14ac:dyDescent="0.25">
      <c r="A6303" s="203" t="s">
        <v>1200</v>
      </c>
      <c r="B6303" s="203">
        <v>199512</v>
      </c>
      <c r="C6303" s="203">
        <v>0.26269399999999998</v>
      </c>
      <c r="D6303" s="203">
        <v>11</v>
      </c>
      <c r="E6303" s="203" t="s">
        <v>1210</v>
      </c>
      <c r="F6303" s="203" t="s">
        <v>1207</v>
      </c>
    </row>
    <row r="6304" spans="1:6" hidden="1" x14ac:dyDescent="0.25">
      <c r="A6304" s="203" t="s">
        <v>1200</v>
      </c>
      <c r="B6304" s="203">
        <v>199513</v>
      </c>
      <c r="C6304" s="203">
        <v>3.0990820000000001</v>
      </c>
      <c r="D6304" s="203">
        <v>11</v>
      </c>
      <c r="E6304" s="203" t="s">
        <v>1210</v>
      </c>
      <c r="F6304" s="203" t="s">
        <v>1207</v>
      </c>
    </row>
    <row r="6305" spans="1:6" hidden="1" x14ac:dyDescent="0.25">
      <c r="A6305" s="203" t="s">
        <v>1200</v>
      </c>
      <c r="B6305" s="203">
        <v>199601</v>
      </c>
      <c r="C6305" s="203">
        <v>0.27258399999999999</v>
      </c>
      <c r="D6305" s="203">
        <v>11</v>
      </c>
      <c r="E6305" s="203" t="s">
        <v>1210</v>
      </c>
      <c r="F6305" s="203" t="s">
        <v>1207</v>
      </c>
    </row>
    <row r="6306" spans="1:6" hidden="1" x14ac:dyDescent="0.25">
      <c r="A6306" s="203" t="s">
        <v>1200</v>
      </c>
      <c r="B6306" s="203">
        <v>199602</v>
      </c>
      <c r="C6306" s="203">
        <v>0.22603799999999999</v>
      </c>
      <c r="D6306" s="203">
        <v>11</v>
      </c>
      <c r="E6306" s="203" t="s">
        <v>1210</v>
      </c>
      <c r="F6306" s="203" t="s">
        <v>1207</v>
      </c>
    </row>
    <row r="6307" spans="1:6" hidden="1" x14ac:dyDescent="0.25">
      <c r="A6307" s="203" t="s">
        <v>1200</v>
      </c>
      <c r="B6307" s="203">
        <v>199603</v>
      </c>
      <c r="C6307" s="203">
        <v>0.25903900000000002</v>
      </c>
      <c r="D6307" s="203">
        <v>11</v>
      </c>
      <c r="E6307" s="203" t="s">
        <v>1210</v>
      </c>
      <c r="F6307" s="203" t="s">
        <v>1207</v>
      </c>
    </row>
    <row r="6308" spans="1:6" hidden="1" x14ac:dyDescent="0.25">
      <c r="A6308" s="203" t="s">
        <v>1200</v>
      </c>
      <c r="B6308" s="203">
        <v>199604</v>
      </c>
      <c r="C6308" s="203">
        <v>0.205729</v>
      </c>
      <c r="D6308" s="203">
        <v>11</v>
      </c>
      <c r="E6308" s="203" t="s">
        <v>1210</v>
      </c>
      <c r="F6308" s="203" t="s">
        <v>1207</v>
      </c>
    </row>
    <row r="6309" spans="1:6" hidden="1" x14ac:dyDescent="0.25">
      <c r="A6309" s="203" t="s">
        <v>1200</v>
      </c>
      <c r="B6309" s="203">
        <v>199605</v>
      </c>
      <c r="C6309" s="203">
        <v>0.231211</v>
      </c>
      <c r="D6309" s="203">
        <v>11</v>
      </c>
      <c r="E6309" s="203" t="s">
        <v>1210</v>
      </c>
      <c r="F6309" s="203" t="s">
        <v>1207</v>
      </c>
    </row>
    <row r="6310" spans="1:6" hidden="1" x14ac:dyDescent="0.25">
      <c r="A6310" s="203" t="s">
        <v>1200</v>
      </c>
      <c r="B6310" s="203">
        <v>199606</v>
      </c>
      <c r="C6310" s="203">
        <v>0.25418200000000002</v>
      </c>
      <c r="D6310" s="203">
        <v>11</v>
      </c>
      <c r="E6310" s="203" t="s">
        <v>1210</v>
      </c>
      <c r="F6310" s="203" t="s">
        <v>1207</v>
      </c>
    </row>
    <row r="6311" spans="1:6" hidden="1" x14ac:dyDescent="0.25">
      <c r="A6311" s="203" t="s">
        <v>1200</v>
      </c>
      <c r="B6311" s="203">
        <v>199607</v>
      </c>
      <c r="C6311" s="203">
        <v>0.28165600000000002</v>
      </c>
      <c r="D6311" s="203">
        <v>11</v>
      </c>
      <c r="E6311" s="203" t="s">
        <v>1210</v>
      </c>
      <c r="F6311" s="203" t="s">
        <v>1207</v>
      </c>
    </row>
    <row r="6312" spans="1:6" hidden="1" x14ac:dyDescent="0.25">
      <c r="A6312" s="203" t="s">
        <v>1200</v>
      </c>
      <c r="B6312" s="203">
        <v>199608</v>
      </c>
      <c r="C6312" s="203">
        <v>0.29458099999999998</v>
      </c>
      <c r="D6312" s="203">
        <v>11</v>
      </c>
      <c r="E6312" s="203" t="s">
        <v>1210</v>
      </c>
      <c r="F6312" s="203" t="s">
        <v>1207</v>
      </c>
    </row>
    <row r="6313" spans="1:6" hidden="1" x14ac:dyDescent="0.25">
      <c r="A6313" s="203" t="s">
        <v>1200</v>
      </c>
      <c r="B6313" s="203">
        <v>199609</v>
      </c>
      <c r="C6313" s="203">
        <v>0.25934499999999999</v>
      </c>
      <c r="D6313" s="203">
        <v>11</v>
      </c>
      <c r="E6313" s="203" t="s">
        <v>1210</v>
      </c>
      <c r="F6313" s="203" t="s">
        <v>1207</v>
      </c>
    </row>
    <row r="6314" spans="1:6" hidden="1" x14ac:dyDescent="0.25">
      <c r="A6314" s="203" t="s">
        <v>1200</v>
      </c>
      <c r="B6314" s="203">
        <v>199610</v>
      </c>
      <c r="C6314" s="203">
        <v>0.31046099999999999</v>
      </c>
      <c r="D6314" s="203">
        <v>11</v>
      </c>
      <c r="E6314" s="203" t="s">
        <v>1210</v>
      </c>
      <c r="F6314" s="203" t="s">
        <v>1207</v>
      </c>
    </row>
    <row r="6315" spans="1:6" hidden="1" x14ac:dyDescent="0.25">
      <c r="A6315" s="203" t="s">
        <v>1200</v>
      </c>
      <c r="B6315" s="203">
        <v>199611</v>
      </c>
      <c r="C6315" s="203">
        <v>0.29556199999999999</v>
      </c>
      <c r="D6315" s="203">
        <v>11</v>
      </c>
      <c r="E6315" s="203" t="s">
        <v>1210</v>
      </c>
      <c r="F6315" s="203" t="s">
        <v>1207</v>
      </c>
    </row>
    <row r="6316" spans="1:6" hidden="1" x14ac:dyDescent="0.25">
      <c r="A6316" s="203" t="s">
        <v>1200</v>
      </c>
      <c r="B6316" s="203">
        <v>199612</v>
      </c>
      <c r="C6316" s="203">
        <v>0.26491199999999998</v>
      </c>
      <c r="D6316" s="203">
        <v>11</v>
      </c>
      <c r="E6316" s="203" t="s">
        <v>1210</v>
      </c>
      <c r="F6316" s="203" t="s">
        <v>1207</v>
      </c>
    </row>
    <row r="6317" spans="1:6" hidden="1" x14ac:dyDescent="0.25">
      <c r="A6317" s="203" t="s">
        <v>1200</v>
      </c>
      <c r="B6317" s="203">
        <v>199613</v>
      </c>
      <c r="C6317" s="203">
        <v>3.1553010000000001</v>
      </c>
      <c r="D6317" s="203">
        <v>11</v>
      </c>
      <c r="E6317" s="203" t="s">
        <v>1210</v>
      </c>
      <c r="F6317" s="203" t="s">
        <v>1207</v>
      </c>
    </row>
    <row r="6318" spans="1:6" hidden="1" x14ac:dyDescent="0.25">
      <c r="A6318" s="203" t="s">
        <v>1200</v>
      </c>
      <c r="B6318" s="203">
        <v>199701</v>
      </c>
      <c r="C6318" s="203">
        <v>0.27564100000000002</v>
      </c>
      <c r="D6318" s="203">
        <v>11</v>
      </c>
      <c r="E6318" s="203" t="s">
        <v>1210</v>
      </c>
      <c r="F6318" s="203" t="s">
        <v>1207</v>
      </c>
    </row>
    <row r="6319" spans="1:6" hidden="1" x14ac:dyDescent="0.25">
      <c r="A6319" s="203" t="s">
        <v>1200</v>
      </c>
      <c r="B6319" s="203">
        <v>199702</v>
      </c>
      <c r="C6319" s="203">
        <v>0.226521</v>
      </c>
      <c r="D6319" s="203">
        <v>11</v>
      </c>
      <c r="E6319" s="203" t="s">
        <v>1210</v>
      </c>
      <c r="F6319" s="203" t="s">
        <v>1207</v>
      </c>
    </row>
    <row r="6320" spans="1:6" hidden="1" x14ac:dyDescent="0.25">
      <c r="A6320" s="203" t="s">
        <v>1200</v>
      </c>
      <c r="B6320" s="203">
        <v>199703</v>
      </c>
      <c r="C6320" s="203">
        <v>0.25113600000000003</v>
      </c>
      <c r="D6320" s="203">
        <v>11</v>
      </c>
      <c r="E6320" s="203" t="s">
        <v>1210</v>
      </c>
      <c r="F6320" s="203" t="s">
        <v>1207</v>
      </c>
    </row>
    <row r="6321" spans="1:6" hidden="1" x14ac:dyDescent="0.25">
      <c r="A6321" s="203" t="s">
        <v>1200</v>
      </c>
      <c r="B6321" s="203">
        <v>199704</v>
      </c>
      <c r="C6321" s="203">
        <v>0.25201000000000001</v>
      </c>
      <c r="D6321" s="203">
        <v>11</v>
      </c>
      <c r="E6321" s="203" t="s">
        <v>1210</v>
      </c>
      <c r="F6321" s="203" t="s">
        <v>1207</v>
      </c>
    </row>
    <row r="6322" spans="1:6" hidden="1" x14ac:dyDescent="0.25">
      <c r="A6322" s="203" t="s">
        <v>1200</v>
      </c>
      <c r="B6322" s="203">
        <v>199705</v>
      </c>
      <c r="C6322" s="203">
        <v>0.268515</v>
      </c>
      <c r="D6322" s="203">
        <v>11</v>
      </c>
      <c r="E6322" s="203" t="s">
        <v>1210</v>
      </c>
      <c r="F6322" s="203" t="s">
        <v>1207</v>
      </c>
    </row>
    <row r="6323" spans="1:6" hidden="1" x14ac:dyDescent="0.25">
      <c r="A6323" s="203" t="s">
        <v>1200</v>
      </c>
      <c r="B6323" s="203">
        <v>199706</v>
      </c>
      <c r="C6323" s="203">
        <v>0.23169000000000001</v>
      </c>
      <c r="D6323" s="203">
        <v>11</v>
      </c>
      <c r="E6323" s="203" t="s">
        <v>1210</v>
      </c>
      <c r="F6323" s="203" t="s">
        <v>1207</v>
      </c>
    </row>
    <row r="6324" spans="1:6" hidden="1" x14ac:dyDescent="0.25">
      <c r="A6324" s="203" t="s">
        <v>1200</v>
      </c>
      <c r="B6324" s="203">
        <v>199707</v>
      </c>
      <c r="C6324" s="203">
        <v>0.25998500000000002</v>
      </c>
      <c r="D6324" s="203">
        <v>11</v>
      </c>
      <c r="E6324" s="203" t="s">
        <v>1210</v>
      </c>
      <c r="F6324" s="203" t="s">
        <v>1207</v>
      </c>
    </row>
    <row r="6325" spans="1:6" hidden="1" x14ac:dyDescent="0.25">
      <c r="A6325" s="203" t="s">
        <v>1200</v>
      </c>
      <c r="B6325" s="203">
        <v>199708</v>
      </c>
      <c r="C6325" s="203">
        <v>0.26442199999999999</v>
      </c>
      <c r="D6325" s="203">
        <v>11</v>
      </c>
      <c r="E6325" s="203" t="s">
        <v>1210</v>
      </c>
      <c r="F6325" s="203" t="s">
        <v>1207</v>
      </c>
    </row>
    <row r="6326" spans="1:6" hidden="1" x14ac:dyDescent="0.25">
      <c r="A6326" s="203" t="s">
        <v>1200</v>
      </c>
      <c r="B6326" s="203">
        <v>199709</v>
      </c>
      <c r="C6326" s="203">
        <v>0.25074400000000002</v>
      </c>
      <c r="D6326" s="203">
        <v>11</v>
      </c>
      <c r="E6326" s="203" t="s">
        <v>1210</v>
      </c>
      <c r="F6326" s="203" t="s">
        <v>1207</v>
      </c>
    </row>
    <row r="6327" spans="1:6" hidden="1" x14ac:dyDescent="0.25">
      <c r="A6327" s="203" t="s">
        <v>1200</v>
      </c>
      <c r="B6327" s="203">
        <v>199710</v>
      </c>
      <c r="C6327" s="203">
        <v>0.30565599999999998</v>
      </c>
      <c r="D6327" s="203">
        <v>11</v>
      </c>
      <c r="E6327" s="203" t="s">
        <v>1210</v>
      </c>
      <c r="F6327" s="203" t="s">
        <v>1207</v>
      </c>
    </row>
    <row r="6328" spans="1:6" hidden="1" x14ac:dyDescent="0.25">
      <c r="A6328" s="203" t="s">
        <v>1200</v>
      </c>
      <c r="B6328" s="203">
        <v>199711</v>
      </c>
      <c r="C6328" s="203">
        <v>0.26459100000000002</v>
      </c>
      <c r="D6328" s="203">
        <v>11</v>
      </c>
      <c r="E6328" s="203" t="s">
        <v>1210</v>
      </c>
      <c r="F6328" s="203" t="s">
        <v>1207</v>
      </c>
    </row>
    <row r="6329" spans="1:6" hidden="1" x14ac:dyDescent="0.25">
      <c r="A6329" s="203" t="s">
        <v>1200</v>
      </c>
      <c r="B6329" s="203">
        <v>199712</v>
      </c>
      <c r="C6329" s="203">
        <v>0.256998</v>
      </c>
      <c r="D6329" s="203">
        <v>11</v>
      </c>
      <c r="E6329" s="203" t="s">
        <v>1210</v>
      </c>
      <c r="F6329" s="203" t="s">
        <v>1207</v>
      </c>
    </row>
    <row r="6330" spans="1:6" hidden="1" x14ac:dyDescent="0.25">
      <c r="A6330" s="203" t="s">
        <v>1200</v>
      </c>
      <c r="B6330" s="203">
        <v>199713</v>
      </c>
      <c r="C6330" s="203">
        <v>3.1079080000000001</v>
      </c>
      <c r="D6330" s="203">
        <v>11</v>
      </c>
      <c r="E6330" s="203" t="s">
        <v>1210</v>
      </c>
      <c r="F6330" s="203" t="s">
        <v>1207</v>
      </c>
    </row>
    <row r="6331" spans="1:6" hidden="1" x14ac:dyDescent="0.25">
      <c r="A6331" s="203" t="s">
        <v>1200</v>
      </c>
      <c r="B6331" s="203">
        <v>199801</v>
      </c>
      <c r="C6331" s="203">
        <v>0.27821099999999999</v>
      </c>
      <c r="D6331" s="203">
        <v>11</v>
      </c>
      <c r="E6331" s="203" t="s">
        <v>1210</v>
      </c>
      <c r="F6331" s="203" t="s">
        <v>1207</v>
      </c>
    </row>
    <row r="6332" spans="1:6" hidden="1" x14ac:dyDescent="0.25">
      <c r="A6332" s="203" t="s">
        <v>1200</v>
      </c>
      <c r="B6332" s="203">
        <v>199802</v>
      </c>
      <c r="C6332" s="203">
        <v>0.21220900000000001</v>
      </c>
      <c r="D6332" s="203">
        <v>11</v>
      </c>
      <c r="E6332" s="203" t="s">
        <v>1210</v>
      </c>
      <c r="F6332" s="203" t="s">
        <v>1207</v>
      </c>
    </row>
    <row r="6333" spans="1:6" hidden="1" x14ac:dyDescent="0.25">
      <c r="A6333" s="203" t="s">
        <v>1200</v>
      </c>
      <c r="B6333" s="203">
        <v>199803</v>
      </c>
      <c r="C6333" s="203">
        <v>0.24096300000000001</v>
      </c>
      <c r="D6333" s="203">
        <v>11</v>
      </c>
      <c r="E6333" s="203" t="s">
        <v>1210</v>
      </c>
      <c r="F6333" s="203" t="s">
        <v>1207</v>
      </c>
    </row>
    <row r="6334" spans="1:6" hidden="1" x14ac:dyDescent="0.25">
      <c r="A6334" s="203" t="s">
        <v>1200</v>
      </c>
      <c r="B6334" s="203">
        <v>199804</v>
      </c>
      <c r="C6334" s="203">
        <v>0.24061199999999999</v>
      </c>
      <c r="D6334" s="203">
        <v>11</v>
      </c>
      <c r="E6334" s="203" t="s">
        <v>1210</v>
      </c>
      <c r="F6334" s="203" t="s">
        <v>1207</v>
      </c>
    </row>
    <row r="6335" spans="1:6" hidden="1" x14ac:dyDescent="0.25">
      <c r="A6335" s="203" t="s">
        <v>1200</v>
      </c>
      <c r="B6335" s="203">
        <v>199805</v>
      </c>
      <c r="C6335" s="203">
        <v>0.25023899999999999</v>
      </c>
      <c r="D6335" s="203">
        <v>11</v>
      </c>
      <c r="E6335" s="203" t="s">
        <v>1210</v>
      </c>
      <c r="F6335" s="203" t="s">
        <v>1207</v>
      </c>
    </row>
    <row r="6336" spans="1:6" hidden="1" x14ac:dyDescent="0.25">
      <c r="A6336" s="203" t="s">
        <v>1200</v>
      </c>
      <c r="B6336" s="203">
        <v>199806</v>
      </c>
      <c r="C6336" s="203">
        <v>0.186089</v>
      </c>
      <c r="D6336" s="203">
        <v>11</v>
      </c>
      <c r="E6336" s="203" t="s">
        <v>1210</v>
      </c>
      <c r="F6336" s="203" t="s">
        <v>1207</v>
      </c>
    </row>
    <row r="6337" spans="1:6" hidden="1" x14ac:dyDescent="0.25">
      <c r="A6337" s="203" t="s">
        <v>1200</v>
      </c>
      <c r="B6337" s="203">
        <v>199807</v>
      </c>
      <c r="C6337" s="203">
        <v>0.24632599999999999</v>
      </c>
      <c r="D6337" s="203">
        <v>11</v>
      </c>
      <c r="E6337" s="203" t="s">
        <v>1210</v>
      </c>
      <c r="F6337" s="203" t="s">
        <v>1207</v>
      </c>
    </row>
    <row r="6338" spans="1:6" hidden="1" x14ac:dyDescent="0.25">
      <c r="A6338" s="203" t="s">
        <v>1200</v>
      </c>
      <c r="B6338" s="203">
        <v>199808</v>
      </c>
      <c r="C6338" s="203">
        <v>0.25423699999999999</v>
      </c>
      <c r="D6338" s="203">
        <v>11</v>
      </c>
      <c r="E6338" s="203" t="s">
        <v>1210</v>
      </c>
      <c r="F6338" s="203" t="s">
        <v>1207</v>
      </c>
    </row>
    <row r="6339" spans="1:6" hidden="1" x14ac:dyDescent="0.25">
      <c r="A6339" s="203" t="s">
        <v>1200</v>
      </c>
      <c r="B6339" s="203">
        <v>199809</v>
      </c>
      <c r="C6339" s="203">
        <v>0.24826999999999999</v>
      </c>
      <c r="D6339" s="203">
        <v>11</v>
      </c>
      <c r="E6339" s="203" t="s">
        <v>1210</v>
      </c>
      <c r="F6339" s="203" t="s">
        <v>1207</v>
      </c>
    </row>
    <row r="6340" spans="1:6" hidden="1" x14ac:dyDescent="0.25">
      <c r="A6340" s="203" t="s">
        <v>1200</v>
      </c>
      <c r="B6340" s="203">
        <v>199810</v>
      </c>
      <c r="C6340" s="203">
        <v>0.26792199999999999</v>
      </c>
      <c r="D6340" s="203">
        <v>11</v>
      </c>
      <c r="E6340" s="203" t="s">
        <v>1210</v>
      </c>
      <c r="F6340" s="203" t="s">
        <v>1207</v>
      </c>
    </row>
    <row r="6341" spans="1:6" hidden="1" x14ac:dyDescent="0.25">
      <c r="A6341" s="203" t="s">
        <v>1200</v>
      </c>
      <c r="B6341" s="203">
        <v>199811</v>
      </c>
      <c r="C6341" s="203">
        <v>0.230488</v>
      </c>
      <c r="D6341" s="203">
        <v>11</v>
      </c>
      <c r="E6341" s="203" t="s">
        <v>1210</v>
      </c>
      <c r="F6341" s="203" t="s">
        <v>1207</v>
      </c>
    </row>
    <row r="6342" spans="1:6" hidden="1" x14ac:dyDescent="0.25">
      <c r="A6342" s="203" t="s">
        <v>1200</v>
      </c>
      <c r="B6342" s="203">
        <v>199812</v>
      </c>
      <c r="C6342" s="203">
        <v>0.27336199999999999</v>
      </c>
      <c r="D6342" s="203">
        <v>11</v>
      </c>
      <c r="E6342" s="203" t="s">
        <v>1210</v>
      </c>
      <c r="F6342" s="203" t="s">
        <v>1207</v>
      </c>
    </row>
    <row r="6343" spans="1:6" hidden="1" x14ac:dyDescent="0.25">
      <c r="A6343" s="203" t="s">
        <v>1200</v>
      </c>
      <c r="B6343" s="203">
        <v>199813</v>
      </c>
      <c r="C6343" s="203">
        <v>2.9289299999999998</v>
      </c>
      <c r="D6343" s="203">
        <v>11</v>
      </c>
      <c r="E6343" s="203" t="s">
        <v>1210</v>
      </c>
      <c r="F6343" s="203" t="s">
        <v>1207</v>
      </c>
    </row>
    <row r="6344" spans="1:6" hidden="1" x14ac:dyDescent="0.25">
      <c r="A6344" s="203" t="s">
        <v>1200</v>
      </c>
      <c r="B6344" s="203">
        <v>199901</v>
      </c>
      <c r="C6344" s="203">
        <v>0.27226</v>
      </c>
      <c r="D6344" s="203">
        <v>11</v>
      </c>
      <c r="E6344" s="203" t="s">
        <v>1210</v>
      </c>
      <c r="F6344" s="203" t="s">
        <v>1207</v>
      </c>
    </row>
    <row r="6345" spans="1:6" hidden="1" x14ac:dyDescent="0.25">
      <c r="A6345" s="203" t="s">
        <v>1200</v>
      </c>
      <c r="B6345" s="203">
        <v>199902</v>
      </c>
      <c r="C6345" s="203">
        <v>0.22053900000000001</v>
      </c>
      <c r="D6345" s="203">
        <v>11</v>
      </c>
      <c r="E6345" s="203" t="s">
        <v>1210</v>
      </c>
      <c r="F6345" s="203" t="s">
        <v>1207</v>
      </c>
    </row>
    <row r="6346" spans="1:6" hidden="1" x14ac:dyDescent="0.25">
      <c r="A6346" s="203" t="s">
        <v>1200</v>
      </c>
      <c r="B6346" s="203">
        <v>199903</v>
      </c>
      <c r="C6346" s="203">
        <v>0.212177</v>
      </c>
      <c r="D6346" s="203">
        <v>11</v>
      </c>
      <c r="E6346" s="203" t="s">
        <v>1210</v>
      </c>
      <c r="F6346" s="203" t="s">
        <v>1207</v>
      </c>
    </row>
    <row r="6347" spans="1:6" hidden="1" x14ac:dyDescent="0.25">
      <c r="A6347" s="203" t="s">
        <v>1200</v>
      </c>
      <c r="B6347" s="203">
        <v>199904</v>
      </c>
      <c r="C6347" s="203">
        <v>0.24992</v>
      </c>
      <c r="D6347" s="203">
        <v>11</v>
      </c>
      <c r="E6347" s="203" t="s">
        <v>1210</v>
      </c>
      <c r="F6347" s="203" t="s">
        <v>1207</v>
      </c>
    </row>
    <row r="6348" spans="1:6" hidden="1" x14ac:dyDescent="0.25">
      <c r="A6348" s="203" t="s">
        <v>1200</v>
      </c>
      <c r="B6348" s="203">
        <v>199905</v>
      </c>
      <c r="C6348" s="203">
        <v>0.28926400000000002</v>
      </c>
      <c r="D6348" s="203">
        <v>11</v>
      </c>
      <c r="E6348" s="203" t="s">
        <v>1210</v>
      </c>
      <c r="F6348" s="203" t="s">
        <v>1207</v>
      </c>
    </row>
    <row r="6349" spans="1:6" hidden="1" x14ac:dyDescent="0.25">
      <c r="A6349" s="203" t="s">
        <v>1200</v>
      </c>
      <c r="B6349" s="203">
        <v>199906</v>
      </c>
      <c r="C6349" s="203">
        <v>0.23608999999999999</v>
      </c>
      <c r="D6349" s="203">
        <v>11</v>
      </c>
      <c r="E6349" s="203" t="s">
        <v>1210</v>
      </c>
      <c r="F6349" s="203" t="s">
        <v>1207</v>
      </c>
    </row>
    <row r="6350" spans="1:6" hidden="1" x14ac:dyDescent="0.25">
      <c r="A6350" s="203" t="s">
        <v>1200</v>
      </c>
      <c r="B6350" s="203">
        <v>199907</v>
      </c>
      <c r="C6350" s="203">
        <v>0.26429200000000003</v>
      </c>
      <c r="D6350" s="203">
        <v>11</v>
      </c>
      <c r="E6350" s="203" t="s">
        <v>1210</v>
      </c>
      <c r="F6350" s="203" t="s">
        <v>1207</v>
      </c>
    </row>
    <row r="6351" spans="1:6" hidden="1" x14ac:dyDescent="0.25">
      <c r="A6351" s="203" t="s">
        <v>1200</v>
      </c>
      <c r="B6351" s="203">
        <v>199908</v>
      </c>
      <c r="C6351" s="203">
        <v>0.25885399999999997</v>
      </c>
      <c r="D6351" s="203">
        <v>11</v>
      </c>
      <c r="E6351" s="203" t="s">
        <v>1210</v>
      </c>
      <c r="F6351" s="203" t="s">
        <v>1207</v>
      </c>
    </row>
    <row r="6352" spans="1:6" hidden="1" x14ac:dyDescent="0.25">
      <c r="A6352" s="203" t="s">
        <v>1200</v>
      </c>
      <c r="B6352" s="203">
        <v>199909</v>
      </c>
      <c r="C6352" s="203">
        <v>0.24414</v>
      </c>
      <c r="D6352" s="203">
        <v>11</v>
      </c>
      <c r="E6352" s="203" t="s">
        <v>1210</v>
      </c>
      <c r="F6352" s="203" t="s">
        <v>1207</v>
      </c>
    </row>
    <row r="6353" spans="1:6" hidden="1" x14ac:dyDescent="0.25">
      <c r="A6353" s="203" t="s">
        <v>1200</v>
      </c>
      <c r="B6353" s="203">
        <v>199910</v>
      </c>
      <c r="C6353" s="203">
        <v>0.22825599999999999</v>
      </c>
      <c r="D6353" s="203">
        <v>11</v>
      </c>
      <c r="E6353" s="203" t="s">
        <v>1210</v>
      </c>
      <c r="F6353" s="203" t="s">
        <v>1207</v>
      </c>
    </row>
    <row r="6354" spans="1:6" hidden="1" x14ac:dyDescent="0.25">
      <c r="A6354" s="203" t="s">
        <v>1200</v>
      </c>
      <c r="B6354" s="203">
        <v>199911</v>
      </c>
      <c r="C6354" s="203">
        <v>0.25412499999999999</v>
      </c>
      <c r="D6354" s="203">
        <v>11</v>
      </c>
      <c r="E6354" s="203" t="s">
        <v>1210</v>
      </c>
      <c r="F6354" s="203" t="s">
        <v>1207</v>
      </c>
    </row>
    <row r="6355" spans="1:6" hidden="1" x14ac:dyDescent="0.25">
      <c r="A6355" s="203" t="s">
        <v>1200</v>
      </c>
      <c r="B6355" s="203">
        <v>199912</v>
      </c>
      <c r="C6355" s="203">
        <v>0.23521500000000001</v>
      </c>
      <c r="D6355" s="203">
        <v>11</v>
      </c>
      <c r="E6355" s="203" t="s">
        <v>1210</v>
      </c>
      <c r="F6355" s="203" t="s">
        <v>1207</v>
      </c>
    </row>
    <row r="6356" spans="1:6" hidden="1" x14ac:dyDescent="0.25">
      <c r="A6356" s="203" t="s">
        <v>1200</v>
      </c>
      <c r="B6356" s="203">
        <v>199913</v>
      </c>
      <c r="C6356" s="203">
        <v>2.9651320000000001</v>
      </c>
      <c r="D6356" s="203">
        <v>11</v>
      </c>
      <c r="E6356" s="203" t="s">
        <v>1210</v>
      </c>
      <c r="F6356" s="203" t="s">
        <v>1207</v>
      </c>
    </row>
    <row r="6357" spans="1:6" hidden="1" x14ac:dyDescent="0.25">
      <c r="A6357" s="203" t="s">
        <v>1200</v>
      </c>
      <c r="B6357" s="203">
        <v>200001</v>
      </c>
      <c r="C6357" s="203">
        <v>0.22206699999999999</v>
      </c>
      <c r="D6357" s="203">
        <v>11</v>
      </c>
      <c r="E6357" s="203" t="s">
        <v>1210</v>
      </c>
      <c r="F6357" s="203" t="s">
        <v>1207</v>
      </c>
    </row>
    <row r="6358" spans="1:6" hidden="1" x14ac:dyDescent="0.25">
      <c r="A6358" s="203" t="s">
        <v>1200</v>
      </c>
      <c r="B6358" s="203">
        <v>200002</v>
      </c>
      <c r="C6358" s="203">
        <v>0.246169</v>
      </c>
      <c r="D6358" s="203">
        <v>11</v>
      </c>
      <c r="E6358" s="203" t="s">
        <v>1210</v>
      </c>
      <c r="F6358" s="203" t="s">
        <v>1207</v>
      </c>
    </row>
    <row r="6359" spans="1:6" hidden="1" x14ac:dyDescent="0.25">
      <c r="A6359" s="203" t="s">
        <v>1200</v>
      </c>
      <c r="B6359" s="203">
        <v>200003</v>
      </c>
      <c r="C6359" s="203">
        <v>0.26320900000000003</v>
      </c>
      <c r="D6359" s="203">
        <v>11</v>
      </c>
      <c r="E6359" s="203" t="s">
        <v>1210</v>
      </c>
      <c r="F6359" s="203" t="s">
        <v>1207</v>
      </c>
    </row>
    <row r="6360" spans="1:6" hidden="1" x14ac:dyDescent="0.25">
      <c r="A6360" s="203" t="s">
        <v>1200</v>
      </c>
      <c r="B6360" s="203">
        <v>200004</v>
      </c>
      <c r="C6360" s="203">
        <v>0.25460899999999997</v>
      </c>
      <c r="D6360" s="203">
        <v>11</v>
      </c>
      <c r="E6360" s="203" t="s">
        <v>1210</v>
      </c>
      <c r="F6360" s="203" t="s">
        <v>1207</v>
      </c>
    </row>
    <row r="6361" spans="1:6" hidden="1" x14ac:dyDescent="0.25">
      <c r="A6361" s="203" t="s">
        <v>1200</v>
      </c>
      <c r="B6361" s="203">
        <v>200005</v>
      </c>
      <c r="C6361" s="203">
        <v>0.25467800000000002</v>
      </c>
      <c r="D6361" s="203">
        <v>11</v>
      </c>
      <c r="E6361" s="203" t="s">
        <v>1210</v>
      </c>
      <c r="F6361" s="203" t="s">
        <v>1207</v>
      </c>
    </row>
    <row r="6362" spans="1:6" hidden="1" x14ac:dyDescent="0.25">
      <c r="A6362" s="203" t="s">
        <v>1200</v>
      </c>
      <c r="B6362" s="203">
        <v>200006</v>
      </c>
      <c r="C6362" s="203">
        <v>0.227712</v>
      </c>
      <c r="D6362" s="203">
        <v>11</v>
      </c>
      <c r="E6362" s="203" t="s">
        <v>1210</v>
      </c>
      <c r="F6362" s="203" t="s">
        <v>1207</v>
      </c>
    </row>
    <row r="6363" spans="1:6" hidden="1" x14ac:dyDescent="0.25">
      <c r="A6363" s="203" t="s">
        <v>1200</v>
      </c>
      <c r="B6363" s="203">
        <v>200007</v>
      </c>
      <c r="C6363" s="203">
        <v>0.25534800000000002</v>
      </c>
      <c r="D6363" s="203">
        <v>11</v>
      </c>
      <c r="E6363" s="203" t="s">
        <v>1210</v>
      </c>
      <c r="F6363" s="203" t="s">
        <v>1207</v>
      </c>
    </row>
    <row r="6364" spans="1:6" hidden="1" x14ac:dyDescent="0.25">
      <c r="A6364" s="203" t="s">
        <v>1200</v>
      </c>
      <c r="B6364" s="203">
        <v>200008</v>
      </c>
      <c r="C6364" s="203">
        <v>0.254942</v>
      </c>
      <c r="D6364" s="203">
        <v>11</v>
      </c>
      <c r="E6364" s="203" t="s">
        <v>1210</v>
      </c>
      <c r="F6364" s="203" t="s">
        <v>1207</v>
      </c>
    </row>
    <row r="6365" spans="1:6" hidden="1" x14ac:dyDescent="0.25">
      <c r="A6365" s="203" t="s">
        <v>1200</v>
      </c>
      <c r="B6365" s="203">
        <v>200009</v>
      </c>
      <c r="C6365" s="203">
        <v>0.24033099999999999</v>
      </c>
      <c r="D6365" s="203">
        <v>11</v>
      </c>
      <c r="E6365" s="203" t="s">
        <v>1210</v>
      </c>
      <c r="F6365" s="203" t="s">
        <v>1207</v>
      </c>
    </row>
    <row r="6366" spans="1:6" hidden="1" x14ac:dyDescent="0.25">
      <c r="A6366" s="203" t="s">
        <v>1200</v>
      </c>
      <c r="B6366" s="203">
        <v>200010</v>
      </c>
      <c r="C6366" s="203">
        <v>0.27047199999999999</v>
      </c>
      <c r="D6366" s="203">
        <v>11</v>
      </c>
      <c r="E6366" s="203" t="s">
        <v>1210</v>
      </c>
      <c r="F6366" s="203" t="s">
        <v>1207</v>
      </c>
    </row>
    <row r="6367" spans="1:6" hidden="1" x14ac:dyDescent="0.25">
      <c r="A6367" s="203" t="s">
        <v>1200</v>
      </c>
      <c r="B6367" s="203">
        <v>200011</v>
      </c>
      <c r="C6367" s="203">
        <v>0.26133499999999998</v>
      </c>
      <c r="D6367" s="203">
        <v>11</v>
      </c>
      <c r="E6367" s="203" t="s">
        <v>1210</v>
      </c>
      <c r="F6367" s="203" t="s">
        <v>1207</v>
      </c>
    </row>
    <row r="6368" spans="1:6" hidden="1" x14ac:dyDescent="0.25">
      <c r="A6368" s="203" t="s">
        <v>1200</v>
      </c>
      <c r="B6368" s="203">
        <v>200012</v>
      </c>
      <c r="C6368" s="203">
        <v>0.25478800000000001</v>
      </c>
      <c r="D6368" s="203">
        <v>11</v>
      </c>
      <c r="E6368" s="203" t="s">
        <v>1210</v>
      </c>
      <c r="F6368" s="203" t="s">
        <v>1207</v>
      </c>
    </row>
    <row r="6369" spans="1:6" hidden="1" x14ac:dyDescent="0.25">
      <c r="A6369" s="203" t="s">
        <v>1200</v>
      </c>
      <c r="B6369" s="203">
        <v>200013</v>
      </c>
      <c r="C6369" s="203">
        <v>3.0056609999999999</v>
      </c>
      <c r="D6369" s="203">
        <v>11</v>
      </c>
      <c r="E6369" s="203" t="s">
        <v>1210</v>
      </c>
      <c r="F6369" s="203" t="s">
        <v>1207</v>
      </c>
    </row>
    <row r="6370" spans="1:6" hidden="1" x14ac:dyDescent="0.25">
      <c r="A6370" s="203" t="s">
        <v>1200</v>
      </c>
      <c r="B6370" s="203">
        <v>200101</v>
      </c>
      <c r="C6370" s="203">
        <v>0.228434</v>
      </c>
      <c r="D6370" s="203">
        <v>11</v>
      </c>
      <c r="E6370" s="203" t="s">
        <v>1210</v>
      </c>
      <c r="F6370" s="203" t="s">
        <v>1207</v>
      </c>
    </row>
    <row r="6371" spans="1:6" hidden="1" x14ac:dyDescent="0.25">
      <c r="A6371" s="203" t="s">
        <v>1200</v>
      </c>
      <c r="B6371" s="203">
        <v>200102</v>
      </c>
      <c r="C6371" s="203">
        <v>0.202849</v>
      </c>
      <c r="D6371" s="203">
        <v>11</v>
      </c>
      <c r="E6371" s="203" t="s">
        <v>1210</v>
      </c>
      <c r="F6371" s="203" t="s">
        <v>1207</v>
      </c>
    </row>
    <row r="6372" spans="1:6" hidden="1" x14ac:dyDescent="0.25">
      <c r="A6372" s="203" t="s">
        <v>1200</v>
      </c>
      <c r="B6372" s="203">
        <v>200103</v>
      </c>
      <c r="C6372" s="203">
        <v>0.21964900000000001</v>
      </c>
      <c r="D6372" s="203">
        <v>11</v>
      </c>
      <c r="E6372" s="203" t="s">
        <v>1210</v>
      </c>
      <c r="F6372" s="203" t="s">
        <v>1207</v>
      </c>
    </row>
    <row r="6373" spans="1:6" hidden="1" x14ac:dyDescent="0.25">
      <c r="A6373" s="203" t="s">
        <v>1200</v>
      </c>
      <c r="B6373" s="203">
        <v>200104</v>
      </c>
      <c r="C6373" s="203">
        <v>0.21362800000000001</v>
      </c>
      <c r="D6373" s="203">
        <v>11</v>
      </c>
      <c r="E6373" s="203" t="s">
        <v>1210</v>
      </c>
      <c r="F6373" s="203" t="s">
        <v>1207</v>
      </c>
    </row>
    <row r="6374" spans="1:6" hidden="1" x14ac:dyDescent="0.25">
      <c r="A6374" s="203" t="s">
        <v>1200</v>
      </c>
      <c r="B6374" s="203">
        <v>200105</v>
      </c>
      <c r="C6374" s="203">
        <v>0.211506</v>
      </c>
      <c r="D6374" s="203">
        <v>11</v>
      </c>
      <c r="E6374" s="203" t="s">
        <v>1210</v>
      </c>
      <c r="F6374" s="203" t="s">
        <v>1207</v>
      </c>
    </row>
    <row r="6375" spans="1:6" hidden="1" x14ac:dyDescent="0.25">
      <c r="A6375" s="203" t="s">
        <v>1200</v>
      </c>
      <c r="B6375" s="203">
        <v>200106</v>
      </c>
      <c r="C6375" s="203">
        <v>0.21395</v>
      </c>
      <c r="D6375" s="203">
        <v>11</v>
      </c>
      <c r="E6375" s="203" t="s">
        <v>1210</v>
      </c>
      <c r="F6375" s="203" t="s">
        <v>1207</v>
      </c>
    </row>
    <row r="6376" spans="1:6" hidden="1" x14ac:dyDescent="0.25">
      <c r="A6376" s="203" t="s">
        <v>1200</v>
      </c>
      <c r="B6376" s="203">
        <v>200107</v>
      </c>
      <c r="C6376" s="203">
        <v>0.22184200000000001</v>
      </c>
      <c r="D6376" s="203">
        <v>11</v>
      </c>
      <c r="E6376" s="203" t="s">
        <v>1210</v>
      </c>
      <c r="F6376" s="203" t="s">
        <v>1207</v>
      </c>
    </row>
    <row r="6377" spans="1:6" hidden="1" x14ac:dyDescent="0.25">
      <c r="A6377" s="203" t="s">
        <v>1200</v>
      </c>
      <c r="B6377" s="203">
        <v>200108</v>
      </c>
      <c r="C6377" s="203">
        <v>0.22589699999999999</v>
      </c>
      <c r="D6377" s="203">
        <v>11</v>
      </c>
      <c r="E6377" s="203" t="s">
        <v>1210</v>
      </c>
      <c r="F6377" s="203" t="s">
        <v>1207</v>
      </c>
    </row>
    <row r="6378" spans="1:6" hidden="1" x14ac:dyDescent="0.25">
      <c r="A6378" s="203" t="s">
        <v>1200</v>
      </c>
      <c r="B6378" s="203">
        <v>200109</v>
      </c>
      <c r="C6378" s="203">
        <v>0.214229</v>
      </c>
      <c r="D6378" s="203">
        <v>11</v>
      </c>
      <c r="E6378" s="203" t="s">
        <v>1210</v>
      </c>
      <c r="F6378" s="203" t="s">
        <v>1207</v>
      </c>
    </row>
    <row r="6379" spans="1:6" hidden="1" x14ac:dyDescent="0.25">
      <c r="A6379" s="203" t="s">
        <v>1200</v>
      </c>
      <c r="B6379" s="203">
        <v>200110</v>
      </c>
      <c r="C6379" s="203">
        <v>0.22731899999999999</v>
      </c>
      <c r="D6379" s="203">
        <v>11</v>
      </c>
      <c r="E6379" s="203" t="s">
        <v>1210</v>
      </c>
      <c r="F6379" s="203" t="s">
        <v>1207</v>
      </c>
    </row>
    <row r="6380" spans="1:6" hidden="1" x14ac:dyDescent="0.25">
      <c r="A6380" s="203" t="s">
        <v>1200</v>
      </c>
      <c r="B6380" s="203">
        <v>200111</v>
      </c>
      <c r="C6380" s="203">
        <v>0.219773</v>
      </c>
      <c r="D6380" s="203">
        <v>11</v>
      </c>
      <c r="E6380" s="203" t="s">
        <v>1210</v>
      </c>
      <c r="F6380" s="203" t="s">
        <v>1207</v>
      </c>
    </row>
    <row r="6381" spans="1:6" hidden="1" x14ac:dyDescent="0.25">
      <c r="A6381" s="203" t="s">
        <v>1200</v>
      </c>
      <c r="B6381" s="203">
        <v>200112</v>
      </c>
      <c r="C6381" s="203">
        <v>0.22508800000000001</v>
      </c>
      <c r="D6381" s="203">
        <v>11</v>
      </c>
      <c r="E6381" s="203" t="s">
        <v>1210</v>
      </c>
      <c r="F6381" s="203" t="s">
        <v>1207</v>
      </c>
    </row>
    <row r="6382" spans="1:6" hidden="1" x14ac:dyDescent="0.25">
      <c r="A6382" s="203" t="s">
        <v>1200</v>
      </c>
      <c r="B6382" s="203">
        <v>200113</v>
      </c>
      <c r="C6382" s="203">
        <v>2.6241620000000001</v>
      </c>
      <c r="D6382" s="203">
        <v>11</v>
      </c>
      <c r="E6382" s="203" t="s">
        <v>1210</v>
      </c>
      <c r="F6382" s="203" t="s">
        <v>1207</v>
      </c>
    </row>
    <row r="6383" spans="1:6" hidden="1" x14ac:dyDescent="0.25">
      <c r="A6383" s="203" t="s">
        <v>1200</v>
      </c>
      <c r="B6383" s="203">
        <v>200201</v>
      </c>
      <c r="C6383" s="203">
        <v>0.22839599999999999</v>
      </c>
      <c r="D6383" s="203">
        <v>11</v>
      </c>
      <c r="E6383" s="203" t="s">
        <v>1210</v>
      </c>
      <c r="F6383" s="203" t="s">
        <v>1207</v>
      </c>
    </row>
    <row r="6384" spans="1:6" hidden="1" x14ac:dyDescent="0.25">
      <c r="A6384" s="203" t="s">
        <v>1200</v>
      </c>
      <c r="B6384" s="203">
        <v>200202</v>
      </c>
      <c r="C6384" s="203">
        <v>0.198932</v>
      </c>
      <c r="D6384" s="203">
        <v>11</v>
      </c>
      <c r="E6384" s="203" t="s">
        <v>1210</v>
      </c>
      <c r="F6384" s="203" t="s">
        <v>1207</v>
      </c>
    </row>
    <row r="6385" spans="1:6" hidden="1" x14ac:dyDescent="0.25">
      <c r="A6385" s="203" t="s">
        <v>1200</v>
      </c>
      <c r="B6385" s="203">
        <v>200203</v>
      </c>
      <c r="C6385" s="203">
        <v>0.21756800000000001</v>
      </c>
      <c r="D6385" s="203">
        <v>11</v>
      </c>
      <c r="E6385" s="203" t="s">
        <v>1210</v>
      </c>
      <c r="F6385" s="203" t="s">
        <v>1207</v>
      </c>
    </row>
    <row r="6386" spans="1:6" hidden="1" x14ac:dyDescent="0.25">
      <c r="A6386" s="203" t="s">
        <v>1200</v>
      </c>
      <c r="B6386" s="203">
        <v>200204</v>
      </c>
      <c r="C6386" s="203">
        <v>0.21285200000000001</v>
      </c>
      <c r="D6386" s="203">
        <v>11</v>
      </c>
      <c r="E6386" s="203" t="s">
        <v>1210</v>
      </c>
      <c r="F6386" s="203" t="s">
        <v>1207</v>
      </c>
    </row>
    <row r="6387" spans="1:6" hidden="1" x14ac:dyDescent="0.25">
      <c r="A6387" s="203" t="s">
        <v>1200</v>
      </c>
      <c r="B6387" s="203">
        <v>200205</v>
      </c>
      <c r="C6387" s="203">
        <v>0.22515499999999999</v>
      </c>
      <c r="D6387" s="203">
        <v>11</v>
      </c>
      <c r="E6387" s="203" t="s">
        <v>1210</v>
      </c>
      <c r="F6387" s="203" t="s">
        <v>1207</v>
      </c>
    </row>
    <row r="6388" spans="1:6" hidden="1" x14ac:dyDescent="0.25">
      <c r="A6388" s="203" t="s">
        <v>1200</v>
      </c>
      <c r="B6388" s="203">
        <v>200206</v>
      </c>
      <c r="C6388" s="203">
        <v>0.21510699999999999</v>
      </c>
      <c r="D6388" s="203">
        <v>11</v>
      </c>
      <c r="E6388" s="203" t="s">
        <v>1210</v>
      </c>
      <c r="F6388" s="203" t="s">
        <v>1207</v>
      </c>
    </row>
    <row r="6389" spans="1:6" hidden="1" x14ac:dyDescent="0.25">
      <c r="A6389" s="203" t="s">
        <v>1200</v>
      </c>
      <c r="B6389" s="203">
        <v>200207</v>
      </c>
      <c r="C6389" s="203">
        <v>0.23571300000000001</v>
      </c>
      <c r="D6389" s="203">
        <v>11</v>
      </c>
      <c r="E6389" s="203" t="s">
        <v>1210</v>
      </c>
      <c r="F6389" s="203" t="s">
        <v>1207</v>
      </c>
    </row>
    <row r="6390" spans="1:6" hidden="1" x14ac:dyDescent="0.25">
      <c r="A6390" s="203" t="s">
        <v>1200</v>
      </c>
      <c r="B6390" s="203">
        <v>200208</v>
      </c>
      <c r="C6390" s="203">
        <v>0.22439999999999999</v>
      </c>
      <c r="D6390" s="203">
        <v>11</v>
      </c>
      <c r="E6390" s="203" t="s">
        <v>1210</v>
      </c>
      <c r="F6390" s="203" t="s">
        <v>1207</v>
      </c>
    </row>
    <row r="6391" spans="1:6" hidden="1" x14ac:dyDescent="0.25">
      <c r="A6391" s="203" t="s">
        <v>1200</v>
      </c>
      <c r="B6391" s="203">
        <v>200209</v>
      </c>
      <c r="C6391" s="203">
        <v>0.230855</v>
      </c>
      <c r="D6391" s="203">
        <v>11</v>
      </c>
      <c r="E6391" s="203" t="s">
        <v>1210</v>
      </c>
      <c r="F6391" s="203" t="s">
        <v>1207</v>
      </c>
    </row>
    <row r="6392" spans="1:6" hidden="1" x14ac:dyDescent="0.25">
      <c r="A6392" s="203" t="s">
        <v>1200</v>
      </c>
      <c r="B6392" s="203">
        <v>200210</v>
      </c>
      <c r="C6392" s="203">
        <v>0.24376700000000001</v>
      </c>
      <c r="D6392" s="203">
        <v>11</v>
      </c>
      <c r="E6392" s="203" t="s">
        <v>1210</v>
      </c>
      <c r="F6392" s="203" t="s">
        <v>1207</v>
      </c>
    </row>
    <row r="6393" spans="1:6" hidden="1" x14ac:dyDescent="0.25">
      <c r="A6393" s="203" t="s">
        <v>1200</v>
      </c>
      <c r="B6393" s="203">
        <v>200211</v>
      </c>
      <c r="C6393" s="203">
        <v>0.230328</v>
      </c>
      <c r="D6393" s="203">
        <v>11</v>
      </c>
      <c r="E6393" s="203" t="s">
        <v>1210</v>
      </c>
      <c r="F6393" s="203" t="s">
        <v>1207</v>
      </c>
    </row>
    <row r="6394" spans="1:6" hidden="1" x14ac:dyDescent="0.25">
      <c r="A6394" s="203" t="s">
        <v>1200</v>
      </c>
      <c r="B6394" s="203">
        <v>200212</v>
      </c>
      <c r="C6394" s="203">
        <v>0.24233399999999999</v>
      </c>
      <c r="D6394" s="203">
        <v>11</v>
      </c>
      <c r="E6394" s="203" t="s">
        <v>1210</v>
      </c>
      <c r="F6394" s="203" t="s">
        <v>1207</v>
      </c>
    </row>
    <row r="6395" spans="1:6" hidden="1" x14ac:dyDescent="0.25">
      <c r="A6395" s="203" t="s">
        <v>1200</v>
      </c>
      <c r="B6395" s="203">
        <v>200213</v>
      </c>
      <c r="C6395" s="203">
        <v>2.705406</v>
      </c>
      <c r="D6395" s="203">
        <v>11</v>
      </c>
      <c r="E6395" s="203" t="s">
        <v>1210</v>
      </c>
      <c r="F6395" s="203" t="s">
        <v>1207</v>
      </c>
    </row>
    <row r="6396" spans="1:6" hidden="1" x14ac:dyDescent="0.25">
      <c r="A6396" s="203" t="s">
        <v>1200</v>
      </c>
      <c r="B6396" s="203">
        <v>200301</v>
      </c>
      <c r="C6396" s="203">
        <v>0.237044</v>
      </c>
      <c r="D6396" s="203">
        <v>11</v>
      </c>
      <c r="E6396" s="203" t="s">
        <v>1210</v>
      </c>
      <c r="F6396" s="203" t="s">
        <v>1207</v>
      </c>
    </row>
    <row r="6397" spans="1:6" hidden="1" x14ac:dyDescent="0.25">
      <c r="A6397" s="203" t="s">
        <v>1200</v>
      </c>
      <c r="B6397" s="203">
        <v>200302</v>
      </c>
      <c r="C6397" s="203">
        <v>0.21269299999999999</v>
      </c>
      <c r="D6397" s="203">
        <v>11</v>
      </c>
      <c r="E6397" s="203" t="s">
        <v>1210</v>
      </c>
      <c r="F6397" s="203" t="s">
        <v>1207</v>
      </c>
    </row>
    <row r="6398" spans="1:6" hidden="1" x14ac:dyDescent="0.25">
      <c r="A6398" s="203" t="s">
        <v>1200</v>
      </c>
      <c r="B6398" s="203">
        <v>200303</v>
      </c>
      <c r="C6398" s="203">
        <v>0.233288</v>
      </c>
      <c r="D6398" s="203">
        <v>11</v>
      </c>
      <c r="E6398" s="203" t="s">
        <v>1210</v>
      </c>
      <c r="F6398" s="203" t="s">
        <v>1207</v>
      </c>
    </row>
    <row r="6399" spans="1:6" hidden="1" x14ac:dyDescent="0.25">
      <c r="A6399" s="203" t="s">
        <v>1200</v>
      </c>
      <c r="B6399" s="203">
        <v>200304</v>
      </c>
      <c r="C6399" s="203">
        <v>0.228516</v>
      </c>
      <c r="D6399" s="203">
        <v>11</v>
      </c>
      <c r="E6399" s="203" t="s">
        <v>1210</v>
      </c>
      <c r="F6399" s="203" t="s">
        <v>1207</v>
      </c>
    </row>
    <row r="6400" spans="1:6" hidden="1" x14ac:dyDescent="0.25">
      <c r="A6400" s="203" t="s">
        <v>1200</v>
      </c>
      <c r="B6400" s="203">
        <v>200305</v>
      </c>
      <c r="C6400" s="203">
        <v>0.22975599999999999</v>
      </c>
      <c r="D6400" s="203">
        <v>11</v>
      </c>
      <c r="E6400" s="203" t="s">
        <v>1210</v>
      </c>
      <c r="F6400" s="203" t="s">
        <v>1207</v>
      </c>
    </row>
    <row r="6401" spans="1:6" hidden="1" x14ac:dyDescent="0.25">
      <c r="A6401" s="203" t="s">
        <v>1200</v>
      </c>
      <c r="B6401" s="203">
        <v>200306</v>
      </c>
      <c r="C6401" s="203">
        <v>0.22825400000000001</v>
      </c>
      <c r="D6401" s="203">
        <v>11</v>
      </c>
      <c r="E6401" s="203" t="s">
        <v>1210</v>
      </c>
      <c r="F6401" s="203" t="s">
        <v>1207</v>
      </c>
    </row>
    <row r="6402" spans="1:6" hidden="1" x14ac:dyDescent="0.25">
      <c r="A6402" s="203" t="s">
        <v>1200</v>
      </c>
      <c r="B6402" s="203">
        <v>200307</v>
      </c>
      <c r="C6402" s="203">
        <v>0.242533</v>
      </c>
      <c r="D6402" s="203">
        <v>11</v>
      </c>
      <c r="E6402" s="203" t="s">
        <v>1210</v>
      </c>
      <c r="F6402" s="203" t="s">
        <v>1207</v>
      </c>
    </row>
    <row r="6403" spans="1:6" hidden="1" x14ac:dyDescent="0.25">
      <c r="A6403" s="203" t="s">
        <v>1200</v>
      </c>
      <c r="B6403" s="203">
        <v>200308</v>
      </c>
      <c r="C6403" s="203">
        <v>0.239928</v>
      </c>
      <c r="D6403" s="203">
        <v>11</v>
      </c>
      <c r="E6403" s="203" t="s">
        <v>1210</v>
      </c>
      <c r="F6403" s="203" t="s">
        <v>1207</v>
      </c>
    </row>
    <row r="6404" spans="1:6" hidden="1" x14ac:dyDescent="0.25">
      <c r="A6404" s="203" t="s">
        <v>1200</v>
      </c>
      <c r="B6404" s="203">
        <v>200309</v>
      </c>
      <c r="C6404" s="203">
        <v>0.23096800000000001</v>
      </c>
      <c r="D6404" s="203">
        <v>11</v>
      </c>
      <c r="E6404" s="203" t="s">
        <v>1210</v>
      </c>
      <c r="F6404" s="203" t="s">
        <v>1207</v>
      </c>
    </row>
    <row r="6405" spans="1:6" hidden="1" x14ac:dyDescent="0.25">
      <c r="A6405" s="203" t="s">
        <v>1200</v>
      </c>
      <c r="B6405" s="203">
        <v>200310</v>
      </c>
      <c r="C6405" s="203">
        <v>0.23693800000000001</v>
      </c>
      <c r="D6405" s="203">
        <v>11</v>
      </c>
      <c r="E6405" s="203" t="s">
        <v>1210</v>
      </c>
      <c r="F6405" s="203" t="s">
        <v>1207</v>
      </c>
    </row>
    <row r="6406" spans="1:6" hidden="1" x14ac:dyDescent="0.25">
      <c r="A6406" s="203" t="s">
        <v>1200</v>
      </c>
      <c r="B6406" s="203">
        <v>200311</v>
      </c>
      <c r="C6406" s="203">
        <v>0.23369799999999999</v>
      </c>
      <c r="D6406" s="203">
        <v>11</v>
      </c>
      <c r="E6406" s="203" t="s">
        <v>1210</v>
      </c>
      <c r="F6406" s="203" t="s">
        <v>1207</v>
      </c>
    </row>
    <row r="6407" spans="1:6" hidden="1" x14ac:dyDescent="0.25">
      <c r="A6407" s="203" t="s">
        <v>1200</v>
      </c>
      <c r="B6407" s="203">
        <v>200312</v>
      </c>
      <c r="C6407" s="203">
        <v>0.25115999999999999</v>
      </c>
      <c r="D6407" s="203">
        <v>11</v>
      </c>
      <c r="E6407" s="203" t="s">
        <v>1210</v>
      </c>
      <c r="F6407" s="203" t="s">
        <v>1207</v>
      </c>
    </row>
    <row r="6408" spans="1:6" hidden="1" x14ac:dyDescent="0.25">
      <c r="A6408" s="203" t="s">
        <v>1200</v>
      </c>
      <c r="B6408" s="203">
        <v>200313</v>
      </c>
      <c r="C6408" s="203">
        <v>2.8047780000000002</v>
      </c>
      <c r="D6408" s="203">
        <v>11</v>
      </c>
      <c r="E6408" s="203" t="s">
        <v>1210</v>
      </c>
      <c r="F6408" s="203" t="s">
        <v>1207</v>
      </c>
    </row>
    <row r="6409" spans="1:6" hidden="1" x14ac:dyDescent="0.25">
      <c r="A6409" s="203" t="s">
        <v>1200</v>
      </c>
      <c r="B6409" s="203">
        <v>200401</v>
      </c>
      <c r="C6409" s="203">
        <v>0.25557400000000002</v>
      </c>
      <c r="D6409" s="203">
        <v>11</v>
      </c>
      <c r="E6409" s="203" t="s">
        <v>1210</v>
      </c>
      <c r="F6409" s="203" t="s">
        <v>1207</v>
      </c>
    </row>
    <row r="6410" spans="1:6" hidden="1" x14ac:dyDescent="0.25">
      <c r="A6410" s="203" t="s">
        <v>1200</v>
      </c>
      <c r="B6410" s="203">
        <v>200402</v>
      </c>
      <c r="C6410" s="203">
        <v>0.23668900000000001</v>
      </c>
      <c r="D6410" s="203">
        <v>11</v>
      </c>
      <c r="E6410" s="203" t="s">
        <v>1210</v>
      </c>
      <c r="F6410" s="203" t="s">
        <v>1207</v>
      </c>
    </row>
    <row r="6411" spans="1:6" hidden="1" x14ac:dyDescent="0.25">
      <c r="A6411" s="203" t="s">
        <v>1200</v>
      </c>
      <c r="B6411" s="203">
        <v>200403</v>
      </c>
      <c r="C6411" s="203">
        <v>0.248532</v>
      </c>
      <c r="D6411" s="203">
        <v>11</v>
      </c>
      <c r="E6411" s="203" t="s">
        <v>1210</v>
      </c>
      <c r="F6411" s="203" t="s">
        <v>1207</v>
      </c>
    </row>
    <row r="6412" spans="1:6" hidden="1" x14ac:dyDescent="0.25">
      <c r="A6412" s="203" t="s">
        <v>1200</v>
      </c>
      <c r="B6412" s="203">
        <v>200404</v>
      </c>
      <c r="C6412" s="203">
        <v>0.247253</v>
      </c>
      <c r="D6412" s="203">
        <v>11</v>
      </c>
      <c r="E6412" s="203" t="s">
        <v>1210</v>
      </c>
      <c r="F6412" s="203" t="s">
        <v>1207</v>
      </c>
    </row>
    <row r="6413" spans="1:6" hidden="1" x14ac:dyDescent="0.25">
      <c r="A6413" s="203" t="s">
        <v>1200</v>
      </c>
      <c r="B6413" s="203">
        <v>200405</v>
      </c>
      <c r="C6413" s="203">
        <v>0.24438299999999999</v>
      </c>
      <c r="D6413" s="203">
        <v>11</v>
      </c>
      <c r="E6413" s="203" t="s">
        <v>1210</v>
      </c>
      <c r="F6413" s="203" t="s">
        <v>1207</v>
      </c>
    </row>
    <row r="6414" spans="1:6" hidden="1" x14ac:dyDescent="0.25">
      <c r="A6414" s="203" t="s">
        <v>1200</v>
      </c>
      <c r="B6414" s="203">
        <v>200406</v>
      </c>
      <c r="C6414" s="203">
        <v>0.24407499999999999</v>
      </c>
      <c r="D6414" s="203">
        <v>11</v>
      </c>
      <c r="E6414" s="203" t="s">
        <v>1210</v>
      </c>
      <c r="F6414" s="203" t="s">
        <v>1207</v>
      </c>
    </row>
    <row r="6415" spans="1:6" hidden="1" x14ac:dyDescent="0.25">
      <c r="A6415" s="203" t="s">
        <v>1200</v>
      </c>
      <c r="B6415" s="203">
        <v>200407</v>
      </c>
      <c r="C6415" s="203">
        <v>0.25704199999999999</v>
      </c>
      <c r="D6415" s="203">
        <v>11</v>
      </c>
      <c r="E6415" s="203" t="s">
        <v>1210</v>
      </c>
      <c r="F6415" s="203" t="s">
        <v>1207</v>
      </c>
    </row>
    <row r="6416" spans="1:6" hidden="1" x14ac:dyDescent="0.25">
      <c r="A6416" s="203" t="s">
        <v>1200</v>
      </c>
      <c r="B6416" s="203">
        <v>200408</v>
      </c>
      <c r="C6416" s="203">
        <v>0.25444600000000001</v>
      </c>
      <c r="D6416" s="203">
        <v>11</v>
      </c>
      <c r="E6416" s="203" t="s">
        <v>1210</v>
      </c>
      <c r="F6416" s="203" t="s">
        <v>1207</v>
      </c>
    </row>
    <row r="6417" spans="1:6" hidden="1" x14ac:dyDescent="0.25">
      <c r="A6417" s="203" t="s">
        <v>1200</v>
      </c>
      <c r="B6417" s="203">
        <v>200409</v>
      </c>
      <c r="C6417" s="203">
        <v>0.24301900000000001</v>
      </c>
      <c r="D6417" s="203">
        <v>11</v>
      </c>
      <c r="E6417" s="203" t="s">
        <v>1210</v>
      </c>
      <c r="F6417" s="203" t="s">
        <v>1207</v>
      </c>
    </row>
    <row r="6418" spans="1:6" hidden="1" x14ac:dyDescent="0.25">
      <c r="A6418" s="203" t="s">
        <v>1200</v>
      </c>
      <c r="B6418" s="203">
        <v>200410</v>
      </c>
      <c r="C6418" s="203">
        <v>0.25352000000000002</v>
      </c>
      <c r="D6418" s="203">
        <v>11</v>
      </c>
      <c r="E6418" s="203" t="s">
        <v>1210</v>
      </c>
      <c r="F6418" s="203" t="s">
        <v>1207</v>
      </c>
    </row>
    <row r="6419" spans="1:6" hidden="1" x14ac:dyDescent="0.25">
      <c r="A6419" s="203" t="s">
        <v>1200</v>
      </c>
      <c r="B6419" s="203">
        <v>200411</v>
      </c>
      <c r="C6419" s="203">
        <v>0.24728600000000001</v>
      </c>
      <c r="D6419" s="203">
        <v>11</v>
      </c>
      <c r="E6419" s="203" t="s">
        <v>1210</v>
      </c>
      <c r="F6419" s="203" t="s">
        <v>1207</v>
      </c>
    </row>
    <row r="6420" spans="1:6" hidden="1" x14ac:dyDescent="0.25">
      <c r="A6420" s="203" t="s">
        <v>1200</v>
      </c>
      <c r="B6420" s="203">
        <v>200412</v>
      </c>
      <c r="C6420" s="203">
        <v>0.26419900000000002</v>
      </c>
      <c r="D6420" s="203">
        <v>11</v>
      </c>
      <c r="E6420" s="203" t="s">
        <v>1210</v>
      </c>
      <c r="F6420" s="203" t="s">
        <v>1207</v>
      </c>
    </row>
    <row r="6421" spans="1:6" hidden="1" x14ac:dyDescent="0.25">
      <c r="A6421" s="203" t="s">
        <v>1200</v>
      </c>
      <c r="B6421" s="203">
        <v>200413</v>
      </c>
      <c r="C6421" s="203">
        <v>2.9960170000000002</v>
      </c>
      <c r="D6421" s="203">
        <v>11</v>
      </c>
      <c r="E6421" s="203" t="s">
        <v>1210</v>
      </c>
      <c r="F6421" s="203" t="s">
        <v>1207</v>
      </c>
    </row>
    <row r="6422" spans="1:6" hidden="1" x14ac:dyDescent="0.25">
      <c r="A6422" s="203" t="s">
        <v>1200</v>
      </c>
      <c r="B6422" s="203">
        <v>200501</v>
      </c>
      <c r="C6422" s="203">
        <v>0.26470700000000003</v>
      </c>
      <c r="D6422" s="203">
        <v>11</v>
      </c>
      <c r="E6422" s="203" t="s">
        <v>1210</v>
      </c>
      <c r="F6422" s="203" t="s">
        <v>1207</v>
      </c>
    </row>
    <row r="6423" spans="1:6" hidden="1" x14ac:dyDescent="0.25">
      <c r="A6423" s="203" t="s">
        <v>1200</v>
      </c>
      <c r="B6423" s="203">
        <v>200502</v>
      </c>
      <c r="C6423" s="203">
        <v>0.24727099999999999</v>
      </c>
      <c r="D6423" s="203">
        <v>11</v>
      </c>
      <c r="E6423" s="203" t="s">
        <v>1210</v>
      </c>
      <c r="F6423" s="203" t="s">
        <v>1207</v>
      </c>
    </row>
    <row r="6424" spans="1:6" hidden="1" x14ac:dyDescent="0.25">
      <c r="A6424" s="203" t="s">
        <v>1200</v>
      </c>
      <c r="B6424" s="203">
        <v>200503</v>
      </c>
      <c r="C6424" s="203">
        <v>0.26004300000000002</v>
      </c>
      <c r="D6424" s="203">
        <v>11</v>
      </c>
      <c r="E6424" s="203" t="s">
        <v>1210</v>
      </c>
      <c r="F6424" s="203" t="s">
        <v>1207</v>
      </c>
    </row>
    <row r="6425" spans="1:6" hidden="1" x14ac:dyDescent="0.25">
      <c r="A6425" s="203" t="s">
        <v>1200</v>
      </c>
      <c r="B6425" s="203">
        <v>200504</v>
      </c>
      <c r="C6425" s="203">
        <v>0.24692900000000001</v>
      </c>
      <c r="D6425" s="203">
        <v>11</v>
      </c>
      <c r="E6425" s="203" t="s">
        <v>1210</v>
      </c>
      <c r="F6425" s="203" t="s">
        <v>1207</v>
      </c>
    </row>
    <row r="6426" spans="1:6" hidden="1" x14ac:dyDescent="0.25">
      <c r="A6426" s="203" t="s">
        <v>1200</v>
      </c>
      <c r="B6426" s="203">
        <v>200505</v>
      </c>
      <c r="C6426" s="203">
        <v>0.25579000000000002</v>
      </c>
      <c r="D6426" s="203">
        <v>11</v>
      </c>
      <c r="E6426" s="203" t="s">
        <v>1210</v>
      </c>
      <c r="F6426" s="203" t="s">
        <v>1207</v>
      </c>
    </row>
    <row r="6427" spans="1:6" hidden="1" x14ac:dyDescent="0.25">
      <c r="A6427" s="203" t="s">
        <v>1200</v>
      </c>
      <c r="B6427" s="203">
        <v>200506</v>
      </c>
      <c r="C6427" s="203">
        <v>0.25246600000000002</v>
      </c>
      <c r="D6427" s="203">
        <v>11</v>
      </c>
      <c r="E6427" s="203" t="s">
        <v>1210</v>
      </c>
      <c r="F6427" s="203" t="s">
        <v>1207</v>
      </c>
    </row>
    <row r="6428" spans="1:6" hidden="1" x14ac:dyDescent="0.25">
      <c r="A6428" s="203" t="s">
        <v>1200</v>
      </c>
      <c r="B6428" s="203">
        <v>200507</v>
      </c>
      <c r="C6428" s="203">
        <v>0.26633200000000001</v>
      </c>
      <c r="D6428" s="203">
        <v>11</v>
      </c>
      <c r="E6428" s="203" t="s">
        <v>1210</v>
      </c>
      <c r="F6428" s="203" t="s">
        <v>1207</v>
      </c>
    </row>
    <row r="6429" spans="1:6" hidden="1" x14ac:dyDescent="0.25">
      <c r="A6429" s="203" t="s">
        <v>1200</v>
      </c>
      <c r="B6429" s="203">
        <v>200508</v>
      </c>
      <c r="C6429" s="203">
        <v>0.26609699999999997</v>
      </c>
      <c r="D6429" s="203">
        <v>11</v>
      </c>
      <c r="E6429" s="203" t="s">
        <v>1210</v>
      </c>
      <c r="F6429" s="203" t="s">
        <v>1207</v>
      </c>
    </row>
    <row r="6430" spans="1:6" hidden="1" x14ac:dyDescent="0.25">
      <c r="A6430" s="203" t="s">
        <v>1200</v>
      </c>
      <c r="B6430" s="203">
        <v>200509</v>
      </c>
      <c r="C6430" s="203">
        <v>0.25534800000000002</v>
      </c>
      <c r="D6430" s="203">
        <v>11</v>
      </c>
      <c r="E6430" s="203" t="s">
        <v>1210</v>
      </c>
      <c r="F6430" s="203" t="s">
        <v>1207</v>
      </c>
    </row>
    <row r="6431" spans="1:6" hidden="1" x14ac:dyDescent="0.25">
      <c r="A6431" s="203" t="s">
        <v>1200</v>
      </c>
      <c r="B6431" s="203">
        <v>200510</v>
      </c>
      <c r="C6431" s="203">
        <v>0.26112099999999999</v>
      </c>
      <c r="D6431" s="203">
        <v>11</v>
      </c>
      <c r="E6431" s="203" t="s">
        <v>1210</v>
      </c>
      <c r="F6431" s="203" t="s">
        <v>1207</v>
      </c>
    </row>
    <row r="6432" spans="1:6" hidden="1" x14ac:dyDescent="0.25">
      <c r="A6432" s="203" t="s">
        <v>1200</v>
      </c>
      <c r="B6432" s="203">
        <v>200511</v>
      </c>
      <c r="C6432" s="203">
        <v>0.25653199999999998</v>
      </c>
      <c r="D6432" s="203">
        <v>11</v>
      </c>
      <c r="E6432" s="203" t="s">
        <v>1210</v>
      </c>
      <c r="F6432" s="203" t="s">
        <v>1207</v>
      </c>
    </row>
    <row r="6433" spans="1:6" hidden="1" x14ac:dyDescent="0.25">
      <c r="A6433" s="203" t="s">
        <v>1200</v>
      </c>
      <c r="B6433" s="203">
        <v>200512</v>
      </c>
      <c r="C6433" s="203">
        <v>0.26855000000000001</v>
      </c>
      <c r="D6433" s="203">
        <v>11</v>
      </c>
      <c r="E6433" s="203" t="s">
        <v>1210</v>
      </c>
      <c r="F6433" s="203" t="s">
        <v>1207</v>
      </c>
    </row>
    <row r="6434" spans="1:6" hidden="1" x14ac:dyDescent="0.25">
      <c r="A6434" s="203" t="s">
        <v>1200</v>
      </c>
      <c r="B6434" s="203">
        <v>200513</v>
      </c>
      <c r="C6434" s="203">
        <v>3.1011860000000002</v>
      </c>
      <c r="D6434" s="203">
        <v>11</v>
      </c>
      <c r="E6434" s="203" t="s">
        <v>1210</v>
      </c>
      <c r="F6434" s="203" t="s">
        <v>1207</v>
      </c>
    </row>
    <row r="6435" spans="1:6" hidden="1" x14ac:dyDescent="0.25">
      <c r="A6435" s="203" t="s">
        <v>1200</v>
      </c>
      <c r="B6435" s="203">
        <v>200601</v>
      </c>
      <c r="C6435" s="203">
        <v>0.27664699999999998</v>
      </c>
      <c r="D6435" s="203">
        <v>11</v>
      </c>
      <c r="E6435" s="203" t="s">
        <v>1210</v>
      </c>
      <c r="F6435" s="203" t="s">
        <v>1207</v>
      </c>
    </row>
    <row r="6436" spans="1:6" hidden="1" x14ac:dyDescent="0.25">
      <c r="A6436" s="203" t="s">
        <v>1200</v>
      </c>
      <c r="B6436" s="203">
        <v>200602</v>
      </c>
      <c r="C6436" s="203">
        <v>0.24727399999999999</v>
      </c>
      <c r="D6436" s="203">
        <v>11</v>
      </c>
      <c r="E6436" s="203" t="s">
        <v>1210</v>
      </c>
      <c r="F6436" s="203" t="s">
        <v>1207</v>
      </c>
    </row>
    <row r="6437" spans="1:6" hidden="1" x14ac:dyDescent="0.25">
      <c r="A6437" s="203" t="s">
        <v>1200</v>
      </c>
      <c r="B6437" s="203">
        <v>200603</v>
      </c>
      <c r="C6437" s="203">
        <v>0.265069</v>
      </c>
      <c r="D6437" s="203">
        <v>11</v>
      </c>
      <c r="E6437" s="203" t="s">
        <v>1210</v>
      </c>
      <c r="F6437" s="203" t="s">
        <v>1207</v>
      </c>
    </row>
    <row r="6438" spans="1:6" hidden="1" x14ac:dyDescent="0.25">
      <c r="A6438" s="203" t="s">
        <v>1200</v>
      </c>
      <c r="B6438" s="203">
        <v>200604</v>
      </c>
      <c r="C6438" s="203">
        <v>0.250384</v>
      </c>
      <c r="D6438" s="203">
        <v>11</v>
      </c>
      <c r="E6438" s="203" t="s">
        <v>1210</v>
      </c>
      <c r="F6438" s="203" t="s">
        <v>1207</v>
      </c>
    </row>
    <row r="6439" spans="1:6" hidden="1" x14ac:dyDescent="0.25">
      <c r="A6439" s="203" t="s">
        <v>1200</v>
      </c>
      <c r="B6439" s="203">
        <v>200605</v>
      </c>
      <c r="C6439" s="203">
        <v>0.261125</v>
      </c>
      <c r="D6439" s="203">
        <v>11</v>
      </c>
      <c r="E6439" s="203" t="s">
        <v>1210</v>
      </c>
      <c r="F6439" s="203" t="s">
        <v>1207</v>
      </c>
    </row>
    <row r="6440" spans="1:6" hidden="1" x14ac:dyDescent="0.25">
      <c r="A6440" s="203" t="s">
        <v>1200</v>
      </c>
      <c r="B6440" s="203">
        <v>200606</v>
      </c>
      <c r="C6440" s="203">
        <v>0.26196000000000003</v>
      </c>
      <c r="D6440" s="203">
        <v>11</v>
      </c>
      <c r="E6440" s="203" t="s">
        <v>1210</v>
      </c>
      <c r="F6440" s="203" t="s">
        <v>1207</v>
      </c>
    </row>
    <row r="6441" spans="1:6" hidden="1" x14ac:dyDescent="0.25">
      <c r="A6441" s="203" t="s">
        <v>1200</v>
      </c>
      <c r="B6441" s="203">
        <v>200607</v>
      </c>
      <c r="C6441" s="203">
        <v>0.27480900000000003</v>
      </c>
      <c r="D6441" s="203">
        <v>11</v>
      </c>
      <c r="E6441" s="203" t="s">
        <v>1210</v>
      </c>
      <c r="F6441" s="203" t="s">
        <v>1207</v>
      </c>
    </row>
    <row r="6442" spans="1:6" hidden="1" x14ac:dyDescent="0.25">
      <c r="A6442" s="203" t="s">
        <v>1200</v>
      </c>
      <c r="B6442" s="203">
        <v>200608</v>
      </c>
      <c r="C6442" s="203">
        <v>0.277063</v>
      </c>
      <c r="D6442" s="203">
        <v>11</v>
      </c>
      <c r="E6442" s="203" t="s">
        <v>1210</v>
      </c>
      <c r="F6442" s="203" t="s">
        <v>1207</v>
      </c>
    </row>
    <row r="6443" spans="1:6" hidden="1" x14ac:dyDescent="0.25">
      <c r="A6443" s="203" t="s">
        <v>1200</v>
      </c>
      <c r="B6443" s="203">
        <v>200609</v>
      </c>
      <c r="C6443" s="203">
        <v>0.26795200000000002</v>
      </c>
      <c r="D6443" s="203">
        <v>11</v>
      </c>
      <c r="E6443" s="203" t="s">
        <v>1210</v>
      </c>
      <c r="F6443" s="203" t="s">
        <v>1207</v>
      </c>
    </row>
    <row r="6444" spans="1:6" hidden="1" x14ac:dyDescent="0.25">
      <c r="A6444" s="203" t="s">
        <v>1200</v>
      </c>
      <c r="B6444" s="203">
        <v>200610</v>
      </c>
      <c r="C6444" s="203">
        <v>0.27511999999999998</v>
      </c>
      <c r="D6444" s="203">
        <v>11</v>
      </c>
      <c r="E6444" s="203" t="s">
        <v>1210</v>
      </c>
      <c r="F6444" s="203" t="s">
        <v>1207</v>
      </c>
    </row>
    <row r="6445" spans="1:6" hidden="1" x14ac:dyDescent="0.25">
      <c r="A6445" s="203" t="s">
        <v>1200</v>
      </c>
      <c r="B6445" s="203">
        <v>200611</v>
      </c>
      <c r="C6445" s="203">
        <v>0.27047500000000002</v>
      </c>
      <c r="D6445" s="203">
        <v>11</v>
      </c>
      <c r="E6445" s="203" t="s">
        <v>1210</v>
      </c>
      <c r="F6445" s="203" t="s">
        <v>1207</v>
      </c>
    </row>
    <row r="6446" spans="1:6" hidden="1" x14ac:dyDescent="0.25">
      <c r="A6446" s="203" t="s">
        <v>1200</v>
      </c>
      <c r="B6446" s="203">
        <v>200612</v>
      </c>
      <c r="C6446" s="203">
        <v>0.283636</v>
      </c>
      <c r="D6446" s="203">
        <v>11</v>
      </c>
      <c r="E6446" s="203" t="s">
        <v>1210</v>
      </c>
      <c r="F6446" s="203" t="s">
        <v>1207</v>
      </c>
    </row>
    <row r="6447" spans="1:6" hidden="1" x14ac:dyDescent="0.25">
      <c r="A6447" s="203" t="s">
        <v>1200</v>
      </c>
      <c r="B6447" s="203">
        <v>200613</v>
      </c>
      <c r="C6447" s="203">
        <v>3.2115149999999999</v>
      </c>
      <c r="D6447" s="203">
        <v>11</v>
      </c>
      <c r="E6447" s="203" t="s">
        <v>1210</v>
      </c>
      <c r="F6447" s="203" t="s">
        <v>1207</v>
      </c>
    </row>
    <row r="6448" spans="1:6" hidden="1" x14ac:dyDescent="0.25">
      <c r="A6448" s="203" t="s">
        <v>1200</v>
      </c>
      <c r="B6448" s="203">
        <v>200701</v>
      </c>
      <c r="C6448" s="203">
        <v>0.29084500000000002</v>
      </c>
      <c r="D6448" s="203">
        <v>11</v>
      </c>
      <c r="E6448" s="203" t="s">
        <v>1210</v>
      </c>
      <c r="F6448" s="203" t="s">
        <v>1207</v>
      </c>
    </row>
    <row r="6449" spans="1:6" hidden="1" x14ac:dyDescent="0.25">
      <c r="A6449" s="203" t="s">
        <v>1200</v>
      </c>
      <c r="B6449" s="203">
        <v>200702</v>
      </c>
      <c r="C6449" s="203">
        <v>0.26166600000000001</v>
      </c>
      <c r="D6449" s="203">
        <v>11</v>
      </c>
      <c r="E6449" s="203" t="s">
        <v>1210</v>
      </c>
      <c r="F6449" s="203" t="s">
        <v>1207</v>
      </c>
    </row>
    <row r="6450" spans="1:6" hidden="1" x14ac:dyDescent="0.25">
      <c r="A6450" s="203" t="s">
        <v>1200</v>
      </c>
      <c r="B6450" s="203">
        <v>200703</v>
      </c>
      <c r="C6450" s="203">
        <v>0.28514600000000001</v>
      </c>
      <c r="D6450" s="203">
        <v>11</v>
      </c>
      <c r="E6450" s="203" t="s">
        <v>1210</v>
      </c>
      <c r="F6450" s="203" t="s">
        <v>1207</v>
      </c>
    </row>
    <row r="6451" spans="1:6" hidden="1" x14ac:dyDescent="0.25">
      <c r="A6451" s="203" t="s">
        <v>1200</v>
      </c>
      <c r="B6451" s="203">
        <v>200704</v>
      </c>
      <c r="C6451" s="203">
        <v>0.27838600000000002</v>
      </c>
      <c r="D6451" s="203">
        <v>11</v>
      </c>
      <c r="E6451" s="203" t="s">
        <v>1210</v>
      </c>
      <c r="F6451" s="203" t="s">
        <v>1207</v>
      </c>
    </row>
    <row r="6452" spans="1:6" hidden="1" x14ac:dyDescent="0.25">
      <c r="A6452" s="203" t="s">
        <v>1200</v>
      </c>
      <c r="B6452" s="203">
        <v>200705</v>
      </c>
      <c r="C6452" s="203">
        <v>0.28600999999999999</v>
      </c>
      <c r="D6452" s="203">
        <v>11</v>
      </c>
      <c r="E6452" s="203" t="s">
        <v>1210</v>
      </c>
      <c r="F6452" s="203" t="s">
        <v>1207</v>
      </c>
    </row>
    <row r="6453" spans="1:6" hidden="1" x14ac:dyDescent="0.25">
      <c r="A6453" s="203" t="s">
        <v>1200</v>
      </c>
      <c r="B6453" s="203">
        <v>200706</v>
      </c>
      <c r="C6453" s="203">
        <v>0.281995</v>
      </c>
      <c r="D6453" s="203">
        <v>11</v>
      </c>
      <c r="E6453" s="203" t="s">
        <v>1210</v>
      </c>
      <c r="F6453" s="203" t="s">
        <v>1207</v>
      </c>
    </row>
    <row r="6454" spans="1:6" hidden="1" x14ac:dyDescent="0.25">
      <c r="A6454" s="203" t="s">
        <v>1200</v>
      </c>
      <c r="B6454" s="203">
        <v>200707</v>
      </c>
      <c r="C6454" s="203">
        <v>0.295653</v>
      </c>
      <c r="D6454" s="203">
        <v>11</v>
      </c>
      <c r="E6454" s="203" t="s">
        <v>1210</v>
      </c>
      <c r="F6454" s="203" t="s">
        <v>1207</v>
      </c>
    </row>
    <row r="6455" spans="1:6" hidden="1" x14ac:dyDescent="0.25">
      <c r="A6455" s="203" t="s">
        <v>1200</v>
      </c>
      <c r="B6455" s="203">
        <v>200708</v>
      </c>
      <c r="C6455" s="203">
        <v>0.29552299999999998</v>
      </c>
      <c r="D6455" s="203">
        <v>11</v>
      </c>
      <c r="E6455" s="203" t="s">
        <v>1210</v>
      </c>
      <c r="F6455" s="203" t="s">
        <v>1207</v>
      </c>
    </row>
    <row r="6456" spans="1:6" hidden="1" x14ac:dyDescent="0.25">
      <c r="A6456" s="203" t="s">
        <v>1200</v>
      </c>
      <c r="B6456" s="203">
        <v>200709</v>
      </c>
      <c r="C6456" s="203">
        <v>0.287603</v>
      </c>
      <c r="D6456" s="203">
        <v>11</v>
      </c>
      <c r="E6456" s="203" t="s">
        <v>1210</v>
      </c>
      <c r="F6456" s="203" t="s">
        <v>1207</v>
      </c>
    </row>
    <row r="6457" spans="1:6" hidden="1" x14ac:dyDescent="0.25">
      <c r="A6457" s="203" t="s">
        <v>1200</v>
      </c>
      <c r="B6457" s="203">
        <v>200710</v>
      </c>
      <c r="C6457" s="203">
        <v>0.29941600000000002</v>
      </c>
      <c r="D6457" s="203">
        <v>11</v>
      </c>
      <c r="E6457" s="203" t="s">
        <v>1210</v>
      </c>
      <c r="F6457" s="203" t="s">
        <v>1207</v>
      </c>
    </row>
    <row r="6458" spans="1:6" hidden="1" x14ac:dyDescent="0.25">
      <c r="A6458" s="203" t="s">
        <v>1200</v>
      </c>
      <c r="B6458" s="203">
        <v>200711</v>
      </c>
      <c r="C6458" s="203">
        <v>0.29782799999999998</v>
      </c>
      <c r="D6458" s="203">
        <v>11</v>
      </c>
      <c r="E6458" s="203" t="s">
        <v>1210</v>
      </c>
      <c r="F6458" s="203" t="s">
        <v>1207</v>
      </c>
    </row>
    <row r="6459" spans="1:6" hidden="1" x14ac:dyDescent="0.25">
      <c r="A6459" s="203" t="s">
        <v>1200</v>
      </c>
      <c r="B6459" s="203">
        <v>200712</v>
      </c>
      <c r="C6459" s="203">
        <v>0.31200699999999998</v>
      </c>
      <c r="D6459" s="203">
        <v>11</v>
      </c>
      <c r="E6459" s="203" t="s">
        <v>1210</v>
      </c>
      <c r="F6459" s="203" t="s">
        <v>1207</v>
      </c>
    </row>
    <row r="6460" spans="1:6" hidden="1" x14ac:dyDescent="0.25">
      <c r="A6460" s="203" t="s">
        <v>1200</v>
      </c>
      <c r="B6460" s="203">
        <v>200713</v>
      </c>
      <c r="C6460" s="203">
        <v>3.4720800000000001</v>
      </c>
      <c r="D6460" s="203">
        <v>11</v>
      </c>
      <c r="E6460" s="203" t="s">
        <v>1210</v>
      </c>
      <c r="F6460" s="203" t="s">
        <v>1207</v>
      </c>
    </row>
    <row r="6461" spans="1:6" hidden="1" x14ac:dyDescent="0.25">
      <c r="A6461" s="203" t="s">
        <v>1200</v>
      </c>
      <c r="B6461" s="203">
        <v>200801</v>
      </c>
      <c r="C6461" s="203">
        <v>0.33113799999999999</v>
      </c>
      <c r="D6461" s="203">
        <v>11</v>
      </c>
      <c r="E6461" s="203" t="s">
        <v>1210</v>
      </c>
      <c r="F6461" s="203" t="s">
        <v>1207</v>
      </c>
    </row>
    <row r="6462" spans="1:6" hidden="1" x14ac:dyDescent="0.25">
      <c r="A6462" s="203" t="s">
        <v>1200</v>
      </c>
      <c r="B6462" s="203">
        <v>200802</v>
      </c>
      <c r="C6462" s="203">
        <v>0.300535</v>
      </c>
      <c r="D6462" s="203">
        <v>11</v>
      </c>
      <c r="E6462" s="203" t="s">
        <v>1210</v>
      </c>
      <c r="F6462" s="203" t="s">
        <v>1207</v>
      </c>
    </row>
    <row r="6463" spans="1:6" hidden="1" x14ac:dyDescent="0.25">
      <c r="A6463" s="203" t="s">
        <v>1200</v>
      </c>
      <c r="B6463" s="203">
        <v>200803</v>
      </c>
      <c r="C6463" s="203">
        <v>0.32148700000000002</v>
      </c>
      <c r="D6463" s="203">
        <v>11</v>
      </c>
      <c r="E6463" s="203" t="s">
        <v>1210</v>
      </c>
      <c r="F6463" s="203" t="s">
        <v>1207</v>
      </c>
    </row>
    <row r="6464" spans="1:6" hidden="1" x14ac:dyDescent="0.25">
      <c r="A6464" s="203" t="s">
        <v>1200</v>
      </c>
      <c r="B6464" s="203">
        <v>200804</v>
      </c>
      <c r="C6464" s="203">
        <v>0.31407299999999999</v>
      </c>
      <c r="D6464" s="203">
        <v>11</v>
      </c>
      <c r="E6464" s="203" t="s">
        <v>1210</v>
      </c>
      <c r="F6464" s="203" t="s">
        <v>1207</v>
      </c>
    </row>
    <row r="6465" spans="1:6" hidden="1" x14ac:dyDescent="0.25">
      <c r="A6465" s="203" t="s">
        <v>1200</v>
      </c>
      <c r="B6465" s="203">
        <v>200805</v>
      </c>
      <c r="C6465" s="203">
        <v>0.324185</v>
      </c>
      <c r="D6465" s="203">
        <v>11</v>
      </c>
      <c r="E6465" s="203" t="s">
        <v>1210</v>
      </c>
      <c r="F6465" s="203" t="s">
        <v>1207</v>
      </c>
    </row>
    <row r="6466" spans="1:6" hidden="1" x14ac:dyDescent="0.25">
      <c r="A6466" s="203" t="s">
        <v>1200</v>
      </c>
      <c r="B6466" s="203">
        <v>200806</v>
      </c>
      <c r="C6466" s="203">
        <v>0.31333499999999997</v>
      </c>
      <c r="D6466" s="203">
        <v>11</v>
      </c>
      <c r="E6466" s="203" t="s">
        <v>1210</v>
      </c>
      <c r="F6466" s="203" t="s">
        <v>1207</v>
      </c>
    </row>
    <row r="6467" spans="1:6" hidden="1" x14ac:dyDescent="0.25">
      <c r="A6467" s="203" t="s">
        <v>1200</v>
      </c>
      <c r="B6467" s="203">
        <v>200807</v>
      </c>
      <c r="C6467" s="203">
        <v>0.330507</v>
      </c>
      <c r="D6467" s="203">
        <v>11</v>
      </c>
      <c r="E6467" s="203" t="s">
        <v>1210</v>
      </c>
      <c r="F6467" s="203" t="s">
        <v>1207</v>
      </c>
    </row>
    <row r="6468" spans="1:6" hidden="1" x14ac:dyDescent="0.25">
      <c r="A6468" s="203" t="s">
        <v>1200</v>
      </c>
      <c r="B6468" s="203">
        <v>200808</v>
      </c>
      <c r="C6468" s="203">
        <v>0.33360699999999999</v>
      </c>
      <c r="D6468" s="203">
        <v>11</v>
      </c>
      <c r="E6468" s="203" t="s">
        <v>1210</v>
      </c>
      <c r="F6468" s="203" t="s">
        <v>1207</v>
      </c>
    </row>
    <row r="6469" spans="1:6" hidden="1" x14ac:dyDescent="0.25">
      <c r="A6469" s="203" t="s">
        <v>1200</v>
      </c>
      <c r="B6469" s="203">
        <v>200809</v>
      </c>
      <c r="C6469" s="203">
        <v>0.31884000000000001</v>
      </c>
      <c r="D6469" s="203">
        <v>11</v>
      </c>
      <c r="E6469" s="203" t="s">
        <v>1210</v>
      </c>
      <c r="F6469" s="203" t="s">
        <v>1207</v>
      </c>
    </row>
    <row r="6470" spans="1:6" hidden="1" x14ac:dyDescent="0.25">
      <c r="A6470" s="203" t="s">
        <v>1200</v>
      </c>
      <c r="B6470" s="203">
        <v>200810</v>
      </c>
      <c r="C6470" s="203">
        <v>0.330125</v>
      </c>
      <c r="D6470" s="203">
        <v>11</v>
      </c>
      <c r="E6470" s="203" t="s">
        <v>1210</v>
      </c>
      <c r="F6470" s="203" t="s">
        <v>1207</v>
      </c>
    </row>
    <row r="6471" spans="1:6" hidden="1" x14ac:dyDescent="0.25">
      <c r="A6471" s="203" t="s">
        <v>1200</v>
      </c>
      <c r="B6471" s="203">
        <v>200811</v>
      </c>
      <c r="C6471" s="203">
        <v>0.32731700000000002</v>
      </c>
      <c r="D6471" s="203">
        <v>11</v>
      </c>
      <c r="E6471" s="203" t="s">
        <v>1210</v>
      </c>
      <c r="F6471" s="203" t="s">
        <v>1207</v>
      </c>
    </row>
    <row r="6472" spans="1:6" hidden="1" x14ac:dyDescent="0.25">
      <c r="A6472" s="203" t="s">
        <v>1200</v>
      </c>
      <c r="B6472" s="203">
        <v>200812</v>
      </c>
      <c r="C6472" s="203">
        <v>0.323102</v>
      </c>
      <c r="D6472" s="203">
        <v>11</v>
      </c>
      <c r="E6472" s="203" t="s">
        <v>1210</v>
      </c>
      <c r="F6472" s="203" t="s">
        <v>1207</v>
      </c>
    </row>
    <row r="6473" spans="1:6" hidden="1" x14ac:dyDescent="0.25">
      <c r="A6473" s="203" t="s">
        <v>1200</v>
      </c>
      <c r="B6473" s="203">
        <v>200813</v>
      </c>
      <c r="C6473" s="203">
        <v>3.8682500000000002</v>
      </c>
      <c r="D6473" s="203">
        <v>11</v>
      </c>
      <c r="E6473" s="203" t="s">
        <v>1210</v>
      </c>
      <c r="F6473" s="203" t="s">
        <v>1207</v>
      </c>
    </row>
    <row r="6474" spans="1:6" hidden="1" x14ac:dyDescent="0.25">
      <c r="A6474" s="203" t="s">
        <v>1200</v>
      </c>
      <c r="B6474" s="203">
        <v>200901</v>
      </c>
      <c r="C6474" s="203">
        <v>0.31801299999999999</v>
      </c>
      <c r="D6474" s="203">
        <v>11</v>
      </c>
      <c r="E6474" s="203" t="s">
        <v>1210</v>
      </c>
      <c r="F6474" s="203" t="s">
        <v>1207</v>
      </c>
    </row>
    <row r="6475" spans="1:6" hidden="1" x14ac:dyDescent="0.25">
      <c r="A6475" s="203" t="s">
        <v>1200</v>
      </c>
      <c r="B6475" s="203">
        <v>200902</v>
      </c>
      <c r="C6475" s="203">
        <v>0.29408200000000001</v>
      </c>
      <c r="D6475" s="203">
        <v>11</v>
      </c>
      <c r="E6475" s="203" t="s">
        <v>1210</v>
      </c>
      <c r="F6475" s="203" t="s">
        <v>1207</v>
      </c>
    </row>
    <row r="6476" spans="1:6" hidden="1" x14ac:dyDescent="0.25">
      <c r="A6476" s="203" t="s">
        <v>1200</v>
      </c>
      <c r="B6476" s="203">
        <v>200903</v>
      </c>
      <c r="C6476" s="203">
        <v>0.31901600000000002</v>
      </c>
      <c r="D6476" s="203">
        <v>11</v>
      </c>
      <c r="E6476" s="203" t="s">
        <v>1210</v>
      </c>
      <c r="F6476" s="203" t="s">
        <v>1207</v>
      </c>
    </row>
    <row r="6477" spans="1:6" hidden="1" x14ac:dyDescent="0.25">
      <c r="A6477" s="203" t="s">
        <v>1200</v>
      </c>
      <c r="B6477" s="203">
        <v>200904</v>
      </c>
      <c r="C6477" s="203">
        <v>0.30315999999999999</v>
      </c>
      <c r="D6477" s="203">
        <v>11</v>
      </c>
      <c r="E6477" s="203" t="s">
        <v>1210</v>
      </c>
      <c r="F6477" s="203" t="s">
        <v>1207</v>
      </c>
    </row>
    <row r="6478" spans="1:6" hidden="1" x14ac:dyDescent="0.25">
      <c r="A6478" s="203" t="s">
        <v>1200</v>
      </c>
      <c r="B6478" s="203">
        <v>200905</v>
      </c>
      <c r="C6478" s="203">
        <v>0.318693</v>
      </c>
      <c r="D6478" s="203">
        <v>11</v>
      </c>
      <c r="E6478" s="203" t="s">
        <v>1210</v>
      </c>
      <c r="F6478" s="203" t="s">
        <v>1207</v>
      </c>
    </row>
    <row r="6479" spans="1:6" hidden="1" x14ac:dyDescent="0.25">
      <c r="A6479" s="203" t="s">
        <v>1200</v>
      </c>
      <c r="B6479" s="203">
        <v>200906</v>
      </c>
      <c r="C6479" s="203">
        <v>0.321411</v>
      </c>
      <c r="D6479" s="203">
        <v>11</v>
      </c>
      <c r="E6479" s="203" t="s">
        <v>1210</v>
      </c>
      <c r="F6479" s="203" t="s">
        <v>1207</v>
      </c>
    </row>
    <row r="6480" spans="1:6" hidden="1" x14ac:dyDescent="0.25">
      <c r="A6480" s="203" t="s">
        <v>1200</v>
      </c>
      <c r="B6480" s="203">
        <v>200907</v>
      </c>
      <c r="C6480" s="203">
        <v>0.343501</v>
      </c>
      <c r="D6480" s="203">
        <v>11</v>
      </c>
      <c r="E6480" s="203" t="s">
        <v>1210</v>
      </c>
      <c r="F6480" s="203" t="s">
        <v>1207</v>
      </c>
    </row>
    <row r="6481" spans="1:6" hidden="1" x14ac:dyDescent="0.25">
      <c r="A6481" s="203" t="s">
        <v>1200</v>
      </c>
      <c r="B6481" s="203">
        <v>200908</v>
      </c>
      <c r="C6481" s="203">
        <v>0.34821099999999999</v>
      </c>
      <c r="D6481" s="203">
        <v>11</v>
      </c>
      <c r="E6481" s="203" t="s">
        <v>1210</v>
      </c>
      <c r="F6481" s="203" t="s">
        <v>1207</v>
      </c>
    </row>
    <row r="6482" spans="1:6" hidden="1" x14ac:dyDescent="0.25">
      <c r="A6482" s="203" t="s">
        <v>1200</v>
      </c>
      <c r="B6482" s="203">
        <v>200909</v>
      </c>
      <c r="C6482" s="203">
        <v>0.33204499999999998</v>
      </c>
      <c r="D6482" s="203">
        <v>11</v>
      </c>
      <c r="E6482" s="203" t="s">
        <v>1210</v>
      </c>
      <c r="F6482" s="203" t="s">
        <v>1207</v>
      </c>
    </row>
    <row r="6483" spans="1:6" hidden="1" x14ac:dyDescent="0.25">
      <c r="A6483" s="203" t="s">
        <v>1200</v>
      </c>
      <c r="B6483" s="203">
        <v>200910</v>
      </c>
      <c r="C6483" s="203">
        <v>0.346132</v>
      </c>
      <c r="D6483" s="203">
        <v>11</v>
      </c>
      <c r="E6483" s="203" t="s">
        <v>1210</v>
      </c>
      <c r="F6483" s="203" t="s">
        <v>1207</v>
      </c>
    </row>
    <row r="6484" spans="1:6" hidden="1" x14ac:dyDescent="0.25">
      <c r="A6484" s="203" t="s">
        <v>1200</v>
      </c>
      <c r="B6484" s="203">
        <v>200911</v>
      </c>
      <c r="C6484" s="203">
        <v>0.34800399999999998</v>
      </c>
      <c r="D6484" s="203">
        <v>11</v>
      </c>
      <c r="E6484" s="203" t="s">
        <v>1210</v>
      </c>
      <c r="F6484" s="203" t="s">
        <v>1207</v>
      </c>
    </row>
    <row r="6485" spans="1:6" hidden="1" x14ac:dyDescent="0.25">
      <c r="A6485" s="203" t="s">
        <v>1200</v>
      </c>
      <c r="B6485" s="203">
        <v>200912</v>
      </c>
      <c r="C6485" s="203">
        <v>0.36034899999999997</v>
      </c>
      <c r="D6485" s="203">
        <v>11</v>
      </c>
      <c r="E6485" s="203" t="s">
        <v>1210</v>
      </c>
      <c r="F6485" s="203" t="s">
        <v>1207</v>
      </c>
    </row>
    <row r="6486" spans="1:6" hidden="1" x14ac:dyDescent="0.25">
      <c r="A6486" s="203" t="s">
        <v>1200</v>
      </c>
      <c r="B6486" s="203">
        <v>200913</v>
      </c>
      <c r="C6486" s="203">
        <v>3.952617</v>
      </c>
      <c r="D6486" s="203">
        <v>11</v>
      </c>
      <c r="E6486" s="203" t="s">
        <v>1210</v>
      </c>
      <c r="F6486" s="203" t="s">
        <v>1207</v>
      </c>
    </row>
    <row r="6487" spans="1:6" hidden="1" x14ac:dyDescent="0.25">
      <c r="A6487" s="203" t="s">
        <v>1200</v>
      </c>
      <c r="B6487" s="203">
        <v>201001</v>
      </c>
      <c r="C6487" s="203">
        <v>0.35702299999999998</v>
      </c>
      <c r="D6487" s="203">
        <v>11</v>
      </c>
      <c r="E6487" s="203" t="s">
        <v>1210</v>
      </c>
      <c r="F6487" s="203" t="s">
        <v>1207</v>
      </c>
    </row>
    <row r="6488" spans="1:6" hidden="1" x14ac:dyDescent="0.25">
      <c r="A6488" s="203" t="s">
        <v>1200</v>
      </c>
      <c r="B6488" s="203">
        <v>201002</v>
      </c>
      <c r="C6488" s="203">
        <v>0.32984400000000003</v>
      </c>
      <c r="D6488" s="203">
        <v>11</v>
      </c>
      <c r="E6488" s="203" t="s">
        <v>1210</v>
      </c>
      <c r="F6488" s="203" t="s">
        <v>1207</v>
      </c>
    </row>
    <row r="6489" spans="1:6" hidden="1" x14ac:dyDescent="0.25">
      <c r="A6489" s="203" t="s">
        <v>1200</v>
      </c>
      <c r="B6489" s="203">
        <v>201003</v>
      </c>
      <c r="C6489" s="203">
        <v>0.36404599999999998</v>
      </c>
      <c r="D6489" s="203">
        <v>11</v>
      </c>
      <c r="E6489" s="203" t="s">
        <v>1210</v>
      </c>
      <c r="F6489" s="203" t="s">
        <v>1207</v>
      </c>
    </row>
    <row r="6490" spans="1:6" hidden="1" x14ac:dyDescent="0.25">
      <c r="A6490" s="203" t="s">
        <v>1200</v>
      </c>
      <c r="B6490" s="203">
        <v>201004</v>
      </c>
      <c r="C6490" s="203">
        <v>0.34952</v>
      </c>
      <c r="D6490" s="203">
        <v>11</v>
      </c>
      <c r="E6490" s="203" t="s">
        <v>1210</v>
      </c>
      <c r="F6490" s="203" t="s">
        <v>1207</v>
      </c>
    </row>
    <row r="6491" spans="1:6" hidden="1" x14ac:dyDescent="0.25">
      <c r="A6491" s="203" t="s">
        <v>1200</v>
      </c>
      <c r="B6491" s="203">
        <v>201005</v>
      </c>
      <c r="C6491" s="203">
        <v>0.355964</v>
      </c>
      <c r="D6491" s="203">
        <v>11</v>
      </c>
      <c r="E6491" s="203" t="s">
        <v>1210</v>
      </c>
      <c r="F6491" s="203" t="s">
        <v>1207</v>
      </c>
    </row>
    <row r="6492" spans="1:6" hidden="1" x14ac:dyDescent="0.25">
      <c r="A6492" s="203" t="s">
        <v>1200</v>
      </c>
      <c r="B6492" s="203">
        <v>201006</v>
      </c>
      <c r="C6492" s="203">
        <v>0.35292699999999999</v>
      </c>
      <c r="D6492" s="203">
        <v>11</v>
      </c>
      <c r="E6492" s="203" t="s">
        <v>1210</v>
      </c>
      <c r="F6492" s="203" t="s">
        <v>1207</v>
      </c>
    </row>
    <row r="6493" spans="1:6" hidden="1" x14ac:dyDescent="0.25">
      <c r="A6493" s="203" t="s">
        <v>1200</v>
      </c>
      <c r="B6493" s="203">
        <v>201007</v>
      </c>
      <c r="C6493" s="203">
        <v>0.36539500000000003</v>
      </c>
      <c r="D6493" s="203">
        <v>11</v>
      </c>
      <c r="E6493" s="203" t="s">
        <v>1210</v>
      </c>
      <c r="F6493" s="203" t="s">
        <v>1207</v>
      </c>
    </row>
    <row r="6494" spans="1:6" hidden="1" x14ac:dyDescent="0.25">
      <c r="A6494" s="203" t="s">
        <v>1200</v>
      </c>
      <c r="B6494" s="203">
        <v>201008</v>
      </c>
      <c r="C6494" s="203">
        <v>0.36901499999999998</v>
      </c>
      <c r="D6494" s="203">
        <v>11</v>
      </c>
      <c r="E6494" s="203" t="s">
        <v>1210</v>
      </c>
      <c r="F6494" s="203" t="s">
        <v>1207</v>
      </c>
    </row>
    <row r="6495" spans="1:6" hidden="1" x14ac:dyDescent="0.25">
      <c r="A6495" s="203" t="s">
        <v>1200</v>
      </c>
      <c r="B6495" s="203">
        <v>201009</v>
      </c>
      <c r="C6495" s="203">
        <v>0.35795300000000002</v>
      </c>
      <c r="D6495" s="203">
        <v>11</v>
      </c>
      <c r="E6495" s="203" t="s">
        <v>1210</v>
      </c>
      <c r="F6495" s="203" t="s">
        <v>1207</v>
      </c>
    </row>
    <row r="6496" spans="1:6" hidden="1" x14ac:dyDescent="0.25">
      <c r="A6496" s="203" t="s">
        <v>1200</v>
      </c>
      <c r="B6496" s="203">
        <v>201010</v>
      </c>
      <c r="C6496" s="203">
        <v>0.36672300000000002</v>
      </c>
      <c r="D6496" s="203">
        <v>11</v>
      </c>
      <c r="E6496" s="203" t="s">
        <v>1210</v>
      </c>
      <c r="F6496" s="203" t="s">
        <v>1207</v>
      </c>
    </row>
    <row r="6497" spans="1:6" hidden="1" x14ac:dyDescent="0.25">
      <c r="A6497" s="203" t="s">
        <v>1200</v>
      </c>
      <c r="B6497" s="203">
        <v>201011</v>
      </c>
      <c r="C6497" s="203">
        <v>0.36720000000000003</v>
      </c>
      <c r="D6497" s="203">
        <v>11</v>
      </c>
      <c r="E6497" s="203" t="s">
        <v>1210</v>
      </c>
      <c r="F6497" s="203" t="s">
        <v>1207</v>
      </c>
    </row>
    <row r="6498" spans="1:6" hidden="1" x14ac:dyDescent="0.25">
      <c r="A6498" s="203" t="s">
        <v>1200</v>
      </c>
      <c r="B6498" s="203">
        <v>201012</v>
      </c>
      <c r="C6498" s="203">
        <v>0.38086900000000001</v>
      </c>
      <c r="D6498" s="203">
        <v>11</v>
      </c>
      <c r="E6498" s="203" t="s">
        <v>1210</v>
      </c>
      <c r="F6498" s="203" t="s">
        <v>1207</v>
      </c>
    </row>
    <row r="6499" spans="1:6" hidden="1" x14ac:dyDescent="0.25">
      <c r="A6499" s="203" t="s">
        <v>1200</v>
      </c>
      <c r="B6499" s="203">
        <v>201013</v>
      </c>
      <c r="C6499" s="203">
        <v>4.3164790000000002</v>
      </c>
      <c r="D6499" s="203">
        <v>11</v>
      </c>
      <c r="E6499" s="203" t="s">
        <v>1210</v>
      </c>
      <c r="F6499" s="203" t="s">
        <v>1207</v>
      </c>
    </row>
    <row r="6500" spans="1:6" hidden="1" x14ac:dyDescent="0.25">
      <c r="A6500" s="203" t="s">
        <v>1200</v>
      </c>
      <c r="B6500" s="203">
        <v>201101</v>
      </c>
      <c r="C6500" s="203">
        <v>0.38289200000000001</v>
      </c>
      <c r="D6500" s="203">
        <v>11</v>
      </c>
      <c r="E6500" s="203" t="s">
        <v>1210</v>
      </c>
      <c r="F6500" s="203" t="s">
        <v>1207</v>
      </c>
    </row>
    <row r="6501" spans="1:6" hidden="1" x14ac:dyDescent="0.25">
      <c r="A6501" s="203" t="s">
        <v>1200</v>
      </c>
      <c r="B6501" s="203">
        <v>201102</v>
      </c>
      <c r="C6501" s="203">
        <v>0.34363100000000002</v>
      </c>
      <c r="D6501" s="203">
        <v>11</v>
      </c>
      <c r="E6501" s="203" t="s">
        <v>1210</v>
      </c>
      <c r="F6501" s="203" t="s">
        <v>1207</v>
      </c>
    </row>
    <row r="6502" spans="1:6" hidden="1" x14ac:dyDescent="0.25">
      <c r="A6502" s="203" t="s">
        <v>1200</v>
      </c>
      <c r="B6502" s="203">
        <v>201103</v>
      </c>
      <c r="C6502" s="203">
        <v>0.37730799999999998</v>
      </c>
      <c r="D6502" s="203">
        <v>11</v>
      </c>
      <c r="E6502" s="203" t="s">
        <v>1210</v>
      </c>
      <c r="F6502" s="203" t="s">
        <v>1207</v>
      </c>
    </row>
    <row r="6503" spans="1:6" hidden="1" x14ac:dyDescent="0.25">
      <c r="A6503" s="203" t="s">
        <v>1200</v>
      </c>
      <c r="B6503" s="203">
        <v>201104</v>
      </c>
      <c r="C6503" s="203">
        <v>0.356541</v>
      </c>
      <c r="D6503" s="203">
        <v>11</v>
      </c>
      <c r="E6503" s="203" t="s">
        <v>1210</v>
      </c>
      <c r="F6503" s="203" t="s">
        <v>1207</v>
      </c>
    </row>
    <row r="6504" spans="1:6" hidden="1" x14ac:dyDescent="0.25">
      <c r="A6504" s="203" t="s">
        <v>1200</v>
      </c>
      <c r="B6504" s="203">
        <v>201105</v>
      </c>
      <c r="C6504" s="203">
        <v>0.36704900000000001</v>
      </c>
      <c r="D6504" s="203">
        <v>11</v>
      </c>
      <c r="E6504" s="203" t="s">
        <v>1210</v>
      </c>
      <c r="F6504" s="203" t="s">
        <v>1207</v>
      </c>
    </row>
    <row r="6505" spans="1:6" hidden="1" x14ac:dyDescent="0.25">
      <c r="A6505" s="203" t="s">
        <v>1200</v>
      </c>
      <c r="B6505" s="203">
        <v>201106</v>
      </c>
      <c r="C6505" s="203">
        <v>0.372394</v>
      </c>
      <c r="D6505" s="203">
        <v>11</v>
      </c>
      <c r="E6505" s="203" t="s">
        <v>1210</v>
      </c>
      <c r="F6505" s="203" t="s">
        <v>1207</v>
      </c>
    </row>
    <row r="6506" spans="1:6" hidden="1" x14ac:dyDescent="0.25">
      <c r="A6506" s="203" t="s">
        <v>1200</v>
      </c>
      <c r="B6506" s="203">
        <v>201107</v>
      </c>
      <c r="C6506" s="203">
        <v>0.38136900000000001</v>
      </c>
      <c r="D6506" s="203">
        <v>11</v>
      </c>
      <c r="E6506" s="203" t="s">
        <v>1210</v>
      </c>
      <c r="F6506" s="203" t="s">
        <v>1207</v>
      </c>
    </row>
    <row r="6507" spans="1:6" hidden="1" x14ac:dyDescent="0.25">
      <c r="A6507" s="203" t="s">
        <v>1200</v>
      </c>
      <c r="B6507" s="203">
        <v>201108</v>
      </c>
      <c r="C6507" s="203">
        <v>0.38458799999999999</v>
      </c>
      <c r="D6507" s="203">
        <v>11</v>
      </c>
      <c r="E6507" s="203" t="s">
        <v>1210</v>
      </c>
      <c r="F6507" s="203" t="s">
        <v>1207</v>
      </c>
    </row>
    <row r="6508" spans="1:6" hidden="1" x14ac:dyDescent="0.25">
      <c r="A6508" s="203" t="s">
        <v>1200</v>
      </c>
      <c r="B6508" s="203">
        <v>201109</v>
      </c>
      <c r="C6508" s="203">
        <v>0.36976399999999998</v>
      </c>
      <c r="D6508" s="203">
        <v>11</v>
      </c>
      <c r="E6508" s="203" t="s">
        <v>1210</v>
      </c>
      <c r="F6508" s="203" t="s">
        <v>1207</v>
      </c>
    </row>
    <row r="6509" spans="1:6" hidden="1" x14ac:dyDescent="0.25">
      <c r="A6509" s="203" t="s">
        <v>1200</v>
      </c>
      <c r="B6509" s="203">
        <v>201110</v>
      </c>
      <c r="C6509" s="203">
        <v>0.37985000000000002</v>
      </c>
      <c r="D6509" s="203">
        <v>11</v>
      </c>
      <c r="E6509" s="203" t="s">
        <v>1210</v>
      </c>
      <c r="F6509" s="203" t="s">
        <v>1207</v>
      </c>
    </row>
    <row r="6510" spans="1:6" hidden="1" x14ac:dyDescent="0.25">
      <c r="A6510" s="203" t="s">
        <v>1200</v>
      </c>
      <c r="B6510" s="203">
        <v>201111</v>
      </c>
      <c r="C6510" s="203">
        <v>0.38352399999999998</v>
      </c>
      <c r="D6510" s="203">
        <v>11</v>
      </c>
      <c r="E6510" s="203" t="s">
        <v>1210</v>
      </c>
      <c r="F6510" s="203" t="s">
        <v>1207</v>
      </c>
    </row>
    <row r="6511" spans="1:6" hidden="1" x14ac:dyDescent="0.25">
      <c r="A6511" s="203" t="s">
        <v>1200</v>
      </c>
      <c r="B6511" s="203">
        <v>201112</v>
      </c>
      <c r="C6511" s="203">
        <v>0.40243800000000002</v>
      </c>
      <c r="D6511" s="203">
        <v>11</v>
      </c>
      <c r="E6511" s="203" t="s">
        <v>1210</v>
      </c>
      <c r="F6511" s="203" t="s">
        <v>1207</v>
      </c>
    </row>
    <row r="6512" spans="1:6" hidden="1" x14ac:dyDescent="0.25">
      <c r="A6512" s="203" t="s">
        <v>1200</v>
      </c>
      <c r="B6512" s="203">
        <v>201113</v>
      </c>
      <c r="C6512" s="203">
        <v>4.5013480000000001</v>
      </c>
      <c r="D6512" s="203">
        <v>11</v>
      </c>
      <c r="E6512" s="203" t="s">
        <v>1210</v>
      </c>
      <c r="F6512" s="203" t="s">
        <v>1207</v>
      </c>
    </row>
    <row r="6513" spans="1:6" hidden="1" x14ac:dyDescent="0.25">
      <c r="A6513" s="203" t="s">
        <v>1200</v>
      </c>
      <c r="B6513" s="203">
        <v>201201</v>
      </c>
      <c r="C6513" s="203">
        <v>0.38689499999999999</v>
      </c>
      <c r="D6513" s="203">
        <v>11</v>
      </c>
      <c r="E6513" s="203" t="s">
        <v>1210</v>
      </c>
      <c r="F6513" s="203" t="s">
        <v>1207</v>
      </c>
    </row>
    <row r="6514" spans="1:6" hidden="1" x14ac:dyDescent="0.25">
      <c r="A6514" s="203" t="s">
        <v>1200</v>
      </c>
      <c r="B6514" s="203">
        <v>201202</v>
      </c>
      <c r="C6514" s="203">
        <v>0.36144300000000001</v>
      </c>
      <c r="D6514" s="203">
        <v>11</v>
      </c>
      <c r="E6514" s="203" t="s">
        <v>1210</v>
      </c>
      <c r="F6514" s="203" t="s">
        <v>1207</v>
      </c>
    </row>
    <row r="6515" spans="1:6" hidden="1" x14ac:dyDescent="0.25">
      <c r="A6515" s="203" t="s">
        <v>1200</v>
      </c>
      <c r="B6515" s="203">
        <v>201203</v>
      </c>
      <c r="C6515" s="203">
        <v>0.37543599999999999</v>
      </c>
      <c r="D6515" s="203">
        <v>11</v>
      </c>
      <c r="E6515" s="203" t="s">
        <v>1210</v>
      </c>
      <c r="F6515" s="203" t="s">
        <v>1207</v>
      </c>
    </row>
    <row r="6516" spans="1:6" hidden="1" x14ac:dyDescent="0.25">
      <c r="A6516" s="203" t="s">
        <v>1200</v>
      </c>
      <c r="B6516" s="203">
        <v>201204</v>
      </c>
      <c r="C6516" s="203">
        <v>0.35696299999999997</v>
      </c>
      <c r="D6516" s="203">
        <v>11</v>
      </c>
      <c r="E6516" s="203" t="s">
        <v>1210</v>
      </c>
      <c r="F6516" s="203" t="s">
        <v>1207</v>
      </c>
    </row>
    <row r="6517" spans="1:6" hidden="1" x14ac:dyDescent="0.25">
      <c r="A6517" s="203" t="s">
        <v>1200</v>
      </c>
      <c r="B6517" s="203">
        <v>201205</v>
      </c>
      <c r="C6517" s="203">
        <v>0.37488700000000003</v>
      </c>
      <c r="D6517" s="203">
        <v>11</v>
      </c>
      <c r="E6517" s="203" t="s">
        <v>1210</v>
      </c>
      <c r="F6517" s="203" t="s">
        <v>1207</v>
      </c>
    </row>
    <row r="6518" spans="1:6" hidden="1" x14ac:dyDescent="0.25">
      <c r="A6518" s="203" t="s">
        <v>1200</v>
      </c>
      <c r="B6518" s="203">
        <v>201206</v>
      </c>
      <c r="C6518" s="203">
        <v>0.36576900000000001</v>
      </c>
      <c r="D6518" s="203">
        <v>11</v>
      </c>
      <c r="E6518" s="203" t="s">
        <v>1210</v>
      </c>
      <c r="F6518" s="203" t="s">
        <v>1207</v>
      </c>
    </row>
    <row r="6519" spans="1:6" hidden="1" x14ac:dyDescent="0.25">
      <c r="A6519" s="203" t="s">
        <v>1200</v>
      </c>
      <c r="B6519" s="203">
        <v>201207</v>
      </c>
      <c r="C6519" s="203">
        <v>0.36710300000000001</v>
      </c>
      <c r="D6519" s="203">
        <v>11</v>
      </c>
      <c r="E6519" s="203" t="s">
        <v>1210</v>
      </c>
      <c r="F6519" s="203" t="s">
        <v>1207</v>
      </c>
    </row>
    <row r="6520" spans="1:6" hidden="1" x14ac:dyDescent="0.25">
      <c r="A6520" s="203" t="s">
        <v>1200</v>
      </c>
      <c r="B6520" s="203">
        <v>201208</v>
      </c>
      <c r="C6520" s="203">
        <v>0.373614</v>
      </c>
      <c r="D6520" s="203">
        <v>11</v>
      </c>
      <c r="E6520" s="203" t="s">
        <v>1210</v>
      </c>
      <c r="F6520" s="203" t="s">
        <v>1207</v>
      </c>
    </row>
    <row r="6521" spans="1:6" hidden="1" x14ac:dyDescent="0.25">
      <c r="A6521" s="203" t="s">
        <v>1200</v>
      </c>
      <c r="B6521" s="203">
        <v>201209</v>
      </c>
      <c r="C6521" s="203">
        <v>0.35491200000000001</v>
      </c>
      <c r="D6521" s="203">
        <v>11</v>
      </c>
      <c r="E6521" s="203" t="s">
        <v>1210</v>
      </c>
      <c r="F6521" s="203" t="s">
        <v>1207</v>
      </c>
    </row>
    <row r="6522" spans="1:6" hidden="1" x14ac:dyDescent="0.25">
      <c r="A6522" s="203" t="s">
        <v>1200</v>
      </c>
      <c r="B6522" s="203">
        <v>201210</v>
      </c>
      <c r="C6522" s="203">
        <v>0.36153299999999999</v>
      </c>
      <c r="D6522" s="203">
        <v>11</v>
      </c>
      <c r="E6522" s="203" t="s">
        <v>1210</v>
      </c>
      <c r="F6522" s="203" t="s">
        <v>1207</v>
      </c>
    </row>
    <row r="6523" spans="1:6" hidden="1" x14ac:dyDescent="0.25">
      <c r="A6523" s="203" t="s">
        <v>1200</v>
      </c>
      <c r="B6523" s="203">
        <v>201211</v>
      </c>
      <c r="C6523" s="203">
        <v>0.35661900000000002</v>
      </c>
      <c r="D6523" s="203">
        <v>11</v>
      </c>
      <c r="E6523" s="203" t="s">
        <v>1210</v>
      </c>
      <c r="F6523" s="203" t="s">
        <v>1207</v>
      </c>
    </row>
    <row r="6524" spans="1:6" hidden="1" x14ac:dyDescent="0.25">
      <c r="A6524" s="203" t="s">
        <v>1200</v>
      </c>
      <c r="B6524" s="203">
        <v>201212</v>
      </c>
      <c r="C6524" s="203">
        <v>0.37058200000000002</v>
      </c>
      <c r="D6524" s="203">
        <v>11</v>
      </c>
      <c r="E6524" s="203" t="s">
        <v>1210</v>
      </c>
      <c r="F6524" s="203" t="s">
        <v>1207</v>
      </c>
    </row>
    <row r="6525" spans="1:6" hidden="1" x14ac:dyDescent="0.25">
      <c r="A6525" s="203" t="s">
        <v>1200</v>
      </c>
      <c r="B6525" s="203">
        <v>201213</v>
      </c>
      <c r="C6525" s="203">
        <v>4.4057570000000004</v>
      </c>
      <c r="D6525" s="203">
        <v>11</v>
      </c>
      <c r="E6525" s="203" t="s">
        <v>1210</v>
      </c>
      <c r="F6525" s="203" t="s">
        <v>1207</v>
      </c>
    </row>
    <row r="6526" spans="1:6" hidden="1" x14ac:dyDescent="0.25">
      <c r="A6526" s="203" t="s">
        <v>1200</v>
      </c>
      <c r="B6526" s="203">
        <v>201301</v>
      </c>
      <c r="C6526" s="203">
        <v>0.37687700000000002</v>
      </c>
      <c r="D6526" s="203">
        <v>11</v>
      </c>
      <c r="E6526" s="203" t="s">
        <v>1210</v>
      </c>
      <c r="F6526" s="203" t="s">
        <v>1207</v>
      </c>
    </row>
    <row r="6527" spans="1:6" hidden="1" x14ac:dyDescent="0.25">
      <c r="A6527" s="203" t="s">
        <v>1200</v>
      </c>
      <c r="B6527" s="203">
        <v>201302</v>
      </c>
      <c r="C6527" s="203">
        <v>0.340831</v>
      </c>
      <c r="D6527" s="203">
        <v>11</v>
      </c>
      <c r="E6527" s="203" t="s">
        <v>1210</v>
      </c>
      <c r="F6527" s="203" t="s">
        <v>1207</v>
      </c>
    </row>
    <row r="6528" spans="1:6" hidden="1" x14ac:dyDescent="0.25">
      <c r="A6528" s="203" t="s">
        <v>1200</v>
      </c>
      <c r="B6528" s="203">
        <v>201303</v>
      </c>
      <c r="C6528" s="203">
        <v>0.382909</v>
      </c>
      <c r="D6528" s="203">
        <v>11</v>
      </c>
      <c r="E6528" s="203" t="s">
        <v>1210</v>
      </c>
      <c r="F6528" s="203" t="s">
        <v>1207</v>
      </c>
    </row>
    <row r="6529" spans="1:6" hidden="1" x14ac:dyDescent="0.25">
      <c r="A6529" s="203" t="s">
        <v>1200</v>
      </c>
      <c r="B6529" s="203">
        <v>201304</v>
      </c>
      <c r="C6529" s="203">
        <v>0.372033</v>
      </c>
      <c r="D6529" s="203">
        <v>11</v>
      </c>
      <c r="E6529" s="203" t="s">
        <v>1210</v>
      </c>
      <c r="F6529" s="203" t="s">
        <v>1207</v>
      </c>
    </row>
    <row r="6530" spans="1:6" hidden="1" x14ac:dyDescent="0.25">
      <c r="A6530" s="203" t="s">
        <v>1200</v>
      </c>
      <c r="B6530" s="203">
        <v>201305</v>
      </c>
      <c r="C6530" s="203">
        <v>0.389714</v>
      </c>
      <c r="D6530" s="203">
        <v>11</v>
      </c>
      <c r="E6530" s="203" t="s">
        <v>1210</v>
      </c>
      <c r="F6530" s="203" t="s">
        <v>1207</v>
      </c>
    </row>
    <row r="6531" spans="1:6" hidden="1" x14ac:dyDescent="0.25">
      <c r="A6531" s="203" t="s">
        <v>1200</v>
      </c>
      <c r="B6531" s="203">
        <v>201306</v>
      </c>
      <c r="C6531" s="203">
        <v>0.38671100000000003</v>
      </c>
      <c r="D6531" s="203">
        <v>11</v>
      </c>
      <c r="E6531" s="203" t="s">
        <v>1210</v>
      </c>
      <c r="F6531" s="203" t="s">
        <v>1207</v>
      </c>
    </row>
    <row r="6532" spans="1:6" hidden="1" x14ac:dyDescent="0.25">
      <c r="A6532" s="203" t="s">
        <v>1200</v>
      </c>
      <c r="B6532" s="203">
        <v>201307</v>
      </c>
      <c r="C6532" s="203">
        <v>0.402698</v>
      </c>
      <c r="D6532" s="203">
        <v>11</v>
      </c>
      <c r="E6532" s="203" t="s">
        <v>1210</v>
      </c>
      <c r="F6532" s="203" t="s">
        <v>1207</v>
      </c>
    </row>
    <row r="6533" spans="1:6" hidden="1" x14ac:dyDescent="0.25">
      <c r="A6533" s="203" t="s">
        <v>1200</v>
      </c>
      <c r="B6533" s="203">
        <v>201308</v>
      </c>
      <c r="C6533" s="203">
        <v>0.39699899999999999</v>
      </c>
      <c r="D6533" s="203">
        <v>11</v>
      </c>
      <c r="E6533" s="203" t="s">
        <v>1210</v>
      </c>
      <c r="F6533" s="203" t="s">
        <v>1207</v>
      </c>
    </row>
    <row r="6534" spans="1:6" hidden="1" x14ac:dyDescent="0.25">
      <c r="A6534" s="203" t="s">
        <v>1200</v>
      </c>
      <c r="B6534" s="203">
        <v>201309</v>
      </c>
      <c r="C6534" s="203">
        <v>0.37878699999999998</v>
      </c>
      <c r="D6534" s="203">
        <v>11</v>
      </c>
      <c r="E6534" s="203" t="s">
        <v>1210</v>
      </c>
      <c r="F6534" s="203" t="s">
        <v>1207</v>
      </c>
    </row>
    <row r="6535" spans="1:6" hidden="1" x14ac:dyDescent="0.25">
      <c r="A6535" s="203" t="s">
        <v>1200</v>
      </c>
      <c r="B6535" s="203">
        <v>201310</v>
      </c>
      <c r="C6535" s="203">
        <v>0.40030300000000002</v>
      </c>
      <c r="D6535" s="203">
        <v>11</v>
      </c>
      <c r="E6535" s="203" t="s">
        <v>1210</v>
      </c>
      <c r="F6535" s="203" t="s">
        <v>1207</v>
      </c>
    </row>
    <row r="6536" spans="1:6" hidden="1" x14ac:dyDescent="0.25">
      <c r="A6536" s="203" t="s">
        <v>1200</v>
      </c>
      <c r="B6536" s="203">
        <v>201311</v>
      </c>
      <c r="C6536" s="203">
        <v>0.39949499999999999</v>
      </c>
      <c r="D6536" s="203">
        <v>11</v>
      </c>
      <c r="E6536" s="203" t="s">
        <v>1210</v>
      </c>
      <c r="F6536" s="203" t="s">
        <v>1207</v>
      </c>
    </row>
    <row r="6537" spans="1:6" hidden="1" x14ac:dyDescent="0.25">
      <c r="A6537" s="203" t="s">
        <v>1200</v>
      </c>
      <c r="B6537" s="203">
        <v>201312</v>
      </c>
      <c r="C6537" s="203">
        <v>0.41956399999999999</v>
      </c>
      <c r="D6537" s="203">
        <v>11</v>
      </c>
      <c r="E6537" s="203" t="s">
        <v>1210</v>
      </c>
      <c r="F6537" s="203" t="s">
        <v>1207</v>
      </c>
    </row>
    <row r="6538" spans="1:6" hidden="1" x14ac:dyDescent="0.25">
      <c r="A6538" s="203" t="s">
        <v>1200</v>
      </c>
      <c r="B6538" s="203">
        <v>201313</v>
      </c>
      <c r="C6538" s="203">
        <v>4.6469189999999996</v>
      </c>
      <c r="D6538" s="203">
        <v>11</v>
      </c>
      <c r="E6538" s="203" t="s">
        <v>1210</v>
      </c>
      <c r="F6538" s="203" t="s">
        <v>1207</v>
      </c>
    </row>
    <row r="6539" spans="1:6" hidden="1" x14ac:dyDescent="0.25">
      <c r="A6539" s="203" t="s">
        <v>1200</v>
      </c>
      <c r="B6539" s="203">
        <v>201401</v>
      </c>
      <c r="C6539" s="203">
        <v>0.40545700000000001</v>
      </c>
      <c r="D6539" s="203">
        <v>11</v>
      </c>
      <c r="E6539" s="203" t="s">
        <v>1210</v>
      </c>
      <c r="F6539" s="203" t="s">
        <v>1207</v>
      </c>
    </row>
    <row r="6540" spans="1:6" hidden="1" x14ac:dyDescent="0.25">
      <c r="A6540" s="203" t="s">
        <v>1200</v>
      </c>
      <c r="B6540" s="203">
        <v>201402</v>
      </c>
      <c r="C6540" s="203">
        <v>0.367761</v>
      </c>
      <c r="D6540" s="203">
        <v>11</v>
      </c>
      <c r="E6540" s="203" t="s">
        <v>1210</v>
      </c>
      <c r="F6540" s="203" t="s">
        <v>1207</v>
      </c>
    </row>
    <row r="6541" spans="1:6" hidden="1" x14ac:dyDescent="0.25">
      <c r="A6541" s="203" t="s">
        <v>1200</v>
      </c>
      <c r="B6541" s="203">
        <v>201403</v>
      </c>
      <c r="C6541" s="203">
        <v>0.40745500000000001</v>
      </c>
      <c r="D6541" s="203">
        <v>11</v>
      </c>
      <c r="E6541" s="203" t="s">
        <v>1210</v>
      </c>
      <c r="F6541" s="203" t="s">
        <v>1207</v>
      </c>
    </row>
    <row r="6542" spans="1:6" hidden="1" x14ac:dyDescent="0.25">
      <c r="A6542" s="203" t="s">
        <v>1200</v>
      </c>
      <c r="B6542" s="203">
        <v>201404</v>
      </c>
      <c r="C6542" s="203">
        <v>0.39337699999999998</v>
      </c>
      <c r="D6542" s="203">
        <v>11</v>
      </c>
      <c r="E6542" s="203" t="s">
        <v>1210</v>
      </c>
      <c r="F6542" s="203" t="s">
        <v>1207</v>
      </c>
    </row>
    <row r="6543" spans="1:6" hidden="1" x14ac:dyDescent="0.25">
      <c r="A6543" s="203" t="s">
        <v>1200</v>
      </c>
      <c r="B6543" s="203">
        <v>201405</v>
      </c>
      <c r="C6543" s="203">
        <v>0.403727</v>
      </c>
      <c r="D6543" s="203">
        <v>11</v>
      </c>
      <c r="E6543" s="203" t="s">
        <v>1210</v>
      </c>
      <c r="F6543" s="203" t="s">
        <v>1207</v>
      </c>
    </row>
    <row r="6544" spans="1:6" hidden="1" x14ac:dyDescent="0.25">
      <c r="A6544" s="203" t="s">
        <v>1200</v>
      </c>
      <c r="B6544" s="203">
        <v>201406</v>
      </c>
      <c r="C6544" s="203">
        <v>0.40694799999999998</v>
      </c>
      <c r="D6544" s="203">
        <v>11</v>
      </c>
      <c r="E6544" s="203" t="s">
        <v>1210</v>
      </c>
      <c r="F6544" s="203" t="s">
        <v>1207</v>
      </c>
    </row>
    <row r="6545" spans="1:6" hidden="1" x14ac:dyDescent="0.25">
      <c r="A6545" s="203" t="s">
        <v>1200</v>
      </c>
      <c r="B6545" s="203">
        <v>201407</v>
      </c>
      <c r="C6545" s="203">
        <v>0.42142200000000002</v>
      </c>
      <c r="D6545" s="203">
        <v>11</v>
      </c>
      <c r="E6545" s="203" t="s">
        <v>1210</v>
      </c>
      <c r="F6545" s="203" t="s">
        <v>1207</v>
      </c>
    </row>
    <row r="6546" spans="1:6" hidden="1" x14ac:dyDescent="0.25">
      <c r="A6546" s="203" t="s">
        <v>1200</v>
      </c>
      <c r="B6546" s="203">
        <v>201408</v>
      </c>
      <c r="C6546" s="203">
        <v>0.41667599999999999</v>
      </c>
      <c r="D6546" s="203">
        <v>11</v>
      </c>
      <c r="E6546" s="203" t="s">
        <v>1210</v>
      </c>
      <c r="F6546" s="203" t="s">
        <v>1207</v>
      </c>
    </row>
    <row r="6547" spans="1:6" hidden="1" x14ac:dyDescent="0.25">
      <c r="A6547" s="203" t="s">
        <v>1200</v>
      </c>
      <c r="B6547" s="203">
        <v>201409</v>
      </c>
      <c r="C6547" s="203">
        <v>0.39660499999999999</v>
      </c>
      <c r="D6547" s="203">
        <v>11</v>
      </c>
      <c r="E6547" s="203" t="s">
        <v>1210</v>
      </c>
      <c r="F6547" s="203" t="s">
        <v>1207</v>
      </c>
    </row>
    <row r="6548" spans="1:6" hidden="1" x14ac:dyDescent="0.25">
      <c r="A6548" s="203" t="s">
        <v>1200</v>
      </c>
      <c r="B6548" s="203">
        <v>201410</v>
      </c>
      <c r="C6548" s="203">
        <v>0.40848200000000001</v>
      </c>
      <c r="D6548" s="203">
        <v>11</v>
      </c>
      <c r="E6548" s="203" t="s">
        <v>1210</v>
      </c>
      <c r="F6548" s="203" t="s">
        <v>1207</v>
      </c>
    </row>
    <row r="6549" spans="1:6" hidden="1" x14ac:dyDescent="0.25">
      <c r="A6549" s="203" t="s">
        <v>1200</v>
      </c>
      <c r="B6549" s="203">
        <v>201411</v>
      </c>
      <c r="C6549" s="203">
        <v>0.40388600000000002</v>
      </c>
      <c r="D6549" s="203">
        <v>11</v>
      </c>
      <c r="E6549" s="203" t="s">
        <v>1210</v>
      </c>
      <c r="F6549" s="203" t="s">
        <v>1207</v>
      </c>
    </row>
    <row r="6550" spans="1:6" hidden="1" x14ac:dyDescent="0.25">
      <c r="A6550" s="203" t="s">
        <v>1200</v>
      </c>
      <c r="B6550" s="203">
        <v>201412</v>
      </c>
      <c r="C6550" s="203">
        <v>0.429398</v>
      </c>
      <c r="D6550" s="203">
        <v>11</v>
      </c>
      <c r="E6550" s="203" t="s">
        <v>1210</v>
      </c>
      <c r="F6550" s="203" t="s">
        <v>1207</v>
      </c>
    </row>
    <row r="6551" spans="1:6" x14ac:dyDescent="0.25">
      <c r="A6551" s="203" t="s">
        <v>1200</v>
      </c>
      <c r="B6551" s="203">
        <v>201413</v>
      </c>
      <c r="C6551" s="203">
        <v>4.8611950000000004</v>
      </c>
      <c r="D6551" s="203">
        <v>11</v>
      </c>
      <c r="E6551" s="203" t="s">
        <v>1210</v>
      </c>
      <c r="F6551" s="203" t="s">
        <v>1207</v>
      </c>
    </row>
    <row r="6552" spans="1:6" hidden="1" x14ac:dyDescent="0.25">
      <c r="A6552" s="203" t="s">
        <v>1200</v>
      </c>
      <c r="B6552" s="203">
        <v>201501</v>
      </c>
      <c r="C6552" s="203">
        <v>0.40284799999999998</v>
      </c>
      <c r="D6552" s="203">
        <v>11</v>
      </c>
      <c r="E6552" s="203" t="s">
        <v>1210</v>
      </c>
      <c r="F6552" s="203" t="s">
        <v>1207</v>
      </c>
    </row>
    <row r="6553" spans="1:6" hidden="1" x14ac:dyDescent="0.25">
      <c r="A6553" s="203" t="s">
        <v>1200</v>
      </c>
      <c r="B6553" s="203">
        <v>201502</v>
      </c>
      <c r="C6553" s="203">
        <v>0.36436200000000002</v>
      </c>
      <c r="D6553" s="203">
        <v>11</v>
      </c>
      <c r="E6553" s="203" t="s">
        <v>1210</v>
      </c>
      <c r="F6553" s="203" t="s">
        <v>1207</v>
      </c>
    </row>
    <row r="6554" spans="1:6" hidden="1" x14ac:dyDescent="0.25">
      <c r="A6554" s="203" t="s">
        <v>1200</v>
      </c>
      <c r="B6554" s="203">
        <v>201503</v>
      </c>
      <c r="C6554" s="203">
        <v>0.39467000000000002</v>
      </c>
      <c r="D6554" s="203">
        <v>11</v>
      </c>
      <c r="E6554" s="203" t="s">
        <v>1210</v>
      </c>
      <c r="F6554" s="203" t="s">
        <v>1207</v>
      </c>
    </row>
    <row r="6555" spans="1:6" hidden="1" x14ac:dyDescent="0.25">
      <c r="A6555" s="203" t="s">
        <v>1200</v>
      </c>
      <c r="B6555" s="203">
        <v>201504</v>
      </c>
      <c r="C6555" s="203">
        <v>0.38147399999999998</v>
      </c>
      <c r="D6555" s="203">
        <v>11</v>
      </c>
      <c r="E6555" s="203" t="s">
        <v>1210</v>
      </c>
      <c r="F6555" s="203" t="s">
        <v>1207</v>
      </c>
    </row>
    <row r="6556" spans="1:6" hidden="1" x14ac:dyDescent="0.25">
      <c r="A6556" s="203" t="s">
        <v>1200</v>
      </c>
      <c r="B6556" s="203">
        <v>201505</v>
      </c>
      <c r="C6556" s="203">
        <v>0.398364</v>
      </c>
      <c r="D6556" s="203">
        <v>11</v>
      </c>
      <c r="E6556" s="203" t="s">
        <v>1210</v>
      </c>
      <c r="F6556" s="203" t="s">
        <v>1207</v>
      </c>
    </row>
    <row r="6557" spans="1:6" hidden="1" x14ac:dyDescent="0.25">
      <c r="A6557" s="203" t="s">
        <v>1200</v>
      </c>
      <c r="B6557" s="203">
        <v>201506</v>
      </c>
      <c r="C6557" s="203">
        <v>0.396702</v>
      </c>
      <c r="D6557" s="203">
        <v>11</v>
      </c>
      <c r="E6557" s="203" t="s">
        <v>1210</v>
      </c>
      <c r="F6557" s="203" t="s">
        <v>1207</v>
      </c>
    </row>
    <row r="6558" spans="1:6" hidden="1" x14ac:dyDescent="0.25">
      <c r="A6558" s="203" t="s">
        <v>1200</v>
      </c>
      <c r="B6558" s="203">
        <v>201507</v>
      </c>
      <c r="C6558" s="203">
        <v>0.41149599999999997</v>
      </c>
      <c r="D6558" s="203">
        <v>11</v>
      </c>
      <c r="E6558" s="203" t="s">
        <v>1210</v>
      </c>
      <c r="F6558" s="203" t="s">
        <v>1207</v>
      </c>
    </row>
    <row r="6559" spans="1:6" hidden="1" x14ac:dyDescent="0.25">
      <c r="A6559" s="203" t="s">
        <v>1200</v>
      </c>
      <c r="B6559" s="203">
        <v>201508</v>
      </c>
      <c r="C6559" s="203">
        <v>0.40834100000000001</v>
      </c>
      <c r="D6559" s="203">
        <v>11</v>
      </c>
      <c r="E6559" s="203" t="s">
        <v>1210</v>
      </c>
      <c r="F6559" s="203" t="s">
        <v>1207</v>
      </c>
    </row>
    <row r="6560" spans="1:6" hidden="1" x14ac:dyDescent="0.25">
      <c r="A6560" s="203" t="s">
        <v>1200</v>
      </c>
      <c r="B6560" s="203">
        <v>201509</v>
      </c>
      <c r="C6560" s="203">
        <v>0.38721699999999998</v>
      </c>
      <c r="D6560" s="203">
        <v>11</v>
      </c>
      <c r="E6560" s="203" t="s">
        <v>1210</v>
      </c>
      <c r="F6560" s="203" t="s">
        <v>1207</v>
      </c>
    </row>
    <row r="6561" spans="1:6" hidden="1" x14ac:dyDescent="0.25">
      <c r="A6561" s="203" t="s">
        <v>1200</v>
      </c>
      <c r="B6561" s="203">
        <v>201510</v>
      </c>
      <c r="C6561" s="203">
        <v>0.395069</v>
      </c>
      <c r="D6561" s="203">
        <v>11</v>
      </c>
      <c r="E6561" s="203" t="s">
        <v>1210</v>
      </c>
      <c r="F6561" s="203" t="s">
        <v>1207</v>
      </c>
    </row>
    <row r="6562" spans="1:6" hidden="1" x14ac:dyDescent="0.25">
      <c r="A6562" s="203" t="s">
        <v>1200</v>
      </c>
      <c r="B6562" s="203">
        <v>201511</v>
      </c>
      <c r="C6562" s="203">
        <v>0.39641399999999999</v>
      </c>
      <c r="D6562" s="203">
        <v>11</v>
      </c>
      <c r="E6562" s="203" t="s">
        <v>1210</v>
      </c>
      <c r="F6562" s="203" t="s">
        <v>1207</v>
      </c>
    </row>
    <row r="6563" spans="1:6" hidden="1" x14ac:dyDescent="0.25">
      <c r="A6563" s="203" t="s">
        <v>1200</v>
      </c>
      <c r="B6563" s="203">
        <v>201512</v>
      </c>
      <c r="C6563" s="203">
        <v>0.41366999999999998</v>
      </c>
      <c r="D6563" s="203">
        <v>11</v>
      </c>
      <c r="E6563" s="203" t="s">
        <v>1210</v>
      </c>
      <c r="F6563" s="203" t="s">
        <v>1207</v>
      </c>
    </row>
    <row r="6564" spans="1:6" hidden="1" x14ac:dyDescent="0.25">
      <c r="A6564" s="203" t="s">
        <v>1200</v>
      </c>
      <c r="B6564" s="203">
        <v>201513</v>
      </c>
      <c r="C6564" s="203">
        <v>4.7506259999999996</v>
      </c>
      <c r="D6564" s="203">
        <v>11</v>
      </c>
      <c r="E6564" s="203" t="s">
        <v>1210</v>
      </c>
      <c r="F6564" s="203" t="s">
        <v>1207</v>
      </c>
    </row>
    <row r="6565" spans="1:6" hidden="1" x14ac:dyDescent="0.25">
      <c r="A6565" s="203" t="s">
        <v>1200</v>
      </c>
      <c r="B6565" s="203">
        <v>201601</v>
      </c>
      <c r="C6565" s="203">
        <v>0.40068500000000001</v>
      </c>
      <c r="D6565" s="203">
        <v>11</v>
      </c>
      <c r="E6565" s="203" t="s">
        <v>1210</v>
      </c>
      <c r="F6565" s="203" t="s">
        <v>1207</v>
      </c>
    </row>
    <row r="6566" spans="1:6" hidden="1" x14ac:dyDescent="0.25">
      <c r="A6566" s="203" t="s">
        <v>1200</v>
      </c>
      <c r="B6566" s="203">
        <v>201602</v>
      </c>
      <c r="C6566" s="203">
        <v>0.37626300000000001</v>
      </c>
      <c r="D6566" s="203">
        <v>11</v>
      </c>
      <c r="E6566" s="203" t="s">
        <v>1210</v>
      </c>
      <c r="F6566" s="203" t="s">
        <v>1207</v>
      </c>
    </row>
    <row r="6567" spans="1:6" hidden="1" x14ac:dyDescent="0.25">
      <c r="A6567" s="203" t="s">
        <v>1200</v>
      </c>
      <c r="B6567" s="203">
        <v>201603</v>
      </c>
      <c r="C6567" s="203">
        <v>0.39700000000000002</v>
      </c>
      <c r="D6567" s="203">
        <v>11</v>
      </c>
      <c r="E6567" s="203" t="s">
        <v>1210</v>
      </c>
      <c r="F6567" s="203" t="s">
        <v>1207</v>
      </c>
    </row>
    <row r="6568" spans="1:6" hidden="1" x14ac:dyDescent="0.25">
      <c r="A6568" s="203" t="s">
        <v>1200</v>
      </c>
      <c r="B6568" s="203">
        <v>201604</v>
      </c>
      <c r="C6568" s="203">
        <v>0.37209300000000001</v>
      </c>
      <c r="D6568" s="203">
        <v>11</v>
      </c>
      <c r="E6568" s="203" t="s">
        <v>1210</v>
      </c>
      <c r="F6568" s="203" t="s">
        <v>1207</v>
      </c>
    </row>
    <row r="6569" spans="1:6" hidden="1" x14ac:dyDescent="0.25">
      <c r="A6569" s="203" t="s">
        <v>1200</v>
      </c>
      <c r="B6569" s="203">
        <v>201605</v>
      </c>
      <c r="C6569" s="203">
        <v>0.39171499999999998</v>
      </c>
      <c r="D6569" s="203">
        <v>11</v>
      </c>
      <c r="E6569" s="203" t="s">
        <v>1210</v>
      </c>
      <c r="F6569" s="203" t="s">
        <v>1207</v>
      </c>
    </row>
    <row r="6570" spans="1:6" hidden="1" x14ac:dyDescent="0.25">
      <c r="A6570" s="203" t="s">
        <v>1200</v>
      </c>
      <c r="B6570" s="203">
        <v>201606</v>
      </c>
      <c r="C6570" s="203">
        <v>0.394376</v>
      </c>
      <c r="D6570" s="203">
        <v>11</v>
      </c>
      <c r="E6570" s="203" t="s">
        <v>1210</v>
      </c>
      <c r="F6570" s="203" t="s">
        <v>1207</v>
      </c>
    </row>
    <row r="6571" spans="1:6" hidden="1" x14ac:dyDescent="0.25">
      <c r="A6571" s="203" t="s">
        <v>1200</v>
      </c>
      <c r="B6571" s="203">
        <v>201607</v>
      </c>
      <c r="C6571" s="203">
        <v>0.40745500000000001</v>
      </c>
      <c r="D6571" s="203">
        <v>11</v>
      </c>
      <c r="E6571" s="203" t="s">
        <v>1210</v>
      </c>
      <c r="F6571" s="203" t="s">
        <v>1207</v>
      </c>
    </row>
    <row r="6572" spans="1:6" hidden="1" x14ac:dyDescent="0.25">
      <c r="A6572" s="203" t="s">
        <v>1200</v>
      </c>
      <c r="B6572" s="203">
        <v>201608</v>
      </c>
      <c r="C6572" s="203">
        <v>0.410055</v>
      </c>
      <c r="D6572" s="203">
        <v>11</v>
      </c>
      <c r="E6572" s="203" t="s">
        <v>1210</v>
      </c>
      <c r="F6572" s="203" t="s">
        <v>1207</v>
      </c>
    </row>
    <row r="6573" spans="1:6" hidden="1" x14ac:dyDescent="0.25">
      <c r="A6573" s="203" t="s">
        <v>1200</v>
      </c>
      <c r="B6573" s="203">
        <v>201609</v>
      </c>
      <c r="C6573" s="203">
        <v>0.385463</v>
      </c>
      <c r="D6573" s="203">
        <v>11</v>
      </c>
      <c r="E6573" s="203" t="s">
        <v>1210</v>
      </c>
      <c r="F6573" s="203" t="s">
        <v>1207</v>
      </c>
    </row>
    <row r="6574" spans="1:6" hidden="1" x14ac:dyDescent="0.25">
      <c r="A6574" s="203" t="s">
        <v>1200</v>
      </c>
      <c r="B6574" s="203">
        <v>201610</v>
      </c>
      <c r="C6574" s="203">
        <v>0.39272299999999999</v>
      </c>
      <c r="D6574" s="203">
        <v>11</v>
      </c>
      <c r="E6574" s="203" t="s">
        <v>1210</v>
      </c>
      <c r="F6574" s="203" t="s">
        <v>1207</v>
      </c>
    </row>
    <row r="6575" spans="1:6" hidden="1" x14ac:dyDescent="0.25">
      <c r="A6575" s="203" t="s">
        <v>1200</v>
      </c>
      <c r="B6575" s="203">
        <v>201611</v>
      </c>
      <c r="C6575" s="203">
        <v>0.39585599999999999</v>
      </c>
      <c r="D6575" s="203">
        <v>11</v>
      </c>
      <c r="E6575" s="203" t="s">
        <v>1210</v>
      </c>
      <c r="F6575" s="203" t="s">
        <v>1207</v>
      </c>
    </row>
    <row r="6576" spans="1:6" hidden="1" x14ac:dyDescent="0.25">
      <c r="A6576" s="203" t="s">
        <v>1200</v>
      </c>
      <c r="B6576" s="203">
        <v>201612</v>
      </c>
      <c r="C6576" s="203">
        <v>0.41953800000000002</v>
      </c>
      <c r="D6576" s="203">
        <v>11</v>
      </c>
      <c r="E6576" s="203" t="s">
        <v>1210</v>
      </c>
      <c r="F6576" s="203" t="s">
        <v>1207</v>
      </c>
    </row>
    <row r="6577" spans="1:6" hidden="1" x14ac:dyDescent="0.25">
      <c r="A6577" s="203" t="s">
        <v>1200</v>
      </c>
      <c r="B6577" s="203">
        <v>201613</v>
      </c>
      <c r="C6577" s="203">
        <v>4.7432210000000001</v>
      </c>
      <c r="D6577" s="203">
        <v>11</v>
      </c>
      <c r="E6577" s="203" t="s">
        <v>1210</v>
      </c>
      <c r="F6577" s="203" t="s">
        <v>1207</v>
      </c>
    </row>
    <row r="6578" spans="1:6" hidden="1" x14ac:dyDescent="0.25">
      <c r="A6578" s="203" t="s">
        <v>1200</v>
      </c>
      <c r="B6578" s="203">
        <v>201701</v>
      </c>
      <c r="C6578" s="203">
        <v>0.40988000000000002</v>
      </c>
      <c r="D6578" s="203">
        <v>11</v>
      </c>
      <c r="E6578" s="203" t="s">
        <v>1210</v>
      </c>
      <c r="F6578" s="203" t="s">
        <v>1207</v>
      </c>
    </row>
    <row r="6579" spans="1:6" hidden="1" x14ac:dyDescent="0.25">
      <c r="A6579" s="203" t="s">
        <v>1200</v>
      </c>
      <c r="B6579" s="203">
        <v>201702</v>
      </c>
      <c r="C6579" s="203">
        <v>0.37030400000000002</v>
      </c>
      <c r="D6579" s="203">
        <v>11</v>
      </c>
      <c r="E6579" s="203" t="s">
        <v>1210</v>
      </c>
      <c r="F6579" s="203" t="s">
        <v>1207</v>
      </c>
    </row>
    <row r="6580" spans="1:6" hidden="1" x14ac:dyDescent="0.25">
      <c r="A6580" s="203" t="s">
        <v>1201</v>
      </c>
      <c r="B6580" s="203">
        <v>194913</v>
      </c>
      <c r="C6580" s="203">
        <v>2.9739840000000002</v>
      </c>
      <c r="D6580" s="203">
        <v>12</v>
      </c>
      <c r="E6580" s="203" t="s">
        <v>1202</v>
      </c>
      <c r="F6580" s="203" t="s">
        <v>1207</v>
      </c>
    </row>
    <row r="6581" spans="1:6" hidden="1" x14ac:dyDescent="0.25">
      <c r="A6581" s="203" t="s">
        <v>1201</v>
      </c>
      <c r="B6581" s="203">
        <v>195013</v>
      </c>
      <c r="C6581" s="203">
        <v>2.9777179999999999</v>
      </c>
      <c r="D6581" s="203">
        <v>12</v>
      </c>
      <c r="E6581" s="203" t="s">
        <v>1202</v>
      </c>
      <c r="F6581" s="203" t="s">
        <v>1207</v>
      </c>
    </row>
    <row r="6582" spans="1:6" hidden="1" x14ac:dyDescent="0.25">
      <c r="A6582" s="203" t="s">
        <v>1201</v>
      </c>
      <c r="B6582" s="203">
        <v>195113</v>
      </c>
      <c r="C6582" s="203">
        <v>2.9584640000000002</v>
      </c>
      <c r="D6582" s="203">
        <v>12</v>
      </c>
      <c r="E6582" s="203" t="s">
        <v>1202</v>
      </c>
      <c r="F6582" s="203" t="s">
        <v>1207</v>
      </c>
    </row>
    <row r="6583" spans="1:6" hidden="1" x14ac:dyDescent="0.25">
      <c r="A6583" s="203" t="s">
        <v>1201</v>
      </c>
      <c r="B6583" s="203">
        <v>195213</v>
      </c>
      <c r="C6583" s="203">
        <v>2.9401809999999999</v>
      </c>
      <c r="D6583" s="203">
        <v>12</v>
      </c>
      <c r="E6583" s="203" t="s">
        <v>1202</v>
      </c>
      <c r="F6583" s="203" t="s">
        <v>1207</v>
      </c>
    </row>
    <row r="6584" spans="1:6" hidden="1" x14ac:dyDescent="0.25">
      <c r="A6584" s="203" t="s">
        <v>1201</v>
      </c>
      <c r="B6584" s="203">
        <v>195313</v>
      </c>
      <c r="C6584" s="203">
        <v>2.8314599999999999</v>
      </c>
      <c r="D6584" s="203">
        <v>12</v>
      </c>
      <c r="E6584" s="203" t="s">
        <v>1202</v>
      </c>
      <c r="F6584" s="203" t="s">
        <v>1207</v>
      </c>
    </row>
    <row r="6585" spans="1:6" hidden="1" x14ac:dyDescent="0.25">
      <c r="A6585" s="203" t="s">
        <v>1201</v>
      </c>
      <c r="B6585" s="203">
        <v>195413</v>
      </c>
      <c r="C6585" s="203">
        <v>2.7540990000000001</v>
      </c>
      <c r="D6585" s="203">
        <v>12</v>
      </c>
      <c r="E6585" s="203" t="s">
        <v>1202</v>
      </c>
      <c r="F6585" s="203" t="s">
        <v>1207</v>
      </c>
    </row>
    <row r="6586" spans="1:6" hidden="1" x14ac:dyDescent="0.25">
      <c r="A6586" s="203" t="s">
        <v>1201</v>
      </c>
      <c r="B6586" s="203">
        <v>195513</v>
      </c>
      <c r="C6586" s="203">
        <v>2.7839870000000002</v>
      </c>
      <c r="D6586" s="203">
        <v>12</v>
      </c>
      <c r="E6586" s="203" t="s">
        <v>1202</v>
      </c>
      <c r="F6586" s="203" t="s">
        <v>1207</v>
      </c>
    </row>
    <row r="6587" spans="1:6" hidden="1" x14ac:dyDescent="0.25">
      <c r="A6587" s="203" t="s">
        <v>1201</v>
      </c>
      <c r="B6587" s="203">
        <v>195613</v>
      </c>
      <c r="C6587" s="203">
        <v>2.8505820000000002</v>
      </c>
      <c r="D6587" s="203">
        <v>12</v>
      </c>
      <c r="E6587" s="203" t="s">
        <v>1202</v>
      </c>
      <c r="F6587" s="203" t="s">
        <v>1207</v>
      </c>
    </row>
    <row r="6588" spans="1:6" hidden="1" x14ac:dyDescent="0.25">
      <c r="A6588" s="203" t="s">
        <v>1201</v>
      </c>
      <c r="B6588" s="203">
        <v>195713</v>
      </c>
      <c r="C6588" s="203">
        <v>2.8491939999999998</v>
      </c>
      <c r="D6588" s="203">
        <v>12</v>
      </c>
      <c r="E6588" s="203" t="s">
        <v>1202</v>
      </c>
      <c r="F6588" s="203" t="s">
        <v>1207</v>
      </c>
    </row>
    <row r="6589" spans="1:6" hidden="1" x14ac:dyDescent="0.25">
      <c r="A6589" s="203" t="s">
        <v>1201</v>
      </c>
      <c r="B6589" s="203">
        <v>195813</v>
      </c>
      <c r="C6589" s="203">
        <v>2.9150900000000002</v>
      </c>
      <c r="D6589" s="203">
        <v>12</v>
      </c>
      <c r="E6589" s="203" t="s">
        <v>1202</v>
      </c>
      <c r="F6589" s="203" t="s">
        <v>1207</v>
      </c>
    </row>
    <row r="6590" spans="1:6" hidden="1" x14ac:dyDescent="0.25">
      <c r="A6590" s="203" t="s">
        <v>1201</v>
      </c>
      <c r="B6590" s="203">
        <v>195913</v>
      </c>
      <c r="C6590" s="203">
        <v>2.9013390000000001</v>
      </c>
      <c r="D6590" s="203">
        <v>12</v>
      </c>
      <c r="E6590" s="203" t="s">
        <v>1202</v>
      </c>
      <c r="F6590" s="203" t="s">
        <v>1207</v>
      </c>
    </row>
    <row r="6591" spans="1:6" hidden="1" x14ac:dyDescent="0.25">
      <c r="A6591" s="203" t="s">
        <v>1201</v>
      </c>
      <c r="B6591" s="203">
        <v>196013</v>
      </c>
      <c r="C6591" s="203">
        <v>2.928204</v>
      </c>
      <c r="D6591" s="203">
        <v>12</v>
      </c>
      <c r="E6591" s="203" t="s">
        <v>1202</v>
      </c>
      <c r="F6591" s="203" t="s">
        <v>1207</v>
      </c>
    </row>
    <row r="6592" spans="1:6" hidden="1" x14ac:dyDescent="0.25">
      <c r="A6592" s="203" t="s">
        <v>1201</v>
      </c>
      <c r="B6592" s="203">
        <v>196113</v>
      </c>
      <c r="C6592" s="203">
        <v>2.952226</v>
      </c>
      <c r="D6592" s="203">
        <v>12</v>
      </c>
      <c r="E6592" s="203" t="s">
        <v>1202</v>
      </c>
      <c r="F6592" s="203" t="s">
        <v>1207</v>
      </c>
    </row>
    <row r="6593" spans="1:6" hidden="1" x14ac:dyDescent="0.25">
      <c r="A6593" s="203" t="s">
        <v>1201</v>
      </c>
      <c r="B6593" s="203">
        <v>196213</v>
      </c>
      <c r="C6593" s="203">
        <v>3.1174439999999999</v>
      </c>
      <c r="D6593" s="203">
        <v>12</v>
      </c>
      <c r="E6593" s="203" t="s">
        <v>1202</v>
      </c>
      <c r="F6593" s="203" t="s">
        <v>1207</v>
      </c>
    </row>
    <row r="6594" spans="1:6" hidden="1" x14ac:dyDescent="0.25">
      <c r="A6594" s="203" t="s">
        <v>1201</v>
      </c>
      <c r="B6594" s="203">
        <v>196313</v>
      </c>
      <c r="C6594" s="203">
        <v>3.0964309999999999</v>
      </c>
      <c r="D6594" s="203">
        <v>12</v>
      </c>
      <c r="E6594" s="203" t="s">
        <v>1202</v>
      </c>
      <c r="F6594" s="203" t="s">
        <v>1207</v>
      </c>
    </row>
    <row r="6595" spans="1:6" hidden="1" x14ac:dyDescent="0.25">
      <c r="A6595" s="203" t="s">
        <v>1201</v>
      </c>
      <c r="B6595" s="203">
        <v>196413</v>
      </c>
      <c r="C6595" s="203">
        <v>3.2252480000000001</v>
      </c>
      <c r="D6595" s="203">
        <v>12</v>
      </c>
      <c r="E6595" s="203" t="s">
        <v>1202</v>
      </c>
      <c r="F6595" s="203" t="s">
        <v>1207</v>
      </c>
    </row>
    <row r="6596" spans="1:6" hidden="1" x14ac:dyDescent="0.25">
      <c r="A6596" s="203" t="s">
        <v>1201</v>
      </c>
      <c r="B6596" s="203">
        <v>196513</v>
      </c>
      <c r="C6596" s="203">
        <v>3.3958159999999999</v>
      </c>
      <c r="D6596" s="203">
        <v>12</v>
      </c>
      <c r="E6596" s="203" t="s">
        <v>1202</v>
      </c>
      <c r="F6596" s="203" t="s">
        <v>1207</v>
      </c>
    </row>
    <row r="6597" spans="1:6" hidden="1" x14ac:dyDescent="0.25">
      <c r="A6597" s="203" t="s">
        <v>1201</v>
      </c>
      <c r="B6597" s="203">
        <v>196613</v>
      </c>
      <c r="C6597" s="203">
        <v>3.4324620000000001</v>
      </c>
      <c r="D6597" s="203">
        <v>12</v>
      </c>
      <c r="E6597" s="203" t="s">
        <v>1202</v>
      </c>
      <c r="F6597" s="203" t="s">
        <v>1207</v>
      </c>
    </row>
    <row r="6598" spans="1:6" hidden="1" x14ac:dyDescent="0.25">
      <c r="A6598" s="203" t="s">
        <v>1201</v>
      </c>
      <c r="B6598" s="203">
        <v>196713</v>
      </c>
      <c r="C6598" s="203">
        <v>3.690213</v>
      </c>
      <c r="D6598" s="203">
        <v>12</v>
      </c>
      <c r="E6598" s="203" t="s">
        <v>1202</v>
      </c>
      <c r="F6598" s="203" t="s">
        <v>1207</v>
      </c>
    </row>
    <row r="6599" spans="1:6" hidden="1" x14ac:dyDescent="0.25">
      <c r="A6599" s="203" t="s">
        <v>1201</v>
      </c>
      <c r="B6599" s="203">
        <v>196813</v>
      </c>
      <c r="C6599" s="203">
        <v>3.772656</v>
      </c>
      <c r="D6599" s="203">
        <v>12</v>
      </c>
      <c r="E6599" s="203" t="s">
        <v>1202</v>
      </c>
      <c r="F6599" s="203" t="s">
        <v>1207</v>
      </c>
    </row>
    <row r="6600" spans="1:6" hidden="1" x14ac:dyDescent="0.25">
      <c r="A6600" s="203" t="s">
        <v>1201</v>
      </c>
      <c r="B6600" s="203">
        <v>196913</v>
      </c>
      <c r="C6600" s="203">
        <v>4.0948919999999998</v>
      </c>
      <c r="D6600" s="203">
        <v>12</v>
      </c>
      <c r="E6600" s="203" t="s">
        <v>1202</v>
      </c>
      <c r="F6600" s="203" t="s">
        <v>1207</v>
      </c>
    </row>
    <row r="6601" spans="1:6" hidden="1" x14ac:dyDescent="0.25">
      <c r="A6601" s="203" t="s">
        <v>1201</v>
      </c>
      <c r="B6601" s="203">
        <v>197013</v>
      </c>
      <c r="C6601" s="203">
        <v>4.0700209999999997</v>
      </c>
      <c r="D6601" s="203">
        <v>12</v>
      </c>
      <c r="E6601" s="203" t="s">
        <v>1202</v>
      </c>
      <c r="F6601" s="203" t="s">
        <v>1207</v>
      </c>
    </row>
    <row r="6602" spans="1:6" hidden="1" x14ac:dyDescent="0.25">
      <c r="A6602" s="203" t="s">
        <v>1201</v>
      </c>
      <c r="B6602" s="203">
        <v>197113</v>
      </c>
      <c r="C6602" s="203">
        <v>4.262213</v>
      </c>
      <c r="D6602" s="203">
        <v>12</v>
      </c>
      <c r="E6602" s="203" t="s">
        <v>1202</v>
      </c>
      <c r="F6602" s="203" t="s">
        <v>1207</v>
      </c>
    </row>
    <row r="6603" spans="1:6" hidden="1" x14ac:dyDescent="0.25">
      <c r="A6603" s="203" t="s">
        <v>1201</v>
      </c>
      <c r="B6603" s="203">
        <v>197213</v>
      </c>
      <c r="C6603" s="203">
        <v>4.382009</v>
      </c>
      <c r="D6603" s="203">
        <v>12</v>
      </c>
      <c r="E6603" s="203" t="s">
        <v>1202</v>
      </c>
      <c r="F6603" s="203" t="s">
        <v>1207</v>
      </c>
    </row>
    <row r="6604" spans="1:6" hidden="1" x14ac:dyDescent="0.25">
      <c r="A6604" s="203" t="s">
        <v>1201</v>
      </c>
      <c r="B6604" s="203">
        <v>197301</v>
      </c>
      <c r="C6604" s="203">
        <v>0.40398099999999998</v>
      </c>
      <c r="D6604" s="203">
        <v>12</v>
      </c>
      <c r="E6604" s="203" t="s">
        <v>1202</v>
      </c>
      <c r="F6604" s="203" t="s">
        <v>1207</v>
      </c>
    </row>
    <row r="6605" spans="1:6" hidden="1" x14ac:dyDescent="0.25">
      <c r="A6605" s="203" t="s">
        <v>1201</v>
      </c>
      <c r="B6605" s="203">
        <v>197302</v>
      </c>
      <c r="C6605" s="203">
        <v>0.3609</v>
      </c>
      <c r="D6605" s="203">
        <v>12</v>
      </c>
      <c r="E6605" s="203" t="s">
        <v>1202</v>
      </c>
      <c r="F6605" s="203" t="s">
        <v>1207</v>
      </c>
    </row>
    <row r="6606" spans="1:6" hidden="1" x14ac:dyDescent="0.25">
      <c r="A6606" s="203" t="s">
        <v>1201</v>
      </c>
      <c r="B6606" s="203">
        <v>197303</v>
      </c>
      <c r="C6606" s="203">
        <v>0.40016099999999999</v>
      </c>
      <c r="D6606" s="203">
        <v>12</v>
      </c>
      <c r="E6606" s="203" t="s">
        <v>1202</v>
      </c>
      <c r="F6606" s="203" t="s">
        <v>1207</v>
      </c>
    </row>
    <row r="6607" spans="1:6" hidden="1" x14ac:dyDescent="0.25">
      <c r="A6607" s="203" t="s">
        <v>1201</v>
      </c>
      <c r="B6607" s="203">
        <v>197304</v>
      </c>
      <c r="C6607" s="203">
        <v>0.38046999999999997</v>
      </c>
      <c r="D6607" s="203">
        <v>12</v>
      </c>
      <c r="E6607" s="203" t="s">
        <v>1202</v>
      </c>
      <c r="F6607" s="203" t="s">
        <v>1207</v>
      </c>
    </row>
    <row r="6608" spans="1:6" hidden="1" x14ac:dyDescent="0.25">
      <c r="A6608" s="203" t="s">
        <v>1201</v>
      </c>
      <c r="B6608" s="203">
        <v>197305</v>
      </c>
      <c r="C6608" s="203">
        <v>0.39214100000000002</v>
      </c>
      <c r="D6608" s="203">
        <v>12</v>
      </c>
      <c r="E6608" s="203" t="s">
        <v>1202</v>
      </c>
      <c r="F6608" s="203" t="s">
        <v>1207</v>
      </c>
    </row>
    <row r="6609" spans="1:6" hidden="1" x14ac:dyDescent="0.25">
      <c r="A6609" s="203" t="s">
        <v>1201</v>
      </c>
      <c r="B6609" s="203">
        <v>197306</v>
      </c>
      <c r="C6609" s="203">
        <v>0.37723200000000001</v>
      </c>
      <c r="D6609" s="203">
        <v>12</v>
      </c>
      <c r="E6609" s="203" t="s">
        <v>1202</v>
      </c>
      <c r="F6609" s="203" t="s">
        <v>1207</v>
      </c>
    </row>
    <row r="6610" spans="1:6" hidden="1" x14ac:dyDescent="0.25">
      <c r="A6610" s="203" t="s">
        <v>1201</v>
      </c>
      <c r="B6610" s="203">
        <v>197307</v>
      </c>
      <c r="C6610" s="203">
        <v>0.36732500000000001</v>
      </c>
      <c r="D6610" s="203">
        <v>12</v>
      </c>
      <c r="E6610" s="203" t="s">
        <v>1202</v>
      </c>
      <c r="F6610" s="203" t="s">
        <v>1207</v>
      </c>
    </row>
    <row r="6611" spans="1:6" hidden="1" x14ac:dyDescent="0.25">
      <c r="A6611" s="203" t="s">
        <v>1201</v>
      </c>
      <c r="B6611" s="203">
        <v>197308</v>
      </c>
      <c r="C6611" s="203">
        <v>0.35375699999999999</v>
      </c>
      <c r="D6611" s="203">
        <v>12</v>
      </c>
      <c r="E6611" s="203" t="s">
        <v>1202</v>
      </c>
      <c r="F6611" s="203" t="s">
        <v>1207</v>
      </c>
    </row>
    <row r="6612" spans="1:6" hidden="1" x14ac:dyDescent="0.25">
      <c r="A6612" s="203" t="s">
        <v>1201</v>
      </c>
      <c r="B6612" s="203">
        <v>197309</v>
      </c>
      <c r="C6612" s="203">
        <v>0.307006</v>
      </c>
      <c r="D6612" s="203">
        <v>12</v>
      </c>
      <c r="E6612" s="203" t="s">
        <v>1202</v>
      </c>
      <c r="F6612" s="203" t="s">
        <v>1207</v>
      </c>
    </row>
    <row r="6613" spans="1:6" hidden="1" x14ac:dyDescent="0.25">
      <c r="A6613" s="203" t="s">
        <v>1201</v>
      </c>
      <c r="B6613" s="203">
        <v>197310</v>
      </c>
      <c r="C6613" s="203">
        <v>0.32345299999999999</v>
      </c>
      <c r="D6613" s="203">
        <v>12</v>
      </c>
      <c r="E6613" s="203" t="s">
        <v>1202</v>
      </c>
      <c r="F6613" s="203" t="s">
        <v>1207</v>
      </c>
    </row>
    <row r="6614" spans="1:6" hidden="1" x14ac:dyDescent="0.25">
      <c r="A6614" s="203" t="s">
        <v>1201</v>
      </c>
      <c r="B6614" s="203">
        <v>197311</v>
      </c>
      <c r="C6614" s="203">
        <v>0.33781699999999998</v>
      </c>
      <c r="D6614" s="203">
        <v>12</v>
      </c>
      <c r="E6614" s="203" t="s">
        <v>1202</v>
      </c>
      <c r="F6614" s="203" t="s">
        <v>1207</v>
      </c>
    </row>
    <row r="6615" spans="1:6" hidden="1" x14ac:dyDescent="0.25">
      <c r="A6615" s="203" t="s">
        <v>1201</v>
      </c>
      <c r="B6615" s="203">
        <v>197312</v>
      </c>
      <c r="C6615" s="203">
        <v>0.406694</v>
      </c>
      <c r="D6615" s="203">
        <v>12</v>
      </c>
      <c r="E6615" s="203" t="s">
        <v>1202</v>
      </c>
      <c r="F6615" s="203" t="s">
        <v>1207</v>
      </c>
    </row>
    <row r="6616" spans="1:6" hidden="1" x14ac:dyDescent="0.25">
      <c r="A6616" s="203" t="s">
        <v>1201</v>
      </c>
      <c r="B6616" s="203">
        <v>197313</v>
      </c>
      <c r="C6616" s="203">
        <v>4.4109379999999998</v>
      </c>
      <c r="D6616" s="203">
        <v>12</v>
      </c>
      <c r="E6616" s="203" t="s">
        <v>1202</v>
      </c>
      <c r="F6616" s="203" t="s">
        <v>1207</v>
      </c>
    </row>
    <row r="6617" spans="1:6" hidden="1" x14ac:dyDescent="0.25">
      <c r="A6617" s="203" t="s">
        <v>1201</v>
      </c>
      <c r="B6617" s="203">
        <v>197401</v>
      </c>
      <c r="C6617" s="203">
        <v>0.43746699999999999</v>
      </c>
      <c r="D6617" s="203">
        <v>12</v>
      </c>
      <c r="E6617" s="203" t="s">
        <v>1202</v>
      </c>
      <c r="F6617" s="203" t="s">
        <v>1207</v>
      </c>
    </row>
    <row r="6618" spans="1:6" hidden="1" x14ac:dyDescent="0.25">
      <c r="A6618" s="203" t="s">
        <v>1201</v>
      </c>
      <c r="B6618" s="203">
        <v>197402</v>
      </c>
      <c r="C6618" s="203">
        <v>0.39994200000000002</v>
      </c>
      <c r="D6618" s="203">
        <v>12</v>
      </c>
      <c r="E6618" s="203" t="s">
        <v>1202</v>
      </c>
      <c r="F6618" s="203" t="s">
        <v>1207</v>
      </c>
    </row>
    <row r="6619" spans="1:6" hidden="1" x14ac:dyDescent="0.25">
      <c r="A6619" s="203" t="s">
        <v>1201</v>
      </c>
      <c r="B6619" s="203">
        <v>197403</v>
      </c>
      <c r="C6619" s="203">
        <v>0.42347400000000002</v>
      </c>
      <c r="D6619" s="203">
        <v>12</v>
      </c>
      <c r="E6619" s="203" t="s">
        <v>1202</v>
      </c>
      <c r="F6619" s="203" t="s">
        <v>1207</v>
      </c>
    </row>
    <row r="6620" spans="1:6" hidden="1" x14ac:dyDescent="0.25">
      <c r="A6620" s="203" t="s">
        <v>1201</v>
      </c>
      <c r="B6620" s="203">
        <v>197404</v>
      </c>
      <c r="C6620" s="203">
        <v>0.422323</v>
      </c>
      <c r="D6620" s="203">
        <v>12</v>
      </c>
      <c r="E6620" s="203" t="s">
        <v>1202</v>
      </c>
      <c r="F6620" s="203" t="s">
        <v>1207</v>
      </c>
    </row>
    <row r="6621" spans="1:6" hidden="1" x14ac:dyDescent="0.25">
      <c r="A6621" s="203" t="s">
        <v>1201</v>
      </c>
      <c r="B6621" s="203">
        <v>197405</v>
      </c>
      <c r="C6621" s="203">
        <v>0.42765700000000001</v>
      </c>
      <c r="D6621" s="203">
        <v>12</v>
      </c>
      <c r="E6621" s="203" t="s">
        <v>1202</v>
      </c>
      <c r="F6621" s="203" t="s">
        <v>1207</v>
      </c>
    </row>
    <row r="6622" spans="1:6" hidden="1" x14ac:dyDescent="0.25">
      <c r="A6622" s="203" t="s">
        <v>1201</v>
      </c>
      <c r="B6622" s="203">
        <v>197406</v>
      </c>
      <c r="C6622" s="203">
        <v>0.40928100000000001</v>
      </c>
      <c r="D6622" s="203">
        <v>12</v>
      </c>
      <c r="E6622" s="203" t="s">
        <v>1202</v>
      </c>
      <c r="F6622" s="203" t="s">
        <v>1207</v>
      </c>
    </row>
    <row r="6623" spans="1:6" hidden="1" x14ac:dyDescent="0.25">
      <c r="A6623" s="203" t="s">
        <v>1201</v>
      </c>
      <c r="B6623" s="203">
        <v>197407</v>
      </c>
      <c r="C6623" s="203">
        <v>0.409719</v>
      </c>
      <c r="D6623" s="203">
        <v>12</v>
      </c>
      <c r="E6623" s="203" t="s">
        <v>1202</v>
      </c>
      <c r="F6623" s="203" t="s">
        <v>1207</v>
      </c>
    </row>
    <row r="6624" spans="1:6" hidden="1" x14ac:dyDescent="0.25">
      <c r="A6624" s="203" t="s">
        <v>1201</v>
      </c>
      <c r="B6624" s="203">
        <v>197408</v>
      </c>
      <c r="C6624" s="203">
        <v>0.38610100000000003</v>
      </c>
      <c r="D6624" s="203">
        <v>12</v>
      </c>
      <c r="E6624" s="203" t="s">
        <v>1202</v>
      </c>
      <c r="F6624" s="203" t="s">
        <v>1207</v>
      </c>
    </row>
    <row r="6625" spans="1:6" hidden="1" x14ac:dyDescent="0.25">
      <c r="A6625" s="203" t="s">
        <v>1201</v>
      </c>
      <c r="B6625" s="203">
        <v>197409</v>
      </c>
      <c r="C6625" s="203">
        <v>0.35391</v>
      </c>
      <c r="D6625" s="203">
        <v>12</v>
      </c>
      <c r="E6625" s="203" t="s">
        <v>1202</v>
      </c>
      <c r="F6625" s="203" t="s">
        <v>1207</v>
      </c>
    </row>
    <row r="6626" spans="1:6" hidden="1" x14ac:dyDescent="0.25">
      <c r="A6626" s="203" t="s">
        <v>1201</v>
      </c>
      <c r="B6626" s="203">
        <v>197410</v>
      </c>
      <c r="C6626" s="203">
        <v>0.34370299999999998</v>
      </c>
      <c r="D6626" s="203">
        <v>12</v>
      </c>
      <c r="E6626" s="203" t="s">
        <v>1202</v>
      </c>
      <c r="F6626" s="203" t="s">
        <v>1207</v>
      </c>
    </row>
    <row r="6627" spans="1:6" hidden="1" x14ac:dyDescent="0.25">
      <c r="A6627" s="203" t="s">
        <v>1201</v>
      </c>
      <c r="B6627" s="203">
        <v>197411</v>
      </c>
      <c r="C6627" s="203">
        <v>0.35163299999999997</v>
      </c>
      <c r="D6627" s="203">
        <v>12</v>
      </c>
      <c r="E6627" s="203" t="s">
        <v>1202</v>
      </c>
      <c r="F6627" s="203" t="s">
        <v>1207</v>
      </c>
    </row>
    <row r="6628" spans="1:6" hidden="1" x14ac:dyDescent="0.25">
      <c r="A6628" s="203" t="s">
        <v>1201</v>
      </c>
      <c r="B6628" s="203">
        <v>197412</v>
      </c>
      <c r="C6628" s="203">
        <v>0.37664199999999998</v>
      </c>
      <c r="D6628" s="203">
        <v>12</v>
      </c>
      <c r="E6628" s="203" t="s">
        <v>1202</v>
      </c>
      <c r="F6628" s="203" t="s">
        <v>1207</v>
      </c>
    </row>
    <row r="6629" spans="1:6" hidden="1" x14ac:dyDescent="0.25">
      <c r="A6629" s="203" t="s">
        <v>1201</v>
      </c>
      <c r="B6629" s="203">
        <v>197413</v>
      </c>
      <c r="C6629" s="203">
        <v>4.7418519999999997</v>
      </c>
      <c r="D6629" s="203">
        <v>12</v>
      </c>
      <c r="E6629" s="203" t="s">
        <v>1202</v>
      </c>
      <c r="F6629" s="203" t="s">
        <v>1207</v>
      </c>
    </row>
    <row r="6630" spans="1:6" hidden="1" x14ac:dyDescent="0.25">
      <c r="A6630" s="203" t="s">
        <v>1201</v>
      </c>
      <c r="B6630" s="203">
        <v>197501</v>
      </c>
      <c r="C6630" s="203">
        <v>0.39275599999999999</v>
      </c>
      <c r="D6630" s="203">
        <v>12</v>
      </c>
      <c r="E6630" s="203" t="s">
        <v>1202</v>
      </c>
      <c r="F6630" s="203" t="s">
        <v>1207</v>
      </c>
    </row>
    <row r="6631" spans="1:6" hidden="1" x14ac:dyDescent="0.25">
      <c r="A6631" s="203" t="s">
        <v>1201</v>
      </c>
      <c r="B6631" s="203">
        <v>197502</v>
      </c>
      <c r="C6631" s="203">
        <v>0.36827799999999999</v>
      </c>
      <c r="D6631" s="203">
        <v>12</v>
      </c>
      <c r="E6631" s="203" t="s">
        <v>1202</v>
      </c>
      <c r="F6631" s="203" t="s">
        <v>1207</v>
      </c>
    </row>
    <row r="6632" spans="1:6" hidden="1" x14ac:dyDescent="0.25">
      <c r="A6632" s="203" t="s">
        <v>1201</v>
      </c>
      <c r="B6632" s="203">
        <v>197503</v>
      </c>
      <c r="C6632" s="203">
        <v>0.42348999999999998</v>
      </c>
      <c r="D6632" s="203">
        <v>12</v>
      </c>
      <c r="E6632" s="203" t="s">
        <v>1202</v>
      </c>
      <c r="F6632" s="203" t="s">
        <v>1207</v>
      </c>
    </row>
    <row r="6633" spans="1:6" hidden="1" x14ac:dyDescent="0.25">
      <c r="A6633" s="203" t="s">
        <v>1201</v>
      </c>
      <c r="B6633" s="203">
        <v>197504</v>
      </c>
      <c r="C6633" s="203">
        <v>0.40536800000000001</v>
      </c>
      <c r="D6633" s="203">
        <v>12</v>
      </c>
      <c r="E6633" s="203" t="s">
        <v>1202</v>
      </c>
      <c r="F6633" s="203" t="s">
        <v>1207</v>
      </c>
    </row>
    <row r="6634" spans="1:6" hidden="1" x14ac:dyDescent="0.25">
      <c r="A6634" s="203" t="s">
        <v>1201</v>
      </c>
      <c r="B6634" s="203">
        <v>197505</v>
      </c>
      <c r="C6634" s="203">
        <v>0.42128300000000002</v>
      </c>
      <c r="D6634" s="203">
        <v>12</v>
      </c>
      <c r="E6634" s="203" t="s">
        <v>1202</v>
      </c>
      <c r="F6634" s="203" t="s">
        <v>1207</v>
      </c>
    </row>
    <row r="6635" spans="1:6" hidden="1" x14ac:dyDescent="0.25">
      <c r="A6635" s="203" t="s">
        <v>1201</v>
      </c>
      <c r="B6635" s="203">
        <v>197506</v>
      </c>
      <c r="C6635" s="203">
        <v>0.41162199999999999</v>
      </c>
      <c r="D6635" s="203">
        <v>12</v>
      </c>
      <c r="E6635" s="203" t="s">
        <v>1202</v>
      </c>
      <c r="F6635" s="203" t="s">
        <v>1207</v>
      </c>
    </row>
    <row r="6636" spans="1:6" hidden="1" x14ac:dyDescent="0.25">
      <c r="A6636" s="203" t="s">
        <v>1201</v>
      </c>
      <c r="B6636" s="203">
        <v>197507</v>
      </c>
      <c r="C6636" s="203">
        <v>0.39845900000000001</v>
      </c>
      <c r="D6636" s="203">
        <v>12</v>
      </c>
      <c r="E6636" s="203" t="s">
        <v>1202</v>
      </c>
      <c r="F6636" s="203" t="s">
        <v>1207</v>
      </c>
    </row>
    <row r="6637" spans="1:6" hidden="1" x14ac:dyDescent="0.25">
      <c r="A6637" s="203" t="s">
        <v>1201</v>
      </c>
      <c r="B6637" s="203">
        <v>197508</v>
      </c>
      <c r="C6637" s="203">
        <v>0.36823</v>
      </c>
      <c r="D6637" s="203">
        <v>12</v>
      </c>
      <c r="E6637" s="203" t="s">
        <v>1202</v>
      </c>
      <c r="F6637" s="203" t="s">
        <v>1207</v>
      </c>
    </row>
    <row r="6638" spans="1:6" hidden="1" x14ac:dyDescent="0.25">
      <c r="A6638" s="203" t="s">
        <v>1201</v>
      </c>
      <c r="B6638" s="203">
        <v>197509</v>
      </c>
      <c r="C6638" s="203">
        <v>0.34195700000000001</v>
      </c>
      <c r="D6638" s="203">
        <v>12</v>
      </c>
      <c r="E6638" s="203" t="s">
        <v>1202</v>
      </c>
      <c r="F6638" s="203" t="s">
        <v>1207</v>
      </c>
    </row>
    <row r="6639" spans="1:6" hidden="1" x14ac:dyDescent="0.25">
      <c r="A6639" s="203" t="s">
        <v>1201</v>
      </c>
      <c r="B6639" s="203">
        <v>197510</v>
      </c>
      <c r="C6639" s="203">
        <v>0.368786</v>
      </c>
      <c r="D6639" s="203">
        <v>12</v>
      </c>
      <c r="E6639" s="203" t="s">
        <v>1202</v>
      </c>
      <c r="F6639" s="203" t="s">
        <v>1207</v>
      </c>
    </row>
    <row r="6640" spans="1:6" hidden="1" x14ac:dyDescent="0.25">
      <c r="A6640" s="203" t="s">
        <v>1201</v>
      </c>
      <c r="B6640" s="203">
        <v>197511</v>
      </c>
      <c r="C6640" s="203">
        <v>0.38319599999999998</v>
      </c>
      <c r="D6640" s="203">
        <v>12</v>
      </c>
      <c r="E6640" s="203" t="s">
        <v>1202</v>
      </c>
      <c r="F6640" s="203" t="s">
        <v>1207</v>
      </c>
    </row>
    <row r="6641" spans="1:6" hidden="1" x14ac:dyDescent="0.25">
      <c r="A6641" s="203" t="s">
        <v>1201</v>
      </c>
      <c r="B6641" s="203">
        <v>197512</v>
      </c>
      <c r="C6641" s="203">
        <v>0.403696</v>
      </c>
      <c r="D6641" s="203">
        <v>12</v>
      </c>
      <c r="E6641" s="203" t="s">
        <v>1202</v>
      </c>
      <c r="F6641" s="203" t="s">
        <v>1207</v>
      </c>
    </row>
    <row r="6642" spans="1:6" hidden="1" x14ac:dyDescent="0.25">
      <c r="A6642" s="203" t="s">
        <v>1201</v>
      </c>
      <c r="B6642" s="203">
        <v>197513</v>
      </c>
      <c r="C6642" s="203">
        <v>4.6871200000000002</v>
      </c>
      <c r="D6642" s="203">
        <v>12</v>
      </c>
      <c r="E6642" s="203" t="s">
        <v>1202</v>
      </c>
      <c r="F6642" s="203" t="s">
        <v>1207</v>
      </c>
    </row>
    <row r="6643" spans="1:6" hidden="1" x14ac:dyDescent="0.25">
      <c r="A6643" s="203" t="s">
        <v>1201</v>
      </c>
      <c r="B6643" s="203">
        <v>197601</v>
      </c>
      <c r="C6643" s="203">
        <v>0.42177500000000001</v>
      </c>
      <c r="D6643" s="203">
        <v>12</v>
      </c>
      <c r="E6643" s="203" t="s">
        <v>1202</v>
      </c>
      <c r="F6643" s="203" t="s">
        <v>1207</v>
      </c>
    </row>
    <row r="6644" spans="1:6" hidden="1" x14ac:dyDescent="0.25">
      <c r="A6644" s="203" t="s">
        <v>1201</v>
      </c>
      <c r="B6644" s="203">
        <v>197602</v>
      </c>
      <c r="C6644" s="203">
        <v>0.396173</v>
      </c>
      <c r="D6644" s="203">
        <v>12</v>
      </c>
      <c r="E6644" s="203" t="s">
        <v>1202</v>
      </c>
      <c r="F6644" s="203" t="s">
        <v>1207</v>
      </c>
    </row>
    <row r="6645" spans="1:6" hidden="1" x14ac:dyDescent="0.25">
      <c r="A6645" s="203" t="s">
        <v>1201</v>
      </c>
      <c r="B6645" s="203">
        <v>197603</v>
      </c>
      <c r="C6645" s="203">
        <v>0.42704399999999998</v>
      </c>
      <c r="D6645" s="203">
        <v>12</v>
      </c>
      <c r="E6645" s="203" t="s">
        <v>1202</v>
      </c>
      <c r="F6645" s="203" t="s">
        <v>1207</v>
      </c>
    </row>
    <row r="6646" spans="1:6" hidden="1" x14ac:dyDescent="0.25">
      <c r="A6646" s="203" t="s">
        <v>1201</v>
      </c>
      <c r="B6646" s="203">
        <v>197604</v>
      </c>
      <c r="C6646" s="203">
        <v>0.39693099999999998</v>
      </c>
      <c r="D6646" s="203">
        <v>12</v>
      </c>
      <c r="E6646" s="203" t="s">
        <v>1202</v>
      </c>
      <c r="F6646" s="203" t="s">
        <v>1207</v>
      </c>
    </row>
    <row r="6647" spans="1:6" hidden="1" x14ac:dyDescent="0.25">
      <c r="A6647" s="203" t="s">
        <v>1201</v>
      </c>
      <c r="B6647" s="203">
        <v>197605</v>
      </c>
      <c r="C6647" s="203">
        <v>0.41572799999999999</v>
      </c>
      <c r="D6647" s="203">
        <v>12</v>
      </c>
      <c r="E6647" s="203" t="s">
        <v>1202</v>
      </c>
      <c r="F6647" s="203" t="s">
        <v>1207</v>
      </c>
    </row>
    <row r="6648" spans="1:6" hidden="1" x14ac:dyDescent="0.25">
      <c r="A6648" s="203" t="s">
        <v>1201</v>
      </c>
      <c r="B6648" s="203">
        <v>197606</v>
      </c>
      <c r="C6648" s="203">
        <v>0.411555</v>
      </c>
      <c r="D6648" s="203">
        <v>12</v>
      </c>
      <c r="E6648" s="203" t="s">
        <v>1202</v>
      </c>
      <c r="F6648" s="203" t="s">
        <v>1207</v>
      </c>
    </row>
    <row r="6649" spans="1:6" hidden="1" x14ac:dyDescent="0.25">
      <c r="A6649" s="203" t="s">
        <v>1201</v>
      </c>
      <c r="B6649" s="203">
        <v>197607</v>
      </c>
      <c r="C6649" s="203">
        <v>0.42142499999999999</v>
      </c>
      <c r="D6649" s="203">
        <v>12</v>
      </c>
      <c r="E6649" s="203" t="s">
        <v>1202</v>
      </c>
      <c r="F6649" s="203" t="s">
        <v>1207</v>
      </c>
    </row>
    <row r="6650" spans="1:6" hidden="1" x14ac:dyDescent="0.25">
      <c r="A6650" s="203" t="s">
        <v>1201</v>
      </c>
      <c r="B6650" s="203">
        <v>197608</v>
      </c>
      <c r="C6650" s="203">
        <v>0.39812900000000001</v>
      </c>
      <c r="D6650" s="203">
        <v>12</v>
      </c>
      <c r="E6650" s="203" t="s">
        <v>1202</v>
      </c>
      <c r="F6650" s="203" t="s">
        <v>1207</v>
      </c>
    </row>
    <row r="6651" spans="1:6" hidden="1" x14ac:dyDescent="0.25">
      <c r="A6651" s="203" t="s">
        <v>1201</v>
      </c>
      <c r="B6651" s="203">
        <v>197609</v>
      </c>
      <c r="C6651" s="203">
        <v>0.35698400000000002</v>
      </c>
      <c r="D6651" s="203">
        <v>12</v>
      </c>
      <c r="E6651" s="203" t="s">
        <v>1202</v>
      </c>
      <c r="F6651" s="203" t="s">
        <v>1207</v>
      </c>
    </row>
    <row r="6652" spans="1:6" hidden="1" x14ac:dyDescent="0.25">
      <c r="A6652" s="203" t="s">
        <v>1201</v>
      </c>
      <c r="B6652" s="203">
        <v>197610</v>
      </c>
      <c r="C6652" s="203">
        <v>0.36918600000000001</v>
      </c>
      <c r="D6652" s="203">
        <v>12</v>
      </c>
      <c r="E6652" s="203" t="s">
        <v>1202</v>
      </c>
      <c r="F6652" s="203" t="s">
        <v>1207</v>
      </c>
    </row>
    <row r="6653" spans="1:6" hidden="1" x14ac:dyDescent="0.25">
      <c r="A6653" s="203" t="s">
        <v>1201</v>
      </c>
      <c r="B6653" s="203">
        <v>197611</v>
      </c>
      <c r="C6653" s="203">
        <v>0.35138599999999998</v>
      </c>
      <c r="D6653" s="203">
        <v>12</v>
      </c>
      <c r="E6653" s="203" t="s">
        <v>1202</v>
      </c>
      <c r="F6653" s="203" t="s">
        <v>1207</v>
      </c>
    </row>
    <row r="6654" spans="1:6" hidden="1" x14ac:dyDescent="0.25">
      <c r="A6654" s="203" t="s">
        <v>1201</v>
      </c>
      <c r="B6654" s="203">
        <v>197612</v>
      </c>
      <c r="C6654" s="203">
        <v>0.36083399999999999</v>
      </c>
      <c r="D6654" s="203">
        <v>12</v>
      </c>
      <c r="E6654" s="203" t="s">
        <v>1202</v>
      </c>
      <c r="F6654" s="203" t="s">
        <v>1207</v>
      </c>
    </row>
    <row r="6655" spans="1:6" hidden="1" x14ac:dyDescent="0.25">
      <c r="A6655" s="203" t="s">
        <v>1201</v>
      </c>
      <c r="B6655" s="203">
        <v>197613</v>
      </c>
      <c r="C6655" s="203">
        <v>4.7271510000000001</v>
      </c>
      <c r="D6655" s="203">
        <v>12</v>
      </c>
      <c r="E6655" s="203" t="s">
        <v>1202</v>
      </c>
      <c r="F6655" s="203" t="s">
        <v>1207</v>
      </c>
    </row>
    <row r="6656" spans="1:6" hidden="1" x14ac:dyDescent="0.25">
      <c r="A6656" s="203" t="s">
        <v>1201</v>
      </c>
      <c r="B6656" s="203">
        <v>197701</v>
      </c>
      <c r="C6656" s="203">
        <v>0.378521</v>
      </c>
      <c r="D6656" s="203">
        <v>12</v>
      </c>
      <c r="E6656" s="203" t="s">
        <v>1202</v>
      </c>
      <c r="F6656" s="203" t="s">
        <v>1207</v>
      </c>
    </row>
    <row r="6657" spans="1:6" hidden="1" x14ac:dyDescent="0.25">
      <c r="A6657" s="203" t="s">
        <v>1201</v>
      </c>
      <c r="B6657" s="203">
        <v>197702</v>
      </c>
      <c r="C6657" s="203">
        <v>0.30432799999999999</v>
      </c>
      <c r="D6657" s="203">
        <v>12</v>
      </c>
      <c r="E6657" s="203" t="s">
        <v>1202</v>
      </c>
      <c r="F6657" s="203" t="s">
        <v>1207</v>
      </c>
    </row>
    <row r="6658" spans="1:6" hidden="1" x14ac:dyDescent="0.25">
      <c r="A6658" s="203" t="s">
        <v>1201</v>
      </c>
      <c r="B6658" s="203">
        <v>197703</v>
      </c>
      <c r="C6658" s="203">
        <v>0.36896600000000002</v>
      </c>
      <c r="D6658" s="203">
        <v>12</v>
      </c>
      <c r="E6658" s="203" t="s">
        <v>1202</v>
      </c>
      <c r="F6658" s="203" t="s">
        <v>1207</v>
      </c>
    </row>
    <row r="6659" spans="1:6" hidden="1" x14ac:dyDescent="0.25">
      <c r="A6659" s="203" t="s">
        <v>1201</v>
      </c>
      <c r="B6659" s="203">
        <v>197704</v>
      </c>
      <c r="C6659" s="203">
        <v>0.35130099999999997</v>
      </c>
      <c r="D6659" s="203">
        <v>12</v>
      </c>
      <c r="E6659" s="203" t="s">
        <v>1202</v>
      </c>
      <c r="F6659" s="203" t="s">
        <v>1207</v>
      </c>
    </row>
    <row r="6660" spans="1:6" hidden="1" x14ac:dyDescent="0.25">
      <c r="A6660" s="203" t="s">
        <v>1201</v>
      </c>
      <c r="B6660" s="203">
        <v>197705</v>
      </c>
      <c r="C6660" s="203">
        <v>0.35692299999999999</v>
      </c>
      <c r="D6660" s="203">
        <v>12</v>
      </c>
      <c r="E6660" s="203" t="s">
        <v>1202</v>
      </c>
      <c r="F6660" s="203" t="s">
        <v>1207</v>
      </c>
    </row>
    <row r="6661" spans="1:6" hidden="1" x14ac:dyDescent="0.25">
      <c r="A6661" s="203" t="s">
        <v>1201</v>
      </c>
      <c r="B6661" s="203">
        <v>197706</v>
      </c>
      <c r="C6661" s="203">
        <v>0.33648499999999998</v>
      </c>
      <c r="D6661" s="203">
        <v>12</v>
      </c>
      <c r="E6661" s="203" t="s">
        <v>1202</v>
      </c>
      <c r="F6661" s="203" t="s">
        <v>1207</v>
      </c>
    </row>
    <row r="6662" spans="1:6" hidden="1" x14ac:dyDescent="0.25">
      <c r="A6662" s="203" t="s">
        <v>1201</v>
      </c>
      <c r="B6662" s="203">
        <v>197707</v>
      </c>
      <c r="C6662" s="203">
        <v>0.33690300000000001</v>
      </c>
      <c r="D6662" s="203">
        <v>12</v>
      </c>
      <c r="E6662" s="203" t="s">
        <v>1202</v>
      </c>
      <c r="F6662" s="203" t="s">
        <v>1207</v>
      </c>
    </row>
    <row r="6663" spans="1:6" hidden="1" x14ac:dyDescent="0.25">
      <c r="A6663" s="203" t="s">
        <v>1201</v>
      </c>
      <c r="B6663" s="203">
        <v>197708</v>
      </c>
      <c r="C6663" s="203">
        <v>0.33588099999999999</v>
      </c>
      <c r="D6663" s="203">
        <v>12</v>
      </c>
      <c r="E6663" s="203" t="s">
        <v>1202</v>
      </c>
      <c r="F6663" s="203" t="s">
        <v>1207</v>
      </c>
    </row>
    <row r="6664" spans="1:6" hidden="1" x14ac:dyDescent="0.25">
      <c r="A6664" s="203" t="s">
        <v>1201</v>
      </c>
      <c r="B6664" s="203">
        <v>197709</v>
      </c>
      <c r="C6664" s="203">
        <v>0.32807500000000001</v>
      </c>
      <c r="D6664" s="203">
        <v>12</v>
      </c>
      <c r="E6664" s="203" t="s">
        <v>1202</v>
      </c>
      <c r="F6664" s="203" t="s">
        <v>1207</v>
      </c>
    </row>
    <row r="6665" spans="1:6" hidden="1" x14ac:dyDescent="0.25">
      <c r="A6665" s="203" t="s">
        <v>1201</v>
      </c>
      <c r="B6665" s="203">
        <v>197710</v>
      </c>
      <c r="C6665" s="203">
        <v>0.341368</v>
      </c>
      <c r="D6665" s="203">
        <v>12</v>
      </c>
      <c r="E6665" s="203" t="s">
        <v>1202</v>
      </c>
      <c r="F6665" s="203" t="s">
        <v>1207</v>
      </c>
    </row>
    <row r="6666" spans="1:6" hidden="1" x14ac:dyDescent="0.25">
      <c r="A6666" s="203" t="s">
        <v>1201</v>
      </c>
      <c r="B6666" s="203">
        <v>197711</v>
      </c>
      <c r="C6666" s="203">
        <v>0.370168</v>
      </c>
      <c r="D6666" s="203">
        <v>12</v>
      </c>
      <c r="E6666" s="203" t="s">
        <v>1202</v>
      </c>
      <c r="F6666" s="203" t="s">
        <v>1207</v>
      </c>
    </row>
    <row r="6667" spans="1:6" hidden="1" x14ac:dyDescent="0.25">
      <c r="A6667" s="203" t="s">
        <v>1201</v>
      </c>
      <c r="B6667" s="203">
        <v>197712</v>
      </c>
      <c r="C6667" s="203">
        <v>0.40004800000000001</v>
      </c>
      <c r="D6667" s="203">
        <v>12</v>
      </c>
      <c r="E6667" s="203" t="s">
        <v>1202</v>
      </c>
      <c r="F6667" s="203" t="s">
        <v>1207</v>
      </c>
    </row>
    <row r="6668" spans="1:6" hidden="1" x14ac:dyDescent="0.25">
      <c r="A6668" s="203" t="s">
        <v>1201</v>
      </c>
      <c r="B6668" s="203">
        <v>197713</v>
      </c>
      <c r="C6668" s="203">
        <v>4.2089660000000002</v>
      </c>
      <c r="D6668" s="203">
        <v>12</v>
      </c>
      <c r="E6668" s="203" t="s">
        <v>1202</v>
      </c>
      <c r="F6668" s="203" t="s">
        <v>1207</v>
      </c>
    </row>
    <row r="6669" spans="1:6" hidden="1" x14ac:dyDescent="0.25">
      <c r="A6669" s="203" t="s">
        <v>1201</v>
      </c>
      <c r="B6669" s="203">
        <v>197801</v>
      </c>
      <c r="C6669" s="203">
        <v>0.43898300000000001</v>
      </c>
      <c r="D6669" s="203">
        <v>12</v>
      </c>
      <c r="E6669" s="203" t="s">
        <v>1202</v>
      </c>
      <c r="F6669" s="203" t="s">
        <v>1207</v>
      </c>
    </row>
    <row r="6670" spans="1:6" hidden="1" x14ac:dyDescent="0.25">
      <c r="A6670" s="203" t="s">
        <v>1201</v>
      </c>
      <c r="B6670" s="203">
        <v>197802</v>
      </c>
      <c r="C6670" s="203">
        <v>0.39186599999999999</v>
      </c>
      <c r="D6670" s="203">
        <v>12</v>
      </c>
      <c r="E6670" s="203" t="s">
        <v>1202</v>
      </c>
      <c r="F6670" s="203" t="s">
        <v>1207</v>
      </c>
    </row>
    <row r="6671" spans="1:6" hidden="1" x14ac:dyDescent="0.25">
      <c r="A6671" s="203" t="s">
        <v>1201</v>
      </c>
      <c r="B6671" s="203">
        <v>197803</v>
      </c>
      <c r="C6671" s="203">
        <v>0.43345899999999998</v>
      </c>
      <c r="D6671" s="203">
        <v>12</v>
      </c>
      <c r="E6671" s="203" t="s">
        <v>1202</v>
      </c>
      <c r="F6671" s="203" t="s">
        <v>1207</v>
      </c>
    </row>
    <row r="6672" spans="1:6" hidden="1" x14ac:dyDescent="0.25">
      <c r="A6672" s="203" t="s">
        <v>1201</v>
      </c>
      <c r="B6672" s="203">
        <v>197804</v>
      </c>
      <c r="C6672" s="203">
        <v>0.43437900000000002</v>
      </c>
      <c r="D6672" s="203">
        <v>12</v>
      </c>
      <c r="E6672" s="203" t="s">
        <v>1202</v>
      </c>
      <c r="F6672" s="203" t="s">
        <v>1207</v>
      </c>
    </row>
    <row r="6673" spans="1:6" hidden="1" x14ac:dyDescent="0.25">
      <c r="A6673" s="203" t="s">
        <v>1201</v>
      </c>
      <c r="B6673" s="203">
        <v>197805</v>
      </c>
      <c r="C6673" s="203">
        <v>0.475883</v>
      </c>
      <c r="D6673" s="203">
        <v>12</v>
      </c>
      <c r="E6673" s="203" t="s">
        <v>1202</v>
      </c>
      <c r="F6673" s="203" t="s">
        <v>1207</v>
      </c>
    </row>
    <row r="6674" spans="1:6" hidden="1" x14ac:dyDescent="0.25">
      <c r="A6674" s="203" t="s">
        <v>1201</v>
      </c>
      <c r="B6674" s="203">
        <v>197806</v>
      </c>
      <c r="C6674" s="203">
        <v>0.43262800000000001</v>
      </c>
      <c r="D6674" s="203">
        <v>12</v>
      </c>
      <c r="E6674" s="203" t="s">
        <v>1202</v>
      </c>
      <c r="F6674" s="203" t="s">
        <v>1207</v>
      </c>
    </row>
    <row r="6675" spans="1:6" hidden="1" x14ac:dyDescent="0.25">
      <c r="A6675" s="203" t="s">
        <v>1201</v>
      </c>
      <c r="B6675" s="203">
        <v>197807</v>
      </c>
      <c r="C6675" s="203">
        <v>0.43146099999999998</v>
      </c>
      <c r="D6675" s="203">
        <v>12</v>
      </c>
      <c r="E6675" s="203" t="s">
        <v>1202</v>
      </c>
      <c r="F6675" s="203" t="s">
        <v>1207</v>
      </c>
    </row>
    <row r="6676" spans="1:6" hidden="1" x14ac:dyDescent="0.25">
      <c r="A6676" s="203" t="s">
        <v>1201</v>
      </c>
      <c r="B6676" s="203">
        <v>197808</v>
      </c>
      <c r="C6676" s="203">
        <v>0.40841699999999997</v>
      </c>
      <c r="D6676" s="203">
        <v>12</v>
      </c>
      <c r="E6676" s="203" t="s">
        <v>1202</v>
      </c>
      <c r="F6676" s="203" t="s">
        <v>1207</v>
      </c>
    </row>
    <row r="6677" spans="1:6" hidden="1" x14ac:dyDescent="0.25">
      <c r="A6677" s="203" t="s">
        <v>1201</v>
      </c>
      <c r="B6677" s="203">
        <v>197809</v>
      </c>
      <c r="C6677" s="203">
        <v>0.392287</v>
      </c>
      <c r="D6677" s="203">
        <v>12</v>
      </c>
      <c r="E6677" s="203" t="s">
        <v>1202</v>
      </c>
      <c r="F6677" s="203" t="s">
        <v>1207</v>
      </c>
    </row>
    <row r="6678" spans="1:6" hidden="1" x14ac:dyDescent="0.25">
      <c r="A6678" s="203" t="s">
        <v>1201</v>
      </c>
      <c r="B6678" s="203">
        <v>197810</v>
      </c>
      <c r="C6678" s="203">
        <v>0.379436</v>
      </c>
      <c r="D6678" s="203">
        <v>12</v>
      </c>
      <c r="E6678" s="203" t="s">
        <v>1202</v>
      </c>
      <c r="F6678" s="203" t="s">
        <v>1207</v>
      </c>
    </row>
    <row r="6679" spans="1:6" hidden="1" x14ac:dyDescent="0.25">
      <c r="A6679" s="203" t="s">
        <v>1201</v>
      </c>
      <c r="B6679" s="203">
        <v>197811</v>
      </c>
      <c r="C6679" s="203">
        <v>0.37907800000000003</v>
      </c>
      <c r="D6679" s="203">
        <v>12</v>
      </c>
      <c r="E6679" s="203" t="s">
        <v>1202</v>
      </c>
      <c r="F6679" s="203" t="s">
        <v>1207</v>
      </c>
    </row>
    <row r="6680" spans="1:6" hidden="1" x14ac:dyDescent="0.25">
      <c r="A6680" s="203" t="s">
        <v>1201</v>
      </c>
      <c r="B6680" s="203">
        <v>197812</v>
      </c>
      <c r="C6680" s="203">
        <v>0.40756399999999998</v>
      </c>
      <c r="D6680" s="203">
        <v>12</v>
      </c>
      <c r="E6680" s="203" t="s">
        <v>1202</v>
      </c>
      <c r="F6680" s="203" t="s">
        <v>1207</v>
      </c>
    </row>
    <row r="6681" spans="1:6" hidden="1" x14ac:dyDescent="0.25">
      <c r="A6681" s="203" t="s">
        <v>1201</v>
      </c>
      <c r="B6681" s="203">
        <v>197813</v>
      </c>
      <c r="C6681" s="203">
        <v>5.0054400000000001</v>
      </c>
      <c r="D6681" s="203">
        <v>12</v>
      </c>
      <c r="E6681" s="203" t="s">
        <v>1202</v>
      </c>
      <c r="F6681" s="203" t="s">
        <v>1207</v>
      </c>
    </row>
    <row r="6682" spans="1:6" hidden="1" x14ac:dyDescent="0.25">
      <c r="A6682" s="203" t="s">
        <v>1201</v>
      </c>
      <c r="B6682" s="203">
        <v>197901</v>
      </c>
      <c r="C6682" s="203">
        <v>0.44779600000000003</v>
      </c>
      <c r="D6682" s="203">
        <v>12</v>
      </c>
      <c r="E6682" s="203" t="s">
        <v>1202</v>
      </c>
      <c r="F6682" s="203" t="s">
        <v>1207</v>
      </c>
    </row>
    <row r="6683" spans="1:6" hidden="1" x14ac:dyDescent="0.25">
      <c r="A6683" s="203" t="s">
        <v>1201</v>
      </c>
      <c r="B6683" s="203">
        <v>197902</v>
      </c>
      <c r="C6683" s="203">
        <v>0.39048699999999997</v>
      </c>
      <c r="D6683" s="203">
        <v>12</v>
      </c>
      <c r="E6683" s="203" t="s">
        <v>1202</v>
      </c>
      <c r="F6683" s="203" t="s">
        <v>1207</v>
      </c>
    </row>
    <row r="6684" spans="1:6" hidden="1" x14ac:dyDescent="0.25">
      <c r="A6684" s="203" t="s">
        <v>1201</v>
      </c>
      <c r="B6684" s="203">
        <v>197903</v>
      </c>
      <c r="C6684" s="203">
        <v>0.45779900000000001</v>
      </c>
      <c r="D6684" s="203">
        <v>12</v>
      </c>
      <c r="E6684" s="203" t="s">
        <v>1202</v>
      </c>
      <c r="F6684" s="203" t="s">
        <v>1207</v>
      </c>
    </row>
    <row r="6685" spans="1:6" hidden="1" x14ac:dyDescent="0.25">
      <c r="A6685" s="203" t="s">
        <v>1201</v>
      </c>
      <c r="B6685" s="203">
        <v>197904</v>
      </c>
      <c r="C6685" s="203">
        <v>0.445932</v>
      </c>
      <c r="D6685" s="203">
        <v>12</v>
      </c>
      <c r="E6685" s="203" t="s">
        <v>1202</v>
      </c>
      <c r="F6685" s="203" t="s">
        <v>1207</v>
      </c>
    </row>
    <row r="6686" spans="1:6" hidden="1" x14ac:dyDescent="0.25">
      <c r="A6686" s="203" t="s">
        <v>1201</v>
      </c>
      <c r="B6686" s="203">
        <v>197905</v>
      </c>
      <c r="C6686" s="203">
        <v>0.48908000000000001</v>
      </c>
      <c r="D6686" s="203">
        <v>12</v>
      </c>
      <c r="E6686" s="203" t="s">
        <v>1202</v>
      </c>
      <c r="F6686" s="203" t="s">
        <v>1207</v>
      </c>
    </row>
    <row r="6687" spans="1:6" hidden="1" x14ac:dyDescent="0.25">
      <c r="A6687" s="203" t="s">
        <v>1201</v>
      </c>
      <c r="B6687" s="203">
        <v>197906</v>
      </c>
      <c r="C6687" s="203">
        <v>0.44168299999999999</v>
      </c>
      <c r="D6687" s="203">
        <v>12</v>
      </c>
      <c r="E6687" s="203" t="s">
        <v>1202</v>
      </c>
      <c r="F6687" s="203" t="s">
        <v>1207</v>
      </c>
    </row>
    <row r="6688" spans="1:6" hidden="1" x14ac:dyDescent="0.25">
      <c r="A6688" s="203" t="s">
        <v>1201</v>
      </c>
      <c r="B6688" s="203">
        <v>197907</v>
      </c>
      <c r="C6688" s="203">
        <v>0.42451299999999997</v>
      </c>
      <c r="D6688" s="203">
        <v>12</v>
      </c>
      <c r="E6688" s="203" t="s">
        <v>1202</v>
      </c>
      <c r="F6688" s="203" t="s">
        <v>1207</v>
      </c>
    </row>
    <row r="6689" spans="1:6" hidden="1" x14ac:dyDescent="0.25">
      <c r="A6689" s="203" t="s">
        <v>1201</v>
      </c>
      <c r="B6689" s="203">
        <v>197908</v>
      </c>
      <c r="C6689" s="203">
        <v>0.40921000000000002</v>
      </c>
      <c r="D6689" s="203">
        <v>12</v>
      </c>
      <c r="E6689" s="203" t="s">
        <v>1202</v>
      </c>
      <c r="F6689" s="203" t="s">
        <v>1207</v>
      </c>
    </row>
    <row r="6690" spans="1:6" hidden="1" x14ac:dyDescent="0.25">
      <c r="A6690" s="203" t="s">
        <v>1201</v>
      </c>
      <c r="B6690" s="203">
        <v>197909</v>
      </c>
      <c r="C6690" s="203">
        <v>0.37890299999999999</v>
      </c>
      <c r="D6690" s="203">
        <v>12</v>
      </c>
      <c r="E6690" s="203" t="s">
        <v>1202</v>
      </c>
      <c r="F6690" s="203" t="s">
        <v>1207</v>
      </c>
    </row>
    <row r="6691" spans="1:6" hidden="1" x14ac:dyDescent="0.25">
      <c r="A6691" s="203" t="s">
        <v>1201</v>
      </c>
      <c r="B6691" s="203">
        <v>197910</v>
      </c>
      <c r="C6691" s="203">
        <v>0.39760200000000001</v>
      </c>
      <c r="D6691" s="203">
        <v>12</v>
      </c>
      <c r="E6691" s="203" t="s">
        <v>1202</v>
      </c>
      <c r="F6691" s="203" t="s">
        <v>1207</v>
      </c>
    </row>
    <row r="6692" spans="1:6" hidden="1" x14ac:dyDescent="0.25">
      <c r="A6692" s="203" t="s">
        <v>1201</v>
      </c>
      <c r="B6692" s="203">
        <v>197911</v>
      </c>
      <c r="C6692" s="203">
        <v>0.41474</v>
      </c>
      <c r="D6692" s="203">
        <v>12</v>
      </c>
      <c r="E6692" s="203" t="s">
        <v>1202</v>
      </c>
      <c r="F6692" s="203" t="s">
        <v>1207</v>
      </c>
    </row>
    <row r="6693" spans="1:6" hidden="1" x14ac:dyDescent="0.25">
      <c r="A6693" s="203" t="s">
        <v>1201</v>
      </c>
      <c r="B6693" s="203">
        <v>197912</v>
      </c>
      <c r="C6693" s="203">
        <v>0.42510900000000001</v>
      </c>
      <c r="D6693" s="203">
        <v>12</v>
      </c>
      <c r="E6693" s="203" t="s">
        <v>1202</v>
      </c>
      <c r="F6693" s="203" t="s">
        <v>1207</v>
      </c>
    </row>
    <row r="6694" spans="1:6" hidden="1" x14ac:dyDescent="0.25">
      <c r="A6694" s="203" t="s">
        <v>1201</v>
      </c>
      <c r="B6694" s="203">
        <v>197913</v>
      </c>
      <c r="C6694" s="203">
        <v>5.1228540000000002</v>
      </c>
      <c r="D6694" s="203">
        <v>12</v>
      </c>
      <c r="E6694" s="203" t="s">
        <v>1202</v>
      </c>
      <c r="F6694" s="203" t="s">
        <v>1207</v>
      </c>
    </row>
    <row r="6695" spans="1:6" hidden="1" x14ac:dyDescent="0.25">
      <c r="A6695" s="203" t="s">
        <v>1201</v>
      </c>
      <c r="B6695" s="203">
        <v>198001</v>
      </c>
      <c r="C6695" s="203">
        <v>0.47894300000000001</v>
      </c>
      <c r="D6695" s="203">
        <v>12</v>
      </c>
      <c r="E6695" s="203" t="s">
        <v>1202</v>
      </c>
      <c r="F6695" s="203" t="s">
        <v>1207</v>
      </c>
    </row>
    <row r="6696" spans="1:6" hidden="1" x14ac:dyDescent="0.25">
      <c r="A6696" s="203" t="s">
        <v>1201</v>
      </c>
      <c r="B6696" s="203">
        <v>198002</v>
      </c>
      <c r="C6696" s="203">
        <v>0.42429800000000001</v>
      </c>
      <c r="D6696" s="203">
        <v>12</v>
      </c>
      <c r="E6696" s="203" t="s">
        <v>1202</v>
      </c>
      <c r="F6696" s="203" t="s">
        <v>1207</v>
      </c>
    </row>
    <row r="6697" spans="1:6" hidden="1" x14ac:dyDescent="0.25">
      <c r="A6697" s="203" t="s">
        <v>1201</v>
      </c>
      <c r="B6697" s="203">
        <v>198003</v>
      </c>
      <c r="C6697" s="203">
        <v>0.469134</v>
      </c>
      <c r="D6697" s="203">
        <v>12</v>
      </c>
      <c r="E6697" s="203" t="s">
        <v>1202</v>
      </c>
      <c r="F6697" s="203" t="s">
        <v>1207</v>
      </c>
    </row>
    <row r="6698" spans="1:6" hidden="1" x14ac:dyDescent="0.25">
      <c r="A6698" s="203" t="s">
        <v>1201</v>
      </c>
      <c r="B6698" s="203">
        <v>198004</v>
      </c>
      <c r="C6698" s="203">
        <v>0.477356</v>
      </c>
      <c r="D6698" s="203">
        <v>12</v>
      </c>
      <c r="E6698" s="203" t="s">
        <v>1202</v>
      </c>
      <c r="F6698" s="203" t="s">
        <v>1207</v>
      </c>
    </row>
    <row r="6699" spans="1:6" hidden="1" x14ac:dyDescent="0.25">
      <c r="A6699" s="203" t="s">
        <v>1201</v>
      </c>
      <c r="B6699" s="203">
        <v>198005</v>
      </c>
      <c r="C6699" s="203">
        <v>0.51745600000000003</v>
      </c>
      <c r="D6699" s="203">
        <v>12</v>
      </c>
      <c r="E6699" s="203" t="s">
        <v>1202</v>
      </c>
      <c r="F6699" s="203" t="s">
        <v>1207</v>
      </c>
    </row>
    <row r="6700" spans="1:6" hidden="1" x14ac:dyDescent="0.25">
      <c r="A6700" s="203" t="s">
        <v>1201</v>
      </c>
      <c r="B6700" s="203">
        <v>198006</v>
      </c>
      <c r="C6700" s="203">
        <v>0.49776799999999999</v>
      </c>
      <c r="D6700" s="203">
        <v>12</v>
      </c>
      <c r="E6700" s="203" t="s">
        <v>1202</v>
      </c>
      <c r="F6700" s="203" t="s">
        <v>1207</v>
      </c>
    </row>
    <row r="6701" spans="1:6" hidden="1" x14ac:dyDescent="0.25">
      <c r="A6701" s="203" t="s">
        <v>1201</v>
      </c>
      <c r="B6701" s="203">
        <v>198007</v>
      </c>
      <c r="C6701" s="203">
        <v>0.471331</v>
      </c>
      <c r="D6701" s="203">
        <v>12</v>
      </c>
      <c r="E6701" s="203" t="s">
        <v>1202</v>
      </c>
      <c r="F6701" s="203" t="s">
        <v>1207</v>
      </c>
    </row>
    <row r="6702" spans="1:6" hidden="1" x14ac:dyDescent="0.25">
      <c r="A6702" s="203" t="s">
        <v>1201</v>
      </c>
      <c r="B6702" s="203">
        <v>198008</v>
      </c>
      <c r="C6702" s="203">
        <v>0.42935800000000002</v>
      </c>
      <c r="D6702" s="203">
        <v>12</v>
      </c>
      <c r="E6702" s="203" t="s">
        <v>1202</v>
      </c>
      <c r="F6702" s="203" t="s">
        <v>1207</v>
      </c>
    </row>
    <row r="6703" spans="1:6" hidden="1" x14ac:dyDescent="0.25">
      <c r="A6703" s="203" t="s">
        <v>1201</v>
      </c>
      <c r="B6703" s="203">
        <v>198009</v>
      </c>
      <c r="C6703" s="203">
        <v>0.40171200000000001</v>
      </c>
      <c r="D6703" s="203">
        <v>12</v>
      </c>
      <c r="E6703" s="203" t="s">
        <v>1202</v>
      </c>
      <c r="F6703" s="203" t="s">
        <v>1207</v>
      </c>
    </row>
    <row r="6704" spans="1:6" hidden="1" x14ac:dyDescent="0.25">
      <c r="A6704" s="203" t="s">
        <v>1201</v>
      </c>
      <c r="B6704" s="203">
        <v>198010</v>
      </c>
      <c r="C6704" s="203">
        <v>0.40256399999999998</v>
      </c>
      <c r="D6704" s="203">
        <v>12</v>
      </c>
      <c r="E6704" s="203" t="s">
        <v>1202</v>
      </c>
      <c r="F6704" s="203" t="s">
        <v>1207</v>
      </c>
    </row>
    <row r="6705" spans="1:6" hidden="1" x14ac:dyDescent="0.25">
      <c r="A6705" s="203" t="s">
        <v>1201</v>
      </c>
      <c r="B6705" s="203">
        <v>198011</v>
      </c>
      <c r="C6705" s="203">
        <v>0.40987600000000002</v>
      </c>
      <c r="D6705" s="203">
        <v>12</v>
      </c>
      <c r="E6705" s="203" t="s">
        <v>1202</v>
      </c>
      <c r="F6705" s="203" t="s">
        <v>1207</v>
      </c>
    </row>
    <row r="6706" spans="1:6" hidden="1" x14ac:dyDescent="0.25">
      <c r="A6706" s="203" t="s">
        <v>1201</v>
      </c>
      <c r="B6706" s="203">
        <v>198012</v>
      </c>
      <c r="C6706" s="203">
        <v>0.448546</v>
      </c>
      <c r="D6706" s="203">
        <v>12</v>
      </c>
      <c r="E6706" s="203" t="s">
        <v>1202</v>
      </c>
      <c r="F6706" s="203" t="s">
        <v>1207</v>
      </c>
    </row>
    <row r="6707" spans="1:6" hidden="1" x14ac:dyDescent="0.25">
      <c r="A6707" s="203" t="s">
        <v>1201</v>
      </c>
      <c r="B6707" s="203">
        <v>198013</v>
      </c>
      <c r="C6707" s="203">
        <v>5.4283419999999998</v>
      </c>
      <c r="D6707" s="203">
        <v>12</v>
      </c>
      <c r="E6707" s="203" t="s">
        <v>1202</v>
      </c>
      <c r="F6707" s="203" t="s">
        <v>1207</v>
      </c>
    </row>
    <row r="6708" spans="1:6" hidden="1" x14ac:dyDescent="0.25">
      <c r="A6708" s="203" t="s">
        <v>1201</v>
      </c>
      <c r="B6708" s="203">
        <v>198101</v>
      </c>
      <c r="C6708" s="203">
        <v>0.46238099999999999</v>
      </c>
      <c r="D6708" s="203">
        <v>12</v>
      </c>
      <c r="E6708" s="203" t="s">
        <v>1202</v>
      </c>
      <c r="F6708" s="203" t="s">
        <v>1207</v>
      </c>
    </row>
    <row r="6709" spans="1:6" hidden="1" x14ac:dyDescent="0.25">
      <c r="A6709" s="203" t="s">
        <v>1201</v>
      </c>
      <c r="B6709" s="203">
        <v>198102</v>
      </c>
      <c r="C6709" s="203">
        <v>0.42704300000000001</v>
      </c>
      <c r="D6709" s="203">
        <v>12</v>
      </c>
      <c r="E6709" s="203" t="s">
        <v>1202</v>
      </c>
      <c r="F6709" s="203" t="s">
        <v>1207</v>
      </c>
    </row>
    <row r="6710" spans="1:6" hidden="1" x14ac:dyDescent="0.25">
      <c r="A6710" s="203" t="s">
        <v>1201</v>
      </c>
      <c r="B6710" s="203">
        <v>198103</v>
      </c>
      <c r="C6710" s="203">
        <v>0.44380799999999998</v>
      </c>
      <c r="D6710" s="203">
        <v>12</v>
      </c>
      <c r="E6710" s="203" t="s">
        <v>1202</v>
      </c>
      <c r="F6710" s="203" t="s">
        <v>1207</v>
      </c>
    </row>
    <row r="6711" spans="1:6" hidden="1" x14ac:dyDescent="0.25">
      <c r="A6711" s="203" t="s">
        <v>1201</v>
      </c>
      <c r="B6711" s="203">
        <v>198104</v>
      </c>
      <c r="C6711" s="203">
        <v>0.43802000000000002</v>
      </c>
      <c r="D6711" s="203">
        <v>12</v>
      </c>
      <c r="E6711" s="203" t="s">
        <v>1202</v>
      </c>
      <c r="F6711" s="203" t="s">
        <v>1207</v>
      </c>
    </row>
    <row r="6712" spans="1:6" hidden="1" x14ac:dyDescent="0.25">
      <c r="A6712" s="203" t="s">
        <v>1201</v>
      </c>
      <c r="B6712" s="203">
        <v>198105</v>
      </c>
      <c r="C6712" s="203">
        <v>0.48042299999999999</v>
      </c>
      <c r="D6712" s="203">
        <v>12</v>
      </c>
      <c r="E6712" s="203" t="s">
        <v>1202</v>
      </c>
      <c r="F6712" s="203" t="s">
        <v>1207</v>
      </c>
    </row>
    <row r="6713" spans="1:6" hidden="1" x14ac:dyDescent="0.25">
      <c r="A6713" s="203" t="s">
        <v>1201</v>
      </c>
      <c r="B6713" s="203">
        <v>198106</v>
      </c>
      <c r="C6713" s="203">
        <v>0.49699500000000002</v>
      </c>
      <c r="D6713" s="203">
        <v>12</v>
      </c>
      <c r="E6713" s="203" t="s">
        <v>1202</v>
      </c>
      <c r="F6713" s="203" t="s">
        <v>1207</v>
      </c>
    </row>
    <row r="6714" spans="1:6" hidden="1" x14ac:dyDescent="0.25">
      <c r="A6714" s="203" t="s">
        <v>1201</v>
      </c>
      <c r="B6714" s="203">
        <v>198107</v>
      </c>
      <c r="C6714" s="203">
        <v>0.49130400000000002</v>
      </c>
      <c r="D6714" s="203">
        <v>12</v>
      </c>
      <c r="E6714" s="203" t="s">
        <v>1202</v>
      </c>
      <c r="F6714" s="203" t="s">
        <v>1207</v>
      </c>
    </row>
    <row r="6715" spans="1:6" hidden="1" x14ac:dyDescent="0.25">
      <c r="A6715" s="203" t="s">
        <v>1201</v>
      </c>
      <c r="B6715" s="203">
        <v>198108</v>
      </c>
      <c r="C6715" s="203">
        <v>0.45402799999999999</v>
      </c>
      <c r="D6715" s="203">
        <v>12</v>
      </c>
      <c r="E6715" s="203" t="s">
        <v>1202</v>
      </c>
      <c r="F6715" s="203" t="s">
        <v>1207</v>
      </c>
    </row>
    <row r="6716" spans="1:6" hidden="1" x14ac:dyDescent="0.25">
      <c r="A6716" s="203" t="s">
        <v>1201</v>
      </c>
      <c r="B6716" s="203">
        <v>198109</v>
      </c>
      <c r="C6716" s="203">
        <v>0.40722000000000003</v>
      </c>
      <c r="D6716" s="203">
        <v>12</v>
      </c>
      <c r="E6716" s="203" t="s">
        <v>1202</v>
      </c>
      <c r="F6716" s="203" t="s">
        <v>1207</v>
      </c>
    </row>
    <row r="6717" spans="1:6" hidden="1" x14ac:dyDescent="0.25">
      <c r="A6717" s="203" t="s">
        <v>1201</v>
      </c>
      <c r="B6717" s="203">
        <v>198110</v>
      </c>
      <c r="C6717" s="203">
        <v>0.416966</v>
      </c>
      <c r="D6717" s="203">
        <v>12</v>
      </c>
      <c r="E6717" s="203" t="s">
        <v>1202</v>
      </c>
      <c r="F6717" s="203" t="s">
        <v>1207</v>
      </c>
    </row>
    <row r="6718" spans="1:6" hidden="1" x14ac:dyDescent="0.25">
      <c r="A6718" s="203" t="s">
        <v>1201</v>
      </c>
      <c r="B6718" s="203">
        <v>198111</v>
      </c>
      <c r="C6718" s="203">
        <v>0.41847600000000001</v>
      </c>
      <c r="D6718" s="203">
        <v>12</v>
      </c>
      <c r="E6718" s="203" t="s">
        <v>1202</v>
      </c>
      <c r="F6718" s="203" t="s">
        <v>1207</v>
      </c>
    </row>
    <row r="6719" spans="1:6" hidden="1" x14ac:dyDescent="0.25">
      <c r="A6719" s="203" t="s">
        <v>1201</v>
      </c>
      <c r="B6719" s="203">
        <v>198112</v>
      </c>
      <c r="C6719" s="203">
        <v>0.477024</v>
      </c>
      <c r="D6719" s="203">
        <v>12</v>
      </c>
      <c r="E6719" s="203" t="s">
        <v>1202</v>
      </c>
      <c r="F6719" s="203" t="s">
        <v>1207</v>
      </c>
    </row>
    <row r="6720" spans="1:6" hidden="1" x14ac:dyDescent="0.25">
      <c r="A6720" s="203" t="s">
        <v>1201</v>
      </c>
      <c r="B6720" s="203">
        <v>198113</v>
      </c>
      <c r="C6720" s="203">
        <v>5.4136879999999996</v>
      </c>
      <c r="D6720" s="203">
        <v>12</v>
      </c>
      <c r="E6720" s="203" t="s">
        <v>1202</v>
      </c>
      <c r="F6720" s="203" t="s">
        <v>1207</v>
      </c>
    </row>
    <row r="6721" spans="1:6" hidden="1" x14ac:dyDescent="0.25">
      <c r="A6721" s="203" t="s">
        <v>1201</v>
      </c>
      <c r="B6721" s="203">
        <v>198201</v>
      </c>
      <c r="C6721" s="203">
        <v>0.51444000000000001</v>
      </c>
      <c r="D6721" s="203">
        <v>12</v>
      </c>
      <c r="E6721" s="203" t="s">
        <v>1202</v>
      </c>
      <c r="F6721" s="203" t="s">
        <v>1207</v>
      </c>
    </row>
    <row r="6722" spans="1:6" hidden="1" x14ac:dyDescent="0.25">
      <c r="A6722" s="203" t="s">
        <v>1201</v>
      </c>
      <c r="B6722" s="203">
        <v>198202</v>
      </c>
      <c r="C6722" s="203">
        <v>0.489624</v>
      </c>
      <c r="D6722" s="203">
        <v>12</v>
      </c>
      <c r="E6722" s="203" t="s">
        <v>1202</v>
      </c>
      <c r="F6722" s="203" t="s">
        <v>1207</v>
      </c>
    </row>
    <row r="6723" spans="1:6" hidden="1" x14ac:dyDescent="0.25">
      <c r="A6723" s="203" t="s">
        <v>1201</v>
      </c>
      <c r="B6723" s="203">
        <v>198203</v>
      </c>
      <c r="C6723" s="203">
        <v>0.54472399999999999</v>
      </c>
      <c r="D6723" s="203">
        <v>12</v>
      </c>
      <c r="E6723" s="203" t="s">
        <v>1202</v>
      </c>
      <c r="F6723" s="203" t="s">
        <v>1207</v>
      </c>
    </row>
    <row r="6724" spans="1:6" hidden="1" x14ac:dyDescent="0.25">
      <c r="A6724" s="203" t="s">
        <v>1201</v>
      </c>
      <c r="B6724" s="203">
        <v>198204</v>
      </c>
      <c r="C6724" s="203">
        <v>0.51712800000000003</v>
      </c>
      <c r="D6724" s="203">
        <v>12</v>
      </c>
      <c r="E6724" s="203" t="s">
        <v>1202</v>
      </c>
      <c r="F6724" s="203" t="s">
        <v>1207</v>
      </c>
    </row>
    <row r="6725" spans="1:6" hidden="1" x14ac:dyDescent="0.25">
      <c r="A6725" s="203" t="s">
        <v>1201</v>
      </c>
      <c r="B6725" s="203">
        <v>198205</v>
      </c>
      <c r="C6725" s="203">
        <v>0.52579500000000001</v>
      </c>
      <c r="D6725" s="203">
        <v>12</v>
      </c>
      <c r="E6725" s="203" t="s">
        <v>1202</v>
      </c>
      <c r="F6725" s="203" t="s">
        <v>1207</v>
      </c>
    </row>
    <row r="6726" spans="1:6" hidden="1" x14ac:dyDescent="0.25">
      <c r="A6726" s="203" t="s">
        <v>1201</v>
      </c>
      <c r="B6726" s="203">
        <v>198206</v>
      </c>
      <c r="C6726" s="203">
        <v>0.51897400000000005</v>
      </c>
      <c r="D6726" s="203">
        <v>12</v>
      </c>
      <c r="E6726" s="203" t="s">
        <v>1202</v>
      </c>
      <c r="F6726" s="203" t="s">
        <v>1207</v>
      </c>
    </row>
    <row r="6727" spans="1:6" hidden="1" x14ac:dyDescent="0.25">
      <c r="A6727" s="203" t="s">
        <v>1201</v>
      </c>
      <c r="B6727" s="203">
        <v>198207</v>
      </c>
      <c r="C6727" s="203">
        <v>0.51926700000000003</v>
      </c>
      <c r="D6727" s="203">
        <v>12</v>
      </c>
      <c r="E6727" s="203" t="s">
        <v>1202</v>
      </c>
      <c r="F6727" s="203" t="s">
        <v>1207</v>
      </c>
    </row>
    <row r="6728" spans="1:6" hidden="1" x14ac:dyDescent="0.25">
      <c r="A6728" s="203" t="s">
        <v>1201</v>
      </c>
      <c r="B6728" s="203">
        <v>198208</v>
      </c>
      <c r="C6728" s="203">
        <v>0.48320299999999999</v>
      </c>
      <c r="D6728" s="203">
        <v>12</v>
      </c>
      <c r="E6728" s="203" t="s">
        <v>1202</v>
      </c>
      <c r="F6728" s="203" t="s">
        <v>1207</v>
      </c>
    </row>
    <row r="6729" spans="1:6" hidden="1" x14ac:dyDescent="0.25">
      <c r="A6729" s="203" t="s">
        <v>1201</v>
      </c>
      <c r="B6729" s="203">
        <v>198209</v>
      </c>
      <c r="C6729" s="203">
        <v>0.43374800000000002</v>
      </c>
      <c r="D6729" s="203">
        <v>12</v>
      </c>
      <c r="E6729" s="203" t="s">
        <v>1202</v>
      </c>
      <c r="F6729" s="203" t="s">
        <v>1207</v>
      </c>
    </row>
    <row r="6730" spans="1:6" hidden="1" x14ac:dyDescent="0.25">
      <c r="A6730" s="203" t="s">
        <v>1201</v>
      </c>
      <c r="B6730" s="203">
        <v>198210</v>
      </c>
      <c r="C6730" s="203">
        <v>0.43987399999999999</v>
      </c>
      <c r="D6730" s="203">
        <v>12</v>
      </c>
      <c r="E6730" s="203" t="s">
        <v>1202</v>
      </c>
      <c r="F6730" s="203" t="s">
        <v>1207</v>
      </c>
    </row>
    <row r="6731" spans="1:6" hidden="1" x14ac:dyDescent="0.25">
      <c r="A6731" s="203" t="s">
        <v>1201</v>
      </c>
      <c r="B6731" s="203">
        <v>198211</v>
      </c>
      <c r="C6731" s="203">
        <v>0.46993000000000001</v>
      </c>
      <c r="D6731" s="203">
        <v>12</v>
      </c>
      <c r="E6731" s="203" t="s">
        <v>1202</v>
      </c>
      <c r="F6731" s="203" t="s">
        <v>1207</v>
      </c>
    </row>
    <row r="6732" spans="1:6" hidden="1" x14ac:dyDescent="0.25">
      <c r="A6732" s="203" t="s">
        <v>1201</v>
      </c>
      <c r="B6732" s="203">
        <v>198212</v>
      </c>
      <c r="C6732" s="203">
        <v>0.52293000000000001</v>
      </c>
      <c r="D6732" s="203">
        <v>12</v>
      </c>
      <c r="E6732" s="203" t="s">
        <v>1202</v>
      </c>
      <c r="F6732" s="203" t="s">
        <v>1207</v>
      </c>
    </row>
    <row r="6733" spans="1:6" hidden="1" x14ac:dyDescent="0.25">
      <c r="A6733" s="203" t="s">
        <v>1201</v>
      </c>
      <c r="B6733" s="203">
        <v>198213</v>
      </c>
      <c r="C6733" s="203">
        <v>5.9796370000000003</v>
      </c>
      <c r="D6733" s="203">
        <v>12</v>
      </c>
      <c r="E6733" s="203" t="s">
        <v>1202</v>
      </c>
      <c r="F6733" s="203" t="s">
        <v>1207</v>
      </c>
    </row>
    <row r="6734" spans="1:6" hidden="1" x14ac:dyDescent="0.25">
      <c r="A6734" s="203" t="s">
        <v>1201</v>
      </c>
      <c r="B6734" s="203">
        <v>198301</v>
      </c>
      <c r="C6734" s="203">
        <v>0.56227899999999997</v>
      </c>
      <c r="D6734" s="203">
        <v>12</v>
      </c>
      <c r="E6734" s="203" t="s">
        <v>1202</v>
      </c>
      <c r="F6734" s="203" t="s">
        <v>1207</v>
      </c>
    </row>
    <row r="6735" spans="1:6" hidden="1" x14ac:dyDescent="0.25">
      <c r="A6735" s="203" t="s">
        <v>1201</v>
      </c>
      <c r="B6735" s="203">
        <v>198302</v>
      </c>
      <c r="C6735" s="203">
        <v>0.52327599999999996</v>
      </c>
      <c r="D6735" s="203">
        <v>12</v>
      </c>
      <c r="E6735" s="203" t="s">
        <v>1202</v>
      </c>
      <c r="F6735" s="203" t="s">
        <v>1207</v>
      </c>
    </row>
    <row r="6736" spans="1:6" hidden="1" x14ac:dyDescent="0.25">
      <c r="A6736" s="203" t="s">
        <v>1201</v>
      </c>
      <c r="B6736" s="203">
        <v>198303</v>
      </c>
      <c r="C6736" s="203">
        <v>0.57285299999999995</v>
      </c>
      <c r="D6736" s="203">
        <v>12</v>
      </c>
      <c r="E6736" s="203" t="s">
        <v>1202</v>
      </c>
      <c r="F6736" s="203" t="s">
        <v>1207</v>
      </c>
    </row>
    <row r="6737" spans="1:6" hidden="1" x14ac:dyDescent="0.25">
      <c r="A6737" s="203" t="s">
        <v>1201</v>
      </c>
      <c r="B6737" s="203">
        <v>198304</v>
      </c>
      <c r="C6737" s="203">
        <v>0.56145800000000001</v>
      </c>
      <c r="D6737" s="203">
        <v>12</v>
      </c>
      <c r="E6737" s="203" t="s">
        <v>1202</v>
      </c>
      <c r="F6737" s="203" t="s">
        <v>1207</v>
      </c>
    </row>
    <row r="6738" spans="1:6" hidden="1" x14ac:dyDescent="0.25">
      <c r="A6738" s="203" t="s">
        <v>1201</v>
      </c>
      <c r="B6738" s="203">
        <v>198305</v>
      </c>
      <c r="C6738" s="203">
        <v>0.58174099999999995</v>
      </c>
      <c r="D6738" s="203">
        <v>12</v>
      </c>
      <c r="E6738" s="203" t="s">
        <v>1202</v>
      </c>
      <c r="F6738" s="203" t="s">
        <v>1207</v>
      </c>
    </row>
    <row r="6739" spans="1:6" hidden="1" x14ac:dyDescent="0.25">
      <c r="A6739" s="203" t="s">
        <v>1201</v>
      </c>
      <c r="B6739" s="203">
        <v>198306</v>
      </c>
      <c r="C6739" s="203">
        <v>0.56949300000000003</v>
      </c>
      <c r="D6739" s="203">
        <v>12</v>
      </c>
      <c r="E6739" s="203" t="s">
        <v>1202</v>
      </c>
      <c r="F6739" s="203" t="s">
        <v>1207</v>
      </c>
    </row>
    <row r="6740" spans="1:6" hidden="1" x14ac:dyDescent="0.25">
      <c r="A6740" s="203" t="s">
        <v>1201</v>
      </c>
      <c r="B6740" s="203">
        <v>198307</v>
      </c>
      <c r="C6740" s="203">
        <v>0.55099299999999996</v>
      </c>
      <c r="D6740" s="203">
        <v>12</v>
      </c>
      <c r="E6740" s="203" t="s">
        <v>1202</v>
      </c>
      <c r="F6740" s="203" t="s">
        <v>1207</v>
      </c>
    </row>
    <row r="6741" spans="1:6" hidden="1" x14ac:dyDescent="0.25">
      <c r="A6741" s="203" t="s">
        <v>1201</v>
      </c>
      <c r="B6741" s="203">
        <v>198308</v>
      </c>
      <c r="C6741" s="203">
        <v>0.52828799999999998</v>
      </c>
      <c r="D6741" s="203">
        <v>12</v>
      </c>
      <c r="E6741" s="203" t="s">
        <v>1202</v>
      </c>
      <c r="F6741" s="203" t="s">
        <v>1207</v>
      </c>
    </row>
    <row r="6742" spans="1:6" hidden="1" x14ac:dyDescent="0.25">
      <c r="A6742" s="203" t="s">
        <v>1201</v>
      </c>
      <c r="B6742" s="203">
        <v>198309</v>
      </c>
      <c r="C6742" s="203">
        <v>0.47617300000000001</v>
      </c>
      <c r="D6742" s="203">
        <v>12</v>
      </c>
      <c r="E6742" s="203" t="s">
        <v>1202</v>
      </c>
      <c r="F6742" s="203" t="s">
        <v>1207</v>
      </c>
    </row>
    <row r="6743" spans="1:6" hidden="1" x14ac:dyDescent="0.25">
      <c r="A6743" s="203" t="s">
        <v>1201</v>
      </c>
      <c r="B6743" s="203">
        <v>198310</v>
      </c>
      <c r="C6743" s="203">
        <v>0.47425099999999998</v>
      </c>
      <c r="D6743" s="203">
        <v>12</v>
      </c>
      <c r="E6743" s="203" t="s">
        <v>1202</v>
      </c>
      <c r="F6743" s="203" t="s">
        <v>1207</v>
      </c>
    </row>
    <row r="6744" spans="1:6" hidden="1" x14ac:dyDescent="0.25">
      <c r="A6744" s="203" t="s">
        <v>1201</v>
      </c>
      <c r="B6744" s="203">
        <v>198311</v>
      </c>
      <c r="C6744" s="203">
        <v>0.50703500000000001</v>
      </c>
      <c r="D6744" s="203">
        <v>12</v>
      </c>
      <c r="E6744" s="203" t="s">
        <v>1202</v>
      </c>
      <c r="F6744" s="203" t="s">
        <v>1207</v>
      </c>
    </row>
    <row r="6745" spans="1:6" hidden="1" x14ac:dyDescent="0.25">
      <c r="A6745" s="203" t="s">
        <v>1201</v>
      </c>
      <c r="B6745" s="203">
        <v>198312</v>
      </c>
      <c r="C6745" s="203">
        <v>0.58777299999999999</v>
      </c>
      <c r="D6745" s="203">
        <v>12</v>
      </c>
      <c r="E6745" s="203" t="s">
        <v>1202</v>
      </c>
      <c r="F6745" s="203" t="s">
        <v>1207</v>
      </c>
    </row>
    <row r="6746" spans="1:6" hidden="1" x14ac:dyDescent="0.25">
      <c r="A6746" s="203" t="s">
        <v>1201</v>
      </c>
      <c r="B6746" s="203">
        <v>198313</v>
      </c>
      <c r="C6746" s="203">
        <v>6.4956120000000004</v>
      </c>
      <c r="D6746" s="203">
        <v>12</v>
      </c>
      <c r="E6746" s="203" t="s">
        <v>1202</v>
      </c>
      <c r="F6746" s="203" t="s">
        <v>1207</v>
      </c>
    </row>
    <row r="6747" spans="1:6" hidden="1" x14ac:dyDescent="0.25">
      <c r="A6747" s="203" t="s">
        <v>1201</v>
      </c>
      <c r="B6747" s="203">
        <v>198401</v>
      </c>
      <c r="C6747" s="203">
        <v>0.57008099999999995</v>
      </c>
      <c r="D6747" s="203">
        <v>12</v>
      </c>
      <c r="E6747" s="203" t="s">
        <v>1202</v>
      </c>
      <c r="F6747" s="203" t="s">
        <v>1207</v>
      </c>
    </row>
    <row r="6748" spans="1:6" hidden="1" x14ac:dyDescent="0.25">
      <c r="A6748" s="203" t="s">
        <v>1201</v>
      </c>
      <c r="B6748" s="203">
        <v>198402</v>
      </c>
      <c r="C6748" s="203">
        <v>0.53523900000000002</v>
      </c>
      <c r="D6748" s="203">
        <v>12</v>
      </c>
      <c r="E6748" s="203" t="s">
        <v>1202</v>
      </c>
      <c r="F6748" s="203" t="s">
        <v>1207</v>
      </c>
    </row>
    <row r="6749" spans="1:6" hidden="1" x14ac:dyDescent="0.25">
      <c r="A6749" s="203" t="s">
        <v>1201</v>
      </c>
      <c r="B6749" s="203">
        <v>198403</v>
      </c>
      <c r="C6749" s="203">
        <v>0.57904</v>
      </c>
      <c r="D6749" s="203">
        <v>12</v>
      </c>
      <c r="E6749" s="203" t="s">
        <v>1202</v>
      </c>
      <c r="F6749" s="203" t="s">
        <v>1207</v>
      </c>
    </row>
    <row r="6750" spans="1:6" hidden="1" x14ac:dyDescent="0.25">
      <c r="A6750" s="203" t="s">
        <v>1201</v>
      </c>
      <c r="B6750" s="203">
        <v>198404</v>
      </c>
      <c r="C6750" s="203">
        <v>0.56601900000000005</v>
      </c>
      <c r="D6750" s="203">
        <v>12</v>
      </c>
      <c r="E6750" s="203" t="s">
        <v>1202</v>
      </c>
      <c r="F6750" s="203" t="s">
        <v>1207</v>
      </c>
    </row>
    <row r="6751" spans="1:6" hidden="1" x14ac:dyDescent="0.25">
      <c r="A6751" s="203" t="s">
        <v>1201</v>
      </c>
      <c r="B6751" s="203">
        <v>198405</v>
      </c>
      <c r="C6751" s="203">
        <v>0.59350400000000003</v>
      </c>
      <c r="D6751" s="203">
        <v>12</v>
      </c>
      <c r="E6751" s="203" t="s">
        <v>1202</v>
      </c>
      <c r="F6751" s="203" t="s">
        <v>1207</v>
      </c>
    </row>
    <row r="6752" spans="1:6" hidden="1" x14ac:dyDescent="0.25">
      <c r="A6752" s="203" t="s">
        <v>1201</v>
      </c>
      <c r="B6752" s="203">
        <v>198406</v>
      </c>
      <c r="C6752" s="203">
        <v>0.55332099999999995</v>
      </c>
      <c r="D6752" s="203">
        <v>12</v>
      </c>
      <c r="E6752" s="203" t="s">
        <v>1202</v>
      </c>
      <c r="F6752" s="203" t="s">
        <v>1207</v>
      </c>
    </row>
    <row r="6753" spans="1:6" hidden="1" x14ac:dyDescent="0.25">
      <c r="A6753" s="203" t="s">
        <v>1201</v>
      </c>
      <c r="B6753" s="203">
        <v>198407</v>
      </c>
      <c r="C6753" s="203">
        <v>0.54761800000000005</v>
      </c>
      <c r="D6753" s="203">
        <v>12</v>
      </c>
      <c r="E6753" s="203" t="s">
        <v>1202</v>
      </c>
      <c r="F6753" s="203" t="s">
        <v>1207</v>
      </c>
    </row>
    <row r="6754" spans="1:6" hidden="1" x14ac:dyDescent="0.25">
      <c r="A6754" s="203" t="s">
        <v>1201</v>
      </c>
      <c r="B6754" s="203">
        <v>198408</v>
      </c>
      <c r="C6754" s="203">
        <v>0.52405299999999999</v>
      </c>
      <c r="D6754" s="203">
        <v>12</v>
      </c>
      <c r="E6754" s="203" t="s">
        <v>1202</v>
      </c>
      <c r="F6754" s="203" t="s">
        <v>1207</v>
      </c>
    </row>
    <row r="6755" spans="1:6" hidden="1" x14ac:dyDescent="0.25">
      <c r="A6755" s="203" t="s">
        <v>1201</v>
      </c>
      <c r="B6755" s="203">
        <v>198409</v>
      </c>
      <c r="C6755" s="203">
        <v>0.47091</v>
      </c>
      <c r="D6755" s="203">
        <v>12</v>
      </c>
      <c r="E6755" s="203" t="s">
        <v>1202</v>
      </c>
      <c r="F6755" s="203" t="s">
        <v>1207</v>
      </c>
    </row>
    <row r="6756" spans="1:6" hidden="1" x14ac:dyDescent="0.25">
      <c r="A6756" s="203" t="s">
        <v>1201</v>
      </c>
      <c r="B6756" s="203">
        <v>198410</v>
      </c>
      <c r="C6756" s="203">
        <v>0.47961999999999999</v>
      </c>
      <c r="D6756" s="203">
        <v>12</v>
      </c>
      <c r="E6756" s="203" t="s">
        <v>1202</v>
      </c>
      <c r="F6756" s="203" t="s">
        <v>1207</v>
      </c>
    </row>
    <row r="6757" spans="1:6" hidden="1" x14ac:dyDescent="0.25">
      <c r="A6757" s="203" t="s">
        <v>1201</v>
      </c>
      <c r="B6757" s="203">
        <v>198411</v>
      </c>
      <c r="C6757" s="203">
        <v>0.48610999999999999</v>
      </c>
      <c r="D6757" s="203">
        <v>12</v>
      </c>
      <c r="E6757" s="203" t="s">
        <v>1202</v>
      </c>
      <c r="F6757" s="203" t="s">
        <v>1207</v>
      </c>
    </row>
    <row r="6758" spans="1:6" hidden="1" x14ac:dyDescent="0.25">
      <c r="A6758" s="203" t="s">
        <v>1201</v>
      </c>
      <c r="B6758" s="203">
        <v>198412</v>
      </c>
      <c r="C6758" s="203">
        <v>0.53234700000000001</v>
      </c>
      <c r="D6758" s="203">
        <v>12</v>
      </c>
      <c r="E6758" s="203" t="s">
        <v>1202</v>
      </c>
      <c r="F6758" s="203" t="s">
        <v>1207</v>
      </c>
    </row>
    <row r="6759" spans="1:6" hidden="1" x14ac:dyDescent="0.25">
      <c r="A6759" s="203" t="s">
        <v>1201</v>
      </c>
      <c r="B6759" s="203">
        <v>198413</v>
      </c>
      <c r="C6759" s="203">
        <v>6.4378640000000003</v>
      </c>
      <c r="D6759" s="203">
        <v>12</v>
      </c>
      <c r="E6759" s="203" t="s">
        <v>1202</v>
      </c>
      <c r="F6759" s="203" t="s">
        <v>1207</v>
      </c>
    </row>
    <row r="6760" spans="1:6" hidden="1" x14ac:dyDescent="0.25">
      <c r="A6760" s="203" t="s">
        <v>1201</v>
      </c>
      <c r="B6760" s="203">
        <v>198501</v>
      </c>
      <c r="C6760" s="203">
        <v>0.55520499999999995</v>
      </c>
      <c r="D6760" s="203">
        <v>12</v>
      </c>
      <c r="E6760" s="203" t="s">
        <v>1202</v>
      </c>
      <c r="F6760" s="203" t="s">
        <v>1207</v>
      </c>
    </row>
    <row r="6761" spans="1:6" hidden="1" x14ac:dyDescent="0.25">
      <c r="A6761" s="203" t="s">
        <v>1201</v>
      </c>
      <c r="B6761" s="203">
        <v>198502</v>
      </c>
      <c r="C6761" s="203">
        <v>0.51183800000000002</v>
      </c>
      <c r="D6761" s="203">
        <v>12</v>
      </c>
      <c r="E6761" s="203" t="s">
        <v>1202</v>
      </c>
      <c r="F6761" s="203" t="s">
        <v>1207</v>
      </c>
    </row>
    <row r="6762" spans="1:6" hidden="1" x14ac:dyDescent="0.25">
      <c r="A6762" s="203" t="s">
        <v>1201</v>
      </c>
      <c r="B6762" s="203">
        <v>198503</v>
      </c>
      <c r="C6762" s="203">
        <v>0.52500199999999997</v>
      </c>
      <c r="D6762" s="203">
        <v>12</v>
      </c>
      <c r="E6762" s="203" t="s">
        <v>1202</v>
      </c>
      <c r="F6762" s="203" t="s">
        <v>1207</v>
      </c>
    </row>
    <row r="6763" spans="1:6" hidden="1" x14ac:dyDescent="0.25">
      <c r="A6763" s="203" t="s">
        <v>1201</v>
      </c>
      <c r="B6763" s="203">
        <v>198504</v>
      </c>
      <c r="C6763" s="203">
        <v>0.51293699999999998</v>
      </c>
      <c r="D6763" s="203">
        <v>12</v>
      </c>
      <c r="E6763" s="203" t="s">
        <v>1202</v>
      </c>
      <c r="F6763" s="203" t="s">
        <v>1207</v>
      </c>
    </row>
    <row r="6764" spans="1:6" hidden="1" x14ac:dyDescent="0.25">
      <c r="A6764" s="203" t="s">
        <v>1201</v>
      </c>
      <c r="B6764" s="203">
        <v>198505</v>
      </c>
      <c r="C6764" s="203">
        <v>0.54296800000000001</v>
      </c>
      <c r="D6764" s="203">
        <v>12</v>
      </c>
      <c r="E6764" s="203" t="s">
        <v>1202</v>
      </c>
      <c r="F6764" s="203" t="s">
        <v>1207</v>
      </c>
    </row>
    <row r="6765" spans="1:6" hidden="1" x14ac:dyDescent="0.25">
      <c r="A6765" s="203" t="s">
        <v>1201</v>
      </c>
      <c r="B6765" s="203">
        <v>198506</v>
      </c>
      <c r="C6765" s="203">
        <v>0.50732999999999995</v>
      </c>
      <c r="D6765" s="203">
        <v>12</v>
      </c>
      <c r="E6765" s="203" t="s">
        <v>1202</v>
      </c>
      <c r="F6765" s="203" t="s">
        <v>1207</v>
      </c>
    </row>
    <row r="6766" spans="1:6" hidden="1" x14ac:dyDescent="0.25">
      <c r="A6766" s="203" t="s">
        <v>1201</v>
      </c>
      <c r="B6766" s="203">
        <v>198507</v>
      </c>
      <c r="C6766" s="203">
        <v>0.48957699999999998</v>
      </c>
      <c r="D6766" s="203">
        <v>12</v>
      </c>
      <c r="E6766" s="203" t="s">
        <v>1202</v>
      </c>
      <c r="F6766" s="203" t="s">
        <v>1207</v>
      </c>
    </row>
    <row r="6767" spans="1:6" hidden="1" x14ac:dyDescent="0.25">
      <c r="A6767" s="203" t="s">
        <v>1201</v>
      </c>
      <c r="B6767" s="203">
        <v>198508</v>
      </c>
      <c r="C6767" s="203">
        <v>0.475912</v>
      </c>
      <c r="D6767" s="203">
        <v>12</v>
      </c>
      <c r="E6767" s="203" t="s">
        <v>1202</v>
      </c>
      <c r="F6767" s="203" t="s">
        <v>1207</v>
      </c>
    </row>
    <row r="6768" spans="1:6" hidden="1" x14ac:dyDescent="0.25">
      <c r="A6768" s="203" t="s">
        <v>1201</v>
      </c>
      <c r="B6768" s="203">
        <v>198509</v>
      </c>
      <c r="C6768" s="203">
        <v>0.45427400000000001</v>
      </c>
      <c r="D6768" s="203">
        <v>12</v>
      </c>
      <c r="E6768" s="203" t="s">
        <v>1202</v>
      </c>
      <c r="F6768" s="203" t="s">
        <v>1207</v>
      </c>
    </row>
    <row r="6769" spans="1:6" hidden="1" x14ac:dyDescent="0.25">
      <c r="A6769" s="203" t="s">
        <v>1201</v>
      </c>
      <c r="B6769" s="203">
        <v>198510</v>
      </c>
      <c r="C6769" s="203">
        <v>0.475406</v>
      </c>
      <c r="D6769" s="203">
        <v>12</v>
      </c>
      <c r="E6769" s="203" t="s">
        <v>1202</v>
      </c>
      <c r="F6769" s="203" t="s">
        <v>1207</v>
      </c>
    </row>
    <row r="6770" spans="1:6" hidden="1" x14ac:dyDescent="0.25">
      <c r="A6770" s="203" t="s">
        <v>1201</v>
      </c>
      <c r="B6770" s="203">
        <v>198511</v>
      </c>
      <c r="C6770" s="203">
        <v>0.49960599999999999</v>
      </c>
      <c r="D6770" s="203">
        <v>12</v>
      </c>
      <c r="E6770" s="203" t="s">
        <v>1202</v>
      </c>
      <c r="F6770" s="203" t="s">
        <v>1207</v>
      </c>
    </row>
    <row r="6771" spans="1:6" hidden="1" x14ac:dyDescent="0.25">
      <c r="A6771" s="203" t="s">
        <v>1201</v>
      </c>
      <c r="B6771" s="203">
        <v>198512</v>
      </c>
      <c r="C6771" s="203">
        <v>0.53395999999999999</v>
      </c>
      <c r="D6771" s="203">
        <v>12</v>
      </c>
      <c r="E6771" s="203" t="s">
        <v>1202</v>
      </c>
      <c r="F6771" s="203" t="s">
        <v>1207</v>
      </c>
    </row>
    <row r="6772" spans="1:6" hidden="1" x14ac:dyDescent="0.25">
      <c r="A6772" s="203" t="s">
        <v>1201</v>
      </c>
      <c r="B6772" s="203">
        <v>198513</v>
      </c>
      <c r="C6772" s="203">
        <v>6.0840170000000002</v>
      </c>
      <c r="D6772" s="203">
        <v>12</v>
      </c>
      <c r="E6772" s="203" t="s">
        <v>1202</v>
      </c>
      <c r="F6772" s="203" t="s">
        <v>1207</v>
      </c>
    </row>
    <row r="6773" spans="1:6" hidden="1" x14ac:dyDescent="0.25">
      <c r="A6773" s="203" t="s">
        <v>1201</v>
      </c>
      <c r="B6773" s="203">
        <v>198601</v>
      </c>
      <c r="C6773" s="203">
        <v>0.486064</v>
      </c>
      <c r="D6773" s="203">
        <v>12</v>
      </c>
      <c r="E6773" s="203" t="s">
        <v>1202</v>
      </c>
      <c r="F6773" s="203" t="s">
        <v>1207</v>
      </c>
    </row>
    <row r="6774" spans="1:6" hidden="1" x14ac:dyDescent="0.25">
      <c r="A6774" s="203" t="s">
        <v>1201</v>
      </c>
      <c r="B6774" s="203">
        <v>198602</v>
      </c>
      <c r="C6774" s="203">
        <v>0.47912199999999999</v>
      </c>
      <c r="D6774" s="203">
        <v>12</v>
      </c>
      <c r="E6774" s="203" t="s">
        <v>1202</v>
      </c>
      <c r="F6774" s="203" t="s">
        <v>1207</v>
      </c>
    </row>
    <row r="6775" spans="1:6" hidden="1" x14ac:dyDescent="0.25">
      <c r="A6775" s="203" t="s">
        <v>1201</v>
      </c>
      <c r="B6775" s="203">
        <v>198603</v>
      </c>
      <c r="C6775" s="203">
        <v>0.55853799999999998</v>
      </c>
      <c r="D6775" s="203">
        <v>12</v>
      </c>
      <c r="E6775" s="203" t="s">
        <v>1202</v>
      </c>
      <c r="F6775" s="203" t="s">
        <v>1207</v>
      </c>
    </row>
    <row r="6776" spans="1:6" hidden="1" x14ac:dyDescent="0.25">
      <c r="A6776" s="203" t="s">
        <v>1201</v>
      </c>
      <c r="B6776" s="203">
        <v>198604</v>
      </c>
      <c r="C6776" s="203">
        <v>0.53989699999999996</v>
      </c>
      <c r="D6776" s="203">
        <v>12</v>
      </c>
      <c r="E6776" s="203" t="s">
        <v>1202</v>
      </c>
      <c r="F6776" s="203" t="s">
        <v>1207</v>
      </c>
    </row>
    <row r="6777" spans="1:6" hidden="1" x14ac:dyDescent="0.25">
      <c r="A6777" s="203" t="s">
        <v>1201</v>
      </c>
      <c r="B6777" s="203">
        <v>198605</v>
      </c>
      <c r="C6777" s="203">
        <v>0.545072</v>
      </c>
      <c r="D6777" s="203">
        <v>12</v>
      </c>
      <c r="E6777" s="203" t="s">
        <v>1202</v>
      </c>
      <c r="F6777" s="203" t="s">
        <v>1207</v>
      </c>
    </row>
    <row r="6778" spans="1:6" hidden="1" x14ac:dyDescent="0.25">
      <c r="A6778" s="203" t="s">
        <v>1201</v>
      </c>
      <c r="B6778" s="203">
        <v>198606</v>
      </c>
      <c r="C6778" s="203">
        <v>0.52741199999999999</v>
      </c>
      <c r="D6778" s="203">
        <v>12</v>
      </c>
      <c r="E6778" s="203" t="s">
        <v>1202</v>
      </c>
      <c r="F6778" s="203" t="s">
        <v>1207</v>
      </c>
    </row>
    <row r="6779" spans="1:6" hidden="1" x14ac:dyDescent="0.25">
      <c r="A6779" s="203" t="s">
        <v>1201</v>
      </c>
      <c r="B6779" s="203">
        <v>198607</v>
      </c>
      <c r="C6779" s="203">
        <v>0.51329199999999997</v>
      </c>
      <c r="D6779" s="203">
        <v>12</v>
      </c>
      <c r="E6779" s="203" t="s">
        <v>1202</v>
      </c>
      <c r="F6779" s="203" t="s">
        <v>1207</v>
      </c>
    </row>
    <row r="6780" spans="1:6" hidden="1" x14ac:dyDescent="0.25">
      <c r="A6780" s="203" t="s">
        <v>1201</v>
      </c>
      <c r="B6780" s="203">
        <v>198608</v>
      </c>
      <c r="C6780" s="203">
        <v>0.48284700000000003</v>
      </c>
      <c r="D6780" s="203">
        <v>12</v>
      </c>
      <c r="E6780" s="203" t="s">
        <v>1202</v>
      </c>
      <c r="F6780" s="203" t="s">
        <v>1207</v>
      </c>
    </row>
    <row r="6781" spans="1:6" hidden="1" x14ac:dyDescent="0.25">
      <c r="A6781" s="203" t="s">
        <v>1201</v>
      </c>
      <c r="B6781" s="203">
        <v>198609</v>
      </c>
      <c r="C6781" s="203">
        <v>0.47211399999999998</v>
      </c>
      <c r="D6781" s="203">
        <v>12</v>
      </c>
      <c r="E6781" s="203" t="s">
        <v>1202</v>
      </c>
      <c r="F6781" s="203" t="s">
        <v>1207</v>
      </c>
    </row>
    <row r="6782" spans="1:6" hidden="1" x14ac:dyDescent="0.25">
      <c r="A6782" s="203" t="s">
        <v>1201</v>
      </c>
      <c r="B6782" s="203">
        <v>198610</v>
      </c>
      <c r="C6782" s="203">
        <v>0.48211300000000001</v>
      </c>
      <c r="D6782" s="203">
        <v>12</v>
      </c>
      <c r="E6782" s="203" t="s">
        <v>1202</v>
      </c>
      <c r="F6782" s="203" t="s">
        <v>1207</v>
      </c>
    </row>
    <row r="6783" spans="1:6" hidden="1" x14ac:dyDescent="0.25">
      <c r="A6783" s="203" t="s">
        <v>1201</v>
      </c>
      <c r="B6783" s="203">
        <v>198611</v>
      </c>
      <c r="C6783" s="203">
        <v>0.49232100000000001</v>
      </c>
      <c r="D6783" s="203">
        <v>12</v>
      </c>
      <c r="E6783" s="203" t="s">
        <v>1202</v>
      </c>
      <c r="F6783" s="203" t="s">
        <v>1207</v>
      </c>
    </row>
    <row r="6784" spans="1:6" hidden="1" x14ac:dyDescent="0.25">
      <c r="A6784" s="203" t="s">
        <v>1201</v>
      </c>
      <c r="B6784" s="203">
        <v>198612</v>
      </c>
      <c r="C6784" s="203">
        <v>0.53234599999999999</v>
      </c>
      <c r="D6784" s="203">
        <v>12</v>
      </c>
      <c r="E6784" s="203" t="s">
        <v>1202</v>
      </c>
      <c r="F6784" s="203" t="s">
        <v>1207</v>
      </c>
    </row>
    <row r="6785" spans="1:6" hidden="1" x14ac:dyDescent="0.25">
      <c r="A6785" s="203" t="s">
        <v>1201</v>
      </c>
      <c r="B6785" s="203">
        <v>198613</v>
      </c>
      <c r="C6785" s="203">
        <v>6.1111399999999998</v>
      </c>
      <c r="D6785" s="203">
        <v>12</v>
      </c>
      <c r="E6785" s="203" t="s">
        <v>1202</v>
      </c>
      <c r="F6785" s="203" t="s">
        <v>1207</v>
      </c>
    </row>
    <row r="6786" spans="1:6" hidden="1" x14ac:dyDescent="0.25">
      <c r="A6786" s="203" t="s">
        <v>1201</v>
      </c>
      <c r="B6786" s="203">
        <v>198701</v>
      </c>
      <c r="C6786" s="203">
        <v>0.52126499999999998</v>
      </c>
      <c r="D6786" s="203">
        <v>12</v>
      </c>
      <c r="E6786" s="203" t="s">
        <v>1202</v>
      </c>
      <c r="F6786" s="203" t="s">
        <v>1207</v>
      </c>
    </row>
    <row r="6787" spans="1:6" hidden="1" x14ac:dyDescent="0.25">
      <c r="A6787" s="203" t="s">
        <v>1201</v>
      </c>
      <c r="B6787" s="203">
        <v>198702</v>
      </c>
      <c r="C6787" s="203">
        <v>0.452878</v>
      </c>
      <c r="D6787" s="203">
        <v>12</v>
      </c>
      <c r="E6787" s="203" t="s">
        <v>1202</v>
      </c>
      <c r="F6787" s="203" t="s">
        <v>1207</v>
      </c>
    </row>
    <row r="6788" spans="1:6" hidden="1" x14ac:dyDescent="0.25">
      <c r="A6788" s="203" t="s">
        <v>1201</v>
      </c>
      <c r="B6788" s="203">
        <v>198703</v>
      </c>
      <c r="C6788" s="203">
        <v>0.498782</v>
      </c>
      <c r="D6788" s="203">
        <v>12</v>
      </c>
      <c r="E6788" s="203" t="s">
        <v>1202</v>
      </c>
      <c r="F6788" s="203" t="s">
        <v>1207</v>
      </c>
    </row>
    <row r="6789" spans="1:6" hidden="1" x14ac:dyDescent="0.25">
      <c r="A6789" s="203" t="s">
        <v>1201</v>
      </c>
      <c r="B6789" s="203">
        <v>198704</v>
      </c>
      <c r="C6789" s="203">
        <v>0.47765600000000003</v>
      </c>
      <c r="D6789" s="203">
        <v>12</v>
      </c>
      <c r="E6789" s="203" t="s">
        <v>1202</v>
      </c>
      <c r="F6789" s="203" t="s">
        <v>1207</v>
      </c>
    </row>
    <row r="6790" spans="1:6" hidden="1" x14ac:dyDescent="0.25">
      <c r="A6790" s="203" t="s">
        <v>1201</v>
      </c>
      <c r="B6790" s="203">
        <v>198705</v>
      </c>
      <c r="C6790" s="203">
        <v>0.50903200000000004</v>
      </c>
      <c r="D6790" s="203">
        <v>12</v>
      </c>
      <c r="E6790" s="203" t="s">
        <v>1202</v>
      </c>
      <c r="F6790" s="203" t="s">
        <v>1207</v>
      </c>
    </row>
    <row r="6791" spans="1:6" hidden="1" x14ac:dyDescent="0.25">
      <c r="A6791" s="203" t="s">
        <v>1201</v>
      </c>
      <c r="B6791" s="203">
        <v>198706</v>
      </c>
      <c r="C6791" s="203">
        <v>0.46687299999999998</v>
      </c>
      <c r="D6791" s="203">
        <v>12</v>
      </c>
      <c r="E6791" s="203" t="s">
        <v>1202</v>
      </c>
      <c r="F6791" s="203" t="s">
        <v>1207</v>
      </c>
    </row>
    <row r="6792" spans="1:6" hidden="1" x14ac:dyDescent="0.25">
      <c r="A6792" s="203" t="s">
        <v>1201</v>
      </c>
      <c r="B6792" s="203">
        <v>198707</v>
      </c>
      <c r="C6792" s="203">
        <v>0.46769100000000002</v>
      </c>
      <c r="D6792" s="203">
        <v>12</v>
      </c>
      <c r="E6792" s="203" t="s">
        <v>1202</v>
      </c>
      <c r="F6792" s="203" t="s">
        <v>1207</v>
      </c>
    </row>
    <row r="6793" spans="1:6" hidden="1" x14ac:dyDescent="0.25">
      <c r="A6793" s="203" t="s">
        <v>1201</v>
      </c>
      <c r="B6793" s="203">
        <v>198708</v>
      </c>
      <c r="C6793" s="203">
        <v>0.448986</v>
      </c>
      <c r="D6793" s="203">
        <v>12</v>
      </c>
      <c r="E6793" s="203" t="s">
        <v>1202</v>
      </c>
      <c r="F6793" s="203" t="s">
        <v>1207</v>
      </c>
    </row>
    <row r="6794" spans="1:6" hidden="1" x14ac:dyDescent="0.25">
      <c r="A6794" s="203" t="s">
        <v>1201</v>
      </c>
      <c r="B6794" s="203">
        <v>198709</v>
      </c>
      <c r="C6794" s="203">
        <v>0.43720100000000001</v>
      </c>
      <c r="D6794" s="203">
        <v>12</v>
      </c>
      <c r="E6794" s="203" t="s">
        <v>1202</v>
      </c>
      <c r="F6794" s="203" t="s">
        <v>1207</v>
      </c>
    </row>
    <row r="6795" spans="1:6" hidden="1" x14ac:dyDescent="0.25">
      <c r="A6795" s="203" t="s">
        <v>1201</v>
      </c>
      <c r="B6795" s="203">
        <v>198710</v>
      </c>
      <c r="C6795" s="203">
        <v>0.44265500000000002</v>
      </c>
      <c r="D6795" s="203">
        <v>12</v>
      </c>
      <c r="E6795" s="203" t="s">
        <v>1202</v>
      </c>
      <c r="F6795" s="203" t="s">
        <v>1207</v>
      </c>
    </row>
    <row r="6796" spans="1:6" hidden="1" x14ac:dyDescent="0.25">
      <c r="A6796" s="203" t="s">
        <v>1201</v>
      </c>
      <c r="B6796" s="203">
        <v>198711</v>
      </c>
      <c r="C6796" s="203">
        <v>0.42320799999999997</v>
      </c>
      <c r="D6796" s="203">
        <v>12</v>
      </c>
      <c r="E6796" s="203" t="s">
        <v>1202</v>
      </c>
      <c r="F6796" s="203" t="s">
        <v>1207</v>
      </c>
    </row>
    <row r="6797" spans="1:6" hidden="1" x14ac:dyDescent="0.25">
      <c r="A6797" s="203" t="s">
        <v>1201</v>
      </c>
      <c r="B6797" s="203">
        <v>198712</v>
      </c>
      <c r="C6797" s="203">
        <v>0.47558</v>
      </c>
      <c r="D6797" s="203">
        <v>12</v>
      </c>
      <c r="E6797" s="203" t="s">
        <v>1202</v>
      </c>
      <c r="F6797" s="203" t="s">
        <v>1207</v>
      </c>
    </row>
    <row r="6798" spans="1:6" hidden="1" x14ac:dyDescent="0.25">
      <c r="A6798" s="203" t="s">
        <v>1201</v>
      </c>
      <c r="B6798" s="203">
        <v>198713</v>
      </c>
      <c r="C6798" s="203">
        <v>5.6218070000000004</v>
      </c>
      <c r="D6798" s="203">
        <v>12</v>
      </c>
      <c r="E6798" s="203" t="s">
        <v>1202</v>
      </c>
      <c r="F6798" s="203" t="s">
        <v>1207</v>
      </c>
    </row>
    <row r="6799" spans="1:6" hidden="1" x14ac:dyDescent="0.25">
      <c r="A6799" s="203" t="s">
        <v>1201</v>
      </c>
      <c r="B6799" s="203">
        <v>198801</v>
      </c>
      <c r="C6799" s="203">
        <v>0.49513200000000002</v>
      </c>
      <c r="D6799" s="203">
        <v>12</v>
      </c>
      <c r="E6799" s="203" t="s">
        <v>1202</v>
      </c>
      <c r="F6799" s="203" t="s">
        <v>1207</v>
      </c>
    </row>
    <row r="6800" spans="1:6" hidden="1" x14ac:dyDescent="0.25">
      <c r="A6800" s="203" t="s">
        <v>1201</v>
      </c>
      <c r="B6800" s="203">
        <v>198802</v>
      </c>
      <c r="C6800" s="203">
        <v>0.44666299999999998</v>
      </c>
      <c r="D6800" s="203">
        <v>12</v>
      </c>
      <c r="E6800" s="203" t="s">
        <v>1202</v>
      </c>
      <c r="F6800" s="203" t="s">
        <v>1207</v>
      </c>
    </row>
    <row r="6801" spans="1:6" hidden="1" x14ac:dyDescent="0.25">
      <c r="A6801" s="203" t="s">
        <v>1201</v>
      </c>
      <c r="B6801" s="203">
        <v>198803</v>
      </c>
      <c r="C6801" s="203">
        <v>0.46909800000000001</v>
      </c>
      <c r="D6801" s="203">
        <v>12</v>
      </c>
      <c r="E6801" s="203" t="s">
        <v>1202</v>
      </c>
      <c r="F6801" s="203" t="s">
        <v>1207</v>
      </c>
    </row>
    <row r="6802" spans="1:6" hidden="1" x14ac:dyDescent="0.25">
      <c r="A6802" s="203" t="s">
        <v>1201</v>
      </c>
      <c r="B6802" s="203">
        <v>198804</v>
      </c>
      <c r="C6802" s="203">
        <v>0.45599299999999998</v>
      </c>
      <c r="D6802" s="203">
        <v>12</v>
      </c>
      <c r="E6802" s="203" t="s">
        <v>1202</v>
      </c>
      <c r="F6802" s="203" t="s">
        <v>1207</v>
      </c>
    </row>
    <row r="6803" spans="1:6" hidden="1" x14ac:dyDescent="0.25">
      <c r="A6803" s="203" t="s">
        <v>1201</v>
      </c>
      <c r="B6803" s="203">
        <v>198805</v>
      </c>
      <c r="C6803" s="203">
        <v>0.48621199999999998</v>
      </c>
      <c r="D6803" s="203">
        <v>12</v>
      </c>
      <c r="E6803" s="203" t="s">
        <v>1202</v>
      </c>
      <c r="F6803" s="203" t="s">
        <v>1207</v>
      </c>
    </row>
    <row r="6804" spans="1:6" hidden="1" x14ac:dyDescent="0.25">
      <c r="A6804" s="203" t="s">
        <v>1201</v>
      </c>
      <c r="B6804" s="203">
        <v>198806</v>
      </c>
      <c r="C6804" s="203">
        <v>0.45389099999999999</v>
      </c>
      <c r="D6804" s="203">
        <v>12</v>
      </c>
      <c r="E6804" s="203" t="s">
        <v>1202</v>
      </c>
      <c r="F6804" s="203" t="s">
        <v>1207</v>
      </c>
    </row>
    <row r="6805" spans="1:6" hidden="1" x14ac:dyDescent="0.25">
      <c r="A6805" s="203" t="s">
        <v>1201</v>
      </c>
      <c r="B6805" s="203">
        <v>198807</v>
      </c>
      <c r="C6805" s="203">
        <v>0.442602</v>
      </c>
      <c r="D6805" s="203">
        <v>12</v>
      </c>
      <c r="E6805" s="203" t="s">
        <v>1202</v>
      </c>
      <c r="F6805" s="203" t="s">
        <v>1207</v>
      </c>
    </row>
    <row r="6806" spans="1:6" hidden="1" x14ac:dyDescent="0.25">
      <c r="A6806" s="203" t="s">
        <v>1201</v>
      </c>
      <c r="B6806" s="203">
        <v>198808</v>
      </c>
      <c r="C6806" s="203">
        <v>0.43721399999999999</v>
      </c>
      <c r="D6806" s="203">
        <v>12</v>
      </c>
      <c r="E6806" s="203" t="s">
        <v>1202</v>
      </c>
      <c r="F6806" s="203" t="s">
        <v>1207</v>
      </c>
    </row>
    <row r="6807" spans="1:6" hidden="1" x14ac:dyDescent="0.25">
      <c r="A6807" s="203" t="s">
        <v>1201</v>
      </c>
      <c r="B6807" s="203">
        <v>198809</v>
      </c>
      <c r="C6807" s="203">
        <v>0.42631200000000002</v>
      </c>
      <c r="D6807" s="203">
        <v>12</v>
      </c>
      <c r="E6807" s="203" t="s">
        <v>1202</v>
      </c>
      <c r="F6807" s="203" t="s">
        <v>1207</v>
      </c>
    </row>
    <row r="6808" spans="1:6" hidden="1" x14ac:dyDescent="0.25">
      <c r="A6808" s="203" t="s">
        <v>1201</v>
      </c>
      <c r="B6808" s="203">
        <v>198810</v>
      </c>
      <c r="C6808" s="203">
        <v>0.42260199999999998</v>
      </c>
      <c r="D6808" s="203">
        <v>12</v>
      </c>
      <c r="E6808" s="203" t="s">
        <v>1202</v>
      </c>
      <c r="F6808" s="203" t="s">
        <v>1207</v>
      </c>
    </row>
    <row r="6809" spans="1:6" hidden="1" x14ac:dyDescent="0.25">
      <c r="A6809" s="203" t="s">
        <v>1201</v>
      </c>
      <c r="B6809" s="203">
        <v>198811</v>
      </c>
      <c r="C6809" s="203">
        <v>0.448903</v>
      </c>
      <c r="D6809" s="203">
        <v>12</v>
      </c>
      <c r="E6809" s="203" t="s">
        <v>1202</v>
      </c>
      <c r="F6809" s="203" t="s">
        <v>1207</v>
      </c>
    </row>
    <row r="6810" spans="1:6" hidden="1" x14ac:dyDescent="0.25">
      <c r="A6810" s="203" t="s">
        <v>1201</v>
      </c>
      <c r="B6810" s="203">
        <v>198812</v>
      </c>
      <c r="C6810" s="203">
        <v>0.472132</v>
      </c>
      <c r="D6810" s="203">
        <v>12</v>
      </c>
      <c r="E6810" s="203" t="s">
        <v>1202</v>
      </c>
      <c r="F6810" s="203" t="s">
        <v>1207</v>
      </c>
    </row>
    <row r="6811" spans="1:6" hidden="1" x14ac:dyDescent="0.25">
      <c r="A6811" s="203" t="s">
        <v>1201</v>
      </c>
      <c r="B6811" s="203">
        <v>198813</v>
      </c>
      <c r="C6811" s="203">
        <v>5.4567540000000001</v>
      </c>
      <c r="D6811" s="203">
        <v>12</v>
      </c>
      <c r="E6811" s="203" t="s">
        <v>1202</v>
      </c>
      <c r="F6811" s="203" t="s">
        <v>1207</v>
      </c>
    </row>
    <row r="6812" spans="1:6" hidden="1" x14ac:dyDescent="0.25">
      <c r="A6812" s="203" t="s">
        <v>1201</v>
      </c>
      <c r="B6812" s="203">
        <v>198901</v>
      </c>
      <c r="C6812" s="203">
        <v>0.50914599999999999</v>
      </c>
      <c r="D6812" s="203">
        <v>12</v>
      </c>
      <c r="E6812" s="203" t="s">
        <v>1202</v>
      </c>
      <c r="F6812" s="203" t="s">
        <v>1207</v>
      </c>
    </row>
    <row r="6813" spans="1:6" hidden="1" x14ac:dyDescent="0.25">
      <c r="A6813" s="203" t="s">
        <v>1201</v>
      </c>
      <c r="B6813" s="203">
        <v>198902</v>
      </c>
      <c r="C6813" s="203">
        <v>0.46143400000000001</v>
      </c>
      <c r="D6813" s="203">
        <v>12</v>
      </c>
      <c r="E6813" s="203" t="s">
        <v>1202</v>
      </c>
      <c r="F6813" s="203" t="s">
        <v>1207</v>
      </c>
    </row>
    <row r="6814" spans="1:6" hidden="1" x14ac:dyDescent="0.25">
      <c r="A6814" s="203" t="s">
        <v>1201</v>
      </c>
      <c r="B6814" s="203">
        <v>198903</v>
      </c>
      <c r="C6814" s="203">
        <v>0.53271500000000005</v>
      </c>
      <c r="D6814" s="203">
        <v>12</v>
      </c>
      <c r="E6814" s="203" t="s">
        <v>1202</v>
      </c>
      <c r="F6814" s="203" t="s">
        <v>1207</v>
      </c>
    </row>
    <row r="6815" spans="1:6" hidden="1" x14ac:dyDescent="0.25">
      <c r="A6815" s="203" t="s">
        <v>1201</v>
      </c>
      <c r="B6815" s="203">
        <v>198904</v>
      </c>
      <c r="C6815" s="203">
        <v>0.53009600000000001</v>
      </c>
      <c r="D6815" s="203">
        <v>12</v>
      </c>
      <c r="E6815" s="203" t="s">
        <v>1202</v>
      </c>
      <c r="F6815" s="203" t="s">
        <v>1207</v>
      </c>
    </row>
    <row r="6816" spans="1:6" hidden="1" x14ac:dyDescent="0.25">
      <c r="A6816" s="203" t="s">
        <v>1201</v>
      </c>
      <c r="B6816" s="203">
        <v>198905</v>
      </c>
      <c r="C6816" s="203">
        <v>0.56269999999999998</v>
      </c>
      <c r="D6816" s="203">
        <v>12</v>
      </c>
      <c r="E6816" s="203" t="s">
        <v>1202</v>
      </c>
      <c r="F6816" s="203" t="s">
        <v>1207</v>
      </c>
    </row>
    <row r="6817" spans="1:6" hidden="1" x14ac:dyDescent="0.25">
      <c r="A6817" s="203" t="s">
        <v>1201</v>
      </c>
      <c r="B6817" s="203">
        <v>198906</v>
      </c>
      <c r="C6817" s="203">
        <v>0.54613500000000004</v>
      </c>
      <c r="D6817" s="203">
        <v>12</v>
      </c>
      <c r="E6817" s="203" t="s">
        <v>1202</v>
      </c>
      <c r="F6817" s="203" t="s">
        <v>1207</v>
      </c>
    </row>
    <row r="6818" spans="1:6" hidden="1" x14ac:dyDescent="0.25">
      <c r="A6818" s="203" t="s">
        <v>1201</v>
      </c>
      <c r="B6818" s="203">
        <v>198907</v>
      </c>
      <c r="C6818" s="203">
        <v>0.52509700000000004</v>
      </c>
      <c r="D6818" s="203">
        <v>12</v>
      </c>
      <c r="E6818" s="203" t="s">
        <v>1202</v>
      </c>
      <c r="F6818" s="203" t="s">
        <v>1207</v>
      </c>
    </row>
    <row r="6819" spans="1:6" hidden="1" x14ac:dyDescent="0.25">
      <c r="A6819" s="203" t="s">
        <v>1201</v>
      </c>
      <c r="B6819" s="203">
        <v>198908</v>
      </c>
      <c r="C6819" s="203">
        <v>0.51315299999999997</v>
      </c>
      <c r="D6819" s="203">
        <v>12</v>
      </c>
      <c r="E6819" s="203" t="s">
        <v>1202</v>
      </c>
      <c r="F6819" s="203" t="s">
        <v>1207</v>
      </c>
    </row>
    <row r="6820" spans="1:6" hidden="1" x14ac:dyDescent="0.25">
      <c r="A6820" s="203" t="s">
        <v>1201</v>
      </c>
      <c r="B6820" s="203">
        <v>198909</v>
      </c>
      <c r="C6820" s="203">
        <v>0.48794799999999999</v>
      </c>
      <c r="D6820" s="203">
        <v>12</v>
      </c>
      <c r="E6820" s="203" t="s">
        <v>1202</v>
      </c>
      <c r="F6820" s="203" t="s">
        <v>1207</v>
      </c>
    </row>
    <row r="6821" spans="1:6" hidden="1" x14ac:dyDescent="0.25">
      <c r="A6821" s="203" t="s">
        <v>1201</v>
      </c>
      <c r="B6821" s="203">
        <v>198910</v>
      </c>
      <c r="C6821" s="203">
        <v>0.51105900000000004</v>
      </c>
      <c r="D6821" s="203">
        <v>12</v>
      </c>
      <c r="E6821" s="203" t="s">
        <v>1202</v>
      </c>
      <c r="F6821" s="203" t="s">
        <v>1207</v>
      </c>
    </row>
    <row r="6822" spans="1:6" hidden="1" x14ac:dyDescent="0.25">
      <c r="A6822" s="203" t="s">
        <v>1201</v>
      </c>
      <c r="B6822" s="203">
        <v>198911</v>
      </c>
      <c r="C6822" s="203">
        <v>0.52132400000000001</v>
      </c>
      <c r="D6822" s="203">
        <v>12</v>
      </c>
      <c r="E6822" s="203" t="s">
        <v>1202</v>
      </c>
      <c r="F6822" s="203" t="s">
        <v>1207</v>
      </c>
    </row>
    <row r="6823" spans="1:6" hidden="1" x14ac:dyDescent="0.25">
      <c r="A6823" s="203" t="s">
        <v>1201</v>
      </c>
      <c r="B6823" s="203">
        <v>198912</v>
      </c>
      <c r="C6823" s="203">
        <v>0.53384100000000001</v>
      </c>
      <c r="D6823" s="203">
        <v>12</v>
      </c>
      <c r="E6823" s="203" t="s">
        <v>1202</v>
      </c>
      <c r="F6823" s="203" t="s">
        <v>1207</v>
      </c>
    </row>
    <row r="6824" spans="1:6" hidden="1" x14ac:dyDescent="0.25">
      <c r="A6824" s="203" t="s">
        <v>1201</v>
      </c>
      <c r="B6824" s="203">
        <v>198913</v>
      </c>
      <c r="C6824" s="203">
        <v>6.234648</v>
      </c>
      <c r="D6824" s="203">
        <v>12</v>
      </c>
      <c r="E6824" s="203" t="s">
        <v>1202</v>
      </c>
      <c r="F6824" s="203" t="s">
        <v>1207</v>
      </c>
    </row>
    <row r="6825" spans="1:6" hidden="1" x14ac:dyDescent="0.25">
      <c r="A6825" s="203" t="s">
        <v>1201</v>
      </c>
      <c r="B6825" s="203">
        <v>199001</v>
      </c>
      <c r="C6825" s="203">
        <v>0.51127100000000003</v>
      </c>
      <c r="D6825" s="203">
        <v>12</v>
      </c>
      <c r="E6825" s="203" t="s">
        <v>1202</v>
      </c>
      <c r="F6825" s="203" t="s">
        <v>1207</v>
      </c>
    </row>
    <row r="6826" spans="1:6" hidden="1" x14ac:dyDescent="0.25">
      <c r="A6826" s="203" t="s">
        <v>1201</v>
      </c>
      <c r="B6826" s="203">
        <v>199002</v>
      </c>
      <c r="C6826" s="203">
        <v>0.50836000000000003</v>
      </c>
      <c r="D6826" s="203">
        <v>12</v>
      </c>
      <c r="E6826" s="203" t="s">
        <v>1202</v>
      </c>
      <c r="F6826" s="203" t="s">
        <v>1207</v>
      </c>
    </row>
    <row r="6827" spans="1:6" hidden="1" x14ac:dyDescent="0.25">
      <c r="A6827" s="203" t="s">
        <v>1201</v>
      </c>
      <c r="B6827" s="203">
        <v>199003</v>
      </c>
      <c r="C6827" s="203">
        <v>0.56793400000000005</v>
      </c>
      <c r="D6827" s="203">
        <v>12</v>
      </c>
      <c r="E6827" s="203" t="s">
        <v>1202</v>
      </c>
      <c r="F6827" s="203" t="s">
        <v>1207</v>
      </c>
    </row>
    <row r="6828" spans="1:6" hidden="1" x14ac:dyDescent="0.25">
      <c r="A6828" s="203" t="s">
        <v>1201</v>
      </c>
      <c r="B6828" s="203">
        <v>199004</v>
      </c>
      <c r="C6828" s="203">
        <v>0.53042900000000004</v>
      </c>
      <c r="D6828" s="203">
        <v>12</v>
      </c>
      <c r="E6828" s="203" t="s">
        <v>1202</v>
      </c>
      <c r="F6828" s="203" t="s">
        <v>1207</v>
      </c>
    </row>
    <row r="6829" spans="1:6" hidden="1" x14ac:dyDescent="0.25">
      <c r="A6829" s="203" t="s">
        <v>1201</v>
      </c>
      <c r="B6829" s="203">
        <v>199005</v>
      </c>
      <c r="C6829" s="203">
        <v>0.52567200000000003</v>
      </c>
      <c r="D6829" s="203">
        <v>12</v>
      </c>
      <c r="E6829" s="203" t="s">
        <v>1202</v>
      </c>
      <c r="F6829" s="203" t="s">
        <v>1207</v>
      </c>
    </row>
    <row r="6830" spans="1:6" hidden="1" x14ac:dyDescent="0.25">
      <c r="A6830" s="203" t="s">
        <v>1201</v>
      </c>
      <c r="B6830" s="203">
        <v>199006</v>
      </c>
      <c r="C6830" s="203">
        <v>0.50336099999999995</v>
      </c>
      <c r="D6830" s="203">
        <v>12</v>
      </c>
      <c r="E6830" s="203" t="s">
        <v>1202</v>
      </c>
      <c r="F6830" s="203" t="s">
        <v>1207</v>
      </c>
    </row>
    <row r="6831" spans="1:6" hidden="1" x14ac:dyDescent="0.25">
      <c r="A6831" s="203" t="s">
        <v>1201</v>
      </c>
      <c r="B6831" s="203">
        <v>199007</v>
      </c>
      <c r="C6831" s="203">
        <v>0.49949399999999999</v>
      </c>
      <c r="D6831" s="203">
        <v>12</v>
      </c>
      <c r="E6831" s="203" t="s">
        <v>1202</v>
      </c>
      <c r="F6831" s="203" t="s">
        <v>1207</v>
      </c>
    </row>
    <row r="6832" spans="1:6" hidden="1" x14ac:dyDescent="0.25">
      <c r="A6832" s="203" t="s">
        <v>1201</v>
      </c>
      <c r="B6832" s="203">
        <v>199008</v>
      </c>
      <c r="C6832" s="203">
        <v>0.49745400000000001</v>
      </c>
      <c r="D6832" s="203">
        <v>12</v>
      </c>
      <c r="E6832" s="203" t="s">
        <v>1202</v>
      </c>
      <c r="F6832" s="203" t="s">
        <v>1207</v>
      </c>
    </row>
    <row r="6833" spans="1:6" hidden="1" x14ac:dyDescent="0.25">
      <c r="A6833" s="203" t="s">
        <v>1201</v>
      </c>
      <c r="B6833" s="203">
        <v>199009</v>
      </c>
      <c r="C6833" s="203">
        <v>0.44734800000000002</v>
      </c>
      <c r="D6833" s="203">
        <v>12</v>
      </c>
      <c r="E6833" s="203" t="s">
        <v>1202</v>
      </c>
      <c r="F6833" s="203" t="s">
        <v>1207</v>
      </c>
    </row>
    <row r="6834" spans="1:6" hidden="1" x14ac:dyDescent="0.25">
      <c r="A6834" s="203" t="s">
        <v>1201</v>
      </c>
      <c r="B6834" s="203">
        <v>199010</v>
      </c>
      <c r="C6834" s="203">
        <v>0.460198</v>
      </c>
      <c r="D6834" s="203">
        <v>12</v>
      </c>
      <c r="E6834" s="203" t="s">
        <v>1202</v>
      </c>
      <c r="F6834" s="203" t="s">
        <v>1207</v>
      </c>
    </row>
    <row r="6835" spans="1:6" hidden="1" x14ac:dyDescent="0.25">
      <c r="A6835" s="203" t="s">
        <v>1201</v>
      </c>
      <c r="B6835" s="203">
        <v>199011</v>
      </c>
      <c r="C6835" s="203">
        <v>0.459565</v>
      </c>
      <c r="D6835" s="203">
        <v>12</v>
      </c>
      <c r="E6835" s="203" t="s">
        <v>1202</v>
      </c>
      <c r="F6835" s="203" t="s">
        <v>1207</v>
      </c>
    </row>
    <row r="6836" spans="1:6" hidden="1" x14ac:dyDescent="0.25">
      <c r="A6836" s="203" t="s">
        <v>1201</v>
      </c>
      <c r="B6836" s="203">
        <v>199012</v>
      </c>
      <c r="C6836" s="203">
        <v>0.52892600000000001</v>
      </c>
      <c r="D6836" s="203">
        <v>12</v>
      </c>
      <c r="E6836" s="203" t="s">
        <v>1202</v>
      </c>
      <c r="F6836" s="203" t="s">
        <v>1207</v>
      </c>
    </row>
    <row r="6837" spans="1:6" hidden="1" x14ac:dyDescent="0.25">
      <c r="A6837" s="203" t="s">
        <v>1201</v>
      </c>
      <c r="B6837" s="203">
        <v>199013</v>
      </c>
      <c r="C6837" s="203">
        <v>6.0400130000000001</v>
      </c>
      <c r="D6837" s="203">
        <v>12</v>
      </c>
      <c r="E6837" s="203" t="s">
        <v>1202</v>
      </c>
      <c r="F6837" s="203" t="s">
        <v>1207</v>
      </c>
    </row>
    <row r="6838" spans="1:6" hidden="1" x14ac:dyDescent="0.25">
      <c r="A6838" s="203" t="s">
        <v>1201</v>
      </c>
      <c r="B6838" s="203">
        <v>199101</v>
      </c>
      <c r="C6838" s="203">
        <v>0.56947599999999998</v>
      </c>
      <c r="D6838" s="203">
        <v>12</v>
      </c>
      <c r="E6838" s="203" t="s">
        <v>1202</v>
      </c>
      <c r="F6838" s="203" t="s">
        <v>1207</v>
      </c>
    </row>
    <row r="6839" spans="1:6" hidden="1" x14ac:dyDescent="0.25">
      <c r="A6839" s="203" t="s">
        <v>1201</v>
      </c>
      <c r="B6839" s="203">
        <v>199102</v>
      </c>
      <c r="C6839" s="203">
        <v>0.46511599999999997</v>
      </c>
      <c r="D6839" s="203">
        <v>12</v>
      </c>
      <c r="E6839" s="203" t="s">
        <v>1202</v>
      </c>
      <c r="F6839" s="203" t="s">
        <v>1207</v>
      </c>
    </row>
    <row r="6840" spans="1:6" hidden="1" x14ac:dyDescent="0.25">
      <c r="A6840" s="203" t="s">
        <v>1201</v>
      </c>
      <c r="B6840" s="203">
        <v>199103</v>
      </c>
      <c r="C6840" s="203">
        <v>0.51910800000000001</v>
      </c>
      <c r="D6840" s="203">
        <v>12</v>
      </c>
      <c r="E6840" s="203" t="s">
        <v>1202</v>
      </c>
      <c r="F6840" s="203" t="s">
        <v>1207</v>
      </c>
    </row>
    <row r="6841" spans="1:6" hidden="1" x14ac:dyDescent="0.25">
      <c r="A6841" s="203" t="s">
        <v>1201</v>
      </c>
      <c r="B6841" s="203">
        <v>199104</v>
      </c>
      <c r="C6841" s="203">
        <v>0.49291099999999999</v>
      </c>
      <c r="D6841" s="203">
        <v>12</v>
      </c>
      <c r="E6841" s="203" t="s">
        <v>1202</v>
      </c>
      <c r="F6841" s="203" t="s">
        <v>1207</v>
      </c>
    </row>
    <row r="6842" spans="1:6" hidden="1" x14ac:dyDescent="0.25">
      <c r="A6842" s="203" t="s">
        <v>1201</v>
      </c>
      <c r="B6842" s="203">
        <v>199105</v>
      </c>
      <c r="C6842" s="203">
        <v>0.54058700000000004</v>
      </c>
      <c r="D6842" s="203">
        <v>12</v>
      </c>
      <c r="E6842" s="203" t="s">
        <v>1202</v>
      </c>
      <c r="F6842" s="203" t="s">
        <v>1207</v>
      </c>
    </row>
    <row r="6843" spans="1:6" hidden="1" x14ac:dyDescent="0.25">
      <c r="A6843" s="203" t="s">
        <v>1201</v>
      </c>
      <c r="B6843" s="203">
        <v>199106</v>
      </c>
      <c r="C6843" s="203">
        <v>0.51363700000000001</v>
      </c>
      <c r="D6843" s="203">
        <v>12</v>
      </c>
      <c r="E6843" s="203" t="s">
        <v>1202</v>
      </c>
      <c r="F6843" s="203" t="s">
        <v>1207</v>
      </c>
    </row>
    <row r="6844" spans="1:6" hidden="1" x14ac:dyDescent="0.25">
      <c r="A6844" s="203" t="s">
        <v>1201</v>
      </c>
      <c r="B6844" s="203">
        <v>199107</v>
      </c>
      <c r="C6844" s="203">
        <v>0.499533</v>
      </c>
      <c r="D6844" s="203">
        <v>12</v>
      </c>
      <c r="E6844" s="203" t="s">
        <v>1202</v>
      </c>
      <c r="F6844" s="203" t="s">
        <v>1207</v>
      </c>
    </row>
    <row r="6845" spans="1:6" hidden="1" x14ac:dyDescent="0.25">
      <c r="A6845" s="203" t="s">
        <v>1201</v>
      </c>
      <c r="B6845" s="203">
        <v>199108</v>
      </c>
      <c r="C6845" s="203">
        <v>0.51222800000000002</v>
      </c>
      <c r="D6845" s="203">
        <v>12</v>
      </c>
      <c r="E6845" s="203" t="s">
        <v>1202</v>
      </c>
      <c r="F6845" s="203" t="s">
        <v>1207</v>
      </c>
    </row>
    <row r="6846" spans="1:6" hidden="1" x14ac:dyDescent="0.25">
      <c r="A6846" s="203" t="s">
        <v>1201</v>
      </c>
      <c r="B6846" s="203">
        <v>199109</v>
      </c>
      <c r="C6846" s="203">
        <v>0.49172100000000002</v>
      </c>
      <c r="D6846" s="203">
        <v>12</v>
      </c>
      <c r="E6846" s="203" t="s">
        <v>1202</v>
      </c>
      <c r="F6846" s="203" t="s">
        <v>1207</v>
      </c>
    </row>
    <row r="6847" spans="1:6" hidden="1" x14ac:dyDescent="0.25">
      <c r="A6847" s="203" t="s">
        <v>1201</v>
      </c>
      <c r="B6847" s="203">
        <v>199110</v>
      </c>
      <c r="C6847" s="203">
        <v>0.46713399999999999</v>
      </c>
      <c r="D6847" s="203">
        <v>12</v>
      </c>
      <c r="E6847" s="203" t="s">
        <v>1202</v>
      </c>
      <c r="F6847" s="203" t="s">
        <v>1207</v>
      </c>
    </row>
    <row r="6848" spans="1:6" hidden="1" x14ac:dyDescent="0.25">
      <c r="A6848" s="203" t="s">
        <v>1201</v>
      </c>
      <c r="B6848" s="203">
        <v>199111</v>
      </c>
      <c r="C6848" s="203">
        <v>0.46774199999999999</v>
      </c>
      <c r="D6848" s="203">
        <v>12</v>
      </c>
      <c r="E6848" s="203" t="s">
        <v>1202</v>
      </c>
      <c r="F6848" s="203" t="s">
        <v>1207</v>
      </c>
    </row>
    <row r="6849" spans="1:6" hidden="1" x14ac:dyDescent="0.25">
      <c r="A6849" s="203" t="s">
        <v>1201</v>
      </c>
      <c r="B6849" s="203">
        <v>199112</v>
      </c>
      <c r="C6849" s="203">
        <v>0.52858000000000005</v>
      </c>
      <c r="D6849" s="203">
        <v>12</v>
      </c>
      <c r="E6849" s="203" t="s">
        <v>1202</v>
      </c>
      <c r="F6849" s="203" t="s">
        <v>1207</v>
      </c>
    </row>
    <row r="6850" spans="1:6" hidden="1" x14ac:dyDescent="0.25">
      <c r="A6850" s="203" t="s">
        <v>1201</v>
      </c>
      <c r="B6850" s="203">
        <v>199113</v>
      </c>
      <c r="C6850" s="203">
        <v>6.0677729999999999</v>
      </c>
      <c r="D6850" s="203">
        <v>12</v>
      </c>
      <c r="E6850" s="203" t="s">
        <v>1202</v>
      </c>
      <c r="F6850" s="203" t="s">
        <v>1207</v>
      </c>
    </row>
    <row r="6851" spans="1:6" hidden="1" x14ac:dyDescent="0.25">
      <c r="A6851" s="203" t="s">
        <v>1201</v>
      </c>
      <c r="B6851" s="203">
        <v>199201</v>
      </c>
      <c r="C6851" s="203">
        <v>0.535605</v>
      </c>
      <c r="D6851" s="203">
        <v>12</v>
      </c>
      <c r="E6851" s="203" t="s">
        <v>1202</v>
      </c>
      <c r="F6851" s="203" t="s">
        <v>1207</v>
      </c>
    </row>
    <row r="6852" spans="1:6" hidden="1" x14ac:dyDescent="0.25">
      <c r="A6852" s="203" t="s">
        <v>1201</v>
      </c>
      <c r="B6852" s="203">
        <v>199202</v>
      </c>
      <c r="C6852" s="203">
        <v>0.44919300000000001</v>
      </c>
      <c r="D6852" s="203">
        <v>12</v>
      </c>
      <c r="E6852" s="203" t="s">
        <v>1202</v>
      </c>
      <c r="F6852" s="203" t="s">
        <v>1207</v>
      </c>
    </row>
    <row r="6853" spans="1:6" hidden="1" x14ac:dyDescent="0.25">
      <c r="A6853" s="203" t="s">
        <v>1201</v>
      </c>
      <c r="B6853" s="203">
        <v>199203</v>
      </c>
      <c r="C6853" s="203">
        <v>0.48278199999999999</v>
      </c>
      <c r="D6853" s="203">
        <v>12</v>
      </c>
      <c r="E6853" s="203" t="s">
        <v>1202</v>
      </c>
      <c r="F6853" s="203" t="s">
        <v>1207</v>
      </c>
    </row>
    <row r="6854" spans="1:6" hidden="1" x14ac:dyDescent="0.25">
      <c r="A6854" s="203" t="s">
        <v>1201</v>
      </c>
      <c r="B6854" s="203">
        <v>199204</v>
      </c>
      <c r="C6854" s="203">
        <v>0.44595299999999999</v>
      </c>
      <c r="D6854" s="203">
        <v>12</v>
      </c>
      <c r="E6854" s="203" t="s">
        <v>1202</v>
      </c>
      <c r="F6854" s="203" t="s">
        <v>1207</v>
      </c>
    </row>
    <row r="6855" spans="1:6" hidden="1" x14ac:dyDescent="0.25">
      <c r="A6855" s="203" t="s">
        <v>1201</v>
      </c>
      <c r="B6855" s="203">
        <v>199205</v>
      </c>
      <c r="C6855" s="203">
        <v>0.455237</v>
      </c>
      <c r="D6855" s="203">
        <v>12</v>
      </c>
      <c r="E6855" s="203" t="s">
        <v>1202</v>
      </c>
      <c r="F6855" s="203" t="s">
        <v>1207</v>
      </c>
    </row>
    <row r="6856" spans="1:6" hidden="1" x14ac:dyDescent="0.25">
      <c r="A6856" s="203" t="s">
        <v>1201</v>
      </c>
      <c r="B6856" s="203">
        <v>199206</v>
      </c>
      <c r="C6856" s="203">
        <v>0.49787900000000002</v>
      </c>
      <c r="D6856" s="203">
        <v>12</v>
      </c>
      <c r="E6856" s="203" t="s">
        <v>1202</v>
      </c>
      <c r="F6856" s="203" t="s">
        <v>1207</v>
      </c>
    </row>
    <row r="6857" spans="1:6" hidden="1" x14ac:dyDescent="0.25">
      <c r="A6857" s="203" t="s">
        <v>1201</v>
      </c>
      <c r="B6857" s="203">
        <v>199207</v>
      </c>
      <c r="C6857" s="203">
        <v>0.48697499999999999</v>
      </c>
      <c r="D6857" s="203">
        <v>12</v>
      </c>
      <c r="E6857" s="203" t="s">
        <v>1202</v>
      </c>
      <c r="F6857" s="203" t="s">
        <v>1207</v>
      </c>
    </row>
    <row r="6858" spans="1:6" hidden="1" x14ac:dyDescent="0.25">
      <c r="A6858" s="203" t="s">
        <v>1201</v>
      </c>
      <c r="B6858" s="203">
        <v>199208</v>
      </c>
      <c r="C6858" s="203">
        <v>0.49143900000000001</v>
      </c>
      <c r="D6858" s="203">
        <v>12</v>
      </c>
      <c r="E6858" s="203" t="s">
        <v>1202</v>
      </c>
      <c r="F6858" s="203" t="s">
        <v>1207</v>
      </c>
    </row>
    <row r="6859" spans="1:6" hidden="1" x14ac:dyDescent="0.25">
      <c r="A6859" s="203" t="s">
        <v>1201</v>
      </c>
      <c r="B6859" s="203">
        <v>199209</v>
      </c>
      <c r="C6859" s="203">
        <v>0.45826099999999997</v>
      </c>
      <c r="D6859" s="203">
        <v>12</v>
      </c>
      <c r="E6859" s="203" t="s">
        <v>1202</v>
      </c>
      <c r="F6859" s="203" t="s">
        <v>1207</v>
      </c>
    </row>
    <row r="6860" spans="1:6" hidden="1" x14ac:dyDescent="0.25">
      <c r="A6860" s="203" t="s">
        <v>1201</v>
      </c>
      <c r="B6860" s="203">
        <v>199210</v>
      </c>
      <c r="C6860" s="203">
        <v>0.47267799999999999</v>
      </c>
      <c r="D6860" s="203">
        <v>12</v>
      </c>
      <c r="E6860" s="203" t="s">
        <v>1202</v>
      </c>
      <c r="F6860" s="203" t="s">
        <v>1207</v>
      </c>
    </row>
    <row r="6861" spans="1:6" hidden="1" x14ac:dyDescent="0.25">
      <c r="A6861" s="203" t="s">
        <v>1201</v>
      </c>
      <c r="B6861" s="203">
        <v>199211</v>
      </c>
      <c r="C6861" s="203">
        <v>0.49863000000000002</v>
      </c>
      <c r="D6861" s="203">
        <v>12</v>
      </c>
      <c r="E6861" s="203" t="s">
        <v>1202</v>
      </c>
      <c r="F6861" s="203" t="s">
        <v>1207</v>
      </c>
    </row>
    <row r="6862" spans="1:6" hidden="1" x14ac:dyDescent="0.25">
      <c r="A6862" s="203" t="s">
        <v>1201</v>
      </c>
      <c r="B6862" s="203">
        <v>199212</v>
      </c>
      <c r="C6862" s="203">
        <v>0.54591100000000004</v>
      </c>
      <c r="D6862" s="203">
        <v>12</v>
      </c>
      <c r="E6862" s="203" t="s">
        <v>1202</v>
      </c>
      <c r="F6862" s="203" t="s">
        <v>1207</v>
      </c>
    </row>
    <row r="6863" spans="1:6" hidden="1" x14ac:dyDescent="0.25">
      <c r="A6863" s="203" t="s">
        <v>1201</v>
      </c>
      <c r="B6863" s="203">
        <v>199213</v>
      </c>
      <c r="C6863" s="203">
        <v>5.8205429999999998</v>
      </c>
      <c r="D6863" s="203">
        <v>12</v>
      </c>
      <c r="E6863" s="203" t="s">
        <v>1202</v>
      </c>
      <c r="F6863" s="203" t="s">
        <v>1207</v>
      </c>
    </row>
    <row r="6864" spans="1:6" hidden="1" x14ac:dyDescent="0.25">
      <c r="A6864" s="203" t="s">
        <v>1201</v>
      </c>
      <c r="B6864" s="203">
        <v>199301</v>
      </c>
      <c r="C6864" s="203">
        <v>0.56464199999999998</v>
      </c>
      <c r="D6864" s="203">
        <v>12</v>
      </c>
      <c r="E6864" s="203" t="s">
        <v>1202</v>
      </c>
      <c r="F6864" s="203" t="s">
        <v>1207</v>
      </c>
    </row>
    <row r="6865" spans="1:6" hidden="1" x14ac:dyDescent="0.25">
      <c r="A6865" s="203" t="s">
        <v>1201</v>
      </c>
      <c r="B6865" s="203">
        <v>199302</v>
      </c>
      <c r="C6865" s="203">
        <v>0.47733599999999998</v>
      </c>
      <c r="D6865" s="203">
        <v>12</v>
      </c>
      <c r="E6865" s="203" t="s">
        <v>1202</v>
      </c>
      <c r="F6865" s="203" t="s">
        <v>1207</v>
      </c>
    </row>
    <row r="6866" spans="1:6" hidden="1" x14ac:dyDescent="0.25">
      <c r="A6866" s="203" t="s">
        <v>1201</v>
      </c>
      <c r="B6866" s="203">
        <v>199303</v>
      </c>
      <c r="C6866" s="203">
        <v>0.54331200000000002</v>
      </c>
      <c r="D6866" s="203">
        <v>12</v>
      </c>
      <c r="E6866" s="203" t="s">
        <v>1202</v>
      </c>
      <c r="F6866" s="203" t="s">
        <v>1207</v>
      </c>
    </row>
    <row r="6867" spans="1:6" hidden="1" x14ac:dyDescent="0.25">
      <c r="A6867" s="203" t="s">
        <v>1201</v>
      </c>
      <c r="B6867" s="203">
        <v>199304</v>
      </c>
      <c r="C6867" s="203">
        <v>0.52747500000000003</v>
      </c>
      <c r="D6867" s="203">
        <v>12</v>
      </c>
      <c r="E6867" s="203" t="s">
        <v>1202</v>
      </c>
      <c r="F6867" s="203" t="s">
        <v>1207</v>
      </c>
    </row>
    <row r="6868" spans="1:6" hidden="1" x14ac:dyDescent="0.25">
      <c r="A6868" s="203" t="s">
        <v>1201</v>
      </c>
      <c r="B6868" s="203">
        <v>199305</v>
      </c>
      <c r="C6868" s="203">
        <v>0.53710100000000005</v>
      </c>
      <c r="D6868" s="203">
        <v>12</v>
      </c>
      <c r="E6868" s="203" t="s">
        <v>1202</v>
      </c>
      <c r="F6868" s="203" t="s">
        <v>1207</v>
      </c>
    </row>
    <row r="6869" spans="1:6" hidden="1" x14ac:dyDescent="0.25">
      <c r="A6869" s="203" t="s">
        <v>1201</v>
      </c>
      <c r="B6869" s="203">
        <v>199306</v>
      </c>
      <c r="C6869" s="203">
        <v>0.50668599999999997</v>
      </c>
      <c r="D6869" s="203">
        <v>12</v>
      </c>
      <c r="E6869" s="203" t="s">
        <v>1202</v>
      </c>
      <c r="F6869" s="203" t="s">
        <v>1207</v>
      </c>
    </row>
    <row r="6870" spans="1:6" hidden="1" x14ac:dyDescent="0.25">
      <c r="A6870" s="203" t="s">
        <v>1201</v>
      </c>
      <c r="B6870" s="203">
        <v>199307</v>
      </c>
      <c r="C6870" s="203">
        <v>0.49168200000000001</v>
      </c>
      <c r="D6870" s="203">
        <v>12</v>
      </c>
      <c r="E6870" s="203" t="s">
        <v>1202</v>
      </c>
      <c r="F6870" s="203" t="s">
        <v>1207</v>
      </c>
    </row>
    <row r="6871" spans="1:6" hidden="1" x14ac:dyDescent="0.25">
      <c r="A6871" s="203" t="s">
        <v>1201</v>
      </c>
      <c r="B6871" s="203">
        <v>199308</v>
      </c>
      <c r="C6871" s="203">
        <v>0.50228899999999999</v>
      </c>
      <c r="D6871" s="203">
        <v>12</v>
      </c>
      <c r="E6871" s="203" t="s">
        <v>1202</v>
      </c>
      <c r="F6871" s="203" t="s">
        <v>1207</v>
      </c>
    </row>
    <row r="6872" spans="1:6" hidden="1" x14ac:dyDescent="0.25">
      <c r="A6872" s="203" t="s">
        <v>1201</v>
      </c>
      <c r="B6872" s="203">
        <v>199309</v>
      </c>
      <c r="C6872" s="203">
        <v>0.461698</v>
      </c>
      <c r="D6872" s="203">
        <v>12</v>
      </c>
      <c r="E6872" s="203" t="s">
        <v>1202</v>
      </c>
      <c r="F6872" s="203" t="s">
        <v>1207</v>
      </c>
    </row>
    <row r="6873" spans="1:6" hidden="1" x14ac:dyDescent="0.25">
      <c r="A6873" s="203" t="s">
        <v>1201</v>
      </c>
      <c r="B6873" s="203">
        <v>199310</v>
      </c>
      <c r="C6873" s="203">
        <v>0.46875899999999998</v>
      </c>
      <c r="D6873" s="203">
        <v>12</v>
      </c>
      <c r="E6873" s="203" t="s">
        <v>1202</v>
      </c>
      <c r="F6873" s="203" t="s">
        <v>1207</v>
      </c>
    </row>
    <row r="6874" spans="1:6" hidden="1" x14ac:dyDescent="0.25">
      <c r="A6874" s="203" t="s">
        <v>1201</v>
      </c>
      <c r="B6874" s="203">
        <v>199311</v>
      </c>
      <c r="C6874" s="203">
        <v>0.48214800000000002</v>
      </c>
      <c r="D6874" s="203">
        <v>12</v>
      </c>
      <c r="E6874" s="203" t="s">
        <v>1202</v>
      </c>
      <c r="F6874" s="203" t="s">
        <v>1207</v>
      </c>
    </row>
    <row r="6875" spans="1:6" hidden="1" x14ac:dyDescent="0.25">
      <c r="A6875" s="203" t="s">
        <v>1201</v>
      </c>
      <c r="B6875" s="203">
        <v>199312</v>
      </c>
      <c r="C6875" s="203">
        <v>0.51876500000000003</v>
      </c>
      <c r="D6875" s="203">
        <v>12</v>
      </c>
      <c r="E6875" s="203" t="s">
        <v>1202</v>
      </c>
      <c r="F6875" s="203" t="s">
        <v>1207</v>
      </c>
    </row>
    <row r="6876" spans="1:6" hidden="1" x14ac:dyDescent="0.25">
      <c r="A6876" s="203" t="s">
        <v>1201</v>
      </c>
      <c r="B6876" s="203">
        <v>199313</v>
      </c>
      <c r="C6876" s="203">
        <v>6.0818940000000001</v>
      </c>
      <c r="D6876" s="203">
        <v>12</v>
      </c>
      <c r="E6876" s="203" t="s">
        <v>1202</v>
      </c>
      <c r="F6876" s="203" t="s">
        <v>1207</v>
      </c>
    </row>
    <row r="6877" spans="1:6" hidden="1" x14ac:dyDescent="0.25">
      <c r="A6877" s="203" t="s">
        <v>1201</v>
      </c>
      <c r="B6877" s="203">
        <v>199401</v>
      </c>
      <c r="C6877" s="203">
        <v>0.54605400000000004</v>
      </c>
      <c r="D6877" s="203">
        <v>12</v>
      </c>
      <c r="E6877" s="203" t="s">
        <v>1202</v>
      </c>
      <c r="F6877" s="203" t="s">
        <v>1207</v>
      </c>
    </row>
    <row r="6878" spans="1:6" hidden="1" x14ac:dyDescent="0.25">
      <c r="A6878" s="203" t="s">
        <v>1201</v>
      </c>
      <c r="B6878" s="203">
        <v>199402</v>
      </c>
      <c r="C6878" s="203">
        <v>0.47459600000000002</v>
      </c>
      <c r="D6878" s="203">
        <v>12</v>
      </c>
      <c r="E6878" s="203" t="s">
        <v>1202</v>
      </c>
      <c r="F6878" s="203" t="s">
        <v>1207</v>
      </c>
    </row>
    <row r="6879" spans="1:6" hidden="1" x14ac:dyDescent="0.25">
      <c r="A6879" s="203" t="s">
        <v>1201</v>
      </c>
      <c r="B6879" s="203">
        <v>199403</v>
      </c>
      <c r="C6879" s="203">
        <v>0.53049000000000002</v>
      </c>
      <c r="D6879" s="203">
        <v>12</v>
      </c>
      <c r="E6879" s="203" t="s">
        <v>1202</v>
      </c>
      <c r="F6879" s="203" t="s">
        <v>1207</v>
      </c>
    </row>
    <row r="6880" spans="1:6" hidden="1" x14ac:dyDescent="0.25">
      <c r="A6880" s="203" t="s">
        <v>1201</v>
      </c>
      <c r="B6880" s="203">
        <v>199404</v>
      </c>
      <c r="C6880" s="203">
        <v>0.51582300000000003</v>
      </c>
      <c r="D6880" s="203">
        <v>12</v>
      </c>
      <c r="E6880" s="203" t="s">
        <v>1202</v>
      </c>
      <c r="F6880" s="203" t="s">
        <v>1207</v>
      </c>
    </row>
    <row r="6881" spans="1:6" hidden="1" x14ac:dyDescent="0.25">
      <c r="A6881" s="203" t="s">
        <v>1201</v>
      </c>
      <c r="B6881" s="203">
        <v>199405</v>
      </c>
      <c r="C6881" s="203">
        <v>0.49454500000000001</v>
      </c>
      <c r="D6881" s="203">
        <v>12</v>
      </c>
      <c r="E6881" s="203" t="s">
        <v>1202</v>
      </c>
      <c r="F6881" s="203" t="s">
        <v>1207</v>
      </c>
    </row>
    <row r="6882" spans="1:6" hidden="1" x14ac:dyDescent="0.25">
      <c r="A6882" s="203" t="s">
        <v>1201</v>
      </c>
      <c r="B6882" s="203">
        <v>199406</v>
      </c>
      <c r="C6882" s="203">
        <v>0.49742999999999998</v>
      </c>
      <c r="D6882" s="203">
        <v>12</v>
      </c>
      <c r="E6882" s="203" t="s">
        <v>1202</v>
      </c>
      <c r="F6882" s="203" t="s">
        <v>1207</v>
      </c>
    </row>
    <row r="6883" spans="1:6" hidden="1" x14ac:dyDescent="0.25">
      <c r="A6883" s="203" t="s">
        <v>1201</v>
      </c>
      <c r="B6883" s="203">
        <v>199407</v>
      </c>
      <c r="C6883" s="203">
        <v>0.53829499999999997</v>
      </c>
      <c r="D6883" s="203">
        <v>12</v>
      </c>
      <c r="E6883" s="203" t="s">
        <v>1202</v>
      </c>
      <c r="F6883" s="203" t="s">
        <v>1207</v>
      </c>
    </row>
    <row r="6884" spans="1:6" hidden="1" x14ac:dyDescent="0.25">
      <c r="A6884" s="203" t="s">
        <v>1201</v>
      </c>
      <c r="B6884" s="203">
        <v>199408</v>
      </c>
      <c r="C6884" s="203">
        <v>0.48433100000000001</v>
      </c>
      <c r="D6884" s="203">
        <v>12</v>
      </c>
      <c r="E6884" s="203" t="s">
        <v>1202</v>
      </c>
      <c r="F6884" s="203" t="s">
        <v>1207</v>
      </c>
    </row>
    <row r="6885" spans="1:6" hidden="1" x14ac:dyDescent="0.25">
      <c r="A6885" s="203" t="s">
        <v>1201</v>
      </c>
      <c r="B6885" s="203">
        <v>199409</v>
      </c>
      <c r="C6885" s="203">
        <v>0.43362299999999998</v>
      </c>
      <c r="D6885" s="203">
        <v>12</v>
      </c>
      <c r="E6885" s="203" t="s">
        <v>1202</v>
      </c>
      <c r="F6885" s="203" t="s">
        <v>1207</v>
      </c>
    </row>
    <row r="6886" spans="1:6" hidden="1" x14ac:dyDescent="0.25">
      <c r="A6886" s="203" t="s">
        <v>1201</v>
      </c>
      <c r="B6886" s="203">
        <v>199410</v>
      </c>
      <c r="C6886" s="203">
        <v>0.47629899999999997</v>
      </c>
      <c r="D6886" s="203">
        <v>12</v>
      </c>
      <c r="E6886" s="203" t="s">
        <v>1202</v>
      </c>
      <c r="F6886" s="203" t="s">
        <v>1207</v>
      </c>
    </row>
    <row r="6887" spans="1:6" hidden="1" x14ac:dyDescent="0.25">
      <c r="A6887" s="203" t="s">
        <v>1201</v>
      </c>
      <c r="B6887" s="203">
        <v>199411</v>
      </c>
      <c r="C6887" s="203">
        <v>0.482929</v>
      </c>
      <c r="D6887" s="203">
        <v>12</v>
      </c>
      <c r="E6887" s="203" t="s">
        <v>1202</v>
      </c>
      <c r="F6887" s="203" t="s">
        <v>1207</v>
      </c>
    </row>
    <row r="6888" spans="1:6" hidden="1" x14ac:dyDescent="0.25">
      <c r="A6888" s="203" t="s">
        <v>1201</v>
      </c>
      <c r="B6888" s="203">
        <v>199412</v>
      </c>
      <c r="C6888" s="203">
        <v>0.51271</v>
      </c>
      <c r="D6888" s="203">
        <v>12</v>
      </c>
      <c r="E6888" s="203" t="s">
        <v>1202</v>
      </c>
      <c r="F6888" s="203" t="s">
        <v>1207</v>
      </c>
    </row>
    <row r="6889" spans="1:6" hidden="1" x14ac:dyDescent="0.25">
      <c r="A6889" s="203" t="s">
        <v>1201</v>
      </c>
      <c r="B6889" s="203">
        <v>199413</v>
      </c>
      <c r="C6889" s="203">
        <v>5.9871249999999998</v>
      </c>
      <c r="D6889" s="203">
        <v>12</v>
      </c>
      <c r="E6889" s="203" t="s">
        <v>1202</v>
      </c>
      <c r="F6889" s="203" t="s">
        <v>1207</v>
      </c>
    </row>
    <row r="6890" spans="1:6" hidden="1" x14ac:dyDescent="0.25">
      <c r="A6890" s="203" t="s">
        <v>1201</v>
      </c>
      <c r="B6890" s="203">
        <v>199501</v>
      </c>
      <c r="C6890" s="203">
        <v>0.51650399999999996</v>
      </c>
      <c r="D6890" s="203">
        <v>12</v>
      </c>
      <c r="E6890" s="203" t="s">
        <v>1202</v>
      </c>
      <c r="F6890" s="203" t="s">
        <v>1207</v>
      </c>
    </row>
    <row r="6891" spans="1:6" hidden="1" x14ac:dyDescent="0.25">
      <c r="A6891" s="203" t="s">
        <v>1201</v>
      </c>
      <c r="B6891" s="203">
        <v>199502</v>
      </c>
      <c r="C6891" s="203">
        <v>0.47862100000000002</v>
      </c>
      <c r="D6891" s="203">
        <v>12</v>
      </c>
      <c r="E6891" s="203" t="s">
        <v>1202</v>
      </c>
      <c r="F6891" s="203" t="s">
        <v>1207</v>
      </c>
    </row>
    <row r="6892" spans="1:6" hidden="1" x14ac:dyDescent="0.25">
      <c r="A6892" s="203" t="s">
        <v>1201</v>
      </c>
      <c r="B6892" s="203">
        <v>199503</v>
      </c>
      <c r="C6892" s="203">
        <v>0.55040500000000003</v>
      </c>
      <c r="D6892" s="203">
        <v>12</v>
      </c>
      <c r="E6892" s="203" t="s">
        <v>1202</v>
      </c>
      <c r="F6892" s="203" t="s">
        <v>1207</v>
      </c>
    </row>
    <row r="6893" spans="1:6" hidden="1" x14ac:dyDescent="0.25">
      <c r="A6893" s="203" t="s">
        <v>1201</v>
      </c>
      <c r="B6893" s="203">
        <v>199504</v>
      </c>
      <c r="C6893" s="203">
        <v>0.53652500000000003</v>
      </c>
      <c r="D6893" s="203">
        <v>12</v>
      </c>
      <c r="E6893" s="203" t="s">
        <v>1202</v>
      </c>
      <c r="F6893" s="203" t="s">
        <v>1207</v>
      </c>
    </row>
    <row r="6894" spans="1:6" hidden="1" x14ac:dyDescent="0.25">
      <c r="A6894" s="203" t="s">
        <v>1201</v>
      </c>
      <c r="B6894" s="203">
        <v>199505</v>
      </c>
      <c r="C6894" s="203">
        <v>0.53361899999999995</v>
      </c>
      <c r="D6894" s="203">
        <v>12</v>
      </c>
      <c r="E6894" s="203" t="s">
        <v>1202</v>
      </c>
      <c r="F6894" s="203" t="s">
        <v>1207</v>
      </c>
    </row>
    <row r="6895" spans="1:6" hidden="1" x14ac:dyDescent="0.25">
      <c r="A6895" s="203" t="s">
        <v>1201</v>
      </c>
      <c r="B6895" s="203">
        <v>199506</v>
      </c>
      <c r="C6895" s="203">
        <v>0.56014399999999998</v>
      </c>
      <c r="D6895" s="203">
        <v>12</v>
      </c>
      <c r="E6895" s="203" t="s">
        <v>1202</v>
      </c>
      <c r="F6895" s="203" t="s">
        <v>1207</v>
      </c>
    </row>
    <row r="6896" spans="1:6" hidden="1" x14ac:dyDescent="0.25">
      <c r="A6896" s="203" t="s">
        <v>1201</v>
      </c>
      <c r="B6896" s="203">
        <v>199507</v>
      </c>
      <c r="C6896" s="203">
        <v>0.601275</v>
      </c>
      <c r="D6896" s="203">
        <v>12</v>
      </c>
      <c r="E6896" s="203" t="s">
        <v>1202</v>
      </c>
      <c r="F6896" s="203" t="s">
        <v>1207</v>
      </c>
    </row>
    <row r="6897" spans="1:6" hidden="1" x14ac:dyDescent="0.25">
      <c r="A6897" s="203" t="s">
        <v>1201</v>
      </c>
      <c r="B6897" s="203">
        <v>199508</v>
      </c>
      <c r="C6897" s="203">
        <v>0.58228100000000005</v>
      </c>
      <c r="D6897" s="203">
        <v>12</v>
      </c>
      <c r="E6897" s="203" t="s">
        <v>1202</v>
      </c>
      <c r="F6897" s="203" t="s">
        <v>1207</v>
      </c>
    </row>
    <row r="6898" spans="1:6" hidden="1" x14ac:dyDescent="0.25">
      <c r="A6898" s="203" t="s">
        <v>1201</v>
      </c>
      <c r="B6898" s="203">
        <v>199509</v>
      </c>
      <c r="C6898" s="203">
        <v>0.49949100000000002</v>
      </c>
      <c r="D6898" s="203">
        <v>12</v>
      </c>
      <c r="E6898" s="203" t="s">
        <v>1202</v>
      </c>
      <c r="F6898" s="203" t="s">
        <v>1207</v>
      </c>
    </row>
    <row r="6899" spans="1:6" hidden="1" x14ac:dyDescent="0.25">
      <c r="A6899" s="203" t="s">
        <v>1201</v>
      </c>
      <c r="B6899" s="203">
        <v>199510</v>
      </c>
      <c r="C6899" s="203">
        <v>0.55849499999999996</v>
      </c>
      <c r="D6899" s="203">
        <v>12</v>
      </c>
      <c r="E6899" s="203" t="s">
        <v>1202</v>
      </c>
      <c r="F6899" s="203" t="s">
        <v>1207</v>
      </c>
    </row>
    <row r="6900" spans="1:6" hidden="1" x14ac:dyDescent="0.25">
      <c r="A6900" s="203" t="s">
        <v>1201</v>
      </c>
      <c r="B6900" s="203">
        <v>199511</v>
      </c>
      <c r="C6900" s="203">
        <v>0.55428599999999995</v>
      </c>
      <c r="D6900" s="203">
        <v>12</v>
      </c>
      <c r="E6900" s="203" t="s">
        <v>1202</v>
      </c>
      <c r="F6900" s="203" t="s">
        <v>1207</v>
      </c>
    </row>
    <row r="6901" spans="1:6" hidden="1" x14ac:dyDescent="0.25">
      <c r="A6901" s="203" t="s">
        <v>1201</v>
      </c>
      <c r="B6901" s="203">
        <v>199512</v>
      </c>
      <c r="C6901" s="203">
        <v>0.58564300000000002</v>
      </c>
      <c r="D6901" s="203">
        <v>12</v>
      </c>
      <c r="E6901" s="203" t="s">
        <v>1202</v>
      </c>
      <c r="F6901" s="203" t="s">
        <v>1207</v>
      </c>
    </row>
    <row r="6902" spans="1:6" hidden="1" x14ac:dyDescent="0.25">
      <c r="A6902" s="203" t="s">
        <v>1201</v>
      </c>
      <c r="B6902" s="203">
        <v>199513</v>
      </c>
      <c r="C6902" s="203">
        <v>6.5572889999999999</v>
      </c>
      <c r="D6902" s="203">
        <v>12</v>
      </c>
      <c r="E6902" s="203" t="s">
        <v>1202</v>
      </c>
      <c r="F6902" s="203" t="s">
        <v>1207</v>
      </c>
    </row>
    <row r="6903" spans="1:6" hidden="1" x14ac:dyDescent="0.25">
      <c r="A6903" s="203" t="s">
        <v>1201</v>
      </c>
      <c r="B6903" s="203">
        <v>199601</v>
      </c>
      <c r="C6903" s="203">
        <v>0.60665100000000005</v>
      </c>
      <c r="D6903" s="203">
        <v>12</v>
      </c>
      <c r="E6903" s="203" t="s">
        <v>1202</v>
      </c>
      <c r="F6903" s="203" t="s">
        <v>1207</v>
      </c>
    </row>
    <row r="6904" spans="1:6" hidden="1" x14ac:dyDescent="0.25">
      <c r="A6904" s="203" t="s">
        <v>1201</v>
      </c>
      <c r="B6904" s="203">
        <v>199602</v>
      </c>
      <c r="C6904" s="203">
        <v>0.57130300000000001</v>
      </c>
      <c r="D6904" s="203">
        <v>12</v>
      </c>
      <c r="E6904" s="203" t="s">
        <v>1202</v>
      </c>
      <c r="F6904" s="203" t="s">
        <v>1207</v>
      </c>
    </row>
    <row r="6905" spans="1:6" hidden="1" x14ac:dyDescent="0.25">
      <c r="A6905" s="203" t="s">
        <v>1201</v>
      </c>
      <c r="B6905" s="203">
        <v>199603</v>
      </c>
      <c r="C6905" s="203">
        <v>0.62792300000000001</v>
      </c>
      <c r="D6905" s="203">
        <v>12</v>
      </c>
      <c r="E6905" s="203" t="s">
        <v>1202</v>
      </c>
      <c r="F6905" s="203" t="s">
        <v>1207</v>
      </c>
    </row>
    <row r="6906" spans="1:6" hidden="1" x14ac:dyDescent="0.25">
      <c r="A6906" s="203" t="s">
        <v>1201</v>
      </c>
      <c r="B6906" s="203">
        <v>199604</v>
      </c>
      <c r="C6906" s="203">
        <v>0.55606699999999998</v>
      </c>
      <c r="D6906" s="203">
        <v>12</v>
      </c>
      <c r="E6906" s="203" t="s">
        <v>1202</v>
      </c>
      <c r="F6906" s="203" t="s">
        <v>1207</v>
      </c>
    </row>
    <row r="6907" spans="1:6" hidden="1" x14ac:dyDescent="0.25">
      <c r="A6907" s="203" t="s">
        <v>1201</v>
      </c>
      <c r="B6907" s="203">
        <v>199605</v>
      </c>
      <c r="C6907" s="203">
        <v>0.59490399999999999</v>
      </c>
      <c r="D6907" s="203">
        <v>12</v>
      </c>
      <c r="E6907" s="203" t="s">
        <v>1202</v>
      </c>
      <c r="F6907" s="203" t="s">
        <v>1207</v>
      </c>
    </row>
    <row r="6908" spans="1:6" hidden="1" x14ac:dyDescent="0.25">
      <c r="A6908" s="203" t="s">
        <v>1201</v>
      </c>
      <c r="B6908" s="203">
        <v>199606</v>
      </c>
      <c r="C6908" s="203">
        <v>0.60761500000000002</v>
      </c>
      <c r="D6908" s="203">
        <v>12</v>
      </c>
      <c r="E6908" s="203" t="s">
        <v>1202</v>
      </c>
      <c r="F6908" s="203" t="s">
        <v>1207</v>
      </c>
    </row>
    <row r="6909" spans="1:6" hidden="1" x14ac:dyDescent="0.25">
      <c r="A6909" s="203" t="s">
        <v>1201</v>
      </c>
      <c r="B6909" s="203">
        <v>199607</v>
      </c>
      <c r="C6909" s="203">
        <v>0.61009400000000003</v>
      </c>
      <c r="D6909" s="203">
        <v>12</v>
      </c>
      <c r="E6909" s="203" t="s">
        <v>1202</v>
      </c>
      <c r="F6909" s="203" t="s">
        <v>1207</v>
      </c>
    </row>
    <row r="6910" spans="1:6" hidden="1" x14ac:dyDescent="0.25">
      <c r="A6910" s="203" t="s">
        <v>1201</v>
      </c>
      <c r="B6910" s="203">
        <v>199608</v>
      </c>
      <c r="C6910" s="203">
        <v>0.59487500000000004</v>
      </c>
      <c r="D6910" s="203">
        <v>12</v>
      </c>
      <c r="E6910" s="203" t="s">
        <v>1202</v>
      </c>
      <c r="F6910" s="203" t="s">
        <v>1207</v>
      </c>
    </row>
    <row r="6911" spans="1:6" hidden="1" x14ac:dyDescent="0.25">
      <c r="A6911" s="203" t="s">
        <v>1201</v>
      </c>
      <c r="B6911" s="203">
        <v>199609</v>
      </c>
      <c r="C6911" s="203">
        <v>0.51325600000000005</v>
      </c>
      <c r="D6911" s="203">
        <v>12</v>
      </c>
      <c r="E6911" s="203" t="s">
        <v>1202</v>
      </c>
      <c r="F6911" s="203" t="s">
        <v>1207</v>
      </c>
    </row>
    <row r="6912" spans="1:6" hidden="1" x14ac:dyDescent="0.25">
      <c r="A6912" s="203" t="s">
        <v>1201</v>
      </c>
      <c r="B6912" s="203">
        <v>199610</v>
      </c>
      <c r="C6912" s="203">
        <v>0.56874199999999997</v>
      </c>
      <c r="D6912" s="203">
        <v>12</v>
      </c>
      <c r="E6912" s="203" t="s">
        <v>1202</v>
      </c>
      <c r="F6912" s="203" t="s">
        <v>1207</v>
      </c>
    </row>
    <row r="6913" spans="1:6" hidden="1" x14ac:dyDescent="0.25">
      <c r="A6913" s="203" t="s">
        <v>1201</v>
      </c>
      <c r="B6913" s="203">
        <v>199611</v>
      </c>
      <c r="C6913" s="203">
        <v>0.56130500000000005</v>
      </c>
      <c r="D6913" s="203">
        <v>12</v>
      </c>
      <c r="E6913" s="203" t="s">
        <v>1202</v>
      </c>
      <c r="F6913" s="203" t="s">
        <v>1207</v>
      </c>
    </row>
    <row r="6914" spans="1:6" hidden="1" x14ac:dyDescent="0.25">
      <c r="A6914" s="203" t="s">
        <v>1201</v>
      </c>
      <c r="B6914" s="203">
        <v>199612</v>
      </c>
      <c r="C6914" s="203">
        <v>0.598132</v>
      </c>
      <c r="D6914" s="203">
        <v>12</v>
      </c>
      <c r="E6914" s="203" t="s">
        <v>1202</v>
      </c>
      <c r="F6914" s="203" t="s">
        <v>1207</v>
      </c>
    </row>
    <row r="6915" spans="1:6" hidden="1" x14ac:dyDescent="0.25">
      <c r="A6915" s="203" t="s">
        <v>1201</v>
      </c>
      <c r="B6915" s="203">
        <v>199613</v>
      </c>
      <c r="C6915" s="203">
        <v>7.0108670000000002</v>
      </c>
      <c r="D6915" s="203">
        <v>12</v>
      </c>
      <c r="E6915" s="203" t="s">
        <v>1202</v>
      </c>
      <c r="F6915" s="203" t="s">
        <v>1207</v>
      </c>
    </row>
    <row r="6916" spans="1:6" hidden="1" x14ac:dyDescent="0.25">
      <c r="A6916" s="203" t="s">
        <v>1201</v>
      </c>
      <c r="B6916" s="203">
        <v>199701</v>
      </c>
      <c r="C6916" s="203">
        <v>0.62979700000000005</v>
      </c>
      <c r="D6916" s="203">
        <v>12</v>
      </c>
      <c r="E6916" s="203" t="s">
        <v>1202</v>
      </c>
      <c r="F6916" s="203" t="s">
        <v>1207</v>
      </c>
    </row>
    <row r="6917" spans="1:6" hidden="1" x14ac:dyDescent="0.25">
      <c r="A6917" s="203" t="s">
        <v>1201</v>
      </c>
      <c r="B6917" s="203">
        <v>199702</v>
      </c>
      <c r="C6917" s="203">
        <v>0.56328299999999998</v>
      </c>
      <c r="D6917" s="203">
        <v>12</v>
      </c>
      <c r="E6917" s="203" t="s">
        <v>1202</v>
      </c>
      <c r="F6917" s="203" t="s">
        <v>1207</v>
      </c>
    </row>
    <row r="6918" spans="1:6" hidden="1" x14ac:dyDescent="0.25">
      <c r="A6918" s="203" t="s">
        <v>1201</v>
      </c>
      <c r="B6918" s="203">
        <v>199703</v>
      </c>
      <c r="C6918" s="203">
        <v>0.62898500000000002</v>
      </c>
      <c r="D6918" s="203">
        <v>12</v>
      </c>
      <c r="E6918" s="203" t="s">
        <v>1202</v>
      </c>
      <c r="F6918" s="203" t="s">
        <v>1207</v>
      </c>
    </row>
    <row r="6919" spans="1:6" hidden="1" x14ac:dyDescent="0.25">
      <c r="A6919" s="203" t="s">
        <v>1201</v>
      </c>
      <c r="B6919" s="203">
        <v>199704</v>
      </c>
      <c r="C6919" s="203">
        <v>0.60377400000000003</v>
      </c>
      <c r="D6919" s="203">
        <v>12</v>
      </c>
      <c r="E6919" s="203" t="s">
        <v>1202</v>
      </c>
      <c r="F6919" s="203" t="s">
        <v>1207</v>
      </c>
    </row>
    <row r="6920" spans="1:6" hidden="1" x14ac:dyDescent="0.25">
      <c r="A6920" s="203" t="s">
        <v>1201</v>
      </c>
      <c r="B6920" s="203">
        <v>199705</v>
      </c>
      <c r="C6920" s="203">
        <v>0.64224400000000004</v>
      </c>
      <c r="D6920" s="203">
        <v>12</v>
      </c>
      <c r="E6920" s="203" t="s">
        <v>1202</v>
      </c>
      <c r="F6920" s="203" t="s">
        <v>1207</v>
      </c>
    </row>
    <row r="6921" spans="1:6" hidden="1" x14ac:dyDescent="0.25">
      <c r="A6921" s="203" t="s">
        <v>1201</v>
      </c>
      <c r="B6921" s="203">
        <v>199706</v>
      </c>
      <c r="C6921" s="203">
        <v>0.60780100000000004</v>
      </c>
      <c r="D6921" s="203">
        <v>12</v>
      </c>
      <c r="E6921" s="203" t="s">
        <v>1202</v>
      </c>
      <c r="F6921" s="203" t="s">
        <v>1207</v>
      </c>
    </row>
    <row r="6922" spans="1:6" hidden="1" x14ac:dyDescent="0.25">
      <c r="A6922" s="203" t="s">
        <v>1201</v>
      </c>
      <c r="B6922" s="203">
        <v>199707</v>
      </c>
      <c r="C6922" s="203">
        <v>0.61121099999999995</v>
      </c>
      <c r="D6922" s="203">
        <v>12</v>
      </c>
      <c r="E6922" s="203" t="s">
        <v>1202</v>
      </c>
      <c r="F6922" s="203" t="s">
        <v>1207</v>
      </c>
    </row>
    <row r="6923" spans="1:6" hidden="1" x14ac:dyDescent="0.25">
      <c r="A6923" s="203" t="s">
        <v>1201</v>
      </c>
      <c r="B6923" s="203">
        <v>199708</v>
      </c>
      <c r="C6923" s="203">
        <v>0.56698099999999996</v>
      </c>
      <c r="D6923" s="203">
        <v>12</v>
      </c>
      <c r="E6923" s="203" t="s">
        <v>1202</v>
      </c>
      <c r="F6923" s="203" t="s">
        <v>1207</v>
      </c>
    </row>
    <row r="6924" spans="1:6" hidden="1" x14ac:dyDescent="0.25">
      <c r="A6924" s="203" t="s">
        <v>1201</v>
      </c>
      <c r="B6924" s="203">
        <v>199709</v>
      </c>
      <c r="C6924" s="203">
        <v>0.51321000000000006</v>
      </c>
      <c r="D6924" s="203">
        <v>12</v>
      </c>
      <c r="E6924" s="203" t="s">
        <v>1202</v>
      </c>
      <c r="F6924" s="203" t="s">
        <v>1207</v>
      </c>
    </row>
    <row r="6925" spans="1:6" hidden="1" x14ac:dyDescent="0.25">
      <c r="A6925" s="203" t="s">
        <v>1201</v>
      </c>
      <c r="B6925" s="203">
        <v>199710</v>
      </c>
      <c r="C6925" s="203">
        <v>0.58126999999999995</v>
      </c>
      <c r="D6925" s="203">
        <v>12</v>
      </c>
      <c r="E6925" s="203" t="s">
        <v>1202</v>
      </c>
      <c r="F6925" s="203" t="s">
        <v>1207</v>
      </c>
    </row>
    <row r="6926" spans="1:6" hidden="1" x14ac:dyDescent="0.25">
      <c r="A6926" s="203" t="s">
        <v>1201</v>
      </c>
      <c r="B6926" s="203">
        <v>199711</v>
      </c>
      <c r="C6926" s="203">
        <v>0.52646400000000004</v>
      </c>
      <c r="D6926" s="203">
        <v>12</v>
      </c>
      <c r="E6926" s="203" t="s">
        <v>1202</v>
      </c>
      <c r="F6926" s="203" t="s">
        <v>1207</v>
      </c>
    </row>
    <row r="6927" spans="1:6" hidden="1" x14ac:dyDescent="0.25">
      <c r="A6927" s="203" t="s">
        <v>1201</v>
      </c>
      <c r="B6927" s="203">
        <v>199712</v>
      </c>
      <c r="C6927" s="203">
        <v>0.54176500000000005</v>
      </c>
      <c r="D6927" s="203">
        <v>12</v>
      </c>
      <c r="E6927" s="203" t="s">
        <v>1202</v>
      </c>
      <c r="F6927" s="203" t="s">
        <v>1207</v>
      </c>
    </row>
    <row r="6928" spans="1:6" hidden="1" x14ac:dyDescent="0.25">
      <c r="A6928" s="203" t="s">
        <v>1201</v>
      </c>
      <c r="B6928" s="203">
        <v>199713</v>
      </c>
      <c r="C6928" s="203">
        <v>7.0167859999999997</v>
      </c>
      <c r="D6928" s="203">
        <v>12</v>
      </c>
      <c r="E6928" s="203" t="s">
        <v>1202</v>
      </c>
      <c r="F6928" s="203" t="s">
        <v>1207</v>
      </c>
    </row>
    <row r="6929" spans="1:6" hidden="1" x14ac:dyDescent="0.25">
      <c r="A6929" s="203" t="s">
        <v>1201</v>
      </c>
      <c r="B6929" s="203">
        <v>199801</v>
      </c>
      <c r="C6929" s="203">
        <v>0.59152300000000002</v>
      </c>
      <c r="D6929" s="203">
        <v>12</v>
      </c>
      <c r="E6929" s="203" t="s">
        <v>1202</v>
      </c>
      <c r="F6929" s="203" t="s">
        <v>1207</v>
      </c>
    </row>
    <row r="6930" spans="1:6" hidden="1" x14ac:dyDescent="0.25">
      <c r="A6930" s="203" t="s">
        <v>1201</v>
      </c>
      <c r="B6930" s="203">
        <v>199802</v>
      </c>
      <c r="C6930" s="203">
        <v>0.53459199999999996</v>
      </c>
      <c r="D6930" s="203">
        <v>12</v>
      </c>
      <c r="E6930" s="203" t="s">
        <v>1202</v>
      </c>
      <c r="F6930" s="203" t="s">
        <v>1207</v>
      </c>
    </row>
    <row r="6931" spans="1:6" hidden="1" x14ac:dyDescent="0.25">
      <c r="A6931" s="203" t="s">
        <v>1201</v>
      </c>
      <c r="B6931" s="203">
        <v>199803</v>
      </c>
      <c r="C6931" s="203">
        <v>0.58534299999999995</v>
      </c>
      <c r="D6931" s="203">
        <v>12</v>
      </c>
      <c r="E6931" s="203" t="s">
        <v>1202</v>
      </c>
      <c r="F6931" s="203" t="s">
        <v>1207</v>
      </c>
    </row>
    <row r="6932" spans="1:6" hidden="1" x14ac:dyDescent="0.25">
      <c r="A6932" s="203" t="s">
        <v>1201</v>
      </c>
      <c r="B6932" s="203">
        <v>199804</v>
      </c>
      <c r="C6932" s="203">
        <v>0.55008199999999996</v>
      </c>
      <c r="D6932" s="203">
        <v>12</v>
      </c>
      <c r="E6932" s="203" t="s">
        <v>1202</v>
      </c>
      <c r="F6932" s="203" t="s">
        <v>1207</v>
      </c>
    </row>
    <row r="6933" spans="1:6" hidden="1" x14ac:dyDescent="0.25">
      <c r="A6933" s="203" t="s">
        <v>1201</v>
      </c>
      <c r="B6933" s="203">
        <v>199805</v>
      </c>
      <c r="C6933" s="203">
        <v>0.60658999999999996</v>
      </c>
      <c r="D6933" s="203">
        <v>12</v>
      </c>
      <c r="E6933" s="203" t="s">
        <v>1202</v>
      </c>
      <c r="F6933" s="203" t="s">
        <v>1207</v>
      </c>
    </row>
    <row r="6934" spans="1:6" hidden="1" x14ac:dyDescent="0.25">
      <c r="A6934" s="203" t="s">
        <v>1201</v>
      </c>
      <c r="B6934" s="203">
        <v>199806</v>
      </c>
      <c r="C6934" s="203">
        <v>0.53849000000000002</v>
      </c>
      <c r="D6934" s="203">
        <v>12</v>
      </c>
      <c r="E6934" s="203" t="s">
        <v>1202</v>
      </c>
      <c r="F6934" s="203" t="s">
        <v>1207</v>
      </c>
    </row>
    <row r="6935" spans="1:6" hidden="1" x14ac:dyDescent="0.25">
      <c r="A6935" s="203" t="s">
        <v>1201</v>
      </c>
      <c r="B6935" s="203">
        <v>199807</v>
      </c>
      <c r="C6935" s="203">
        <v>0.56599600000000005</v>
      </c>
      <c r="D6935" s="203">
        <v>12</v>
      </c>
      <c r="E6935" s="203" t="s">
        <v>1202</v>
      </c>
      <c r="F6935" s="203" t="s">
        <v>1207</v>
      </c>
    </row>
    <row r="6936" spans="1:6" hidden="1" x14ac:dyDescent="0.25">
      <c r="A6936" s="203" t="s">
        <v>1201</v>
      </c>
      <c r="B6936" s="203">
        <v>199808</v>
      </c>
      <c r="C6936" s="203">
        <v>0.53728600000000004</v>
      </c>
      <c r="D6936" s="203">
        <v>12</v>
      </c>
      <c r="E6936" s="203" t="s">
        <v>1202</v>
      </c>
      <c r="F6936" s="203" t="s">
        <v>1207</v>
      </c>
    </row>
    <row r="6937" spans="1:6" hidden="1" x14ac:dyDescent="0.25">
      <c r="A6937" s="203" t="s">
        <v>1201</v>
      </c>
      <c r="B6937" s="203">
        <v>199809</v>
      </c>
      <c r="C6937" s="203">
        <v>0.48710799999999999</v>
      </c>
      <c r="D6937" s="203">
        <v>12</v>
      </c>
      <c r="E6937" s="203" t="s">
        <v>1202</v>
      </c>
      <c r="F6937" s="203" t="s">
        <v>1207</v>
      </c>
    </row>
    <row r="6938" spans="1:6" hidden="1" x14ac:dyDescent="0.25">
      <c r="A6938" s="203" t="s">
        <v>1201</v>
      </c>
      <c r="B6938" s="203">
        <v>199810</v>
      </c>
      <c r="C6938" s="203">
        <v>0.48597499999999999</v>
      </c>
      <c r="D6938" s="203">
        <v>12</v>
      </c>
      <c r="E6938" s="203" t="s">
        <v>1202</v>
      </c>
      <c r="F6938" s="203" t="s">
        <v>1207</v>
      </c>
    </row>
    <row r="6939" spans="1:6" hidden="1" x14ac:dyDescent="0.25">
      <c r="A6939" s="203" t="s">
        <v>1201</v>
      </c>
      <c r="B6939" s="203">
        <v>199811</v>
      </c>
      <c r="C6939" s="203">
        <v>0.45608399999999999</v>
      </c>
      <c r="D6939" s="203">
        <v>12</v>
      </c>
      <c r="E6939" s="203" t="s">
        <v>1202</v>
      </c>
      <c r="F6939" s="203" t="s">
        <v>1207</v>
      </c>
    </row>
    <row r="6940" spans="1:6" hidden="1" x14ac:dyDescent="0.25">
      <c r="A6940" s="203" t="s">
        <v>1201</v>
      </c>
      <c r="B6940" s="203">
        <v>199812</v>
      </c>
      <c r="C6940" s="203">
        <v>0.55363799999999996</v>
      </c>
      <c r="D6940" s="203">
        <v>12</v>
      </c>
      <c r="E6940" s="203" t="s">
        <v>1202</v>
      </c>
      <c r="F6940" s="203" t="s">
        <v>1207</v>
      </c>
    </row>
    <row r="6941" spans="1:6" hidden="1" x14ac:dyDescent="0.25">
      <c r="A6941" s="203" t="s">
        <v>1201</v>
      </c>
      <c r="B6941" s="203">
        <v>199813</v>
      </c>
      <c r="C6941" s="203">
        <v>6.4927080000000004</v>
      </c>
      <c r="D6941" s="203">
        <v>12</v>
      </c>
      <c r="E6941" s="203" t="s">
        <v>1202</v>
      </c>
      <c r="F6941" s="203" t="s">
        <v>1207</v>
      </c>
    </row>
    <row r="6942" spans="1:6" hidden="1" x14ac:dyDescent="0.25">
      <c r="A6942" s="203" t="s">
        <v>1201</v>
      </c>
      <c r="B6942" s="203">
        <v>199901</v>
      </c>
      <c r="C6942" s="203">
        <v>0.596136</v>
      </c>
      <c r="D6942" s="203">
        <v>12</v>
      </c>
      <c r="E6942" s="203" t="s">
        <v>1202</v>
      </c>
      <c r="F6942" s="203" t="s">
        <v>1207</v>
      </c>
    </row>
    <row r="6943" spans="1:6" hidden="1" x14ac:dyDescent="0.25">
      <c r="A6943" s="203" t="s">
        <v>1201</v>
      </c>
      <c r="B6943" s="203">
        <v>199902</v>
      </c>
      <c r="C6943" s="203">
        <v>0.53320400000000001</v>
      </c>
      <c r="D6943" s="203">
        <v>12</v>
      </c>
      <c r="E6943" s="203" t="s">
        <v>1202</v>
      </c>
      <c r="F6943" s="203" t="s">
        <v>1207</v>
      </c>
    </row>
    <row r="6944" spans="1:6" hidden="1" x14ac:dyDescent="0.25">
      <c r="A6944" s="203" t="s">
        <v>1201</v>
      </c>
      <c r="B6944" s="203">
        <v>199903</v>
      </c>
      <c r="C6944" s="203">
        <v>0.56456099999999998</v>
      </c>
      <c r="D6944" s="203">
        <v>12</v>
      </c>
      <c r="E6944" s="203" t="s">
        <v>1202</v>
      </c>
      <c r="F6944" s="203" t="s">
        <v>1207</v>
      </c>
    </row>
    <row r="6945" spans="1:6" hidden="1" x14ac:dyDescent="0.25">
      <c r="A6945" s="203" t="s">
        <v>1201</v>
      </c>
      <c r="B6945" s="203">
        <v>199904</v>
      </c>
      <c r="C6945" s="203">
        <v>0.55165200000000003</v>
      </c>
      <c r="D6945" s="203">
        <v>12</v>
      </c>
      <c r="E6945" s="203" t="s">
        <v>1202</v>
      </c>
      <c r="F6945" s="203" t="s">
        <v>1207</v>
      </c>
    </row>
    <row r="6946" spans="1:6" hidden="1" x14ac:dyDescent="0.25">
      <c r="A6946" s="203" t="s">
        <v>1201</v>
      </c>
      <c r="B6946" s="203">
        <v>199905</v>
      </c>
      <c r="C6946" s="203">
        <v>0.61024999999999996</v>
      </c>
      <c r="D6946" s="203">
        <v>12</v>
      </c>
      <c r="E6946" s="203" t="s">
        <v>1202</v>
      </c>
      <c r="F6946" s="203" t="s">
        <v>1207</v>
      </c>
    </row>
    <row r="6947" spans="1:6" hidden="1" x14ac:dyDescent="0.25">
      <c r="A6947" s="203" t="s">
        <v>1201</v>
      </c>
      <c r="B6947" s="203">
        <v>199906</v>
      </c>
      <c r="C6947" s="203">
        <v>0.57194800000000001</v>
      </c>
      <c r="D6947" s="203">
        <v>12</v>
      </c>
      <c r="E6947" s="203" t="s">
        <v>1202</v>
      </c>
      <c r="F6947" s="203" t="s">
        <v>1207</v>
      </c>
    </row>
    <row r="6948" spans="1:6" hidden="1" x14ac:dyDescent="0.25">
      <c r="A6948" s="203" t="s">
        <v>1201</v>
      </c>
      <c r="B6948" s="203">
        <v>199907</v>
      </c>
      <c r="C6948" s="203">
        <v>0.59367899999999996</v>
      </c>
      <c r="D6948" s="203">
        <v>12</v>
      </c>
      <c r="E6948" s="203" t="s">
        <v>1202</v>
      </c>
      <c r="F6948" s="203" t="s">
        <v>1207</v>
      </c>
    </row>
    <row r="6949" spans="1:6" hidden="1" x14ac:dyDescent="0.25">
      <c r="A6949" s="203" t="s">
        <v>1201</v>
      </c>
      <c r="B6949" s="203">
        <v>199908</v>
      </c>
      <c r="C6949" s="203">
        <v>0.54707300000000003</v>
      </c>
      <c r="D6949" s="203">
        <v>12</v>
      </c>
      <c r="E6949" s="203" t="s">
        <v>1202</v>
      </c>
      <c r="F6949" s="203" t="s">
        <v>1207</v>
      </c>
    </row>
    <row r="6950" spans="1:6" hidden="1" x14ac:dyDescent="0.25">
      <c r="A6950" s="203" t="s">
        <v>1201</v>
      </c>
      <c r="B6950" s="203">
        <v>199909</v>
      </c>
      <c r="C6950" s="203">
        <v>0.48216100000000001</v>
      </c>
      <c r="D6950" s="203">
        <v>12</v>
      </c>
      <c r="E6950" s="203" t="s">
        <v>1202</v>
      </c>
      <c r="F6950" s="203" t="s">
        <v>1207</v>
      </c>
    </row>
    <row r="6951" spans="1:6" hidden="1" x14ac:dyDescent="0.25">
      <c r="A6951" s="203" t="s">
        <v>1201</v>
      </c>
      <c r="B6951" s="203">
        <v>199910</v>
      </c>
      <c r="C6951" s="203">
        <v>0.45671400000000001</v>
      </c>
      <c r="D6951" s="203">
        <v>12</v>
      </c>
      <c r="E6951" s="203" t="s">
        <v>1202</v>
      </c>
      <c r="F6951" s="203" t="s">
        <v>1207</v>
      </c>
    </row>
    <row r="6952" spans="1:6" hidden="1" x14ac:dyDescent="0.25">
      <c r="A6952" s="203" t="s">
        <v>1201</v>
      </c>
      <c r="B6952" s="203">
        <v>199911</v>
      </c>
      <c r="C6952" s="203">
        <v>0.49290299999999998</v>
      </c>
      <c r="D6952" s="203">
        <v>12</v>
      </c>
      <c r="E6952" s="203" t="s">
        <v>1202</v>
      </c>
      <c r="F6952" s="203" t="s">
        <v>1207</v>
      </c>
    </row>
    <row r="6953" spans="1:6" hidden="1" x14ac:dyDescent="0.25">
      <c r="A6953" s="203" t="s">
        <v>1201</v>
      </c>
      <c r="B6953" s="203">
        <v>199912</v>
      </c>
      <c r="C6953" s="203">
        <v>0.51527500000000004</v>
      </c>
      <c r="D6953" s="203">
        <v>12</v>
      </c>
      <c r="E6953" s="203" t="s">
        <v>1202</v>
      </c>
      <c r="F6953" s="203" t="s">
        <v>1207</v>
      </c>
    </row>
    <row r="6954" spans="1:6" hidden="1" x14ac:dyDescent="0.25">
      <c r="A6954" s="203" t="s">
        <v>1201</v>
      </c>
      <c r="B6954" s="203">
        <v>199913</v>
      </c>
      <c r="C6954" s="203">
        <v>6.5155560000000001</v>
      </c>
      <c r="D6954" s="203">
        <v>12</v>
      </c>
      <c r="E6954" s="203" t="s">
        <v>1202</v>
      </c>
      <c r="F6954" s="203" t="s">
        <v>1207</v>
      </c>
    </row>
    <row r="6955" spans="1:6" hidden="1" x14ac:dyDescent="0.25">
      <c r="A6955" s="203" t="s">
        <v>1201</v>
      </c>
      <c r="B6955" s="203">
        <v>200001</v>
      </c>
      <c r="C6955" s="203">
        <v>0.50514899999999996</v>
      </c>
      <c r="D6955" s="203">
        <v>12</v>
      </c>
      <c r="E6955" s="203" t="s">
        <v>1202</v>
      </c>
      <c r="F6955" s="203" t="s">
        <v>1207</v>
      </c>
    </row>
    <row r="6956" spans="1:6" hidden="1" x14ac:dyDescent="0.25">
      <c r="A6956" s="203" t="s">
        <v>1201</v>
      </c>
      <c r="B6956" s="203">
        <v>200002</v>
      </c>
      <c r="C6956" s="203">
        <v>0.49995699999999998</v>
      </c>
      <c r="D6956" s="203">
        <v>12</v>
      </c>
      <c r="E6956" s="203" t="s">
        <v>1202</v>
      </c>
      <c r="F6956" s="203" t="s">
        <v>1207</v>
      </c>
    </row>
    <row r="6957" spans="1:6" hidden="1" x14ac:dyDescent="0.25">
      <c r="A6957" s="203" t="s">
        <v>1201</v>
      </c>
      <c r="B6957" s="203">
        <v>200003</v>
      </c>
      <c r="C6957" s="203">
        <v>0.55800300000000003</v>
      </c>
      <c r="D6957" s="203">
        <v>12</v>
      </c>
      <c r="E6957" s="203" t="s">
        <v>1202</v>
      </c>
      <c r="F6957" s="203" t="s">
        <v>1207</v>
      </c>
    </row>
    <row r="6958" spans="1:6" hidden="1" x14ac:dyDescent="0.25">
      <c r="A6958" s="203" t="s">
        <v>1201</v>
      </c>
      <c r="B6958" s="203">
        <v>200004</v>
      </c>
      <c r="C6958" s="203">
        <v>0.56852100000000005</v>
      </c>
      <c r="D6958" s="203">
        <v>12</v>
      </c>
      <c r="E6958" s="203" t="s">
        <v>1202</v>
      </c>
      <c r="F6958" s="203" t="s">
        <v>1207</v>
      </c>
    </row>
    <row r="6959" spans="1:6" hidden="1" x14ac:dyDescent="0.25">
      <c r="A6959" s="203" t="s">
        <v>1201</v>
      </c>
      <c r="B6959" s="203">
        <v>200005</v>
      </c>
      <c r="C6959" s="203">
        <v>0.55871999999999999</v>
      </c>
      <c r="D6959" s="203">
        <v>12</v>
      </c>
      <c r="E6959" s="203" t="s">
        <v>1202</v>
      </c>
      <c r="F6959" s="203" t="s">
        <v>1207</v>
      </c>
    </row>
    <row r="6960" spans="1:6" hidden="1" x14ac:dyDescent="0.25">
      <c r="A6960" s="203" t="s">
        <v>1201</v>
      </c>
      <c r="B6960" s="203">
        <v>200006</v>
      </c>
      <c r="C6960" s="203">
        <v>0.50910999999999995</v>
      </c>
      <c r="D6960" s="203">
        <v>12</v>
      </c>
      <c r="E6960" s="203" t="s">
        <v>1202</v>
      </c>
      <c r="F6960" s="203" t="s">
        <v>1207</v>
      </c>
    </row>
    <row r="6961" spans="1:6" hidden="1" x14ac:dyDescent="0.25">
      <c r="A6961" s="203" t="s">
        <v>1201</v>
      </c>
      <c r="B6961" s="203">
        <v>200007</v>
      </c>
      <c r="C6961" s="203">
        <v>0.526258</v>
      </c>
      <c r="D6961" s="203">
        <v>12</v>
      </c>
      <c r="E6961" s="203" t="s">
        <v>1202</v>
      </c>
      <c r="F6961" s="203" t="s">
        <v>1207</v>
      </c>
    </row>
    <row r="6962" spans="1:6" hidden="1" x14ac:dyDescent="0.25">
      <c r="A6962" s="203" t="s">
        <v>1201</v>
      </c>
      <c r="B6962" s="203">
        <v>200008</v>
      </c>
      <c r="C6962" s="203">
        <v>0.50368199999999996</v>
      </c>
      <c r="D6962" s="203">
        <v>12</v>
      </c>
      <c r="E6962" s="203" t="s">
        <v>1202</v>
      </c>
      <c r="F6962" s="203" t="s">
        <v>1207</v>
      </c>
    </row>
    <row r="6963" spans="1:6" hidden="1" x14ac:dyDescent="0.25">
      <c r="A6963" s="203" t="s">
        <v>1201</v>
      </c>
      <c r="B6963" s="203">
        <v>200009</v>
      </c>
      <c r="C6963" s="203">
        <v>0.44337199999999999</v>
      </c>
      <c r="D6963" s="203">
        <v>12</v>
      </c>
      <c r="E6963" s="203" t="s">
        <v>1202</v>
      </c>
      <c r="F6963" s="203" t="s">
        <v>1207</v>
      </c>
    </row>
    <row r="6964" spans="1:6" hidden="1" x14ac:dyDescent="0.25">
      <c r="A6964" s="203" t="s">
        <v>1201</v>
      </c>
      <c r="B6964" s="203">
        <v>200010</v>
      </c>
      <c r="C6964" s="203">
        <v>0.46821200000000002</v>
      </c>
      <c r="D6964" s="203">
        <v>12</v>
      </c>
      <c r="E6964" s="203" t="s">
        <v>1202</v>
      </c>
      <c r="F6964" s="203" t="s">
        <v>1207</v>
      </c>
    </row>
    <row r="6965" spans="1:6" hidden="1" x14ac:dyDescent="0.25">
      <c r="A6965" s="203" t="s">
        <v>1201</v>
      </c>
      <c r="B6965" s="203">
        <v>200011</v>
      </c>
      <c r="C6965" s="203">
        <v>0.48286400000000002</v>
      </c>
      <c r="D6965" s="203">
        <v>12</v>
      </c>
      <c r="E6965" s="203" t="s">
        <v>1202</v>
      </c>
      <c r="F6965" s="203" t="s">
        <v>1207</v>
      </c>
    </row>
    <row r="6966" spans="1:6" hidden="1" x14ac:dyDescent="0.25">
      <c r="A6966" s="203" t="s">
        <v>1201</v>
      </c>
      <c r="B6966" s="203">
        <v>200012</v>
      </c>
      <c r="C6966" s="203">
        <v>0.47778300000000001</v>
      </c>
      <c r="D6966" s="203">
        <v>12</v>
      </c>
      <c r="E6966" s="203" t="s">
        <v>1202</v>
      </c>
      <c r="F6966" s="203" t="s">
        <v>1207</v>
      </c>
    </row>
    <row r="6967" spans="1:6" hidden="1" x14ac:dyDescent="0.25">
      <c r="A6967" s="203" t="s">
        <v>1201</v>
      </c>
      <c r="B6967" s="203">
        <v>200013</v>
      </c>
      <c r="C6967" s="203">
        <v>6.1016310000000002</v>
      </c>
      <c r="D6967" s="203">
        <v>12</v>
      </c>
      <c r="E6967" s="203" t="s">
        <v>1202</v>
      </c>
      <c r="F6967" s="203" t="s">
        <v>1207</v>
      </c>
    </row>
    <row r="6968" spans="1:6" hidden="1" x14ac:dyDescent="0.25">
      <c r="A6968" s="203" t="s">
        <v>1201</v>
      </c>
      <c r="B6968" s="203">
        <v>200101</v>
      </c>
      <c r="C6968" s="203">
        <v>0.44496799999999997</v>
      </c>
      <c r="D6968" s="203">
        <v>12</v>
      </c>
      <c r="E6968" s="203" t="s">
        <v>1202</v>
      </c>
      <c r="F6968" s="203" t="s">
        <v>1207</v>
      </c>
    </row>
    <row r="6969" spans="1:6" hidden="1" x14ac:dyDescent="0.25">
      <c r="A6969" s="203" t="s">
        <v>1201</v>
      </c>
      <c r="B6969" s="203">
        <v>200102</v>
      </c>
      <c r="C6969" s="203">
        <v>0.40406599999999998</v>
      </c>
      <c r="D6969" s="203">
        <v>12</v>
      </c>
      <c r="E6969" s="203" t="s">
        <v>1202</v>
      </c>
      <c r="F6969" s="203" t="s">
        <v>1207</v>
      </c>
    </row>
    <row r="6970" spans="1:6" hidden="1" x14ac:dyDescent="0.25">
      <c r="A6970" s="203" t="s">
        <v>1201</v>
      </c>
      <c r="B6970" s="203">
        <v>200103</v>
      </c>
      <c r="C6970" s="203">
        <v>0.45577699999999999</v>
      </c>
      <c r="D6970" s="203">
        <v>12</v>
      </c>
      <c r="E6970" s="203" t="s">
        <v>1202</v>
      </c>
      <c r="F6970" s="203" t="s">
        <v>1207</v>
      </c>
    </row>
    <row r="6971" spans="1:6" hidden="1" x14ac:dyDescent="0.25">
      <c r="A6971" s="203" t="s">
        <v>1201</v>
      </c>
      <c r="B6971" s="203">
        <v>200104</v>
      </c>
      <c r="C6971" s="203">
        <v>0.42536200000000002</v>
      </c>
      <c r="D6971" s="203">
        <v>12</v>
      </c>
      <c r="E6971" s="203" t="s">
        <v>1202</v>
      </c>
      <c r="F6971" s="203" t="s">
        <v>1207</v>
      </c>
    </row>
    <row r="6972" spans="1:6" hidden="1" x14ac:dyDescent="0.25">
      <c r="A6972" s="203" t="s">
        <v>1201</v>
      </c>
      <c r="B6972" s="203">
        <v>200105</v>
      </c>
      <c r="C6972" s="203">
        <v>0.43551200000000001</v>
      </c>
      <c r="D6972" s="203">
        <v>12</v>
      </c>
      <c r="E6972" s="203" t="s">
        <v>1202</v>
      </c>
      <c r="F6972" s="203" t="s">
        <v>1207</v>
      </c>
    </row>
    <row r="6973" spans="1:6" hidden="1" x14ac:dyDescent="0.25">
      <c r="A6973" s="203" t="s">
        <v>1201</v>
      </c>
      <c r="B6973" s="203">
        <v>200106</v>
      </c>
      <c r="C6973" s="203">
        <v>0.45461200000000002</v>
      </c>
      <c r="D6973" s="203">
        <v>12</v>
      </c>
      <c r="E6973" s="203" t="s">
        <v>1202</v>
      </c>
      <c r="F6973" s="203" t="s">
        <v>1207</v>
      </c>
    </row>
    <row r="6974" spans="1:6" hidden="1" x14ac:dyDescent="0.25">
      <c r="A6974" s="203" t="s">
        <v>1201</v>
      </c>
      <c r="B6974" s="203">
        <v>200107</v>
      </c>
      <c r="C6974" s="203">
        <v>0.43606200000000001</v>
      </c>
      <c r="D6974" s="203">
        <v>12</v>
      </c>
      <c r="E6974" s="203" t="s">
        <v>1202</v>
      </c>
      <c r="F6974" s="203" t="s">
        <v>1207</v>
      </c>
    </row>
    <row r="6975" spans="1:6" hidden="1" x14ac:dyDescent="0.25">
      <c r="A6975" s="203" t="s">
        <v>1201</v>
      </c>
      <c r="B6975" s="203">
        <v>200108</v>
      </c>
      <c r="C6975" s="203">
        <v>0.44789800000000002</v>
      </c>
      <c r="D6975" s="203">
        <v>12</v>
      </c>
      <c r="E6975" s="203" t="s">
        <v>1202</v>
      </c>
      <c r="F6975" s="203" t="s">
        <v>1207</v>
      </c>
    </row>
    <row r="6976" spans="1:6" hidden="1" x14ac:dyDescent="0.25">
      <c r="A6976" s="203" t="s">
        <v>1201</v>
      </c>
      <c r="B6976" s="203">
        <v>200109</v>
      </c>
      <c r="C6976" s="203">
        <v>0.39646500000000001</v>
      </c>
      <c r="D6976" s="203">
        <v>12</v>
      </c>
      <c r="E6976" s="203" t="s">
        <v>1202</v>
      </c>
      <c r="F6976" s="203" t="s">
        <v>1207</v>
      </c>
    </row>
    <row r="6977" spans="1:6" hidden="1" x14ac:dyDescent="0.25">
      <c r="A6977" s="203" t="s">
        <v>1201</v>
      </c>
      <c r="B6977" s="203">
        <v>200110</v>
      </c>
      <c r="C6977" s="203">
        <v>0.40991499999999997</v>
      </c>
      <c r="D6977" s="203">
        <v>12</v>
      </c>
      <c r="E6977" s="203" t="s">
        <v>1202</v>
      </c>
      <c r="F6977" s="203" t="s">
        <v>1207</v>
      </c>
    </row>
    <row r="6978" spans="1:6" hidden="1" x14ac:dyDescent="0.25">
      <c r="A6978" s="203" t="s">
        <v>1201</v>
      </c>
      <c r="B6978" s="203">
        <v>200111</v>
      </c>
      <c r="C6978" s="203">
        <v>0.40176800000000001</v>
      </c>
      <c r="D6978" s="203">
        <v>12</v>
      </c>
      <c r="E6978" s="203" t="s">
        <v>1202</v>
      </c>
      <c r="F6978" s="203" t="s">
        <v>1207</v>
      </c>
    </row>
    <row r="6979" spans="1:6" hidden="1" x14ac:dyDescent="0.25">
      <c r="A6979" s="203" t="s">
        <v>1201</v>
      </c>
      <c r="B6979" s="203">
        <v>200112</v>
      </c>
      <c r="C6979" s="203">
        <v>0.44932499999999997</v>
      </c>
      <c r="D6979" s="203">
        <v>12</v>
      </c>
      <c r="E6979" s="203" t="s">
        <v>1202</v>
      </c>
      <c r="F6979" s="203" t="s">
        <v>1207</v>
      </c>
    </row>
    <row r="6980" spans="1:6" hidden="1" x14ac:dyDescent="0.25">
      <c r="A6980" s="203" t="s">
        <v>1201</v>
      </c>
      <c r="B6980" s="203">
        <v>200113</v>
      </c>
      <c r="C6980" s="203">
        <v>5.1617280000000001</v>
      </c>
      <c r="D6980" s="203">
        <v>12</v>
      </c>
      <c r="E6980" s="203" t="s">
        <v>1202</v>
      </c>
      <c r="F6980" s="203" t="s">
        <v>1207</v>
      </c>
    </row>
    <row r="6981" spans="1:6" hidden="1" x14ac:dyDescent="0.25">
      <c r="A6981" s="203" t="s">
        <v>1201</v>
      </c>
      <c r="B6981" s="203">
        <v>200201</v>
      </c>
      <c r="C6981" s="203">
        <v>0.47654000000000002</v>
      </c>
      <c r="D6981" s="203">
        <v>12</v>
      </c>
      <c r="E6981" s="203" t="s">
        <v>1202</v>
      </c>
      <c r="F6981" s="203" t="s">
        <v>1207</v>
      </c>
    </row>
    <row r="6982" spans="1:6" hidden="1" x14ac:dyDescent="0.25">
      <c r="A6982" s="203" t="s">
        <v>1201</v>
      </c>
      <c r="B6982" s="203">
        <v>200202</v>
      </c>
      <c r="C6982" s="203">
        <v>0.42835400000000001</v>
      </c>
      <c r="D6982" s="203">
        <v>12</v>
      </c>
      <c r="E6982" s="203" t="s">
        <v>1202</v>
      </c>
      <c r="F6982" s="203" t="s">
        <v>1207</v>
      </c>
    </row>
    <row r="6983" spans="1:6" hidden="1" x14ac:dyDescent="0.25">
      <c r="A6983" s="203" t="s">
        <v>1201</v>
      </c>
      <c r="B6983" s="203">
        <v>200203</v>
      </c>
      <c r="C6983" s="203">
        <v>0.45945999999999998</v>
      </c>
      <c r="D6983" s="203">
        <v>12</v>
      </c>
      <c r="E6983" s="203" t="s">
        <v>1202</v>
      </c>
      <c r="F6983" s="203" t="s">
        <v>1207</v>
      </c>
    </row>
    <row r="6984" spans="1:6" hidden="1" x14ac:dyDescent="0.25">
      <c r="A6984" s="203" t="s">
        <v>1201</v>
      </c>
      <c r="B6984" s="203">
        <v>200204</v>
      </c>
      <c r="C6984" s="203">
        <v>0.488506</v>
      </c>
      <c r="D6984" s="203">
        <v>12</v>
      </c>
      <c r="E6984" s="203" t="s">
        <v>1202</v>
      </c>
      <c r="F6984" s="203" t="s">
        <v>1207</v>
      </c>
    </row>
    <row r="6985" spans="1:6" hidden="1" x14ac:dyDescent="0.25">
      <c r="A6985" s="203" t="s">
        <v>1201</v>
      </c>
      <c r="B6985" s="203">
        <v>200205</v>
      </c>
      <c r="C6985" s="203">
        <v>0.527644</v>
      </c>
      <c r="D6985" s="203">
        <v>12</v>
      </c>
      <c r="E6985" s="203" t="s">
        <v>1202</v>
      </c>
      <c r="F6985" s="203" t="s">
        <v>1207</v>
      </c>
    </row>
    <row r="6986" spans="1:6" hidden="1" x14ac:dyDescent="0.25">
      <c r="A6986" s="203" t="s">
        <v>1201</v>
      </c>
      <c r="B6986" s="203">
        <v>200206</v>
      </c>
      <c r="C6986" s="203">
        <v>0.53356700000000001</v>
      </c>
      <c r="D6986" s="203">
        <v>12</v>
      </c>
      <c r="E6986" s="203" t="s">
        <v>1202</v>
      </c>
      <c r="F6986" s="203" t="s">
        <v>1207</v>
      </c>
    </row>
    <row r="6987" spans="1:6" hidden="1" x14ac:dyDescent="0.25">
      <c r="A6987" s="203" t="s">
        <v>1201</v>
      </c>
      <c r="B6987" s="203">
        <v>200207</v>
      </c>
      <c r="C6987" s="203">
        <v>0.52524099999999996</v>
      </c>
      <c r="D6987" s="203">
        <v>12</v>
      </c>
      <c r="E6987" s="203" t="s">
        <v>1202</v>
      </c>
      <c r="F6987" s="203" t="s">
        <v>1207</v>
      </c>
    </row>
    <row r="6988" spans="1:6" hidden="1" x14ac:dyDescent="0.25">
      <c r="A6988" s="203" t="s">
        <v>1201</v>
      </c>
      <c r="B6988" s="203">
        <v>200208</v>
      </c>
      <c r="C6988" s="203">
        <v>0.46965499999999999</v>
      </c>
      <c r="D6988" s="203">
        <v>12</v>
      </c>
      <c r="E6988" s="203" t="s">
        <v>1202</v>
      </c>
      <c r="F6988" s="203" t="s">
        <v>1207</v>
      </c>
    </row>
    <row r="6989" spans="1:6" hidden="1" x14ac:dyDescent="0.25">
      <c r="A6989" s="203" t="s">
        <v>1201</v>
      </c>
      <c r="B6989" s="203">
        <v>200209</v>
      </c>
      <c r="C6989" s="203">
        <v>0.43189</v>
      </c>
      <c r="D6989" s="203">
        <v>12</v>
      </c>
      <c r="E6989" s="203" t="s">
        <v>1202</v>
      </c>
      <c r="F6989" s="203" t="s">
        <v>1207</v>
      </c>
    </row>
    <row r="6990" spans="1:6" hidden="1" x14ac:dyDescent="0.25">
      <c r="A6990" s="203" t="s">
        <v>1201</v>
      </c>
      <c r="B6990" s="203">
        <v>200210</v>
      </c>
      <c r="C6990" s="203">
        <v>0.44544899999999998</v>
      </c>
      <c r="D6990" s="203">
        <v>12</v>
      </c>
      <c r="E6990" s="203" t="s">
        <v>1202</v>
      </c>
      <c r="F6990" s="203" t="s">
        <v>1207</v>
      </c>
    </row>
    <row r="6991" spans="1:6" hidden="1" x14ac:dyDescent="0.25">
      <c r="A6991" s="203" t="s">
        <v>1201</v>
      </c>
      <c r="B6991" s="203">
        <v>200211</v>
      </c>
      <c r="C6991" s="203">
        <v>0.45584999999999998</v>
      </c>
      <c r="D6991" s="203">
        <v>12</v>
      </c>
      <c r="E6991" s="203" t="s">
        <v>1202</v>
      </c>
      <c r="F6991" s="203" t="s">
        <v>1207</v>
      </c>
    </row>
    <row r="6992" spans="1:6" hidden="1" x14ac:dyDescent="0.25">
      <c r="A6992" s="203" t="s">
        <v>1201</v>
      </c>
      <c r="B6992" s="203">
        <v>200212</v>
      </c>
      <c r="C6992" s="203">
        <v>0.48869400000000002</v>
      </c>
      <c r="D6992" s="203">
        <v>12</v>
      </c>
      <c r="E6992" s="203" t="s">
        <v>1202</v>
      </c>
      <c r="F6992" s="203" t="s">
        <v>1207</v>
      </c>
    </row>
    <row r="6993" spans="1:6" hidden="1" x14ac:dyDescent="0.25">
      <c r="A6993" s="203" t="s">
        <v>1201</v>
      </c>
      <c r="B6993" s="203">
        <v>200213</v>
      </c>
      <c r="C6993" s="203">
        <v>5.7308500000000002</v>
      </c>
      <c r="D6993" s="203">
        <v>12</v>
      </c>
      <c r="E6993" s="203" t="s">
        <v>1202</v>
      </c>
      <c r="F6993" s="203" t="s">
        <v>1207</v>
      </c>
    </row>
    <row r="6994" spans="1:6" hidden="1" x14ac:dyDescent="0.25">
      <c r="A6994" s="203" t="s">
        <v>1201</v>
      </c>
      <c r="B6994" s="203">
        <v>200301</v>
      </c>
      <c r="C6994" s="203">
        <v>0.470086</v>
      </c>
      <c r="D6994" s="203">
        <v>12</v>
      </c>
      <c r="E6994" s="203" t="s">
        <v>1202</v>
      </c>
      <c r="F6994" s="203" t="s">
        <v>1207</v>
      </c>
    </row>
    <row r="6995" spans="1:6" hidden="1" x14ac:dyDescent="0.25">
      <c r="A6995" s="203" t="s">
        <v>1201</v>
      </c>
      <c r="B6995" s="203">
        <v>200302</v>
      </c>
      <c r="C6995" s="203">
        <v>0.43733100000000003</v>
      </c>
      <c r="D6995" s="203">
        <v>12</v>
      </c>
      <c r="E6995" s="203" t="s">
        <v>1202</v>
      </c>
      <c r="F6995" s="203" t="s">
        <v>1207</v>
      </c>
    </row>
    <row r="6996" spans="1:6" hidden="1" x14ac:dyDescent="0.25">
      <c r="A6996" s="203" t="s">
        <v>1201</v>
      </c>
      <c r="B6996" s="203">
        <v>200303</v>
      </c>
      <c r="C6996" s="203">
        <v>0.50820200000000004</v>
      </c>
      <c r="D6996" s="203">
        <v>12</v>
      </c>
      <c r="E6996" s="203" t="s">
        <v>1202</v>
      </c>
      <c r="F6996" s="203" t="s">
        <v>1207</v>
      </c>
    </row>
    <row r="6997" spans="1:6" hidden="1" x14ac:dyDescent="0.25">
      <c r="A6997" s="203" t="s">
        <v>1201</v>
      </c>
      <c r="B6997" s="203">
        <v>200304</v>
      </c>
      <c r="C6997" s="203">
        <v>0.50963499999999995</v>
      </c>
      <c r="D6997" s="203">
        <v>12</v>
      </c>
      <c r="E6997" s="203" t="s">
        <v>1202</v>
      </c>
      <c r="F6997" s="203" t="s">
        <v>1207</v>
      </c>
    </row>
    <row r="6998" spans="1:6" hidden="1" x14ac:dyDescent="0.25">
      <c r="A6998" s="203" t="s">
        <v>1201</v>
      </c>
      <c r="B6998" s="203">
        <v>200305</v>
      </c>
      <c r="C6998" s="203">
        <v>0.55760600000000005</v>
      </c>
      <c r="D6998" s="203">
        <v>12</v>
      </c>
      <c r="E6998" s="203" t="s">
        <v>1202</v>
      </c>
      <c r="F6998" s="203" t="s">
        <v>1207</v>
      </c>
    </row>
    <row r="6999" spans="1:6" hidden="1" x14ac:dyDescent="0.25">
      <c r="A6999" s="203" t="s">
        <v>1201</v>
      </c>
      <c r="B6999" s="203">
        <v>200306</v>
      </c>
      <c r="C6999" s="203">
        <v>0.54907600000000001</v>
      </c>
      <c r="D6999" s="203">
        <v>12</v>
      </c>
      <c r="E6999" s="203" t="s">
        <v>1202</v>
      </c>
      <c r="F6999" s="203" t="s">
        <v>1207</v>
      </c>
    </row>
    <row r="7000" spans="1:6" hidden="1" x14ac:dyDescent="0.25">
      <c r="A7000" s="203" t="s">
        <v>1201</v>
      </c>
      <c r="B7000" s="203">
        <v>200307</v>
      </c>
      <c r="C7000" s="203">
        <v>0.52460700000000005</v>
      </c>
      <c r="D7000" s="203">
        <v>12</v>
      </c>
      <c r="E7000" s="203" t="s">
        <v>1202</v>
      </c>
      <c r="F7000" s="203" t="s">
        <v>1207</v>
      </c>
    </row>
    <row r="7001" spans="1:6" hidden="1" x14ac:dyDescent="0.25">
      <c r="A7001" s="203" t="s">
        <v>1201</v>
      </c>
      <c r="B7001" s="203">
        <v>200308</v>
      </c>
      <c r="C7001" s="203">
        <v>0.50151299999999999</v>
      </c>
      <c r="D7001" s="203">
        <v>12</v>
      </c>
      <c r="E7001" s="203" t="s">
        <v>1202</v>
      </c>
      <c r="F7001" s="203" t="s">
        <v>1207</v>
      </c>
    </row>
    <row r="7002" spans="1:6" hidden="1" x14ac:dyDescent="0.25">
      <c r="A7002" s="203" t="s">
        <v>1201</v>
      </c>
      <c r="B7002" s="203">
        <v>200309</v>
      </c>
      <c r="C7002" s="203">
        <v>0.447106</v>
      </c>
      <c r="D7002" s="203">
        <v>12</v>
      </c>
      <c r="E7002" s="203" t="s">
        <v>1202</v>
      </c>
      <c r="F7002" s="203" t="s">
        <v>1207</v>
      </c>
    </row>
    <row r="7003" spans="1:6" hidden="1" x14ac:dyDescent="0.25">
      <c r="A7003" s="203" t="s">
        <v>1201</v>
      </c>
      <c r="B7003" s="203">
        <v>200310</v>
      </c>
      <c r="C7003" s="203">
        <v>0.45191700000000001</v>
      </c>
      <c r="D7003" s="203">
        <v>12</v>
      </c>
      <c r="E7003" s="203" t="s">
        <v>1202</v>
      </c>
      <c r="F7003" s="203" t="s">
        <v>1207</v>
      </c>
    </row>
    <row r="7004" spans="1:6" hidden="1" x14ac:dyDescent="0.25">
      <c r="A7004" s="203" t="s">
        <v>1201</v>
      </c>
      <c r="B7004" s="203">
        <v>200311</v>
      </c>
      <c r="C7004" s="203">
        <v>0.46080599999999999</v>
      </c>
      <c r="D7004" s="203">
        <v>12</v>
      </c>
      <c r="E7004" s="203" t="s">
        <v>1202</v>
      </c>
      <c r="F7004" s="203" t="s">
        <v>1207</v>
      </c>
    </row>
    <row r="7005" spans="1:6" hidden="1" x14ac:dyDescent="0.25">
      <c r="A7005" s="203" t="s">
        <v>1201</v>
      </c>
      <c r="B7005" s="203">
        <v>200312</v>
      </c>
      <c r="C7005" s="203">
        <v>0.52452100000000002</v>
      </c>
      <c r="D7005" s="203">
        <v>12</v>
      </c>
      <c r="E7005" s="203" t="s">
        <v>1202</v>
      </c>
      <c r="F7005" s="203" t="s">
        <v>1207</v>
      </c>
    </row>
    <row r="7006" spans="1:6" hidden="1" x14ac:dyDescent="0.25">
      <c r="A7006" s="203" t="s">
        <v>1201</v>
      </c>
      <c r="B7006" s="203">
        <v>200313</v>
      </c>
      <c r="C7006" s="203">
        <v>5.9424070000000002</v>
      </c>
      <c r="D7006" s="203">
        <v>12</v>
      </c>
      <c r="E7006" s="203" t="s">
        <v>1202</v>
      </c>
      <c r="F7006" s="203" t="s">
        <v>1207</v>
      </c>
    </row>
    <row r="7007" spans="1:6" hidden="1" x14ac:dyDescent="0.25">
      <c r="A7007" s="203" t="s">
        <v>1201</v>
      </c>
      <c r="B7007" s="203">
        <v>200401</v>
      </c>
      <c r="C7007" s="203">
        <v>0.51425100000000001</v>
      </c>
      <c r="D7007" s="203">
        <v>12</v>
      </c>
      <c r="E7007" s="203" t="s">
        <v>1202</v>
      </c>
      <c r="F7007" s="203" t="s">
        <v>1207</v>
      </c>
    </row>
    <row r="7008" spans="1:6" hidden="1" x14ac:dyDescent="0.25">
      <c r="A7008" s="203" t="s">
        <v>1201</v>
      </c>
      <c r="B7008" s="203">
        <v>200402</v>
      </c>
      <c r="C7008" s="203">
        <v>0.47409099999999998</v>
      </c>
      <c r="D7008" s="203">
        <v>12</v>
      </c>
      <c r="E7008" s="203" t="s">
        <v>1202</v>
      </c>
      <c r="F7008" s="203" t="s">
        <v>1207</v>
      </c>
    </row>
    <row r="7009" spans="1:6" hidden="1" x14ac:dyDescent="0.25">
      <c r="A7009" s="203" t="s">
        <v>1201</v>
      </c>
      <c r="B7009" s="203">
        <v>200403</v>
      </c>
      <c r="C7009" s="203">
        <v>0.51068599999999997</v>
      </c>
      <c r="D7009" s="203">
        <v>12</v>
      </c>
      <c r="E7009" s="203" t="s">
        <v>1202</v>
      </c>
      <c r="F7009" s="203" t="s">
        <v>1207</v>
      </c>
    </row>
    <row r="7010" spans="1:6" hidden="1" x14ac:dyDescent="0.25">
      <c r="A7010" s="203" t="s">
        <v>1201</v>
      </c>
      <c r="B7010" s="203">
        <v>200404</v>
      </c>
      <c r="C7010" s="203">
        <v>0.48874099999999998</v>
      </c>
      <c r="D7010" s="203">
        <v>12</v>
      </c>
      <c r="E7010" s="203" t="s">
        <v>1202</v>
      </c>
      <c r="F7010" s="203" t="s">
        <v>1207</v>
      </c>
    </row>
    <row r="7011" spans="1:6" hidden="1" x14ac:dyDescent="0.25">
      <c r="A7011" s="203" t="s">
        <v>1201</v>
      </c>
      <c r="B7011" s="203">
        <v>200405</v>
      </c>
      <c r="C7011" s="203">
        <v>0.52259</v>
      </c>
      <c r="D7011" s="203">
        <v>12</v>
      </c>
      <c r="E7011" s="203" t="s">
        <v>1202</v>
      </c>
      <c r="F7011" s="203" t="s">
        <v>1207</v>
      </c>
    </row>
    <row r="7012" spans="1:6" hidden="1" x14ac:dyDescent="0.25">
      <c r="A7012" s="203" t="s">
        <v>1201</v>
      </c>
      <c r="B7012" s="203">
        <v>200406</v>
      </c>
      <c r="C7012" s="203">
        <v>0.53177600000000003</v>
      </c>
      <c r="D7012" s="203">
        <v>12</v>
      </c>
      <c r="E7012" s="203" t="s">
        <v>1202</v>
      </c>
      <c r="F7012" s="203" t="s">
        <v>1207</v>
      </c>
    </row>
    <row r="7013" spans="1:6" hidden="1" x14ac:dyDescent="0.25">
      <c r="A7013" s="203" t="s">
        <v>1201</v>
      </c>
      <c r="B7013" s="203">
        <v>200407</v>
      </c>
      <c r="C7013" s="203">
        <v>0.52385000000000004</v>
      </c>
      <c r="D7013" s="203">
        <v>12</v>
      </c>
      <c r="E7013" s="203" t="s">
        <v>1202</v>
      </c>
      <c r="F7013" s="203" t="s">
        <v>1207</v>
      </c>
    </row>
    <row r="7014" spans="1:6" hidden="1" x14ac:dyDescent="0.25">
      <c r="A7014" s="203" t="s">
        <v>1201</v>
      </c>
      <c r="B7014" s="203">
        <v>200408</v>
      </c>
      <c r="C7014" s="203">
        <v>0.50247200000000003</v>
      </c>
      <c r="D7014" s="203">
        <v>12</v>
      </c>
      <c r="E7014" s="203" t="s">
        <v>1202</v>
      </c>
      <c r="F7014" s="203" t="s">
        <v>1207</v>
      </c>
    </row>
    <row r="7015" spans="1:6" hidden="1" x14ac:dyDescent="0.25">
      <c r="A7015" s="203" t="s">
        <v>1201</v>
      </c>
      <c r="B7015" s="203">
        <v>200409</v>
      </c>
      <c r="C7015" s="203">
        <v>0.47938399999999998</v>
      </c>
      <c r="D7015" s="203">
        <v>12</v>
      </c>
      <c r="E7015" s="203" t="s">
        <v>1202</v>
      </c>
      <c r="F7015" s="203" t="s">
        <v>1207</v>
      </c>
    </row>
    <row r="7016" spans="1:6" hidden="1" x14ac:dyDescent="0.25">
      <c r="A7016" s="203" t="s">
        <v>1201</v>
      </c>
      <c r="B7016" s="203">
        <v>200410</v>
      </c>
      <c r="C7016" s="203">
        <v>0.47288000000000002</v>
      </c>
      <c r="D7016" s="203">
        <v>12</v>
      </c>
      <c r="E7016" s="203" t="s">
        <v>1202</v>
      </c>
      <c r="F7016" s="203" t="s">
        <v>1207</v>
      </c>
    </row>
    <row r="7017" spans="1:6" hidden="1" x14ac:dyDescent="0.25">
      <c r="A7017" s="203" t="s">
        <v>1201</v>
      </c>
      <c r="B7017" s="203">
        <v>200411</v>
      </c>
      <c r="C7017" s="203">
        <v>0.48474</v>
      </c>
      <c r="D7017" s="203">
        <v>12</v>
      </c>
      <c r="E7017" s="203" t="s">
        <v>1202</v>
      </c>
      <c r="F7017" s="203" t="s">
        <v>1207</v>
      </c>
    </row>
    <row r="7018" spans="1:6" hidden="1" x14ac:dyDescent="0.25">
      <c r="A7018" s="203" t="s">
        <v>1201</v>
      </c>
      <c r="B7018" s="203">
        <v>200412</v>
      </c>
      <c r="C7018" s="203">
        <v>0.55713599999999996</v>
      </c>
      <c r="D7018" s="203">
        <v>12</v>
      </c>
      <c r="E7018" s="203" t="s">
        <v>1202</v>
      </c>
      <c r="F7018" s="203" t="s">
        <v>1207</v>
      </c>
    </row>
    <row r="7019" spans="1:6" hidden="1" x14ac:dyDescent="0.25">
      <c r="A7019" s="203" t="s">
        <v>1201</v>
      </c>
      <c r="B7019" s="203">
        <v>200413</v>
      </c>
      <c r="C7019" s="203">
        <v>6.0625970000000002</v>
      </c>
      <c r="D7019" s="203">
        <v>12</v>
      </c>
      <c r="E7019" s="203" t="s">
        <v>1202</v>
      </c>
      <c r="F7019" s="203" t="s">
        <v>1207</v>
      </c>
    </row>
    <row r="7020" spans="1:6" hidden="1" x14ac:dyDescent="0.25">
      <c r="A7020" s="203" t="s">
        <v>1201</v>
      </c>
      <c r="B7020" s="203">
        <v>200501</v>
      </c>
      <c r="C7020" s="203">
        <v>0.53702899999999998</v>
      </c>
      <c r="D7020" s="203">
        <v>12</v>
      </c>
      <c r="E7020" s="203" t="s">
        <v>1202</v>
      </c>
      <c r="F7020" s="203" t="s">
        <v>1207</v>
      </c>
    </row>
    <row r="7021" spans="1:6" hidden="1" x14ac:dyDescent="0.25">
      <c r="A7021" s="203" t="s">
        <v>1201</v>
      </c>
      <c r="B7021" s="203">
        <v>200502</v>
      </c>
      <c r="C7021" s="203">
        <v>0.48938700000000002</v>
      </c>
      <c r="D7021" s="203">
        <v>12</v>
      </c>
      <c r="E7021" s="203" t="s">
        <v>1202</v>
      </c>
      <c r="F7021" s="203" t="s">
        <v>1207</v>
      </c>
    </row>
    <row r="7022" spans="1:6" hidden="1" x14ac:dyDescent="0.25">
      <c r="A7022" s="203" t="s">
        <v>1201</v>
      </c>
      <c r="B7022" s="203">
        <v>200503</v>
      </c>
      <c r="C7022" s="203">
        <v>0.52448499999999998</v>
      </c>
      <c r="D7022" s="203">
        <v>12</v>
      </c>
      <c r="E7022" s="203" t="s">
        <v>1202</v>
      </c>
      <c r="F7022" s="203" t="s">
        <v>1207</v>
      </c>
    </row>
    <row r="7023" spans="1:6" hidden="1" x14ac:dyDescent="0.25">
      <c r="A7023" s="203" t="s">
        <v>1201</v>
      </c>
      <c r="B7023" s="203">
        <v>200504</v>
      </c>
      <c r="C7023" s="203">
        <v>0.51432999999999995</v>
      </c>
      <c r="D7023" s="203">
        <v>12</v>
      </c>
      <c r="E7023" s="203" t="s">
        <v>1202</v>
      </c>
      <c r="F7023" s="203" t="s">
        <v>1207</v>
      </c>
    </row>
    <row r="7024" spans="1:6" hidden="1" x14ac:dyDescent="0.25">
      <c r="A7024" s="203" t="s">
        <v>1201</v>
      </c>
      <c r="B7024" s="203">
        <v>200505</v>
      </c>
      <c r="C7024" s="203">
        <v>0.56745299999999999</v>
      </c>
      <c r="D7024" s="203">
        <v>12</v>
      </c>
      <c r="E7024" s="203" t="s">
        <v>1202</v>
      </c>
      <c r="F7024" s="203" t="s">
        <v>1207</v>
      </c>
    </row>
    <row r="7025" spans="1:6" hidden="1" x14ac:dyDescent="0.25">
      <c r="A7025" s="203" t="s">
        <v>1201</v>
      </c>
      <c r="B7025" s="203">
        <v>200506</v>
      </c>
      <c r="C7025" s="203">
        <v>0.55954300000000001</v>
      </c>
      <c r="D7025" s="203">
        <v>12</v>
      </c>
      <c r="E7025" s="203" t="s">
        <v>1202</v>
      </c>
      <c r="F7025" s="203" t="s">
        <v>1207</v>
      </c>
    </row>
    <row r="7026" spans="1:6" hidden="1" x14ac:dyDescent="0.25">
      <c r="A7026" s="203" t="s">
        <v>1201</v>
      </c>
      <c r="B7026" s="203">
        <v>200507</v>
      </c>
      <c r="C7026" s="203">
        <v>0.56182399999999999</v>
      </c>
      <c r="D7026" s="203">
        <v>12</v>
      </c>
      <c r="E7026" s="203" t="s">
        <v>1202</v>
      </c>
      <c r="F7026" s="203" t="s">
        <v>1207</v>
      </c>
    </row>
    <row r="7027" spans="1:6" hidden="1" x14ac:dyDescent="0.25">
      <c r="A7027" s="203" t="s">
        <v>1201</v>
      </c>
      <c r="B7027" s="203">
        <v>200508</v>
      </c>
      <c r="C7027" s="203">
        <v>0.51464299999999996</v>
      </c>
      <c r="D7027" s="203">
        <v>12</v>
      </c>
      <c r="E7027" s="203" t="s">
        <v>1202</v>
      </c>
      <c r="F7027" s="203" t="s">
        <v>1207</v>
      </c>
    </row>
    <row r="7028" spans="1:6" hidden="1" x14ac:dyDescent="0.25">
      <c r="A7028" s="203" t="s">
        <v>1201</v>
      </c>
      <c r="B7028" s="203">
        <v>200509</v>
      </c>
      <c r="C7028" s="203">
        <v>0.46415699999999999</v>
      </c>
      <c r="D7028" s="203">
        <v>12</v>
      </c>
      <c r="E7028" s="203" t="s">
        <v>1202</v>
      </c>
      <c r="F7028" s="203" t="s">
        <v>1207</v>
      </c>
    </row>
    <row r="7029" spans="1:6" hidden="1" x14ac:dyDescent="0.25">
      <c r="A7029" s="203" t="s">
        <v>1201</v>
      </c>
      <c r="B7029" s="203">
        <v>200510</v>
      </c>
      <c r="C7029" s="203">
        <v>0.47580499999999998</v>
      </c>
      <c r="D7029" s="203">
        <v>12</v>
      </c>
      <c r="E7029" s="203" t="s">
        <v>1202</v>
      </c>
      <c r="F7029" s="203" t="s">
        <v>1207</v>
      </c>
    </row>
    <row r="7030" spans="1:6" hidden="1" x14ac:dyDescent="0.25">
      <c r="A7030" s="203" t="s">
        <v>1201</v>
      </c>
      <c r="B7030" s="203">
        <v>200511</v>
      </c>
      <c r="C7030" s="203">
        <v>0.48489300000000002</v>
      </c>
      <c r="D7030" s="203">
        <v>12</v>
      </c>
      <c r="E7030" s="203" t="s">
        <v>1202</v>
      </c>
      <c r="F7030" s="203" t="s">
        <v>1207</v>
      </c>
    </row>
    <row r="7031" spans="1:6" hidden="1" x14ac:dyDescent="0.25">
      <c r="A7031" s="203" t="s">
        <v>1201</v>
      </c>
      <c r="B7031" s="203">
        <v>200512</v>
      </c>
      <c r="C7031" s="203">
        <v>0.52715400000000001</v>
      </c>
      <c r="D7031" s="203">
        <v>12</v>
      </c>
      <c r="E7031" s="203" t="s">
        <v>1202</v>
      </c>
      <c r="F7031" s="203" t="s">
        <v>1207</v>
      </c>
    </row>
    <row r="7032" spans="1:6" hidden="1" x14ac:dyDescent="0.25">
      <c r="A7032" s="203" t="s">
        <v>1201</v>
      </c>
      <c r="B7032" s="203">
        <v>200513</v>
      </c>
      <c r="C7032" s="203">
        <v>6.2207020000000002</v>
      </c>
      <c r="D7032" s="203">
        <v>12</v>
      </c>
      <c r="E7032" s="203" t="s">
        <v>1202</v>
      </c>
      <c r="F7032" s="203" t="s">
        <v>1207</v>
      </c>
    </row>
    <row r="7033" spans="1:6" hidden="1" x14ac:dyDescent="0.25">
      <c r="A7033" s="203" t="s">
        <v>1201</v>
      </c>
      <c r="B7033" s="203">
        <v>200601</v>
      </c>
      <c r="C7033" s="203">
        <v>0.59087500000000004</v>
      </c>
      <c r="D7033" s="203">
        <v>12</v>
      </c>
      <c r="E7033" s="203" t="s">
        <v>1202</v>
      </c>
      <c r="F7033" s="203" t="s">
        <v>1207</v>
      </c>
    </row>
    <row r="7034" spans="1:6" hidden="1" x14ac:dyDescent="0.25">
      <c r="A7034" s="203" t="s">
        <v>1201</v>
      </c>
      <c r="B7034" s="203">
        <v>200602</v>
      </c>
      <c r="C7034" s="203">
        <v>0.52922100000000005</v>
      </c>
      <c r="D7034" s="203">
        <v>12</v>
      </c>
      <c r="E7034" s="203" t="s">
        <v>1202</v>
      </c>
      <c r="F7034" s="203" t="s">
        <v>1207</v>
      </c>
    </row>
    <row r="7035" spans="1:6" hidden="1" x14ac:dyDescent="0.25">
      <c r="A7035" s="203" t="s">
        <v>1201</v>
      </c>
      <c r="B7035" s="203">
        <v>200603</v>
      </c>
      <c r="C7035" s="203">
        <v>0.553145</v>
      </c>
      <c r="D7035" s="203">
        <v>12</v>
      </c>
      <c r="E7035" s="203" t="s">
        <v>1202</v>
      </c>
      <c r="F7035" s="203" t="s">
        <v>1207</v>
      </c>
    </row>
    <row r="7036" spans="1:6" hidden="1" x14ac:dyDescent="0.25">
      <c r="A7036" s="203" t="s">
        <v>1201</v>
      </c>
      <c r="B7036" s="203">
        <v>200604</v>
      </c>
      <c r="C7036" s="203">
        <v>0.57780500000000001</v>
      </c>
      <c r="D7036" s="203">
        <v>12</v>
      </c>
      <c r="E7036" s="203" t="s">
        <v>1202</v>
      </c>
      <c r="F7036" s="203" t="s">
        <v>1207</v>
      </c>
    </row>
    <row r="7037" spans="1:6" hidden="1" x14ac:dyDescent="0.25">
      <c r="A7037" s="203" t="s">
        <v>1201</v>
      </c>
      <c r="B7037" s="203">
        <v>200605</v>
      </c>
      <c r="C7037" s="203">
        <v>0.61132600000000004</v>
      </c>
      <c r="D7037" s="203">
        <v>12</v>
      </c>
      <c r="E7037" s="203" t="s">
        <v>1202</v>
      </c>
      <c r="F7037" s="203" t="s">
        <v>1207</v>
      </c>
    </row>
    <row r="7038" spans="1:6" hidden="1" x14ac:dyDescent="0.25">
      <c r="A7038" s="203" t="s">
        <v>1201</v>
      </c>
      <c r="B7038" s="203">
        <v>200606</v>
      </c>
      <c r="C7038" s="203">
        <v>0.59856500000000001</v>
      </c>
      <c r="D7038" s="203">
        <v>12</v>
      </c>
      <c r="E7038" s="203" t="s">
        <v>1202</v>
      </c>
      <c r="F7038" s="203" t="s">
        <v>1207</v>
      </c>
    </row>
    <row r="7039" spans="1:6" hidden="1" x14ac:dyDescent="0.25">
      <c r="A7039" s="203" t="s">
        <v>1201</v>
      </c>
      <c r="B7039" s="203">
        <v>200607</v>
      </c>
      <c r="C7039" s="203">
        <v>0.56853600000000004</v>
      </c>
      <c r="D7039" s="203">
        <v>12</v>
      </c>
      <c r="E7039" s="203" t="s">
        <v>1202</v>
      </c>
      <c r="F7039" s="203" t="s">
        <v>1207</v>
      </c>
    </row>
    <row r="7040" spans="1:6" hidden="1" x14ac:dyDescent="0.25">
      <c r="A7040" s="203" t="s">
        <v>1201</v>
      </c>
      <c r="B7040" s="203">
        <v>200608</v>
      </c>
      <c r="C7040" s="203">
        <v>0.53143099999999999</v>
      </c>
      <c r="D7040" s="203">
        <v>12</v>
      </c>
      <c r="E7040" s="203" t="s">
        <v>1202</v>
      </c>
      <c r="F7040" s="203" t="s">
        <v>1207</v>
      </c>
    </row>
    <row r="7041" spans="1:6" hidden="1" x14ac:dyDescent="0.25">
      <c r="A7041" s="203" t="s">
        <v>1201</v>
      </c>
      <c r="B7041" s="203">
        <v>200609</v>
      </c>
      <c r="C7041" s="203">
        <v>0.47805999999999998</v>
      </c>
      <c r="D7041" s="203">
        <v>12</v>
      </c>
      <c r="E7041" s="203" t="s">
        <v>1202</v>
      </c>
      <c r="F7041" s="203" t="s">
        <v>1207</v>
      </c>
    </row>
    <row r="7042" spans="1:6" hidden="1" x14ac:dyDescent="0.25">
      <c r="A7042" s="203" t="s">
        <v>1201</v>
      </c>
      <c r="B7042" s="203">
        <v>200610</v>
      </c>
      <c r="C7042" s="203">
        <v>0.48934</v>
      </c>
      <c r="D7042" s="203">
        <v>12</v>
      </c>
      <c r="E7042" s="203" t="s">
        <v>1202</v>
      </c>
      <c r="F7042" s="203" t="s">
        <v>1207</v>
      </c>
    </row>
    <row r="7043" spans="1:6" hidden="1" x14ac:dyDescent="0.25">
      <c r="A7043" s="203" t="s">
        <v>1201</v>
      </c>
      <c r="B7043" s="203">
        <v>200611</v>
      </c>
      <c r="C7043" s="203">
        <v>0.51578599999999997</v>
      </c>
      <c r="D7043" s="203">
        <v>12</v>
      </c>
      <c r="E7043" s="203" t="s">
        <v>1202</v>
      </c>
      <c r="F7043" s="203" t="s">
        <v>1207</v>
      </c>
    </row>
    <row r="7044" spans="1:6" hidden="1" x14ac:dyDescent="0.25">
      <c r="A7044" s="203" t="s">
        <v>1201</v>
      </c>
      <c r="B7044" s="203">
        <v>200612</v>
      </c>
      <c r="C7044" s="203">
        <v>0.54199299999999995</v>
      </c>
      <c r="D7044" s="203">
        <v>12</v>
      </c>
      <c r="E7044" s="203" t="s">
        <v>1202</v>
      </c>
      <c r="F7044" s="203" t="s">
        <v>1207</v>
      </c>
    </row>
    <row r="7045" spans="1:6" hidden="1" x14ac:dyDescent="0.25">
      <c r="A7045" s="203" t="s">
        <v>1201</v>
      </c>
      <c r="B7045" s="203">
        <v>200613</v>
      </c>
      <c r="C7045" s="203">
        <v>6.5860839999999996</v>
      </c>
      <c r="D7045" s="203">
        <v>12</v>
      </c>
      <c r="E7045" s="203" t="s">
        <v>1202</v>
      </c>
      <c r="F7045" s="203" t="s">
        <v>1207</v>
      </c>
    </row>
    <row r="7046" spans="1:6" hidden="1" x14ac:dyDescent="0.25">
      <c r="A7046" s="203" t="s">
        <v>1201</v>
      </c>
      <c r="B7046" s="203">
        <v>200701</v>
      </c>
      <c r="C7046" s="203">
        <v>0.59214800000000001</v>
      </c>
      <c r="D7046" s="203">
        <v>12</v>
      </c>
      <c r="E7046" s="203" t="s">
        <v>1202</v>
      </c>
      <c r="F7046" s="203" t="s">
        <v>1207</v>
      </c>
    </row>
    <row r="7047" spans="1:6" hidden="1" x14ac:dyDescent="0.25">
      <c r="A7047" s="203" t="s">
        <v>1201</v>
      </c>
      <c r="B7047" s="203">
        <v>200702</v>
      </c>
      <c r="C7047" s="203">
        <v>0.48798799999999998</v>
      </c>
      <c r="D7047" s="203">
        <v>12</v>
      </c>
      <c r="E7047" s="203" t="s">
        <v>1202</v>
      </c>
      <c r="F7047" s="203" t="s">
        <v>1207</v>
      </c>
    </row>
    <row r="7048" spans="1:6" hidden="1" x14ac:dyDescent="0.25">
      <c r="A7048" s="203" t="s">
        <v>1201</v>
      </c>
      <c r="B7048" s="203">
        <v>200703</v>
      </c>
      <c r="C7048" s="203">
        <v>0.57474199999999998</v>
      </c>
      <c r="D7048" s="203">
        <v>12</v>
      </c>
      <c r="E7048" s="203" t="s">
        <v>1202</v>
      </c>
      <c r="F7048" s="203" t="s">
        <v>1207</v>
      </c>
    </row>
    <row r="7049" spans="1:6" hidden="1" x14ac:dyDescent="0.25">
      <c r="A7049" s="203" t="s">
        <v>1201</v>
      </c>
      <c r="B7049" s="203">
        <v>200704</v>
      </c>
      <c r="C7049" s="203">
        <v>0.56649400000000005</v>
      </c>
      <c r="D7049" s="203">
        <v>12</v>
      </c>
      <c r="E7049" s="203" t="s">
        <v>1202</v>
      </c>
      <c r="F7049" s="203" t="s">
        <v>1207</v>
      </c>
    </row>
    <row r="7050" spans="1:6" hidden="1" x14ac:dyDescent="0.25">
      <c r="A7050" s="203" t="s">
        <v>1201</v>
      </c>
      <c r="B7050" s="203">
        <v>200705</v>
      </c>
      <c r="C7050" s="203">
        <v>0.59418599999999999</v>
      </c>
      <c r="D7050" s="203">
        <v>12</v>
      </c>
      <c r="E7050" s="203" t="s">
        <v>1202</v>
      </c>
      <c r="F7050" s="203" t="s">
        <v>1207</v>
      </c>
    </row>
    <row r="7051" spans="1:6" hidden="1" x14ac:dyDescent="0.25">
      <c r="A7051" s="203" t="s">
        <v>1201</v>
      </c>
      <c r="B7051" s="203">
        <v>200706</v>
      </c>
      <c r="C7051" s="203">
        <v>0.555728</v>
      </c>
      <c r="D7051" s="203">
        <v>12</v>
      </c>
      <c r="E7051" s="203" t="s">
        <v>1202</v>
      </c>
      <c r="F7051" s="203" t="s">
        <v>1207</v>
      </c>
    </row>
    <row r="7052" spans="1:6" hidden="1" x14ac:dyDescent="0.25">
      <c r="A7052" s="203" t="s">
        <v>1201</v>
      </c>
      <c r="B7052" s="203">
        <v>200707</v>
      </c>
      <c r="C7052" s="203">
        <v>0.56200799999999995</v>
      </c>
      <c r="D7052" s="203">
        <v>12</v>
      </c>
      <c r="E7052" s="203" t="s">
        <v>1202</v>
      </c>
      <c r="F7052" s="203" t="s">
        <v>1207</v>
      </c>
    </row>
    <row r="7053" spans="1:6" hidden="1" x14ac:dyDescent="0.25">
      <c r="A7053" s="203" t="s">
        <v>1201</v>
      </c>
      <c r="B7053" s="203">
        <v>200708</v>
      </c>
      <c r="C7053" s="203">
        <v>0.54202099999999998</v>
      </c>
      <c r="D7053" s="203">
        <v>12</v>
      </c>
      <c r="E7053" s="203" t="s">
        <v>1202</v>
      </c>
      <c r="F7053" s="203" t="s">
        <v>1207</v>
      </c>
    </row>
    <row r="7054" spans="1:6" hidden="1" x14ac:dyDescent="0.25">
      <c r="A7054" s="203" t="s">
        <v>1201</v>
      </c>
      <c r="B7054" s="203">
        <v>200709</v>
      </c>
      <c r="C7054" s="203">
        <v>0.48329699999999998</v>
      </c>
      <c r="D7054" s="203">
        <v>12</v>
      </c>
      <c r="E7054" s="203" t="s">
        <v>1202</v>
      </c>
      <c r="F7054" s="203" t="s">
        <v>1207</v>
      </c>
    </row>
    <row r="7055" spans="1:6" hidden="1" x14ac:dyDescent="0.25">
      <c r="A7055" s="203" t="s">
        <v>1201</v>
      </c>
      <c r="B7055" s="203">
        <v>200710</v>
      </c>
      <c r="C7055" s="203">
        <v>0.50057700000000005</v>
      </c>
      <c r="D7055" s="203">
        <v>12</v>
      </c>
      <c r="E7055" s="203" t="s">
        <v>1202</v>
      </c>
      <c r="F7055" s="203" t="s">
        <v>1207</v>
      </c>
    </row>
    <row r="7056" spans="1:6" hidden="1" x14ac:dyDescent="0.25">
      <c r="A7056" s="203" t="s">
        <v>1201</v>
      </c>
      <c r="B7056" s="203">
        <v>200711</v>
      </c>
      <c r="C7056" s="203">
        <v>0.50316099999999997</v>
      </c>
      <c r="D7056" s="203">
        <v>12</v>
      </c>
      <c r="E7056" s="203" t="s">
        <v>1202</v>
      </c>
      <c r="F7056" s="203" t="s">
        <v>1207</v>
      </c>
    </row>
    <row r="7057" spans="1:6" hidden="1" x14ac:dyDescent="0.25">
      <c r="A7057" s="203" t="s">
        <v>1201</v>
      </c>
      <c r="B7057" s="203">
        <v>200712</v>
      </c>
      <c r="C7057" s="203">
        <v>0.54779199999999995</v>
      </c>
      <c r="D7057" s="203">
        <v>12</v>
      </c>
      <c r="E7057" s="203" t="s">
        <v>1202</v>
      </c>
      <c r="F7057" s="203" t="s">
        <v>1207</v>
      </c>
    </row>
    <row r="7058" spans="1:6" hidden="1" x14ac:dyDescent="0.25">
      <c r="A7058" s="203" t="s">
        <v>1201</v>
      </c>
      <c r="B7058" s="203">
        <v>200713</v>
      </c>
      <c r="C7058" s="203">
        <v>6.5101430000000002</v>
      </c>
      <c r="D7058" s="203">
        <v>12</v>
      </c>
      <c r="E7058" s="203" t="s">
        <v>1202</v>
      </c>
      <c r="F7058" s="203" t="s">
        <v>1207</v>
      </c>
    </row>
    <row r="7059" spans="1:6" hidden="1" x14ac:dyDescent="0.25">
      <c r="A7059" s="203" t="s">
        <v>1201</v>
      </c>
      <c r="B7059" s="203">
        <v>200801</v>
      </c>
      <c r="C7059" s="203">
        <v>0.59752799999999995</v>
      </c>
      <c r="D7059" s="203">
        <v>12</v>
      </c>
      <c r="E7059" s="203" t="s">
        <v>1202</v>
      </c>
      <c r="F7059" s="203" t="s">
        <v>1207</v>
      </c>
    </row>
    <row r="7060" spans="1:6" hidden="1" x14ac:dyDescent="0.25">
      <c r="A7060" s="203" t="s">
        <v>1201</v>
      </c>
      <c r="B7060" s="203">
        <v>200802</v>
      </c>
      <c r="C7060" s="203">
        <v>0.54217300000000002</v>
      </c>
      <c r="D7060" s="203">
        <v>12</v>
      </c>
      <c r="E7060" s="203" t="s">
        <v>1202</v>
      </c>
      <c r="F7060" s="203" t="s">
        <v>1207</v>
      </c>
    </row>
    <row r="7061" spans="1:6" hidden="1" x14ac:dyDescent="0.25">
      <c r="A7061" s="203" t="s">
        <v>1201</v>
      </c>
      <c r="B7061" s="203">
        <v>200803</v>
      </c>
      <c r="C7061" s="203">
        <v>0.60436500000000004</v>
      </c>
      <c r="D7061" s="203">
        <v>12</v>
      </c>
      <c r="E7061" s="203" t="s">
        <v>1202</v>
      </c>
      <c r="F7061" s="203" t="s">
        <v>1207</v>
      </c>
    </row>
    <row r="7062" spans="1:6" hidden="1" x14ac:dyDescent="0.25">
      <c r="A7062" s="203" t="s">
        <v>1201</v>
      </c>
      <c r="B7062" s="203">
        <v>200804</v>
      </c>
      <c r="C7062" s="203">
        <v>0.60716700000000001</v>
      </c>
      <c r="D7062" s="203">
        <v>12</v>
      </c>
      <c r="E7062" s="203" t="s">
        <v>1202</v>
      </c>
      <c r="F7062" s="203" t="s">
        <v>1207</v>
      </c>
    </row>
    <row r="7063" spans="1:6" hidden="1" x14ac:dyDescent="0.25">
      <c r="A7063" s="203" t="s">
        <v>1201</v>
      </c>
      <c r="B7063" s="203">
        <v>200805</v>
      </c>
      <c r="C7063" s="203">
        <v>0.66873199999999999</v>
      </c>
      <c r="D7063" s="203">
        <v>12</v>
      </c>
      <c r="E7063" s="203" t="s">
        <v>1202</v>
      </c>
      <c r="F7063" s="203" t="s">
        <v>1207</v>
      </c>
    </row>
    <row r="7064" spans="1:6" hidden="1" x14ac:dyDescent="0.25">
      <c r="A7064" s="203" t="s">
        <v>1201</v>
      </c>
      <c r="B7064" s="203">
        <v>200806</v>
      </c>
      <c r="C7064" s="203">
        <v>0.67542400000000002</v>
      </c>
      <c r="D7064" s="203">
        <v>12</v>
      </c>
      <c r="E7064" s="203" t="s">
        <v>1202</v>
      </c>
      <c r="F7064" s="203" t="s">
        <v>1207</v>
      </c>
    </row>
    <row r="7065" spans="1:6" hidden="1" x14ac:dyDescent="0.25">
      <c r="A7065" s="203" t="s">
        <v>1201</v>
      </c>
      <c r="B7065" s="203">
        <v>200807</v>
      </c>
      <c r="C7065" s="203">
        <v>0.64620699999999998</v>
      </c>
      <c r="D7065" s="203">
        <v>12</v>
      </c>
      <c r="E7065" s="203" t="s">
        <v>1202</v>
      </c>
      <c r="F7065" s="203" t="s">
        <v>1207</v>
      </c>
    </row>
    <row r="7066" spans="1:6" hidden="1" x14ac:dyDescent="0.25">
      <c r="A7066" s="203" t="s">
        <v>1201</v>
      </c>
      <c r="B7066" s="203">
        <v>200808</v>
      </c>
      <c r="C7066" s="203">
        <v>0.59916400000000003</v>
      </c>
      <c r="D7066" s="203">
        <v>12</v>
      </c>
      <c r="E7066" s="203" t="s">
        <v>1202</v>
      </c>
      <c r="F7066" s="203" t="s">
        <v>1207</v>
      </c>
    </row>
    <row r="7067" spans="1:6" hidden="1" x14ac:dyDescent="0.25">
      <c r="A7067" s="203" t="s">
        <v>1201</v>
      </c>
      <c r="B7067" s="203">
        <v>200809</v>
      </c>
      <c r="C7067" s="203">
        <v>0.531891</v>
      </c>
      <c r="D7067" s="203">
        <v>12</v>
      </c>
      <c r="E7067" s="203" t="s">
        <v>1202</v>
      </c>
      <c r="F7067" s="203" t="s">
        <v>1207</v>
      </c>
    </row>
    <row r="7068" spans="1:6" hidden="1" x14ac:dyDescent="0.25">
      <c r="A7068" s="203" t="s">
        <v>1201</v>
      </c>
      <c r="B7068" s="203">
        <v>200810</v>
      </c>
      <c r="C7068" s="203">
        <v>0.55209699999999995</v>
      </c>
      <c r="D7068" s="203">
        <v>12</v>
      </c>
      <c r="E7068" s="203" t="s">
        <v>1202</v>
      </c>
      <c r="F7068" s="203" t="s">
        <v>1207</v>
      </c>
    </row>
    <row r="7069" spans="1:6" hidden="1" x14ac:dyDescent="0.25">
      <c r="A7069" s="203" t="s">
        <v>1201</v>
      </c>
      <c r="B7069" s="203">
        <v>200811</v>
      </c>
      <c r="C7069" s="203">
        <v>0.55171199999999998</v>
      </c>
      <c r="D7069" s="203">
        <v>12</v>
      </c>
      <c r="E7069" s="203" t="s">
        <v>1202</v>
      </c>
      <c r="F7069" s="203" t="s">
        <v>1207</v>
      </c>
    </row>
    <row r="7070" spans="1:6" hidden="1" x14ac:dyDescent="0.25">
      <c r="A7070" s="203" t="s">
        <v>1201</v>
      </c>
      <c r="B7070" s="203">
        <v>200812</v>
      </c>
      <c r="C7070" s="203">
        <v>0.61472700000000002</v>
      </c>
      <c r="D7070" s="203">
        <v>12</v>
      </c>
      <c r="E7070" s="203" t="s">
        <v>1202</v>
      </c>
      <c r="F7070" s="203" t="s">
        <v>1207</v>
      </c>
    </row>
    <row r="7071" spans="1:6" hidden="1" x14ac:dyDescent="0.25">
      <c r="A7071" s="203" t="s">
        <v>1201</v>
      </c>
      <c r="B7071" s="203">
        <v>200813</v>
      </c>
      <c r="C7071" s="203">
        <v>7.1911880000000004</v>
      </c>
      <c r="D7071" s="203">
        <v>12</v>
      </c>
      <c r="E7071" s="203" t="s">
        <v>1202</v>
      </c>
      <c r="F7071" s="203" t="s">
        <v>1207</v>
      </c>
    </row>
    <row r="7072" spans="1:6" hidden="1" x14ac:dyDescent="0.25">
      <c r="A7072" s="203" t="s">
        <v>1201</v>
      </c>
      <c r="B7072" s="203">
        <v>200901</v>
      </c>
      <c r="C7072" s="203">
        <v>0.62630600000000003</v>
      </c>
      <c r="D7072" s="203">
        <v>12</v>
      </c>
      <c r="E7072" s="203" t="s">
        <v>1202</v>
      </c>
      <c r="F7072" s="203" t="s">
        <v>1207</v>
      </c>
    </row>
    <row r="7073" spans="1:6" hidden="1" x14ac:dyDescent="0.25">
      <c r="A7073" s="203" t="s">
        <v>1201</v>
      </c>
      <c r="B7073" s="203">
        <v>200902</v>
      </c>
      <c r="C7073" s="203">
        <v>0.54488800000000004</v>
      </c>
      <c r="D7073" s="203">
        <v>12</v>
      </c>
      <c r="E7073" s="203" t="s">
        <v>1202</v>
      </c>
      <c r="F7073" s="203" t="s">
        <v>1207</v>
      </c>
    </row>
    <row r="7074" spans="1:6" hidden="1" x14ac:dyDescent="0.25">
      <c r="A7074" s="203" t="s">
        <v>1201</v>
      </c>
      <c r="B7074" s="203">
        <v>200903</v>
      </c>
      <c r="C7074" s="203">
        <v>0.62490599999999996</v>
      </c>
      <c r="D7074" s="203">
        <v>12</v>
      </c>
      <c r="E7074" s="203" t="s">
        <v>1202</v>
      </c>
      <c r="F7074" s="203" t="s">
        <v>1207</v>
      </c>
    </row>
    <row r="7075" spans="1:6" hidden="1" x14ac:dyDescent="0.25">
      <c r="A7075" s="203" t="s">
        <v>1201</v>
      </c>
      <c r="B7075" s="203">
        <v>200904</v>
      </c>
      <c r="C7075" s="203">
        <v>0.650891</v>
      </c>
      <c r="D7075" s="203">
        <v>12</v>
      </c>
      <c r="E7075" s="203" t="s">
        <v>1202</v>
      </c>
      <c r="F7075" s="203" t="s">
        <v>1207</v>
      </c>
    </row>
    <row r="7076" spans="1:6" hidden="1" x14ac:dyDescent="0.25">
      <c r="A7076" s="203" t="s">
        <v>1201</v>
      </c>
      <c r="B7076" s="203">
        <v>200905</v>
      </c>
      <c r="C7076" s="203">
        <v>0.69276099999999996</v>
      </c>
      <c r="D7076" s="203">
        <v>12</v>
      </c>
      <c r="E7076" s="203" t="s">
        <v>1202</v>
      </c>
      <c r="F7076" s="203" t="s">
        <v>1207</v>
      </c>
    </row>
    <row r="7077" spans="1:6" hidden="1" x14ac:dyDescent="0.25">
      <c r="A7077" s="203" t="s">
        <v>1201</v>
      </c>
      <c r="B7077" s="203">
        <v>200906</v>
      </c>
      <c r="C7077" s="203">
        <v>0.68541600000000003</v>
      </c>
      <c r="D7077" s="203">
        <v>12</v>
      </c>
      <c r="E7077" s="203" t="s">
        <v>1202</v>
      </c>
      <c r="F7077" s="203" t="s">
        <v>1207</v>
      </c>
    </row>
    <row r="7078" spans="1:6" hidden="1" x14ac:dyDescent="0.25">
      <c r="A7078" s="203" t="s">
        <v>1201</v>
      </c>
      <c r="B7078" s="203">
        <v>200907</v>
      </c>
      <c r="C7078" s="203">
        <v>0.64524800000000004</v>
      </c>
      <c r="D7078" s="203">
        <v>12</v>
      </c>
      <c r="E7078" s="203" t="s">
        <v>1202</v>
      </c>
      <c r="F7078" s="203" t="s">
        <v>1207</v>
      </c>
    </row>
    <row r="7079" spans="1:6" hidden="1" x14ac:dyDescent="0.25">
      <c r="A7079" s="203" t="s">
        <v>1201</v>
      </c>
      <c r="B7079" s="203">
        <v>200908</v>
      </c>
      <c r="C7079" s="203">
        <v>0.61763800000000002</v>
      </c>
      <c r="D7079" s="203">
        <v>12</v>
      </c>
      <c r="E7079" s="203" t="s">
        <v>1202</v>
      </c>
      <c r="F7079" s="203" t="s">
        <v>1207</v>
      </c>
    </row>
    <row r="7080" spans="1:6" hidden="1" x14ac:dyDescent="0.25">
      <c r="A7080" s="203" t="s">
        <v>1201</v>
      </c>
      <c r="B7080" s="203">
        <v>200909</v>
      </c>
      <c r="C7080" s="203">
        <v>0.57053200000000004</v>
      </c>
      <c r="D7080" s="203">
        <v>12</v>
      </c>
      <c r="E7080" s="203" t="s">
        <v>1202</v>
      </c>
      <c r="F7080" s="203" t="s">
        <v>1207</v>
      </c>
    </row>
    <row r="7081" spans="1:6" hidden="1" x14ac:dyDescent="0.25">
      <c r="A7081" s="203" t="s">
        <v>1201</v>
      </c>
      <c r="B7081" s="203">
        <v>200910</v>
      </c>
      <c r="C7081" s="203">
        <v>0.62784799999999996</v>
      </c>
      <c r="D7081" s="203">
        <v>12</v>
      </c>
      <c r="E7081" s="203" t="s">
        <v>1202</v>
      </c>
      <c r="F7081" s="203" t="s">
        <v>1207</v>
      </c>
    </row>
    <row r="7082" spans="1:6" hidden="1" x14ac:dyDescent="0.25">
      <c r="A7082" s="203" t="s">
        <v>1201</v>
      </c>
      <c r="B7082" s="203">
        <v>200911</v>
      </c>
      <c r="C7082" s="203">
        <v>0.642204</v>
      </c>
      <c r="D7082" s="203">
        <v>12</v>
      </c>
      <c r="E7082" s="203" t="s">
        <v>1202</v>
      </c>
      <c r="F7082" s="203" t="s">
        <v>1207</v>
      </c>
    </row>
    <row r="7083" spans="1:6" hidden="1" x14ac:dyDescent="0.25">
      <c r="A7083" s="203" t="s">
        <v>1201</v>
      </c>
      <c r="B7083" s="203">
        <v>200912</v>
      </c>
      <c r="C7083" s="203">
        <v>0.69181700000000002</v>
      </c>
      <c r="D7083" s="203">
        <v>12</v>
      </c>
      <c r="E7083" s="203" t="s">
        <v>1202</v>
      </c>
      <c r="F7083" s="203" t="s">
        <v>1207</v>
      </c>
    </row>
    <row r="7084" spans="1:6" hidden="1" x14ac:dyDescent="0.25">
      <c r="A7084" s="203" t="s">
        <v>1201</v>
      </c>
      <c r="B7084" s="203">
        <v>200913</v>
      </c>
      <c r="C7084" s="203">
        <v>7.6204539999999996</v>
      </c>
      <c r="D7084" s="203">
        <v>12</v>
      </c>
      <c r="E7084" s="203" t="s">
        <v>1202</v>
      </c>
      <c r="F7084" s="203" t="s">
        <v>1207</v>
      </c>
    </row>
    <row r="7085" spans="1:6" hidden="1" x14ac:dyDescent="0.25">
      <c r="A7085" s="203" t="s">
        <v>1201</v>
      </c>
      <c r="B7085" s="203">
        <v>201001</v>
      </c>
      <c r="C7085" s="203">
        <v>0.66447199999999995</v>
      </c>
      <c r="D7085" s="203">
        <v>12</v>
      </c>
      <c r="E7085" s="203" t="s">
        <v>1202</v>
      </c>
      <c r="F7085" s="203" t="s">
        <v>1207</v>
      </c>
    </row>
    <row r="7086" spans="1:6" hidden="1" x14ac:dyDescent="0.25">
      <c r="A7086" s="203" t="s">
        <v>1201</v>
      </c>
      <c r="B7086" s="203">
        <v>201002</v>
      </c>
      <c r="C7086" s="203">
        <v>0.60449699999999995</v>
      </c>
      <c r="D7086" s="203">
        <v>12</v>
      </c>
      <c r="E7086" s="203" t="s">
        <v>1202</v>
      </c>
      <c r="F7086" s="203" t="s">
        <v>1207</v>
      </c>
    </row>
    <row r="7087" spans="1:6" hidden="1" x14ac:dyDescent="0.25">
      <c r="A7087" s="203" t="s">
        <v>1201</v>
      </c>
      <c r="B7087" s="203">
        <v>201003</v>
      </c>
      <c r="C7087" s="203">
        <v>0.67647199999999996</v>
      </c>
      <c r="D7087" s="203">
        <v>12</v>
      </c>
      <c r="E7087" s="203" t="s">
        <v>1202</v>
      </c>
      <c r="F7087" s="203" t="s">
        <v>1207</v>
      </c>
    </row>
    <row r="7088" spans="1:6" hidden="1" x14ac:dyDescent="0.25">
      <c r="A7088" s="203" t="s">
        <v>1201</v>
      </c>
      <c r="B7088" s="203">
        <v>201004</v>
      </c>
      <c r="C7088" s="203">
        <v>0.65615000000000001</v>
      </c>
      <c r="D7088" s="203">
        <v>12</v>
      </c>
      <c r="E7088" s="203" t="s">
        <v>1202</v>
      </c>
      <c r="F7088" s="203" t="s">
        <v>1207</v>
      </c>
    </row>
    <row r="7089" spans="1:6" hidden="1" x14ac:dyDescent="0.25">
      <c r="A7089" s="203" t="s">
        <v>1201</v>
      </c>
      <c r="B7089" s="203">
        <v>201005</v>
      </c>
      <c r="C7089" s="203">
        <v>0.71252300000000002</v>
      </c>
      <c r="D7089" s="203">
        <v>12</v>
      </c>
      <c r="E7089" s="203" t="s">
        <v>1202</v>
      </c>
      <c r="F7089" s="203" t="s">
        <v>1207</v>
      </c>
    </row>
    <row r="7090" spans="1:6" hidden="1" x14ac:dyDescent="0.25">
      <c r="A7090" s="203" t="s">
        <v>1201</v>
      </c>
      <c r="B7090" s="203">
        <v>201006</v>
      </c>
      <c r="C7090" s="203">
        <v>0.749413</v>
      </c>
      <c r="D7090" s="203">
        <v>12</v>
      </c>
      <c r="E7090" s="203" t="s">
        <v>1202</v>
      </c>
      <c r="F7090" s="203" t="s">
        <v>1207</v>
      </c>
    </row>
    <row r="7091" spans="1:6" hidden="1" x14ac:dyDescent="0.25">
      <c r="A7091" s="203" t="s">
        <v>1201</v>
      </c>
      <c r="B7091" s="203">
        <v>201007</v>
      </c>
      <c r="C7091" s="203">
        <v>0.69738800000000001</v>
      </c>
      <c r="D7091" s="203">
        <v>12</v>
      </c>
      <c r="E7091" s="203" t="s">
        <v>1202</v>
      </c>
      <c r="F7091" s="203" t="s">
        <v>1207</v>
      </c>
    </row>
    <row r="7092" spans="1:6" hidden="1" x14ac:dyDescent="0.25">
      <c r="A7092" s="203" t="s">
        <v>1201</v>
      </c>
      <c r="B7092" s="203">
        <v>201008</v>
      </c>
      <c r="C7092" s="203">
        <v>0.657829</v>
      </c>
      <c r="D7092" s="203">
        <v>12</v>
      </c>
      <c r="E7092" s="203" t="s">
        <v>1202</v>
      </c>
      <c r="F7092" s="203" t="s">
        <v>1207</v>
      </c>
    </row>
    <row r="7093" spans="1:6" hidden="1" x14ac:dyDescent="0.25">
      <c r="A7093" s="203" t="s">
        <v>1201</v>
      </c>
      <c r="B7093" s="203">
        <v>201009</v>
      </c>
      <c r="C7093" s="203">
        <v>0.62152799999999997</v>
      </c>
      <c r="D7093" s="203">
        <v>12</v>
      </c>
      <c r="E7093" s="203" t="s">
        <v>1202</v>
      </c>
      <c r="F7093" s="203" t="s">
        <v>1207</v>
      </c>
    </row>
    <row r="7094" spans="1:6" hidden="1" x14ac:dyDescent="0.25">
      <c r="A7094" s="203" t="s">
        <v>1201</v>
      </c>
      <c r="B7094" s="203">
        <v>201010</v>
      </c>
      <c r="C7094" s="203">
        <v>0.64115800000000001</v>
      </c>
      <c r="D7094" s="203">
        <v>12</v>
      </c>
      <c r="E7094" s="203" t="s">
        <v>1202</v>
      </c>
      <c r="F7094" s="203" t="s">
        <v>1207</v>
      </c>
    </row>
    <row r="7095" spans="1:6" hidden="1" x14ac:dyDescent="0.25">
      <c r="A7095" s="203" t="s">
        <v>1201</v>
      </c>
      <c r="B7095" s="203">
        <v>201011</v>
      </c>
      <c r="C7095" s="203">
        <v>0.67650100000000002</v>
      </c>
      <c r="D7095" s="203">
        <v>12</v>
      </c>
      <c r="E7095" s="203" t="s">
        <v>1202</v>
      </c>
      <c r="F7095" s="203" t="s">
        <v>1207</v>
      </c>
    </row>
    <row r="7096" spans="1:6" hidden="1" x14ac:dyDescent="0.25">
      <c r="A7096" s="203" t="s">
        <v>1201</v>
      </c>
      <c r="B7096" s="203">
        <v>201012</v>
      </c>
      <c r="C7096" s="203">
        <v>0.71897299999999997</v>
      </c>
      <c r="D7096" s="203">
        <v>12</v>
      </c>
      <c r="E7096" s="203" t="s">
        <v>1202</v>
      </c>
      <c r="F7096" s="203" t="s">
        <v>1207</v>
      </c>
    </row>
    <row r="7097" spans="1:6" hidden="1" x14ac:dyDescent="0.25">
      <c r="A7097" s="203" t="s">
        <v>1201</v>
      </c>
      <c r="B7097" s="203">
        <v>201013</v>
      </c>
      <c r="C7097" s="203">
        <v>8.0769040000000007</v>
      </c>
      <c r="D7097" s="203">
        <v>12</v>
      </c>
      <c r="E7097" s="203" t="s">
        <v>1202</v>
      </c>
      <c r="F7097" s="203" t="s">
        <v>1207</v>
      </c>
    </row>
    <row r="7098" spans="1:6" hidden="1" x14ac:dyDescent="0.25">
      <c r="A7098" s="203" t="s">
        <v>1201</v>
      </c>
      <c r="B7098" s="203">
        <v>201101</v>
      </c>
      <c r="C7098" s="203">
        <v>0.73794499999999996</v>
      </c>
      <c r="D7098" s="203">
        <v>12</v>
      </c>
      <c r="E7098" s="203" t="s">
        <v>1202</v>
      </c>
      <c r="F7098" s="203" t="s">
        <v>1207</v>
      </c>
    </row>
    <row r="7099" spans="1:6" hidden="1" x14ac:dyDescent="0.25">
      <c r="A7099" s="203" t="s">
        <v>1201</v>
      </c>
      <c r="B7099" s="203">
        <v>201102</v>
      </c>
      <c r="C7099" s="203">
        <v>0.70258600000000004</v>
      </c>
      <c r="D7099" s="203">
        <v>12</v>
      </c>
      <c r="E7099" s="203" t="s">
        <v>1202</v>
      </c>
      <c r="F7099" s="203" t="s">
        <v>1207</v>
      </c>
    </row>
    <row r="7100" spans="1:6" hidden="1" x14ac:dyDescent="0.25">
      <c r="A7100" s="203" t="s">
        <v>1201</v>
      </c>
      <c r="B7100" s="203">
        <v>201103</v>
      </c>
      <c r="C7100" s="203">
        <v>0.80933999999999995</v>
      </c>
      <c r="D7100" s="203">
        <v>12</v>
      </c>
      <c r="E7100" s="203" t="s">
        <v>1202</v>
      </c>
      <c r="F7100" s="203" t="s">
        <v>1207</v>
      </c>
    </row>
    <row r="7101" spans="1:6" hidden="1" x14ac:dyDescent="0.25">
      <c r="A7101" s="203" t="s">
        <v>1201</v>
      </c>
      <c r="B7101" s="203">
        <v>201104</v>
      </c>
      <c r="C7101" s="203">
        <v>0.80743299999999996</v>
      </c>
      <c r="D7101" s="203">
        <v>12</v>
      </c>
      <c r="E7101" s="203" t="s">
        <v>1202</v>
      </c>
      <c r="F7101" s="203" t="s">
        <v>1207</v>
      </c>
    </row>
    <row r="7102" spans="1:6" hidden="1" x14ac:dyDescent="0.25">
      <c r="A7102" s="203" t="s">
        <v>1201</v>
      </c>
      <c r="B7102" s="203">
        <v>201105</v>
      </c>
      <c r="C7102" s="203">
        <v>0.82721599999999995</v>
      </c>
      <c r="D7102" s="203">
        <v>12</v>
      </c>
      <c r="E7102" s="203" t="s">
        <v>1202</v>
      </c>
      <c r="F7102" s="203" t="s">
        <v>1207</v>
      </c>
    </row>
    <row r="7103" spans="1:6" hidden="1" x14ac:dyDescent="0.25">
      <c r="A7103" s="203" t="s">
        <v>1201</v>
      </c>
      <c r="B7103" s="203">
        <v>201106</v>
      </c>
      <c r="C7103" s="203">
        <v>0.81989900000000004</v>
      </c>
      <c r="D7103" s="203">
        <v>12</v>
      </c>
      <c r="E7103" s="203" t="s">
        <v>1202</v>
      </c>
      <c r="F7103" s="203" t="s">
        <v>1207</v>
      </c>
    </row>
    <row r="7104" spans="1:6" hidden="1" x14ac:dyDescent="0.25">
      <c r="A7104" s="203" t="s">
        <v>1201</v>
      </c>
      <c r="B7104" s="203">
        <v>201107</v>
      </c>
      <c r="C7104" s="203">
        <v>0.78733799999999998</v>
      </c>
      <c r="D7104" s="203">
        <v>12</v>
      </c>
      <c r="E7104" s="203" t="s">
        <v>1202</v>
      </c>
      <c r="F7104" s="203" t="s">
        <v>1207</v>
      </c>
    </row>
    <row r="7105" spans="1:6" hidden="1" x14ac:dyDescent="0.25">
      <c r="A7105" s="203" t="s">
        <v>1201</v>
      </c>
      <c r="B7105" s="203">
        <v>201108</v>
      </c>
      <c r="C7105" s="203">
        <v>0.73709199999999997</v>
      </c>
      <c r="D7105" s="203">
        <v>12</v>
      </c>
      <c r="E7105" s="203" t="s">
        <v>1202</v>
      </c>
      <c r="F7105" s="203" t="s">
        <v>1207</v>
      </c>
    </row>
    <row r="7106" spans="1:6" hidden="1" x14ac:dyDescent="0.25">
      <c r="A7106" s="203" t="s">
        <v>1201</v>
      </c>
      <c r="B7106" s="203">
        <v>201109</v>
      </c>
      <c r="C7106" s="203">
        <v>0.67186500000000005</v>
      </c>
      <c r="D7106" s="203">
        <v>12</v>
      </c>
      <c r="E7106" s="203" t="s">
        <v>1202</v>
      </c>
      <c r="F7106" s="203" t="s">
        <v>1207</v>
      </c>
    </row>
    <row r="7107" spans="1:6" hidden="1" x14ac:dyDescent="0.25">
      <c r="A7107" s="203" t="s">
        <v>1201</v>
      </c>
      <c r="B7107" s="203">
        <v>201110</v>
      </c>
      <c r="C7107" s="203">
        <v>0.70170200000000005</v>
      </c>
      <c r="D7107" s="203">
        <v>12</v>
      </c>
      <c r="E7107" s="203" t="s">
        <v>1202</v>
      </c>
      <c r="F7107" s="203" t="s">
        <v>1207</v>
      </c>
    </row>
    <row r="7108" spans="1:6" hidden="1" x14ac:dyDescent="0.25">
      <c r="A7108" s="203" t="s">
        <v>1201</v>
      </c>
      <c r="B7108" s="203">
        <v>201111</v>
      </c>
      <c r="C7108" s="203">
        <v>0.73044699999999996</v>
      </c>
      <c r="D7108" s="203">
        <v>12</v>
      </c>
      <c r="E7108" s="203" t="s">
        <v>1202</v>
      </c>
      <c r="F7108" s="203" t="s">
        <v>1207</v>
      </c>
    </row>
    <row r="7109" spans="1:6" hidden="1" x14ac:dyDescent="0.25">
      <c r="A7109" s="203" t="s">
        <v>1201</v>
      </c>
      <c r="B7109" s="203">
        <v>201112</v>
      </c>
      <c r="C7109" s="203">
        <v>0.76217500000000005</v>
      </c>
      <c r="D7109" s="203">
        <v>12</v>
      </c>
      <c r="E7109" s="203" t="s">
        <v>1202</v>
      </c>
      <c r="F7109" s="203" t="s">
        <v>1207</v>
      </c>
    </row>
    <row r="7110" spans="1:6" hidden="1" x14ac:dyDescent="0.25">
      <c r="A7110" s="203" t="s">
        <v>1201</v>
      </c>
      <c r="B7110" s="203">
        <v>201113</v>
      </c>
      <c r="C7110" s="203">
        <v>9.0950380000000006</v>
      </c>
      <c r="D7110" s="203">
        <v>12</v>
      </c>
      <c r="E7110" s="203" t="s">
        <v>1202</v>
      </c>
      <c r="F7110" s="203" t="s">
        <v>1207</v>
      </c>
    </row>
    <row r="7111" spans="1:6" hidden="1" x14ac:dyDescent="0.25">
      <c r="A7111" s="203" t="s">
        <v>1201</v>
      </c>
      <c r="B7111" s="203">
        <v>201201</v>
      </c>
      <c r="C7111" s="203">
        <v>0.76109099999999996</v>
      </c>
      <c r="D7111" s="203">
        <v>12</v>
      </c>
      <c r="E7111" s="203" t="s">
        <v>1202</v>
      </c>
      <c r="F7111" s="203" t="s">
        <v>1207</v>
      </c>
    </row>
    <row r="7112" spans="1:6" hidden="1" x14ac:dyDescent="0.25">
      <c r="A7112" s="203" t="s">
        <v>1201</v>
      </c>
      <c r="B7112" s="203">
        <v>201202</v>
      </c>
      <c r="C7112" s="203">
        <v>0.68406999999999996</v>
      </c>
      <c r="D7112" s="203">
        <v>12</v>
      </c>
      <c r="E7112" s="203" t="s">
        <v>1202</v>
      </c>
      <c r="F7112" s="203" t="s">
        <v>1207</v>
      </c>
    </row>
    <row r="7113" spans="1:6" hidden="1" x14ac:dyDescent="0.25">
      <c r="A7113" s="203" t="s">
        <v>1201</v>
      </c>
      <c r="B7113" s="203">
        <v>201203</v>
      </c>
      <c r="C7113" s="203">
        <v>0.78458700000000003</v>
      </c>
      <c r="D7113" s="203">
        <v>12</v>
      </c>
      <c r="E7113" s="203" t="s">
        <v>1202</v>
      </c>
      <c r="F7113" s="203" t="s">
        <v>1207</v>
      </c>
    </row>
    <row r="7114" spans="1:6" hidden="1" x14ac:dyDescent="0.25">
      <c r="A7114" s="203" t="s">
        <v>1201</v>
      </c>
      <c r="B7114" s="203">
        <v>201204</v>
      </c>
      <c r="C7114" s="203">
        <v>0.75850899999999999</v>
      </c>
      <c r="D7114" s="203">
        <v>12</v>
      </c>
      <c r="E7114" s="203" t="s">
        <v>1202</v>
      </c>
      <c r="F7114" s="203" t="s">
        <v>1207</v>
      </c>
    </row>
    <row r="7115" spans="1:6" hidden="1" x14ac:dyDescent="0.25">
      <c r="A7115" s="203" t="s">
        <v>1201</v>
      </c>
      <c r="B7115" s="203">
        <v>201205</v>
      </c>
      <c r="C7115" s="203">
        <v>0.800315</v>
      </c>
      <c r="D7115" s="203">
        <v>12</v>
      </c>
      <c r="E7115" s="203" t="s">
        <v>1202</v>
      </c>
      <c r="F7115" s="203" t="s">
        <v>1207</v>
      </c>
    </row>
    <row r="7116" spans="1:6" hidden="1" x14ac:dyDescent="0.25">
      <c r="A7116" s="203" t="s">
        <v>1201</v>
      </c>
      <c r="B7116" s="203">
        <v>201206</v>
      </c>
      <c r="C7116" s="203">
        <v>0.76720299999999997</v>
      </c>
      <c r="D7116" s="203">
        <v>12</v>
      </c>
      <c r="E7116" s="203" t="s">
        <v>1202</v>
      </c>
      <c r="F7116" s="203" t="s">
        <v>1207</v>
      </c>
    </row>
    <row r="7117" spans="1:6" hidden="1" x14ac:dyDescent="0.25">
      <c r="A7117" s="203" t="s">
        <v>1201</v>
      </c>
      <c r="B7117" s="203">
        <v>201207</v>
      </c>
      <c r="C7117" s="203">
        <v>0.73794700000000002</v>
      </c>
      <c r="D7117" s="203">
        <v>12</v>
      </c>
      <c r="E7117" s="203" t="s">
        <v>1202</v>
      </c>
      <c r="F7117" s="203" t="s">
        <v>1207</v>
      </c>
    </row>
    <row r="7118" spans="1:6" hidden="1" x14ac:dyDescent="0.25">
      <c r="A7118" s="203" t="s">
        <v>1201</v>
      </c>
      <c r="B7118" s="203">
        <v>201208</v>
      </c>
      <c r="C7118" s="203">
        <v>0.70746100000000001</v>
      </c>
      <c r="D7118" s="203">
        <v>12</v>
      </c>
      <c r="E7118" s="203" t="s">
        <v>1202</v>
      </c>
      <c r="F7118" s="203" t="s">
        <v>1207</v>
      </c>
    </row>
    <row r="7119" spans="1:6" hidden="1" x14ac:dyDescent="0.25">
      <c r="A7119" s="203" t="s">
        <v>1201</v>
      </c>
      <c r="B7119" s="203">
        <v>201209</v>
      </c>
      <c r="C7119" s="203">
        <v>0.63885000000000003</v>
      </c>
      <c r="D7119" s="203">
        <v>12</v>
      </c>
      <c r="E7119" s="203" t="s">
        <v>1202</v>
      </c>
      <c r="F7119" s="203" t="s">
        <v>1207</v>
      </c>
    </row>
    <row r="7120" spans="1:6" hidden="1" x14ac:dyDescent="0.25">
      <c r="A7120" s="203" t="s">
        <v>1201</v>
      </c>
      <c r="B7120" s="203">
        <v>201210</v>
      </c>
      <c r="C7120" s="203">
        <v>0.67080799999999996</v>
      </c>
      <c r="D7120" s="203">
        <v>12</v>
      </c>
      <c r="E7120" s="203" t="s">
        <v>1202</v>
      </c>
      <c r="F7120" s="203" t="s">
        <v>1207</v>
      </c>
    </row>
    <row r="7121" spans="1:6" hidden="1" x14ac:dyDescent="0.25">
      <c r="A7121" s="203" t="s">
        <v>1201</v>
      </c>
      <c r="B7121" s="203">
        <v>201211</v>
      </c>
      <c r="C7121" s="203">
        <v>0.67515899999999995</v>
      </c>
      <c r="D7121" s="203">
        <v>12</v>
      </c>
      <c r="E7121" s="203" t="s">
        <v>1202</v>
      </c>
      <c r="F7121" s="203" t="s">
        <v>1207</v>
      </c>
    </row>
    <row r="7122" spans="1:6" hidden="1" x14ac:dyDescent="0.25">
      <c r="A7122" s="203" t="s">
        <v>1201</v>
      </c>
      <c r="B7122" s="203">
        <v>201212</v>
      </c>
      <c r="C7122" s="203">
        <v>0.75713200000000003</v>
      </c>
      <c r="D7122" s="203">
        <v>12</v>
      </c>
      <c r="E7122" s="203" t="s">
        <v>1202</v>
      </c>
      <c r="F7122" s="203" t="s">
        <v>1207</v>
      </c>
    </row>
    <row r="7123" spans="1:6" hidden="1" x14ac:dyDescent="0.25">
      <c r="A7123" s="203" t="s">
        <v>1201</v>
      </c>
      <c r="B7123" s="203">
        <v>201213</v>
      </c>
      <c r="C7123" s="203">
        <v>8.7431330000000003</v>
      </c>
      <c r="D7123" s="203">
        <v>12</v>
      </c>
      <c r="E7123" s="203" t="s">
        <v>1202</v>
      </c>
      <c r="F7123" s="203" t="s">
        <v>1207</v>
      </c>
    </row>
    <row r="7124" spans="1:6" hidden="1" x14ac:dyDescent="0.25">
      <c r="A7124" s="203" t="s">
        <v>1201</v>
      </c>
      <c r="B7124" s="203">
        <v>201301</v>
      </c>
      <c r="C7124" s="203">
        <v>0.78344000000000003</v>
      </c>
      <c r="D7124" s="203">
        <v>12</v>
      </c>
      <c r="E7124" s="203" t="s">
        <v>1202</v>
      </c>
      <c r="F7124" s="203" t="s">
        <v>1207</v>
      </c>
    </row>
    <row r="7125" spans="1:6" hidden="1" x14ac:dyDescent="0.25">
      <c r="A7125" s="203" t="s">
        <v>1201</v>
      </c>
      <c r="B7125" s="203">
        <v>201302</v>
      </c>
      <c r="C7125" s="203">
        <v>0.69884000000000002</v>
      </c>
      <c r="D7125" s="203">
        <v>12</v>
      </c>
      <c r="E7125" s="203" t="s">
        <v>1202</v>
      </c>
      <c r="F7125" s="203" t="s">
        <v>1207</v>
      </c>
    </row>
    <row r="7126" spans="1:6" hidden="1" x14ac:dyDescent="0.25">
      <c r="A7126" s="203" t="s">
        <v>1201</v>
      </c>
      <c r="B7126" s="203">
        <v>201303</v>
      </c>
      <c r="C7126" s="203">
        <v>0.76477499999999998</v>
      </c>
      <c r="D7126" s="203">
        <v>12</v>
      </c>
      <c r="E7126" s="203" t="s">
        <v>1202</v>
      </c>
      <c r="F7126" s="203" t="s">
        <v>1207</v>
      </c>
    </row>
    <row r="7127" spans="1:6" hidden="1" x14ac:dyDescent="0.25">
      <c r="A7127" s="203" t="s">
        <v>1201</v>
      </c>
      <c r="B7127" s="203">
        <v>201304</v>
      </c>
      <c r="C7127" s="203">
        <v>0.81427300000000002</v>
      </c>
      <c r="D7127" s="203">
        <v>12</v>
      </c>
      <c r="E7127" s="203" t="s">
        <v>1202</v>
      </c>
      <c r="F7127" s="203" t="s">
        <v>1207</v>
      </c>
    </row>
    <row r="7128" spans="1:6" hidden="1" x14ac:dyDescent="0.25">
      <c r="A7128" s="203" t="s">
        <v>1201</v>
      </c>
      <c r="B7128" s="203">
        <v>201305</v>
      </c>
      <c r="C7128" s="203">
        <v>0.85473200000000005</v>
      </c>
      <c r="D7128" s="203">
        <v>12</v>
      </c>
      <c r="E7128" s="203" t="s">
        <v>1202</v>
      </c>
      <c r="F7128" s="203" t="s">
        <v>1207</v>
      </c>
    </row>
    <row r="7129" spans="1:6" hidden="1" x14ac:dyDescent="0.25">
      <c r="A7129" s="203" t="s">
        <v>1201</v>
      </c>
      <c r="B7129" s="203">
        <v>201306</v>
      </c>
      <c r="C7129" s="203">
        <v>0.81858799999999998</v>
      </c>
      <c r="D7129" s="203">
        <v>12</v>
      </c>
      <c r="E7129" s="203" t="s">
        <v>1202</v>
      </c>
      <c r="F7129" s="203" t="s">
        <v>1207</v>
      </c>
    </row>
    <row r="7130" spans="1:6" hidden="1" x14ac:dyDescent="0.25">
      <c r="A7130" s="203" t="s">
        <v>1201</v>
      </c>
      <c r="B7130" s="203">
        <v>201307</v>
      </c>
      <c r="C7130" s="203">
        <v>0.80903000000000003</v>
      </c>
      <c r="D7130" s="203">
        <v>12</v>
      </c>
      <c r="E7130" s="203" t="s">
        <v>1202</v>
      </c>
      <c r="F7130" s="203" t="s">
        <v>1207</v>
      </c>
    </row>
    <row r="7131" spans="1:6" hidden="1" x14ac:dyDescent="0.25">
      <c r="A7131" s="203" t="s">
        <v>1201</v>
      </c>
      <c r="B7131" s="203">
        <v>201308</v>
      </c>
      <c r="C7131" s="203">
        <v>0.73658400000000002</v>
      </c>
      <c r="D7131" s="203">
        <v>12</v>
      </c>
      <c r="E7131" s="203" t="s">
        <v>1202</v>
      </c>
      <c r="F7131" s="203" t="s">
        <v>1207</v>
      </c>
    </row>
    <row r="7132" spans="1:6" hidden="1" x14ac:dyDescent="0.25">
      <c r="A7132" s="203" t="s">
        <v>1201</v>
      </c>
      <c r="B7132" s="203">
        <v>201309</v>
      </c>
      <c r="C7132" s="203">
        <v>0.691658</v>
      </c>
      <c r="D7132" s="203">
        <v>12</v>
      </c>
      <c r="E7132" s="203" t="s">
        <v>1202</v>
      </c>
      <c r="F7132" s="203" t="s">
        <v>1207</v>
      </c>
    </row>
    <row r="7133" spans="1:6" hidden="1" x14ac:dyDescent="0.25">
      <c r="A7133" s="203" t="s">
        <v>1201</v>
      </c>
      <c r="B7133" s="203">
        <v>201310</v>
      </c>
      <c r="C7133" s="203">
        <v>0.73415300000000006</v>
      </c>
      <c r="D7133" s="203">
        <v>12</v>
      </c>
      <c r="E7133" s="203" t="s">
        <v>1202</v>
      </c>
      <c r="F7133" s="203" t="s">
        <v>1207</v>
      </c>
    </row>
    <row r="7134" spans="1:6" hidden="1" x14ac:dyDescent="0.25">
      <c r="A7134" s="203" t="s">
        <v>1201</v>
      </c>
      <c r="B7134" s="203">
        <v>201311</v>
      </c>
      <c r="C7134" s="203">
        <v>0.753467</v>
      </c>
      <c r="D7134" s="203">
        <v>12</v>
      </c>
      <c r="E7134" s="203" t="s">
        <v>1202</v>
      </c>
      <c r="F7134" s="203" t="s">
        <v>1207</v>
      </c>
    </row>
    <row r="7135" spans="1:6" hidden="1" x14ac:dyDescent="0.25">
      <c r="A7135" s="203" t="s">
        <v>1201</v>
      </c>
      <c r="B7135" s="203">
        <v>201312</v>
      </c>
      <c r="C7135" s="203">
        <v>0.79016200000000003</v>
      </c>
      <c r="D7135" s="203">
        <v>12</v>
      </c>
      <c r="E7135" s="203" t="s">
        <v>1202</v>
      </c>
      <c r="F7135" s="203" t="s">
        <v>1207</v>
      </c>
    </row>
    <row r="7136" spans="1:6" hidden="1" x14ac:dyDescent="0.25">
      <c r="A7136" s="203" t="s">
        <v>1201</v>
      </c>
      <c r="B7136" s="203">
        <v>201313</v>
      </c>
      <c r="C7136" s="203">
        <v>9.2497019999999992</v>
      </c>
      <c r="D7136" s="203">
        <v>12</v>
      </c>
      <c r="E7136" s="203" t="s">
        <v>1202</v>
      </c>
      <c r="F7136" s="203" t="s">
        <v>1207</v>
      </c>
    </row>
    <row r="7137" spans="1:6" hidden="1" x14ac:dyDescent="0.25">
      <c r="A7137" s="203" t="s">
        <v>1201</v>
      </c>
      <c r="B7137" s="203">
        <v>201401</v>
      </c>
      <c r="C7137" s="203">
        <v>0.81631600000000004</v>
      </c>
      <c r="D7137" s="203">
        <v>12</v>
      </c>
      <c r="E7137" s="203" t="s">
        <v>1202</v>
      </c>
      <c r="F7137" s="203" t="s">
        <v>1207</v>
      </c>
    </row>
    <row r="7138" spans="1:6" hidden="1" x14ac:dyDescent="0.25">
      <c r="A7138" s="203" t="s">
        <v>1201</v>
      </c>
      <c r="B7138" s="203">
        <v>201402</v>
      </c>
      <c r="C7138" s="203">
        <v>0.70066399999999995</v>
      </c>
      <c r="D7138" s="203">
        <v>12</v>
      </c>
      <c r="E7138" s="203" t="s">
        <v>1202</v>
      </c>
      <c r="F7138" s="203" t="s">
        <v>1207</v>
      </c>
    </row>
    <row r="7139" spans="1:6" hidden="1" x14ac:dyDescent="0.25">
      <c r="A7139" s="203" t="s">
        <v>1201</v>
      </c>
      <c r="B7139" s="203">
        <v>201403</v>
      </c>
      <c r="C7139" s="203">
        <v>0.85105900000000001</v>
      </c>
      <c r="D7139" s="203">
        <v>12</v>
      </c>
      <c r="E7139" s="203" t="s">
        <v>1202</v>
      </c>
      <c r="F7139" s="203" t="s">
        <v>1207</v>
      </c>
    </row>
    <row r="7140" spans="1:6" hidden="1" x14ac:dyDescent="0.25">
      <c r="A7140" s="203" t="s">
        <v>1201</v>
      </c>
      <c r="B7140" s="203">
        <v>201404</v>
      </c>
      <c r="C7140" s="203">
        <v>0.85921899999999996</v>
      </c>
      <c r="D7140" s="203">
        <v>12</v>
      </c>
      <c r="E7140" s="203" t="s">
        <v>1202</v>
      </c>
      <c r="F7140" s="203" t="s">
        <v>1207</v>
      </c>
    </row>
    <row r="7141" spans="1:6" hidden="1" x14ac:dyDescent="0.25">
      <c r="A7141" s="203" t="s">
        <v>1201</v>
      </c>
      <c r="B7141" s="203">
        <v>201405</v>
      </c>
      <c r="C7141" s="203">
        <v>0.85561799999999999</v>
      </c>
      <c r="D7141" s="203">
        <v>12</v>
      </c>
      <c r="E7141" s="203" t="s">
        <v>1202</v>
      </c>
      <c r="F7141" s="203" t="s">
        <v>1207</v>
      </c>
    </row>
    <row r="7142" spans="1:6" hidden="1" x14ac:dyDescent="0.25">
      <c r="A7142" s="203" t="s">
        <v>1201</v>
      </c>
      <c r="B7142" s="203">
        <v>201406</v>
      </c>
      <c r="C7142" s="203">
        <v>0.85434299999999996</v>
      </c>
      <c r="D7142" s="203">
        <v>12</v>
      </c>
      <c r="E7142" s="203" t="s">
        <v>1202</v>
      </c>
      <c r="F7142" s="203" t="s">
        <v>1207</v>
      </c>
    </row>
    <row r="7143" spans="1:6" hidden="1" x14ac:dyDescent="0.25">
      <c r="A7143" s="203" t="s">
        <v>1201</v>
      </c>
      <c r="B7143" s="203">
        <v>201407</v>
      </c>
      <c r="C7143" s="203">
        <v>0.82113999999999998</v>
      </c>
      <c r="D7143" s="203">
        <v>12</v>
      </c>
      <c r="E7143" s="203" t="s">
        <v>1202</v>
      </c>
      <c r="F7143" s="203" t="s">
        <v>1207</v>
      </c>
    </row>
    <row r="7144" spans="1:6" hidden="1" x14ac:dyDescent="0.25">
      <c r="A7144" s="203" t="s">
        <v>1201</v>
      </c>
      <c r="B7144" s="203">
        <v>201408</v>
      </c>
      <c r="C7144" s="203">
        <v>0.75476600000000005</v>
      </c>
      <c r="D7144" s="203">
        <v>12</v>
      </c>
      <c r="E7144" s="203" t="s">
        <v>1202</v>
      </c>
      <c r="F7144" s="203" t="s">
        <v>1207</v>
      </c>
    </row>
    <row r="7145" spans="1:6" hidden="1" x14ac:dyDescent="0.25">
      <c r="A7145" s="203" t="s">
        <v>1201</v>
      </c>
      <c r="B7145" s="203">
        <v>201409</v>
      </c>
      <c r="C7145" s="203">
        <v>0.70980500000000002</v>
      </c>
      <c r="D7145" s="203">
        <v>12</v>
      </c>
      <c r="E7145" s="203" t="s">
        <v>1202</v>
      </c>
      <c r="F7145" s="203" t="s">
        <v>1207</v>
      </c>
    </row>
    <row r="7146" spans="1:6" hidden="1" x14ac:dyDescent="0.25">
      <c r="A7146" s="203" t="s">
        <v>1201</v>
      </c>
      <c r="B7146" s="203">
        <v>201410</v>
      </c>
      <c r="C7146" s="203">
        <v>0.75862799999999997</v>
      </c>
      <c r="D7146" s="203">
        <v>12</v>
      </c>
      <c r="E7146" s="203" t="s">
        <v>1202</v>
      </c>
      <c r="F7146" s="203" t="s">
        <v>1207</v>
      </c>
    </row>
    <row r="7147" spans="1:6" hidden="1" x14ac:dyDescent="0.25">
      <c r="A7147" s="203" t="s">
        <v>1201</v>
      </c>
      <c r="B7147" s="203">
        <v>201411</v>
      </c>
      <c r="C7147" s="203">
        <v>0.80361199999999999</v>
      </c>
      <c r="D7147" s="203">
        <v>12</v>
      </c>
      <c r="E7147" s="203" t="s">
        <v>1202</v>
      </c>
      <c r="F7147" s="203" t="s">
        <v>1207</v>
      </c>
    </row>
    <row r="7148" spans="1:6" hidden="1" x14ac:dyDescent="0.25">
      <c r="A7148" s="203" t="s">
        <v>1201</v>
      </c>
      <c r="B7148" s="203">
        <v>201412</v>
      </c>
      <c r="C7148" s="203">
        <v>0.82142499999999996</v>
      </c>
      <c r="D7148" s="203">
        <v>12</v>
      </c>
      <c r="E7148" s="203" t="s">
        <v>1202</v>
      </c>
      <c r="F7148" s="203" t="s">
        <v>1207</v>
      </c>
    </row>
    <row r="7149" spans="1:6" x14ac:dyDescent="0.25">
      <c r="A7149" s="203" t="s">
        <v>1201</v>
      </c>
      <c r="B7149" s="203">
        <v>201413</v>
      </c>
      <c r="C7149" s="203">
        <v>9.6065950000000004</v>
      </c>
      <c r="D7149" s="203">
        <v>12</v>
      </c>
      <c r="E7149" s="203" t="s">
        <v>1202</v>
      </c>
      <c r="F7149" s="203" t="s">
        <v>1207</v>
      </c>
    </row>
    <row r="7150" spans="1:6" hidden="1" x14ac:dyDescent="0.25">
      <c r="A7150" s="203" t="s">
        <v>1201</v>
      </c>
      <c r="B7150" s="203">
        <v>201501</v>
      </c>
      <c r="C7150" s="203">
        <v>0.80820899999999996</v>
      </c>
      <c r="D7150" s="203">
        <v>12</v>
      </c>
      <c r="E7150" s="203" t="s">
        <v>1202</v>
      </c>
      <c r="F7150" s="203" t="s">
        <v>1207</v>
      </c>
    </row>
    <row r="7151" spans="1:6" hidden="1" x14ac:dyDescent="0.25">
      <c r="A7151" s="203" t="s">
        <v>1201</v>
      </c>
      <c r="B7151" s="203">
        <v>201502</v>
      </c>
      <c r="C7151" s="203">
        <v>0.75275999999999998</v>
      </c>
      <c r="D7151" s="203">
        <v>12</v>
      </c>
      <c r="E7151" s="203" t="s">
        <v>1202</v>
      </c>
      <c r="F7151" s="203" t="s">
        <v>1207</v>
      </c>
    </row>
    <row r="7152" spans="1:6" hidden="1" x14ac:dyDescent="0.25">
      <c r="A7152" s="203" t="s">
        <v>1201</v>
      </c>
      <c r="B7152" s="203">
        <v>201503</v>
      </c>
      <c r="C7152" s="203">
        <v>0.816886</v>
      </c>
      <c r="D7152" s="203">
        <v>12</v>
      </c>
      <c r="E7152" s="203" t="s">
        <v>1202</v>
      </c>
      <c r="F7152" s="203" t="s">
        <v>1207</v>
      </c>
    </row>
    <row r="7153" spans="1:6" hidden="1" x14ac:dyDescent="0.25">
      <c r="A7153" s="203" t="s">
        <v>1201</v>
      </c>
      <c r="B7153" s="203">
        <v>201504</v>
      </c>
      <c r="C7153" s="203">
        <v>0.81401199999999996</v>
      </c>
      <c r="D7153" s="203">
        <v>12</v>
      </c>
      <c r="E7153" s="203" t="s">
        <v>1202</v>
      </c>
      <c r="F7153" s="203" t="s">
        <v>1207</v>
      </c>
    </row>
    <row r="7154" spans="1:6" hidden="1" x14ac:dyDescent="0.25">
      <c r="A7154" s="203" t="s">
        <v>1201</v>
      </c>
      <c r="B7154" s="203">
        <v>201505</v>
      </c>
      <c r="C7154" s="203">
        <v>0.80660200000000004</v>
      </c>
      <c r="D7154" s="203">
        <v>12</v>
      </c>
      <c r="E7154" s="203" t="s">
        <v>1202</v>
      </c>
      <c r="F7154" s="203" t="s">
        <v>1207</v>
      </c>
    </row>
    <row r="7155" spans="1:6" hidden="1" x14ac:dyDescent="0.25">
      <c r="A7155" s="203" t="s">
        <v>1201</v>
      </c>
      <c r="B7155" s="203">
        <v>201506</v>
      </c>
      <c r="C7155" s="203">
        <v>0.772563</v>
      </c>
      <c r="D7155" s="203">
        <v>12</v>
      </c>
      <c r="E7155" s="203" t="s">
        <v>1202</v>
      </c>
      <c r="F7155" s="203" t="s">
        <v>1207</v>
      </c>
    </row>
    <row r="7156" spans="1:6" hidden="1" x14ac:dyDescent="0.25">
      <c r="A7156" s="203" t="s">
        <v>1201</v>
      </c>
      <c r="B7156" s="203">
        <v>201507</v>
      </c>
      <c r="C7156" s="203">
        <v>0.79773700000000003</v>
      </c>
      <c r="D7156" s="203">
        <v>12</v>
      </c>
      <c r="E7156" s="203" t="s">
        <v>1202</v>
      </c>
      <c r="F7156" s="203" t="s">
        <v>1207</v>
      </c>
    </row>
    <row r="7157" spans="1:6" hidden="1" x14ac:dyDescent="0.25">
      <c r="A7157" s="203" t="s">
        <v>1201</v>
      </c>
      <c r="B7157" s="203">
        <v>201508</v>
      </c>
      <c r="C7157" s="203">
        <v>0.77159</v>
      </c>
      <c r="D7157" s="203">
        <v>12</v>
      </c>
      <c r="E7157" s="203" t="s">
        <v>1202</v>
      </c>
      <c r="F7157" s="203" t="s">
        <v>1207</v>
      </c>
    </row>
    <row r="7158" spans="1:6" hidden="1" x14ac:dyDescent="0.25">
      <c r="A7158" s="203" t="s">
        <v>1201</v>
      </c>
      <c r="B7158" s="203">
        <v>201509</v>
      </c>
      <c r="C7158" s="203">
        <v>0.72277800000000003</v>
      </c>
      <c r="D7158" s="203">
        <v>12</v>
      </c>
      <c r="E7158" s="203" t="s">
        <v>1202</v>
      </c>
      <c r="F7158" s="203" t="s">
        <v>1207</v>
      </c>
    </row>
    <row r="7159" spans="1:6" hidden="1" x14ac:dyDescent="0.25">
      <c r="A7159" s="203" t="s">
        <v>1201</v>
      </c>
      <c r="B7159" s="203">
        <v>201510</v>
      </c>
      <c r="C7159" s="203">
        <v>0.75468599999999997</v>
      </c>
      <c r="D7159" s="203">
        <v>12</v>
      </c>
      <c r="E7159" s="203" t="s">
        <v>1202</v>
      </c>
      <c r="F7159" s="203" t="s">
        <v>1207</v>
      </c>
    </row>
    <row r="7160" spans="1:6" hidden="1" x14ac:dyDescent="0.25">
      <c r="A7160" s="203" t="s">
        <v>1201</v>
      </c>
      <c r="B7160" s="203">
        <v>201511</v>
      </c>
      <c r="C7160" s="203">
        <v>0.807311</v>
      </c>
      <c r="D7160" s="203">
        <v>12</v>
      </c>
      <c r="E7160" s="203" t="s">
        <v>1202</v>
      </c>
      <c r="F7160" s="203" t="s">
        <v>1207</v>
      </c>
    </row>
    <row r="7161" spans="1:6" hidden="1" x14ac:dyDescent="0.25">
      <c r="A7161" s="203" t="s">
        <v>1201</v>
      </c>
      <c r="B7161" s="203">
        <v>201512</v>
      </c>
      <c r="C7161" s="203">
        <v>0.86227299999999996</v>
      </c>
      <c r="D7161" s="203">
        <v>12</v>
      </c>
      <c r="E7161" s="203" t="s">
        <v>1202</v>
      </c>
      <c r="F7161" s="203" t="s">
        <v>1207</v>
      </c>
    </row>
    <row r="7162" spans="1:6" hidden="1" x14ac:dyDescent="0.25">
      <c r="A7162" s="203" t="s">
        <v>1201</v>
      </c>
      <c r="B7162" s="203">
        <v>201513</v>
      </c>
      <c r="C7162" s="203">
        <v>9.4874080000000003</v>
      </c>
      <c r="D7162" s="203">
        <v>12</v>
      </c>
      <c r="E7162" s="203" t="s">
        <v>1202</v>
      </c>
      <c r="F7162" s="203" t="s">
        <v>1207</v>
      </c>
    </row>
    <row r="7163" spans="1:6" hidden="1" x14ac:dyDescent="0.25">
      <c r="A7163" s="203" t="s">
        <v>1201</v>
      </c>
      <c r="B7163" s="203">
        <v>201601</v>
      </c>
      <c r="C7163" s="203">
        <v>0.85636400000000001</v>
      </c>
      <c r="D7163" s="203">
        <v>12</v>
      </c>
      <c r="E7163" s="203" t="s">
        <v>1202</v>
      </c>
      <c r="F7163" s="203" t="s">
        <v>1207</v>
      </c>
    </row>
    <row r="7164" spans="1:6" hidden="1" x14ac:dyDescent="0.25">
      <c r="A7164" s="203" t="s">
        <v>1201</v>
      </c>
      <c r="B7164" s="203">
        <v>201602</v>
      </c>
      <c r="C7164" s="203">
        <v>0.84511599999999998</v>
      </c>
      <c r="D7164" s="203">
        <v>12</v>
      </c>
      <c r="E7164" s="203" t="s">
        <v>1202</v>
      </c>
      <c r="F7164" s="203" t="s">
        <v>1207</v>
      </c>
    </row>
    <row r="7165" spans="1:6" hidden="1" x14ac:dyDescent="0.25">
      <c r="A7165" s="203" t="s">
        <v>1201</v>
      </c>
      <c r="B7165" s="203">
        <v>201603</v>
      </c>
      <c r="C7165" s="203">
        <v>0.917821</v>
      </c>
      <c r="D7165" s="203">
        <v>12</v>
      </c>
      <c r="E7165" s="203" t="s">
        <v>1202</v>
      </c>
      <c r="F7165" s="203" t="s">
        <v>1207</v>
      </c>
    </row>
    <row r="7166" spans="1:6" hidden="1" x14ac:dyDescent="0.25">
      <c r="A7166" s="203" t="s">
        <v>1201</v>
      </c>
      <c r="B7166" s="203">
        <v>201604</v>
      </c>
      <c r="C7166" s="203">
        <v>0.87014400000000003</v>
      </c>
      <c r="D7166" s="203">
        <v>12</v>
      </c>
      <c r="E7166" s="203" t="s">
        <v>1202</v>
      </c>
      <c r="F7166" s="203" t="s">
        <v>1207</v>
      </c>
    </row>
    <row r="7167" spans="1:6" hidden="1" x14ac:dyDescent="0.25">
      <c r="A7167" s="203" t="s">
        <v>1201</v>
      </c>
      <c r="B7167" s="203">
        <v>201605</v>
      </c>
      <c r="C7167" s="203">
        <v>0.88036599999999998</v>
      </c>
      <c r="D7167" s="203">
        <v>12</v>
      </c>
      <c r="E7167" s="203" t="s">
        <v>1202</v>
      </c>
      <c r="F7167" s="203" t="s">
        <v>1207</v>
      </c>
    </row>
    <row r="7168" spans="1:6" hidden="1" x14ac:dyDescent="0.25">
      <c r="A7168" s="203" t="s">
        <v>1201</v>
      </c>
      <c r="B7168" s="203">
        <v>201606</v>
      </c>
      <c r="C7168" s="203">
        <v>0.83644799999999997</v>
      </c>
      <c r="D7168" s="203">
        <v>12</v>
      </c>
      <c r="E7168" s="203" t="s">
        <v>1202</v>
      </c>
      <c r="F7168" s="203" t="s">
        <v>1207</v>
      </c>
    </row>
    <row r="7169" spans="1:6" hidden="1" x14ac:dyDescent="0.25">
      <c r="A7169" s="203" t="s">
        <v>1201</v>
      </c>
      <c r="B7169" s="203">
        <v>201607</v>
      </c>
      <c r="C7169" s="203">
        <v>0.85220300000000004</v>
      </c>
      <c r="D7169" s="203">
        <v>12</v>
      </c>
      <c r="E7169" s="203" t="s">
        <v>1202</v>
      </c>
      <c r="F7169" s="203" t="s">
        <v>1207</v>
      </c>
    </row>
    <row r="7170" spans="1:6" hidden="1" x14ac:dyDescent="0.25">
      <c r="A7170" s="203" t="s">
        <v>1201</v>
      </c>
      <c r="B7170" s="203">
        <v>201608</v>
      </c>
      <c r="C7170" s="203">
        <v>0.79763099999999998</v>
      </c>
      <c r="D7170" s="203">
        <v>12</v>
      </c>
      <c r="E7170" s="203" t="s">
        <v>1202</v>
      </c>
      <c r="F7170" s="203" t="s">
        <v>1207</v>
      </c>
    </row>
    <row r="7171" spans="1:6" hidden="1" x14ac:dyDescent="0.25">
      <c r="A7171" s="203" t="s">
        <v>1201</v>
      </c>
      <c r="B7171" s="203">
        <v>201609</v>
      </c>
      <c r="C7171" s="203">
        <v>0.76583199999999996</v>
      </c>
      <c r="D7171" s="203">
        <v>12</v>
      </c>
      <c r="E7171" s="203" t="s">
        <v>1202</v>
      </c>
      <c r="F7171" s="203" t="s">
        <v>1207</v>
      </c>
    </row>
    <row r="7172" spans="1:6" hidden="1" x14ac:dyDescent="0.25">
      <c r="A7172" s="203" t="s">
        <v>1201</v>
      </c>
      <c r="B7172" s="203">
        <v>201610</v>
      </c>
      <c r="C7172" s="203">
        <v>0.81259800000000004</v>
      </c>
      <c r="D7172" s="203">
        <v>12</v>
      </c>
      <c r="E7172" s="203" t="s">
        <v>1202</v>
      </c>
      <c r="F7172" s="203" t="s">
        <v>1207</v>
      </c>
    </row>
    <row r="7173" spans="1:6" hidden="1" x14ac:dyDescent="0.25">
      <c r="A7173" s="203" t="s">
        <v>1201</v>
      </c>
      <c r="B7173" s="203">
        <v>201611</v>
      </c>
      <c r="C7173" s="203">
        <v>0.81226799999999999</v>
      </c>
      <c r="D7173" s="203">
        <v>12</v>
      </c>
      <c r="E7173" s="203" t="s">
        <v>1202</v>
      </c>
      <c r="F7173" s="203" t="s">
        <v>1207</v>
      </c>
    </row>
    <row r="7174" spans="1:6" hidden="1" x14ac:dyDescent="0.25">
      <c r="A7174" s="203" t="s">
        <v>1201</v>
      </c>
      <c r="B7174" s="203">
        <v>201612</v>
      </c>
      <c r="C7174" s="203">
        <v>0.90081699999999998</v>
      </c>
      <c r="D7174" s="203">
        <v>12</v>
      </c>
      <c r="E7174" s="203" t="s">
        <v>1202</v>
      </c>
      <c r="F7174" s="203" t="s">
        <v>1207</v>
      </c>
    </row>
    <row r="7175" spans="1:6" hidden="1" x14ac:dyDescent="0.25">
      <c r="A7175" s="203" t="s">
        <v>1201</v>
      </c>
      <c r="B7175" s="203">
        <v>201613</v>
      </c>
      <c r="C7175" s="203">
        <v>10.14761</v>
      </c>
      <c r="D7175" s="203">
        <v>12</v>
      </c>
      <c r="E7175" s="203" t="s">
        <v>1202</v>
      </c>
      <c r="F7175" s="203" t="s">
        <v>1207</v>
      </c>
    </row>
    <row r="7176" spans="1:6" hidden="1" x14ac:dyDescent="0.25">
      <c r="A7176" s="203" t="s">
        <v>1201</v>
      </c>
      <c r="B7176" s="203">
        <v>201701</v>
      </c>
      <c r="C7176" s="203">
        <v>0.91339400000000004</v>
      </c>
      <c r="D7176" s="203">
        <v>12</v>
      </c>
      <c r="E7176" s="203" t="s">
        <v>1202</v>
      </c>
      <c r="F7176" s="203" t="s">
        <v>1207</v>
      </c>
    </row>
    <row r="7177" spans="1:6" hidden="1" x14ac:dyDescent="0.25">
      <c r="A7177" s="203" t="s">
        <v>1201</v>
      </c>
      <c r="B7177" s="203">
        <v>201702</v>
      </c>
      <c r="C7177" s="203">
        <v>0.86052300000000004</v>
      </c>
      <c r="D7177" s="203">
        <v>12</v>
      </c>
      <c r="E7177" s="203" t="s">
        <v>1202</v>
      </c>
      <c r="F7177" s="203" t="s">
        <v>1207</v>
      </c>
    </row>
    <row r="7178" spans="1:6" hidden="1" x14ac:dyDescent="0.25">
      <c r="A7178" s="203" t="s">
        <v>1209</v>
      </c>
      <c r="B7178" s="203">
        <v>194913</v>
      </c>
      <c r="C7178" s="203">
        <v>31.722159999999999</v>
      </c>
      <c r="D7178" s="203">
        <v>13</v>
      </c>
      <c r="E7178" s="203" t="s">
        <v>1208</v>
      </c>
      <c r="F7178" s="203" t="s">
        <v>1207</v>
      </c>
    </row>
    <row r="7179" spans="1:6" hidden="1" x14ac:dyDescent="0.25">
      <c r="A7179" s="203" t="s">
        <v>1209</v>
      </c>
      <c r="B7179" s="203">
        <v>195013</v>
      </c>
      <c r="C7179" s="203">
        <v>35.540384000000003</v>
      </c>
      <c r="D7179" s="203">
        <v>13</v>
      </c>
      <c r="E7179" s="203" t="s">
        <v>1208</v>
      </c>
      <c r="F7179" s="203" t="s">
        <v>1207</v>
      </c>
    </row>
    <row r="7180" spans="1:6" hidden="1" x14ac:dyDescent="0.25">
      <c r="A7180" s="203" t="s">
        <v>1209</v>
      </c>
      <c r="B7180" s="203">
        <v>195113</v>
      </c>
      <c r="C7180" s="203">
        <v>38.750615000000003</v>
      </c>
      <c r="D7180" s="203">
        <v>13</v>
      </c>
      <c r="E7180" s="203" t="s">
        <v>1208</v>
      </c>
      <c r="F7180" s="203" t="s">
        <v>1207</v>
      </c>
    </row>
    <row r="7181" spans="1:6" hidden="1" x14ac:dyDescent="0.25">
      <c r="A7181" s="203" t="s">
        <v>1209</v>
      </c>
      <c r="B7181" s="203">
        <v>195213</v>
      </c>
      <c r="C7181" s="203">
        <v>37.916913000000001</v>
      </c>
      <c r="D7181" s="203">
        <v>13</v>
      </c>
      <c r="E7181" s="203" t="s">
        <v>1208</v>
      </c>
      <c r="F7181" s="203" t="s">
        <v>1207</v>
      </c>
    </row>
    <row r="7182" spans="1:6" hidden="1" x14ac:dyDescent="0.25">
      <c r="A7182" s="203" t="s">
        <v>1209</v>
      </c>
      <c r="B7182" s="203">
        <v>195313</v>
      </c>
      <c r="C7182" s="203">
        <v>38.180796000000001</v>
      </c>
      <c r="D7182" s="203">
        <v>13</v>
      </c>
      <c r="E7182" s="203" t="s">
        <v>1208</v>
      </c>
      <c r="F7182" s="203" t="s">
        <v>1207</v>
      </c>
    </row>
    <row r="7183" spans="1:6" hidden="1" x14ac:dyDescent="0.25">
      <c r="A7183" s="203" t="s">
        <v>1209</v>
      </c>
      <c r="B7183" s="203">
        <v>195413</v>
      </c>
      <c r="C7183" s="203">
        <v>36.518430000000002</v>
      </c>
      <c r="D7183" s="203">
        <v>13</v>
      </c>
      <c r="E7183" s="203" t="s">
        <v>1208</v>
      </c>
      <c r="F7183" s="203" t="s">
        <v>1207</v>
      </c>
    </row>
    <row r="7184" spans="1:6" hidden="1" x14ac:dyDescent="0.25">
      <c r="A7184" s="203" t="s">
        <v>1209</v>
      </c>
      <c r="B7184" s="203">
        <v>195513</v>
      </c>
      <c r="C7184" s="203">
        <v>40.147666999999998</v>
      </c>
      <c r="D7184" s="203">
        <v>13</v>
      </c>
      <c r="E7184" s="203" t="s">
        <v>1208</v>
      </c>
      <c r="F7184" s="203" t="s">
        <v>1207</v>
      </c>
    </row>
    <row r="7185" spans="1:6" hidden="1" x14ac:dyDescent="0.25">
      <c r="A7185" s="203" t="s">
        <v>1209</v>
      </c>
      <c r="B7185" s="203">
        <v>195613</v>
      </c>
      <c r="C7185" s="203">
        <v>42.622033000000002</v>
      </c>
      <c r="D7185" s="203">
        <v>13</v>
      </c>
      <c r="E7185" s="203" t="s">
        <v>1208</v>
      </c>
      <c r="F7185" s="203" t="s">
        <v>1207</v>
      </c>
    </row>
    <row r="7186" spans="1:6" hidden="1" x14ac:dyDescent="0.25">
      <c r="A7186" s="203" t="s">
        <v>1209</v>
      </c>
      <c r="B7186" s="203">
        <v>195713</v>
      </c>
      <c r="C7186" s="203">
        <v>42.982790000000001</v>
      </c>
      <c r="D7186" s="203">
        <v>13</v>
      </c>
      <c r="E7186" s="203" t="s">
        <v>1208</v>
      </c>
      <c r="F7186" s="203" t="s">
        <v>1207</v>
      </c>
    </row>
    <row r="7187" spans="1:6" hidden="1" x14ac:dyDescent="0.25">
      <c r="A7187" s="203" t="s">
        <v>1209</v>
      </c>
      <c r="B7187" s="203">
        <v>195813</v>
      </c>
      <c r="C7187" s="203">
        <v>40.133327000000001</v>
      </c>
      <c r="D7187" s="203">
        <v>13</v>
      </c>
      <c r="E7187" s="203" t="s">
        <v>1208</v>
      </c>
      <c r="F7187" s="203" t="s">
        <v>1207</v>
      </c>
    </row>
    <row r="7188" spans="1:6" hidden="1" x14ac:dyDescent="0.25">
      <c r="A7188" s="203" t="s">
        <v>1209</v>
      </c>
      <c r="B7188" s="203">
        <v>195913</v>
      </c>
      <c r="C7188" s="203">
        <v>41.948742000000003</v>
      </c>
      <c r="D7188" s="203">
        <v>13</v>
      </c>
      <c r="E7188" s="203" t="s">
        <v>1208</v>
      </c>
      <c r="F7188" s="203" t="s">
        <v>1207</v>
      </c>
    </row>
    <row r="7189" spans="1:6" hidden="1" x14ac:dyDescent="0.25">
      <c r="A7189" s="203" t="s">
        <v>1209</v>
      </c>
      <c r="B7189" s="203">
        <v>196013</v>
      </c>
      <c r="C7189" s="203">
        <v>42.803347000000002</v>
      </c>
      <c r="D7189" s="203">
        <v>13</v>
      </c>
      <c r="E7189" s="203" t="s">
        <v>1208</v>
      </c>
      <c r="F7189" s="203" t="s">
        <v>1207</v>
      </c>
    </row>
    <row r="7190" spans="1:6" hidden="1" x14ac:dyDescent="0.25">
      <c r="A7190" s="203" t="s">
        <v>1209</v>
      </c>
      <c r="B7190" s="203">
        <v>196113</v>
      </c>
      <c r="C7190" s="203">
        <v>43.279040000000002</v>
      </c>
      <c r="D7190" s="203">
        <v>13</v>
      </c>
      <c r="E7190" s="203" t="s">
        <v>1208</v>
      </c>
      <c r="F7190" s="203" t="s">
        <v>1207</v>
      </c>
    </row>
    <row r="7191" spans="1:6" hidden="1" x14ac:dyDescent="0.25">
      <c r="A7191" s="203" t="s">
        <v>1209</v>
      </c>
      <c r="B7191" s="203">
        <v>196213</v>
      </c>
      <c r="C7191" s="203">
        <v>44.875723999999998</v>
      </c>
      <c r="D7191" s="203">
        <v>13</v>
      </c>
      <c r="E7191" s="203" t="s">
        <v>1208</v>
      </c>
      <c r="F7191" s="203" t="s">
        <v>1207</v>
      </c>
    </row>
    <row r="7192" spans="1:6" hidden="1" x14ac:dyDescent="0.25">
      <c r="A7192" s="203" t="s">
        <v>1209</v>
      </c>
      <c r="B7192" s="203">
        <v>196313</v>
      </c>
      <c r="C7192" s="203">
        <v>47.171759000000002</v>
      </c>
      <c r="D7192" s="203">
        <v>13</v>
      </c>
      <c r="E7192" s="203" t="s">
        <v>1208</v>
      </c>
      <c r="F7192" s="203" t="s">
        <v>1207</v>
      </c>
    </row>
    <row r="7193" spans="1:6" hidden="1" x14ac:dyDescent="0.25">
      <c r="A7193" s="203" t="s">
        <v>1209</v>
      </c>
      <c r="B7193" s="203">
        <v>196413</v>
      </c>
      <c r="C7193" s="203">
        <v>49.054017999999999</v>
      </c>
      <c r="D7193" s="203">
        <v>13</v>
      </c>
      <c r="E7193" s="203" t="s">
        <v>1208</v>
      </c>
      <c r="F7193" s="203" t="s">
        <v>1207</v>
      </c>
    </row>
    <row r="7194" spans="1:6" hidden="1" x14ac:dyDescent="0.25">
      <c r="A7194" s="203" t="s">
        <v>1209</v>
      </c>
      <c r="B7194" s="203">
        <v>196513</v>
      </c>
      <c r="C7194" s="203">
        <v>50.673881999999999</v>
      </c>
      <c r="D7194" s="203">
        <v>13</v>
      </c>
      <c r="E7194" s="203" t="s">
        <v>1208</v>
      </c>
      <c r="F7194" s="203" t="s">
        <v>1207</v>
      </c>
    </row>
    <row r="7195" spans="1:6" hidden="1" x14ac:dyDescent="0.25">
      <c r="A7195" s="203" t="s">
        <v>1209</v>
      </c>
      <c r="B7195" s="203">
        <v>196613</v>
      </c>
      <c r="C7195" s="203">
        <v>53.531987000000001</v>
      </c>
      <c r="D7195" s="203">
        <v>13</v>
      </c>
      <c r="E7195" s="203" t="s">
        <v>1208</v>
      </c>
      <c r="F7195" s="203" t="s">
        <v>1207</v>
      </c>
    </row>
    <row r="7196" spans="1:6" hidden="1" x14ac:dyDescent="0.25">
      <c r="A7196" s="203" t="s">
        <v>1209</v>
      </c>
      <c r="B7196" s="203">
        <v>196713</v>
      </c>
      <c r="C7196" s="203">
        <v>56.375801000000003</v>
      </c>
      <c r="D7196" s="203">
        <v>13</v>
      </c>
      <c r="E7196" s="203" t="s">
        <v>1208</v>
      </c>
      <c r="F7196" s="203" t="s">
        <v>1207</v>
      </c>
    </row>
    <row r="7197" spans="1:6" hidden="1" x14ac:dyDescent="0.25">
      <c r="A7197" s="203" t="s">
        <v>1209</v>
      </c>
      <c r="B7197" s="203">
        <v>196813</v>
      </c>
      <c r="C7197" s="203">
        <v>58.220376000000002</v>
      </c>
      <c r="D7197" s="203">
        <v>13</v>
      </c>
      <c r="E7197" s="203" t="s">
        <v>1208</v>
      </c>
      <c r="F7197" s="203" t="s">
        <v>1207</v>
      </c>
    </row>
    <row r="7198" spans="1:6" hidden="1" x14ac:dyDescent="0.25">
      <c r="A7198" s="203" t="s">
        <v>1209</v>
      </c>
      <c r="B7198" s="203">
        <v>196913</v>
      </c>
      <c r="C7198" s="203">
        <v>60.534182000000001</v>
      </c>
      <c r="D7198" s="203">
        <v>13</v>
      </c>
      <c r="E7198" s="203" t="s">
        <v>1208</v>
      </c>
      <c r="F7198" s="203" t="s">
        <v>1207</v>
      </c>
    </row>
    <row r="7199" spans="1:6" hidden="1" x14ac:dyDescent="0.25">
      <c r="A7199" s="203" t="s">
        <v>1209</v>
      </c>
      <c r="B7199" s="203">
        <v>197013</v>
      </c>
      <c r="C7199" s="203">
        <v>63.495438999999998</v>
      </c>
      <c r="D7199" s="203">
        <v>13</v>
      </c>
      <c r="E7199" s="203" t="s">
        <v>1208</v>
      </c>
      <c r="F7199" s="203" t="s">
        <v>1207</v>
      </c>
    </row>
    <row r="7200" spans="1:6" hidden="1" x14ac:dyDescent="0.25">
      <c r="A7200" s="203" t="s">
        <v>1209</v>
      </c>
      <c r="B7200" s="203">
        <v>197113</v>
      </c>
      <c r="C7200" s="203">
        <v>62.716712000000001</v>
      </c>
      <c r="D7200" s="203">
        <v>13</v>
      </c>
      <c r="E7200" s="203" t="s">
        <v>1208</v>
      </c>
      <c r="F7200" s="203" t="s">
        <v>1207</v>
      </c>
    </row>
    <row r="7201" spans="1:6" hidden="1" x14ac:dyDescent="0.25">
      <c r="A7201" s="203" t="s">
        <v>1209</v>
      </c>
      <c r="B7201" s="203">
        <v>197213</v>
      </c>
      <c r="C7201" s="203">
        <v>63.903663999999999</v>
      </c>
      <c r="D7201" s="203">
        <v>13</v>
      </c>
      <c r="E7201" s="203" t="s">
        <v>1208</v>
      </c>
      <c r="F7201" s="203" t="s">
        <v>1207</v>
      </c>
    </row>
    <row r="7202" spans="1:6" hidden="1" x14ac:dyDescent="0.25">
      <c r="A7202" s="203" t="s">
        <v>1209</v>
      </c>
      <c r="B7202" s="203">
        <v>197301</v>
      </c>
      <c r="C7202" s="203">
        <v>5.4075280000000001</v>
      </c>
      <c r="D7202" s="203">
        <v>13</v>
      </c>
      <c r="E7202" s="203" t="s">
        <v>1208</v>
      </c>
      <c r="F7202" s="203" t="s">
        <v>1207</v>
      </c>
    </row>
    <row r="7203" spans="1:6" hidden="1" x14ac:dyDescent="0.25">
      <c r="A7203" s="203" t="s">
        <v>1209</v>
      </c>
      <c r="B7203" s="203">
        <v>197302</v>
      </c>
      <c r="C7203" s="203">
        <v>5.1577539999999997</v>
      </c>
      <c r="D7203" s="203">
        <v>13</v>
      </c>
      <c r="E7203" s="203" t="s">
        <v>1208</v>
      </c>
      <c r="F7203" s="203" t="s">
        <v>1207</v>
      </c>
    </row>
    <row r="7204" spans="1:6" hidden="1" x14ac:dyDescent="0.25">
      <c r="A7204" s="203" t="s">
        <v>1209</v>
      </c>
      <c r="B7204" s="203">
        <v>197303</v>
      </c>
      <c r="C7204" s="203">
        <v>5.4224600000000001</v>
      </c>
      <c r="D7204" s="203">
        <v>13</v>
      </c>
      <c r="E7204" s="203" t="s">
        <v>1208</v>
      </c>
      <c r="F7204" s="203" t="s">
        <v>1207</v>
      </c>
    </row>
    <row r="7205" spans="1:6" hidden="1" x14ac:dyDescent="0.25">
      <c r="A7205" s="203" t="s">
        <v>1209</v>
      </c>
      <c r="B7205" s="203">
        <v>197304</v>
      </c>
      <c r="C7205" s="203">
        <v>5.163646</v>
      </c>
      <c r="D7205" s="203">
        <v>13</v>
      </c>
      <c r="E7205" s="203" t="s">
        <v>1208</v>
      </c>
      <c r="F7205" s="203" t="s">
        <v>1207</v>
      </c>
    </row>
    <row r="7206" spans="1:6" hidden="1" x14ac:dyDescent="0.25">
      <c r="A7206" s="203" t="s">
        <v>1209</v>
      </c>
      <c r="B7206" s="203">
        <v>197305</v>
      </c>
      <c r="C7206" s="203">
        <v>5.4141579999999996</v>
      </c>
      <c r="D7206" s="203">
        <v>13</v>
      </c>
      <c r="E7206" s="203" t="s">
        <v>1208</v>
      </c>
      <c r="F7206" s="203" t="s">
        <v>1207</v>
      </c>
    </row>
    <row r="7207" spans="1:6" hidden="1" x14ac:dyDescent="0.25">
      <c r="A7207" s="203" t="s">
        <v>1209</v>
      </c>
      <c r="B7207" s="203">
        <v>197306</v>
      </c>
      <c r="C7207" s="203">
        <v>5.1700929999999996</v>
      </c>
      <c r="D7207" s="203">
        <v>13</v>
      </c>
      <c r="E7207" s="203" t="s">
        <v>1208</v>
      </c>
      <c r="F7207" s="203" t="s">
        <v>1207</v>
      </c>
    </row>
    <row r="7208" spans="1:6" hidden="1" x14ac:dyDescent="0.25">
      <c r="A7208" s="203" t="s">
        <v>1209</v>
      </c>
      <c r="B7208" s="203">
        <v>197307</v>
      </c>
      <c r="C7208" s="203">
        <v>5.1943989999999998</v>
      </c>
      <c r="D7208" s="203">
        <v>13</v>
      </c>
      <c r="E7208" s="203" t="s">
        <v>1208</v>
      </c>
      <c r="F7208" s="203" t="s">
        <v>1207</v>
      </c>
    </row>
    <row r="7209" spans="1:6" hidden="1" x14ac:dyDescent="0.25">
      <c r="A7209" s="203" t="s">
        <v>1209</v>
      </c>
      <c r="B7209" s="203">
        <v>197308</v>
      </c>
      <c r="C7209" s="203">
        <v>5.4835640000000003</v>
      </c>
      <c r="D7209" s="203">
        <v>13</v>
      </c>
      <c r="E7209" s="203" t="s">
        <v>1208</v>
      </c>
      <c r="F7209" s="203" t="s">
        <v>1207</v>
      </c>
    </row>
    <row r="7210" spans="1:6" hidden="1" x14ac:dyDescent="0.25">
      <c r="A7210" s="203" t="s">
        <v>1209</v>
      </c>
      <c r="B7210" s="203">
        <v>197309</v>
      </c>
      <c r="C7210" s="203">
        <v>5.1270550000000004</v>
      </c>
      <c r="D7210" s="203">
        <v>13</v>
      </c>
      <c r="E7210" s="203" t="s">
        <v>1208</v>
      </c>
      <c r="F7210" s="203" t="s">
        <v>1207</v>
      </c>
    </row>
    <row r="7211" spans="1:6" hidden="1" x14ac:dyDescent="0.25">
      <c r="A7211" s="203" t="s">
        <v>1209</v>
      </c>
      <c r="B7211" s="203">
        <v>197310</v>
      </c>
      <c r="C7211" s="203">
        <v>5.4066850000000004</v>
      </c>
      <c r="D7211" s="203">
        <v>13</v>
      </c>
      <c r="E7211" s="203" t="s">
        <v>1208</v>
      </c>
      <c r="F7211" s="203" t="s">
        <v>1207</v>
      </c>
    </row>
    <row r="7212" spans="1:6" hidden="1" x14ac:dyDescent="0.25">
      <c r="A7212" s="203" t="s">
        <v>1209</v>
      </c>
      <c r="B7212" s="203">
        <v>197311</v>
      </c>
      <c r="C7212" s="203">
        <v>5.239967</v>
      </c>
      <c r="D7212" s="203">
        <v>13</v>
      </c>
      <c r="E7212" s="203" t="s">
        <v>1208</v>
      </c>
      <c r="F7212" s="203" t="s">
        <v>1207</v>
      </c>
    </row>
    <row r="7213" spans="1:6" hidden="1" x14ac:dyDescent="0.25">
      <c r="A7213" s="203" t="s">
        <v>1209</v>
      </c>
      <c r="B7213" s="203">
        <v>197312</v>
      </c>
      <c r="C7213" s="203">
        <v>5.3773410000000004</v>
      </c>
      <c r="D7213" s="203">
        <v>13</v>
      </c>
      <c r="E7213" s="203" t="s">
        <v>1208</v>
      </c>
      <c r="F7213" s="203" t="s">
        <v>1207</v>
      </c>
    </row>
    <row r="7214" spans="1:6" hidden="1" x14ac:dyDescent="0.25">
      <c r="A7214" s="203" t="s">
        <v>1209</v>
      </c>
      <c r="B7214" s="203">
        <v>197313</v>
      </c>
      <c r="C7214" s="203">
        <v>63.562604999999998</v>
      </c>
      <c r="D7214" s="203">
        <v>13</v>
      </c>
      <c r="E7214" s="203" t="s">
        <v>1208</v>
      </c>
      <c r="F7214" s="203" t="s">
        <v>1207</v>
      </c>
    </row>
    <row r="7215" spans="1:6" hidden="1" x14ac:dyDescent="0.25">
      <c r="A7215" s="203" t="s">
        <v>1209</v>
      </c>
      <c r="B7215" s="203">
        <v>197401</v>
      </c>
      <c r="C7215" s="203">
        <v>5.4864709999999999</v>
      </c>
      <c r="D7215" s="203">
        <v>13</v>
      </c>
      <c r="E7215" s="203" t="s">
        <v>1208</v>
      </c>
      <c r="F7215" s="203" t="s">
        <v>1207</v>
      </c>
    </row>
    <row r="7216" spans="1:6" hidden="1" x14ac:dyDescent="0.25">
      <c r="A7216" s="203" t="s">
        <v>1209</v>
      </c>
      <c r="B7216" s="203">
        <v>197402</v>
      </c>
      <c r="C7216" s="203">
        <v>5.0632169999999999</v>
      </c>
      <c r="D7216" s="203">
        <v>13</v>
      </c>
      <c r="E7216" s="203" t="s">
        <v>1208</v>
      </c>
      <c r="F7216" s="203" t="s">
        <v>1207</v>
      </c>
    </row>
    <row r="7217" spans="1:6" hidden="1" x14ac:dyDescent="0.25">
      <c r="A7217" s="203" t="s">
        <v>1209</v>
      </c>
      <c r="B7217" s="203">
        <v>197403</v>
      </c>
      <c r="C7217" s="203">
        <v>5.4058869999999999</v>
      </c>
      <c r="D7217" s="203">
        <v>13</v>
      </c>
      <c r="E7217" s="203" t="s">
        <v>1208</v>
      </c>
      <c r="F7217" s="203" t="s">
        <v>1207</v>
      </c>
    </row>
    <row r="7218" spans="1:6" hidden="1" x14ac:dyDescent="0.25">
      <c r="A7218" s="203" t="s">
        <v>1209</v>
      </c>
      <c r="B7218" s="203">
        <v>197404</v>
      </c>
      <c r="C7218" s="203">
        <v>5.2800469999999997</v>
      </c>
      <c r="D7218" s="203">
        <v>13</v>
      </c>
      <c r="E7218" s="203" t="s">
        <v>1208</v>
      </c>
      <c r="F7218" s="203" t="s">
        <v>1207</v>
      </c>
    </row>
    <row r="7219" spans="1:6" hidden="1" x14ac:dyDescent="0.25">
      <c r="A7219" s="203" t="s">
        <v>1209</v>
      </c>
      <c r="B7219" s="203">
        <v>197405</v>
      </c>
      <c r="C7219" s="203">
        <v>5.4705849999999998</v>
      </c>
      <c r="D7219" s="203">
        <v>13</v>
      </c>
      <c r="E7219" s="203" t="s">
        <v>1208</v>
      </c>
      <c r="F7219" s="203" t="s">
        <v>1207</v>
      </c>
    </row>
    <row r="7220" spans="1:6" hidden="1" x14ac:dyDescent="0.25">
      <c r="A7220" s="203" t="s">
        <v>1209</v>
      </c>
      <c r="B7220" s="203">
        <v>197406</v>
      </c>
      <c r="C7220" s="203">
        <v>5.0483320000000003</v>
      </c>
      <c r="D7220" s="203">
        <v>13</v>
      </c>
      <c r="E7220" s="203" t="s">
        <v>1208</v>
      </c>
      <c r="F7220" s="203" t="s">
        <v>1207</v>
      </c>
    </row>
    <row r="7221" spans="1:6" hidden="1" x14ac:dyDescent="0.25">
      <c r="A7221" s="203" t="s">
        <v>1209</v>
      </c>
      <c r="B7221" s="203">
        <v>197407</v>
      </c>
      <c r="C7221" s="203">
        <v>5.2429449999999997</v>
      </c>
      <c r="D7221" s="203">
        <v>13</v>
      </c>
      <c r="E7221" s="203" t="s">
        <v>1208</v>
      </c>
      <c r="F7221" s="203" t="s">
        <v>1207</v>
      </c>
    </row>
    <row r="7222" spans="1:6" hidden="1" x14ac:dyDescent="0.25">
      <c r="A7222" s="203" t="s">
        <v>1209</v>
      </c>
      <c r="B7222" s="203">
        <v>197408</v>
      </c>
      <c r="C7222" s="203">
        <v>5.2629539999999997</v>
      </c>
      <c r="D7222" s="203">
        <v>13</v>
      </c>
      <c r="E7222" s="203" t="s">
        <v>1208</v>
      </c>
      <c r="F7222" s="203" t="s">
        <v>1207</v>
      </c>
    </row>
    <row r="7223" spans="1:6" hidden="1" x14ac:dyDescent="0.25">
      <c r="A7223" s="203" t="s">
        <v>1209</v>
      </c>
      <c r="B7223" s="203">
        <v>197409</v>
      </c>
      <c r="C7223" s="203">
        <v>5.0938460000000001</v>
      </c>
      <c r="D7223" s="203">
        <v>13</v>
      </c>
      <c r="E7223" s="203" t="s">
        <v>1208</v>
      </c>
      <c r="F7223" s="203" t="s">
        <v>1207</v>
      </c>
    </row>
    <row r="7224" spans="1:6" hidden="1" x14ac:dyDescent="0.25">
      <c r="A7224" s="203" t="s">
        <v>1209</v>
      </c>
      <c r="B7224" s="203">
        <v>197410</v>
      </c>
      <c r="C7224" s="203">
        <v>5.3680870000000001</v>
      </c>
      <c r="D7224" s="203">
        <v>13</v>
      </c>
      <c r="E7224" s="203" t="s">
        <v>1208</v>
      </c>
      <c r="F7224" s="203" t="s">
        <v>1207</v>
      </c>
    </row>
    <row r="7225" spans="1:6" hidden="1" x14ac:dyDescent="0.25">
      <c r="A7225" s="203" t="s">
        <v>1209</v>
      </c>
      <c r="B7225" s="203">
        <v>197411</v>
      </c>
      <c r="C7225" s="203">
        <v>4.6586889999999999</v>
      </c>
      <c r="D7225" s="203">
        <v>13</v>
      </c>
      <c r="E7225" s="203" t="s">
        <v>1208</v>
      </c>
      <c r="F7225" s="203" t="s">
        <v>1207</v>
      </c>
    </row>
    <row r="7226" spans="1:6" hidden="1" x14ac:dyDescent="0.25">
      <c r="A7226" s="203" t="s">
        <v>1209</v>
      </c>
      <c r="B7226" s="203">
        <v>197412</v>
      </c>
      <c r="C7226" s="203">
        <v>4.9635999999999996</v>
      </c>
      <c r="D7226" s="203">
        <v>13</v>
      </c>
      <c r="E7226" s="203" t="s">
        <v>1208</v>
      </c>
      <c r="F7226" s="203" t="s">
        <v>1207</v>
      </c>
    </row>
    <row r="7227" spans="1:6" hidden="1" x14ac:dyDescent="0.25">
      <c r="A7227" s="203" t="s">
        <v>1209</v>
      </c>
      <c r="B7227" s="203">
        <v>197413</v>
      </c>
      <c r="C7227" s="203">
        <v>62.344692000000002</v>
      </c>
      <c r="D7227" s="203">
        <v>13</v>
      </c>
      <c r="E7227" s="203" t="s">
        <v>1208</v>
      </c>
      <c r="F7227" s="203" t="s">
        <v>1207</v>
      </c>
    </row>
    <row r="7228" spans="1:6" hidden="1" x14ac:dyDescent="0.25">
      <c r="A7228" s="203" t="s">
        <v>1209</v>
      </c>
      <c r="B7228" s="203">
        <v>197501</v>
      </c>
      <c r="C7228" s="203">
        <v>5.2809799999999996</v>
      </c>
      <c r="D7228" s="203">
        <v>13</v>
      </c>
      <c r="E7228" s="203" t="s">
        <v>1208</v>
      </c>
      <c r="F7228" s="203" t="s">
        <v>1207</v>
      </c>
    </row>
    <row r="7229" spans="1:6" hidden="1" x14ac:dyDescent="0.25">
      <c r="A7229" s="203" t="s">
        <v>1209</v>
      </c>
      <c r="B7229" s="203">
        <v>197502</v>
      </c>
      <c r="C7229" s="203">
        <v>4.8928700000000003</v>
      </c>
      <c r="D7229" s="203">
        <v>13</v>
      </c>
      <c r="E7229" s="203" t="s">
        <v>1208</v>
      </c>
      <c r="F7229" s="203" t="s">
        <v>1207</v>
      </c>
    </row>
    <row r="7230" spans="1:6" hidden="1" x14ac:dyDescent="0.25">
      <c r="A7230" s="203" t="s">
        <v>1209</v>
      </c>
      <c r="B7230" s="203">
        <v>197503</v>
      </c>
      <c r="C7230" s="203">
        <v>5.2340970000000002</v>
      </c>
      <c r="D7230" s="203">
        <v>13</v>
      </c>
      <c r="E7230" s="203" t="s">
        <v>1208</v>
      </c>
      <c r="F7230" s="203" t="s">
        <v>1207</v>
      </c>
    </row>
    <row r="7231" spans="1:6" hidden="1" x14ac:dyDescent="0.25">
      <c r="A7231" s="203" t="s">
        <v>1209</v>
      </c>
      <c r="B7231" s="203">
        <v>197504</v>
      </c>
      <c r="C7231" s="203">
        <v>5.0890979999999999</v>
      </c>
      <c r="D7231" s="203">
        <v>13</v>
      </c>
      <c r="E7231" s="203" t="s">
        <v>1208</v>
      </c>
      <c r="F7231" s="203" t="s">
        <v>1207</v>
      </c>
    </row>
    <row r="7232" spans="1:6" hidden="1" x14ac:dyDescent="0.25">
      <c r="A7232" s="203" t="s">
        <v>1209</v>
      </c>
      <c r="B7232" s="203">
        <v>197505</v>
      </c>
      <c r="C7232" s="203">
        <v>5.2204499999999996</v>
      </c>
      <c r="D7232" s="203">
        <v>13</v>
      </c>
      <c r="E7232" s="203" t="s">
        <v>1208</v>
      </c>
      <c r="F7232" s="203" t="s">
        <v>1207</v>
      </c>
    </row>
    <row r="7233" spans="1:6" hidden="1" x14ac:dyDescent="0.25">
      <c r="A7233" s="203" t="s">
        <v>1209</v>
      </c>
      <c r="B7233" s="203">
        <v>197506</v>
      </c>
      <c r="C7233" s="203">
        <v>5.1087280000000002</v>
      </c>
      <c r="D7233" s="203">
        <v>13</v>
      </c>
      <c r="E7233" s="203" t="s">
        <v>1208</v>
      </c>
      <c r="F7233" s="203" t="s">
        <v>1207</v>
      </c>
    </row>
    <row r="7234" spans="1:6" hidden="1" x14ac:dyDescent="0.25">
      <c r="A7234" s="203" t="s">
        <v>1209</v>
      </c>
      <c r="B7234" s="203">
        <v>197507</v>
      </c>
      <c r="C7234" s="203">
        <v>4.9672039999999997</v>
      </c>
      <c r="D7234" s="203">
        <v>13</v>
      </c>
      <c r="E7234" s="203" t="s">
        <v>1208</v>
      </c>
      <c r="F7234" s="203" t="s">
        <v>1207</v>
      </c>
    </row>
    <row r="7235" spans="1:6" hidden="1" x14ac:dyDescent="0.25">
      <c r="A7235" s="203" t="s">
        <v>1209</v>
      </c>
      <c r="B7235" s="203">
        <v>197508</v>
      </c>
      <c r="C7235" s="203">
        <v>5.0650789999999999</v>
      </c>
      <c r="D7235" s="203">
        <v>13</v>
      </c>
      <c r="E7235" s="203" t="s">
        <v>1208</v>
      </c>
      <c r="F7235" s="203" t="s">
        <v>1207</v>
      </c>
    </row>
    <row r="7236" spans="1:6" hidden="1" x14ac:dyDescent="0.25">
      <c r="A7236" s="203" t="s">
        <v>1209</v>
      </c>
      <c r="B7236" s="203">
        <v>197509</v>
      </c>
      <c r="C7236" s="203">
        <v>4.9899930000000001</v>
      </c>
      <c r="D7236" s="203">
        <v>13</v>
      </c>
      <c r="E7236" s="203" t="s">
        <v>1208</v>
      </c>
      <c r="F7236" s="203" t="s">
        <v>1207</v>
      </c>
    </row>
    <row r="7237" spans="1:6" hidden="1" x14ac:dyDescent="0.25">
      <c r="A7237" s="203" t="s">
        <v>1209</v>
      </c>
      <c r="B7237" s="203">
        <v>197510</v>
      </c>
      <c r="C7237" s="203">
        <v>5.2332530000000004</v>
      </c>
      <c r="D7237" s="203">
        <v>13</v>
      </c>
      <c r="E7237" s="203" t="s">
        <v>1208</v>
      </c>
      <c r="F7237" s="203" t="s">
        <v>1207</v>
      </c>
    </row>
    <row r="7238" spans="1:6" hidden="1" x14ac:dyDescent="0.25">
      <c r="A7238" s="203" t="s">
        <v>1209</v>
      </c>
      <c r="B7238" s="203">
        <v>197511</v>
      </c>
      <c r="C7238" s="203">
        <v>5.0040449999999996</v>
      </c>
      <c r="D7238" s="203">
        <v>13</v>
      </c>
      <c r="E7238" s="203" t="s">
        <v>1208</v>
      </c>
      <c r="F7238" s="203" t="s">
        <v>1207</v>
      </c>
    </row>
    <row r="7239" spans="1:6" hidden="1" x14ac:dyDescent="0.25">
      <c r="A7239" s="203" t="s">
        <v>1209</v>
      </c>
      <c r="B7239" s="203">
        <v>197512</v>
      </c>
      <c r="C7239" s="203">
        <v>5.2340080000000002</v>
      </c>
      <c r="D7239" s="203">
        <v>13</v>
      </c>
      <c r="E7239" s="203" t="s">
        <v>1208</v>
      </c>
      <c r="F7239" s="203" t="s">
        <v>1207</v>
      </c>
    </row>
    <row r="7240" spans="1:6" hidden="1" x14ac:dyDescent="0.25">
      <c r="A7240" s="203" t="s">
        <v>1209</v>
      </c>
      <c r="B7240" s="203">
        <v>197513</v>
      </c>
      <c r="C7240" s="203">
        <v>61.320191000000001</v>
      </c>
      <c r="D7240" s="203">
        <v>13</v>
      </c>
      <c r="E7240" s="203" t="s">
        <v>1208</v>
      </c>
      <c r="F7240" s="203" t="s">
        <v>1207</v>
      </c>
    </row>
    <row r="7241" spans="1:6" hidden="1" x14ac:dyDescent="0.25">
      <c r="A7241" s="203" t="s">
        <v>1209</v>
      </c>
      <c r="B7241" s="203">
        <v>197601</v>
      </c>
      <c r="C7241" s="203">
        <v>5.1974320000000001</v>
      </c>
      <c r="D7241" s="203">
        <v>13</v>
      </c>
      <c r="E7241" s="203" t="s">
        <v>1208</v>
      </c>
      <c r="F7241" s="203" t="s">
        <v>1207</v>
      </c>
    </row>
    <row r="7242" spans="1:6" hidden="1" x14ac:dyDescent="0.25">
      <c r="A7242" s="203" t="s">
        <v>1209</v>
      </c>
      <c r="B7242" s="203">
        <v>197602</v>
      </c>
      <c r="C7242" s="203">
        <v>4.9746230000000002</v>
      </c>
      <c r="D7242" s="203">
        <v>13</v>
      </c>
      <c r="E7242" s="203" t="s">
        <v>1208</v>
      </c>
      <c r="F7242" s="203" t="s">
        <v>1207</v>
      </c>
    </row>
    <row r="7243" spans="1:6" hidden="1" x14ac:dyDescent="0.25">
      <c r="A7243" s="203" t="s">
        <v>1209</v>
      </c>
      <c r="B7243" s="203">
        <v>197603</v>
      </c>
      <c r="C7243" s="203">
        <v>5.3383580000000004</v>
      </c>
      <c r="D7243" s="203">
        <v>13</v>
      </c>
      <c r="E7243" s="203" t="s">
        <v>1208</v>
      </c>
      <c r="F7243" s="203" t="s">
        <v>1207</v>
      </c>
    </row>
    <row r="7244" spans="1:6" hidden="1" x14ac:dyDescent="0.25">
      <c r="A7244" s="203" t="s">
        <v>1209</v>
      </c>
      <c r="B7244" s="203">
        <v>197604</v>
      </c>
      <c r="C7244" s="203">
        <v>5.0645470000000001</v>
      </c>
      <c r="D7244" s="203">
        <v>13</v>
      </c>
      <c r="E7244" s="203" t="s">
        <v>1208</v>
      </c>
      <c r="F7244" s="203" t="s">
        <v>1207</v>
      </c>
    </row>
    <row r="7245" spans="1:6" hidden="1" x14ac:dyDescent="0.25">
      <c r="A7245" s="203" t="s">
        <v>1209</v>
      </c>
      <c r="B7245" s="203">
        <v>197605</v>
      </c>
      <c r="C7245" s="203">
        <v>5.1731860000000003</v>
      </c>
      <c r="D7245" s="203">
        <v>13</v>
      </c>
      <c r="E7245" s="203" t="s">
        <v>1208</v>
      </c>
      <c r="F7245" s="203" t="s">
        <v>1207</v>
      </c>
    </row>
    <row r="7246" spans="1:6" hidden="1" x14ac:dyDescent="0.25">
      <c r="A7246" s="203" t="s">
        <v>1209</v>
      </c>
      <c r="B7246" s="203">
        <v>197606</v>
      </c>
      <c r="C7246" s="203">
        <v>5.1643169999999996</v>
      </c>
      <c r="D7246" s="203">
        <v>13</v>
      </c>
      <c r="E7246" s="203" t="s">
        <v>1208</v>
      </c>
      <c r="F7246" s="203" t="s">
        <v>1207</v>
      </c>
    </row>
    <row r="7247" spans="1:6" hidden="1" x14ac:dyDescent="0.25">
      <c r="A7247" s="203" t="s">
        <v>1209</v>
      </c>
      <c r="B7247" s="203">
        <v>197607</v>
      </c>
      <c r="C7247" s="203">
        <v>4.9340679999999999</v>
      </c>
      <c r="D7247" s="203">
        <v>13</v>
      </c>
      <c r="E7247" s="203" t="s">
        <v>1208</v>
      </c>
      <c r="F7247" s="203" t="s">
        <v>1207</v>
      </c>
    </row>
    <row r="7248" spans="1:6" hidden="1" x14ac:dyDescent="0.25">
      <c r="A7248" s="203" t="s">
        <v>1209</v>
      </c>
      <c r="B7248" s="203">
        <v>197608</v>
      </c>
      <c r="C7248" s="203">
        <v>5.0917510000000004</v>
      </c>
      <c r="D7248" s="203">
        <v>13</v>
      </c>
      <c r="E7248" s="203" t="s">
        <v>1208</v>
      </c>
      <c r="F7248" s="203" t="s">
        <v>1207</v>
      </c>
    </row>
    <row r="7249" spans="1:6" hidden="1" x14ac:dyDescent="0.25">
      <c r="A7249" s="203" t="s">
        <v>1209</v>
      </c>
      <c r="B7249" s="203">
        <v>197609</v>
      </c>
      <c r="C7249" s="203">
        <v>5.0820999999999996</v>
      </c>
      <c r="D7249" s="203">
        <v>13</v>
      </c>
      <c r="E7249" s="203" t="s">
        <v>1208</v>
      </c>
      <c r="F7249" s="203" t="s">
        <v>1207</v>
      </c>
    </row>
    <row r="7250" spans="1:6" hidden="1" x14ac:dyDescent="0.25">
      <c r="A7250" s="203" t="s">
        <v>1209</v>
      </c>
      <c r="B7250" s="203">
        <v>197610</v>
      </c>
      <c r="C7250" s="203">
        <v>5.1651020000000001</v>
      </c>
      <c r="D7250" s="203">
        <v>13</v>
      </c>
      <c r="E7250" s="203" t="s">
        <v>1208</v>
      </c>
      <c r="F7250" s="203" t="s">
        <v>1207</v>
      </c>
    </row>
    <row r="7251" spans="1:6" hidden="1" x14ac:dyDescent="0.25">
      <c r="A7251" s="203" t="s">
        <v>1209</v>
      </c>
      <c r="B7251" s="203">
        <v>197611</v>
      </c>
      <c r="C7251" s="203">
        <v>5.0801970000000001</v>
      </c>
      <c r="D7251" s="203">
        <v>13</v>
      </c>
      <c r="E7251" s="203" t="s">
        <v>1208</v>
      </c>
      <c r="F7251" s="203" t="s">
        <v>1207</v>
      </c>
    </row>
    <row r="7252" spans="1:6" hidden="1" x14ac:dyDescent="0.25">
      <c r="A7252" s="203" t="s">
        <v>1209</v>
      </c>
      <c r="B7252" s="203">
        <v>197612</v>
      </c>
      <c r="C7252" s="203">
        <v>5.2961470000000004</v>
      </c>
      <c r="D7252" s="203">
        <v>13</v>
      </c>
      <c r="E7252" s="203" t="s">
        <v>1208</v>
      </c>
      <c r="F7252" s="203" t="s">
        <v>1207</v>
      </c>
    </row>
    <row r="7253" spans="1:6" hidden="1" x14ac:dyDescent="0.25">
      <c r="A7253" s="203" t="s">
        <v>1209</v>
      </c>
      <c r="B7253" s="203">
        <v>197613</v>
      </c>
      <c r="C7253" s="203">
        <v>61.561168000000002</v>
      </c>
      <c r="D7253" s="203">
        <v>13</v>
      </c>
      <c r="E7253" s="203" t="s">
        <v>1208</v>
      </c>
      <c r="F7253" s="203" t="s">
        <v>1207</v>
      </c>
    </row>
    <row r="7254" spans="1:6" hidden="1" x14ac:dyDescent="0.25">
      <c r="A7254" s="203" t="s">
        <v>1209</v>
      </c>
      <c r="B7254" s="203">
        <v>197701</v>
      </c>
      <c r="C7254" s="203">
        <v>4.9369249999999996</v>
      </c>
      <c r="D7254" s="203">
        <v>13</v>
      </c>
      <c r="E7254" s="203" t="s">
        <v>1208</v>
      </c>
      <c r="F7254" s="203" t="s">
        <v>1207</v>
      </c>
    </row>
    <row r="7255" spans="1:6" hidden="1" x14ac:dyDescent="0.25">
      <c r="A7255" s="203" t="s">
        <v>1209</v>
      </c>
      <c r="B7255" s="203">
        <v>197702</v>
      </c>
      <c r="C7255" s="203">
        <v>4.770791</v>
      </c>
      <c r="D7255" s="203">
        <v>13</v>
      </c>
      <c r="E7255" s="203" t="s">
        <v>1208</v>
      </c>
      <c r="F7255" s="203" t="s">
        <v>1207</v>
      </c>
    </row>
    <row r="7256" spans="1:6" hidden="1" x14ac:dyDescent="0.25">
      <c r="A7256" s="203" t="s">
        <v>1209</v>
      </c>
      <c r="B7256" s="203">
        <v>197703</v>
      </c>
      <c r="C7256" s="203">
        <v>5.4833210000000001</v>
      </c>
      <c r="D7256" s="203">
        <v>13</v>
      </c>
      <c r="E7256" s="203" t="s">
        <v>1208</v>
      </c>
      <c r="F7256" s="203" t="s">
        <v>1207</v>
      </c>
    </row>
    <row r="7257" spans="1:6" hidden="1" x14ac:dyDescent="0.25">
      <c r="A7257" s="203" t="s">
        <v>1209</v>
      </c>
      <c r="B7257" s="203">
        <v>197704</v>
      </c>
      <c r="C7257" s="203">
        <v>5.1659309999999996</v>
      </c>
      <c r="D7257" s="203">
        <v>13</v>
      </c>
      <c r="E7257" s="203" t="s">
        <v>1208</v>
      </c>
      <c r="F7257" s="203" t="s">
        <v>1207</v>
      </c>
    </row>
    <row r="7258" spans="1:6" hidden="1" x14ac:dyDescent="0.25">
      <c r="A7258" s="203" t="s">
        <v>1209</v>
      </c>
      <c r="B7258" s="203">
        <v>197705</v>
      </c>
      <c r="C7258" s="203">
        <v>5.3045929999999997</v>
      </c>
      <c r="D7258" s="203">
        <v>13</v>
      </c>
      <c r="E7258" s="203" t="s">
        <v>1208</v>
      </c>
      <c r="F7258" s="203" t="s">
        <v>1207</v>
      </c>
    </row>
    <row r="7259" spans="1:6" hidden="1" x14ac:dyDescent="0.25">
      <c r="A7259" s="203" t="s">
        <v>1209</v>
      </c>
      <c r="B7259" s="203">
        <v>197706</v>
      </c>
      <c r="C7259" s="203">
        <v>5.2167640000000004</v>
      </c>
      <c r="D7259" s="203">
        <v>13</v>
      </c>
      <c r="E7259" s="203" t="s">
        <v>1208</v>
      </c>
      <c r="F7259" s="203" t="s">
        <v>1207</v>
      </c>
    </row>
    <row r="7260" spans="1:6" hidden="1" x14ac:dyDescent="0.25">
      <c r="A7260" s="203" t="s">
        <v>1209</v>
      </c>
      <c r="B7260" s="203">
        <v>197707</v>
      </c>
      <c r="C7260" s="203">
        <v>4.9925490000000003</v>
      </c>
      <c r="D7260" s="203">
        <v>13</v>
      </c>
      <c r="E7260" s="203" t="s">
        <v>1208</v>
      </c>
      <c r="F7260" s="203" t="s">
        <v>1207</v>
      </c>
    </row>
    <row r="7261" spans="1:6" hidden="1" x14ac:dyDescent="0.25">
      <c r="A7261" s="203" t="s">
        <v>1209</v>
      </c>
      <c r="B7261" s="203">
        <v>197708</v>
      </c>
      <c r="C7261" s="203">
        <v>5.1918819999999997</v>
      </c>
      <c r="D7261" s="203">
        <v>13</v>
      </c>
      <c r="E7261" s="203" t="s">
        <v>1208</v>
      </c>
      <c r="F7261" s="203" t="s">
        <v>1207</v>
      </c>
    </row>
    <row r="7262" spans="1:6" hidden="1" x14ac:dyDescent="0.25">
      <c r="A7262" s="203" t="s">
        <v>1209</v>
      </c>
      <c r="B7262" s="203">
        <v>197709</v>
      </c>
      <c r="C7262" s="203">
        <v>5.3458839999999999</v>
      </c>
      <c r="D7262" s="203">
        <v>13</v>
      </c>
      <c r="E7262" s="203" t="s">
        <v>1208</v>
      </c>
      <c r="F7262" s="203" t="s">
        <v>1207</v>
      </c>
    </row>
    <row r="7263" spans="1:6" hidden="1" x14ac:dyDescent="0.25">
      <c r="A7263" s="203" t="s">
        <v>1209</v>
      </c>
      <c r="B7263" s="203">
        <v>197710</v>
      </c>
      <c r="C7263" s="203">
        <v>5.4202630000000003</v>
      </c>
      <c r="D7263" s="203">
        <v>13</v>
      </c>
      <c r="E7263" s="203" t="s">
        <v>1208</v>
      </c>
      <c r="F7263" s="203" t="s">
        <v>1207</v>
      </c>
    </row>
    <row r="7264" spans="1:6" hidden="1" x14ac:dyDescent="0.25">
      <c r="A7264" s="203" t="s">
        <v>1209</v>
      </c>
      <c r="B7264" s="203">
        <v>197711</v>
      </c>
      <c r="C7264" s="203">
        <v>5.4044990000000004</v>
      </c>
      <c r="D7264" s="203">
        <v>13</v>
      </c>
      <c r="E7264" s="203" t="s">
        <v>1208</v>
      </c>
      <c r="F7264" s="203" t="s">
        <v>1207</v>
      </c>
    </row>
    <row r="7265" spans="1:6" hidden="1" x14ac:dyDescent="0.25">
      <c r="A7265" s="203" t="s">
        <v>1209</v>
      </c>
      <c r="B7265" s="203">
        <v>197712</v>
      </c>
      <c r="C7265" s="203">
        <v>4.7812739999999998</v>
      </c>
      <c r="D7265" s="203">
        <v>13</v>
      </c>
      <c r="E7265" s="203" t="s">
        <v>1208</v>
      </c>
      <c r="F7265" s="203" t="s">
        <v>1207</v>
      </c>
    </row>
    <row r="7266" spans="1:6" hidden="1" x14ac:dyDescent="0.25">
      <c r="A7266" s="203" t="s">
        <v>1209</v>
      </c>
      <c r="B7266" s="203">
        <v>197713</v>
      </c>
      <c r="C7266" s="203">
        <v>62.011510999999999</v>
      </c>
      <c r="D7266" s="203">
        <v>13</v>
      </c>
      <c r="E7266" s="203" t="s">
        <v>1208</v>
      </c>
      <c r="F7266" s="203" t="s">
        <v>1207</v>
      </c>
    </row>
    <row r="7267" spans="1:6" hidden="1" x14ac:dyDescent="0.25">
      <c r="A7267" s="203" t="s">
        <v>1209</v>
      </c>
      <c r="B7267" s="203">
        <v>197801</v>
      </c>
      <c r="C7267" s="203">
        <v>4.6412680000000002</v>
      </c>
      <c r="D7267" s="203">
        <v>13</v>
      </c>
      <c r="E7267" s="203" t="s">
        <v>1208</v>
      </c>
      <c r="F7267" s="203" t="s">
        <v>1207</v>
      </c>
    </row>
    <row r="7268" spans="1:6" hidden="1" x14ac:dyDescent="0.25">
      <c r="A7268" s="203" t="s">
        <v>1209</v>
      </c>
      <c r="B7268" s="203">
        <v>197802</v>
      </c>
      <c r="C7268" s="203">
        <v>4.3101240000000001</v>
      </c>
      <c r="D7268" s="203">
        <v>13</v>
      </c>
      <c r="E7268" s="203" t="s">
        <v>1208</v>
      </c>
      <c r="F7268" s="203" t="s">
        <v>1207</v>
      </c>
    </row>
    <row r="7269" spans="1:6" hidden="1" x14ac:dyDescent="0.25">
      <c r="A7269" s="203" t="s">
        <v>1209</v>
      </c>
      <c r="B7269" s="203">
        <v>197803</v>
      </c>
      <c r="C7269" s="203">
        <v>5.0351889999999999</v>
      </c>
      <c r="D7269" s="203">
        <v>13</v>
      </c>
      <c r="E7269" s="203" t="s">
        <v>1208</v>
      </c>
      <c r="F7269" s="203" t="s">
        <v>1207</v>
      </c>
    </row>
    <row r="7270" spans="1:6" hidden="1" x14ac:dyDescent="0.25">
      <c r="A7270" s="203" t="s">
        <v>1209</v>
      </c>
      <c r="B7270" s="203">
        <v>197804</v>
      </c>
      <c r="C7270" s="203">
        <v>5.336265</v>
      </c>
      <c r="D7270" s="203">
        <v>13</v>
      </c>
      <c r="E7270" s="203" t="s">
        <v>1208</v>
      </c>
      <c r="F7270" s="203" t="s">
        <v>1207</v>
      </c>
    </row>
    <row r="7271" spans="1:6" hidden="1" x14ac:dyDescent="0.25">
      <c r="A7271" s="203" t="s">
        <v>1209</v>
      </c>
      <c r="B7271" s="203">
        <v>197805</v>
      </c>
      <c r="C7271" s="203">
        <v>5.662128</v>
      </c>
      <c r="D7271" s="203">
        <v>13</v>
      </c>
      <c r="E7271" s="203" t="s">
        <v>1208</v>
      </c>
      <c r="F7271" s="203" t="s">
        <v>1207</v>
      </c>
    </row>
    <row r="7272" spans="1:6" hidden="1" x14ac:dyDescent="0.25">
      <c r="A7272" s="203" t="s">
        <v>1209</v>
      </c>
      <c r="B7272" s="203">
        <v>197806</v>
      </c>
      <c r="C7272" s="203">
        <v>5.4752660000000004</v>
      </c>
      <c r="D7272" s="203">
        <v>13</v>
      </c>
      <c r="E7272" s="203" t="s">
        <v>1208</v>
      </c>
      <c r="F7272" s="203" t="s">
        <v>1207</v>
      </c>
    </row>
    <row r="7273" spans="1:6" hidden="1" x14ac:dyDescent="0.25">
      <c r="A7273" s="203" t="s">
        <v>1209</v>
      </c>
      <c r="B7273" s="203">
        <v>197807</v>
      </c>
      <c r="C7273" s="203">
        <v>5.3412519999999999</v>
      </c>
      <c r="D7273" s="203">
        <v>13</v>
      </c>
      <c r="E7273" s="203" t="s">
        <v>1208</v>
      </c>
      <c r="F7273" s="203" t="s">
        <v>1207</v>
      </c>
    </row>
    <row r="7274" spans="1:6" hidden="1" x14ac:dyDescent="0.25">
      <c r="A7274" s="203" t="s">
        <v>1209</v>
      </c>
      <c r="B7274" s="203">
        <v>197808</v>
      </c>
      <c r="C7274" s="203">
        <v>5.533944</v>
      </c>
      <c r="D7274" s="203">
        <v>13</v>
      </c>
      <c r="E7274" s="203" t="s">
        <v>1208</v>
      </c>
      <c r="F7274" s="203" t="s">
        <v>1207</v>
      </c>
    </row>
    <row r="7275" spans="1:6" hidden="1" x14ac:dyDescent="0.25">
      <c r="A7275" s="203" t="s">
        <v>1209</v>
      </c>
      <c r="B7275" s="203">
        <v>197809</v>
      </c>
      <c r="C7275" s="203">
        <v>5.2028970000000001</v>
      </c>
      <c r="D7275" s="203">
        <v>13</v>
      </c>
      <c r="E7275" s="203" t="s">
        <v>1208</v>
      </c>
      <c r="F7275" s="203" t="s">
        <v>1207</v>
      </c>
    </row>
    <row r="7276" spans="1:6" hidden="1" x14ac:dyDescent="0.25">
      <c r="A7276" s="203" t="s">
        <v>1209</v>
      </c>
      <c r="B7276" s="203">
        <v>197810</v>
      </c>
      <c r="C7276" s="203">
        <v>5.593782</v>
      </c>
      <c r="D7276" s="203">
        <v>13</v>
      </c>
      <c r="E7276" s="203" t="s">
        <v>1208</v>
      </c>
      <c r="F7276" s="203" t="s">
        <v>1207</v>
      </c>
    </row>
    <row r="7277" spans="1:6" hidden="1" x14ac:dyDescent="0.25">
      <c r="A7277" s="203" t="s">
        <v>1209</v>
      </c>
      <c r="B7277" s="203">
        <v>197811</v>
      </c>
      <c r="C7277" s="203">
        <v>5.5113880000000002</v>
      </c>
      <c r="D7277" s="203">
        <v>13</v>
      </c>
      <c r="E7277" s="203" t="s">
        <v>1208</v>
      </c>
      <c r="F7277" s="203" t="s">
        <v>1207</v>
      </c>
    </row>
    <row r="7278" spans="1:6" hidden="1" x14ac:dyDescent="0.25">
      <c r="A7278" s="203" t="s">
        <v>1209</v>
      </c>
      <c r="B7278" s="203">
        <v>197812</v>
      </c>
      <c r="C7278" s="203">
        <v>5.4602789999999999</v>
      </c>
      <c r="D7278" s="203">
        <v>13</v>
      </c>
      <c r="E7278" s="203" t="s">
        <v>1208</v>
      </c>
      <c r="F7278" s="203" t="s">
        <v>1207</v>
      </c>
    </row>
    <row r="7279" spans="1:6" hidden="1" x14ac:dyDescent="0.25">
      <c r="A7279" s="203" t="s">
        <v>1209</v>
      </c>
      <c r="B7279" s="203">
        <v>197813</v>
      </c>
      <c r="C7279" s="203">
        <v>63.103684000000001</v>
      </c>
      <c r="D7279" s="203">
        <v>13</v>
      </c>
      <c r="E7279" s="203" t="s">
        <v>1208</v>
      </c>
      <c r="F7279" s="203" t="s">
        <v>1207</v>
      </c>
    </row>
    <row r="7280" spans="1:6" hidden="1" x14ac:dyDescent="0.25">
      <c r="A7280" s="203" t="s">
        <v>1209</v>
      </c>
      <c r="B7280" s="203">
        <v>197901</v>
      </c>
      <c r="C7280" s="203">
        <v>5.4969849999999996</v>
      </c>
      <c r="D7280" s="203">
        <v>13</v>
      </c>
      <c r="E7280" s="203" t="s">
        <v>1208</v>
      </c>
      <c r="F7280" s="203" t="s">
        <v>1207</v>
      </c>
    </row>
    <row r="7281" spans="1:6" hidden="1" x14ac:dyDescent="0.25">
      <c r="A7281" s="203" t="s">
        <v>1209</v>
      </c>
      <c r="B7281" s="203">
        <v>197902</v>
      </c>
      <c r="C7281" s="203">
        <v>5.0848800000000001</v>
      </c>
      <c r="D7281" s="203">
        <v>13</v>
      </c>
      <c r="E7281" s="203" t="s">
        <v>1208</v>
      </c>
      <c r="F7281" s="203" t="s">
        <v>1207</v>
      </c>
    </row>
    <row r="7282" spans="1:6" hidden="1" x14ac:dyDescent="0.25">
      <c r="A7282" s="203" t="s">
        <v>1209</v>
      </c>
      <c r="B7282" s="203">
        <v>197903</v>
      </c>
      <c r="C7282" s="203">
        <v>5.6795460000000002</v>
      </c>
      <c r="D7282" s="203">
        <v>13</v>
      </c>
      <c r="E7282" s="203" t="s">
        <v>1208</v>
      </c>
      <c r="F7282" s="203" t="s">
        <v>1207</v>
      </c>
    </row>
    <row r="7283" spans="1:6" hidden="1" x14ac:dyDescent="0.25">
      <c r="A7283" s="203" t="s">
        <v>1209</v>
      </c>
      <c r="B7283" s="203">
        <v>197904</v>
      </c>
      <c r="C7283" s="203">
        <v>5.4214560000000001</v>
      </c>
      <c r="D7283" s="203">
        <v>13</v>
      </c>
      <c r="E7283" s="203" t="s">
        <v>1208</v>
      </c>
      <c r="F7283" s="203" t="s">
        <v>1207</v>
      </c>
    </row>
    <row r="7284" spans="1:6" hidden="1" x14ac:dyDescent="0.25">
      <c r="A7284" s="203" t="s">
        <v>1209</v>
      </c>
      <c r="B7284" s="203">
        <v>197905</v>
      </c>
      <c r="C7284" s="203">
        <v>5.6343290000000001</v>
      </c>
      <c r="D7284" s="203">
        <v>13</v>
      </c>
      <c r="E7284" s="203" t="s">
        <v>1208</v>
      </c>
      <c r="F7284" s="203" t="s">
        <v>1207</v>
      </c>
    </row>
    <row r="7285" spans="1:6" hidden="1" x14ac:dyDescent="0.25">
      <c r="A7285" s="203" t="s">
        <v>1209</v>
      </c>
      <c r="B7285" s="203">
        <v>197906</v>
      </c>
      <c r="C7285" s="203">
        <v>5.4686050000000002</v>
      </c>
      <c r="D7285" s="203">
        <v>13</v>
      </c>
      <c r="E7285" s="203" t="s">
        <v>1208</v>
      </c>
      <c r="F7285" s="203" t="s">
        <v>1207</v>
      </c>
    </row>
    <row r="7286" spans="1:6" hidden="1" x14ac:dyDescent="0.25">
      <c r="A7286" s="203" t="s">
        <v>1209</v>
      </c>
      <c r="B7286" s="203">
        <v>197907</v>
      </c>
      <c r="C7286" s="203">
        <v>5.179621</v>
      </c>
      <c r="D7286" s="203">
        <v>13</v>
      </c>
      <c r="E7286" s="203" t="s">
        <v>1208</v>
      </c>
      <c r="F7286" s="203" t="s">
        <v>1207</v>
      </c>
    </row>
    <row r="7287" spans="1:6" hidden="1" x14ac:dyDescent="0.25">
      <c r="A7287" s="203" t="s">
        <v>1209</v>
      </c>
      <c r="B7287" s="203">
        <v>197908</v>
      </c>
      <c r="C7287" s="203">
        <v>5.6666980000000002</v>
      </c>
      <c r="D7287" s="203">
        <v>13</v>
      </c>
      <c r="E7287" s="203" t="s">
        <v>1208</v>
      </c>
      <c r="F7287" s="203" t="s">
        <v>1207</v>
      </c>
    </row>
    <row r="7288" spans="1:6" hidden="1" x14ac:dyDescent="0.25">
      <c r="A7288" s="203" t="s">
        <v>1209</v>
      </c>
      <c r="B7288" s="203">
        <v>197909</v>
      </c>
      <c r="C7288" s="203">
        <v>5.3380450000000002</v>
      </c>
      <c r="D7288" s="203">
        <v>13</v>
      </c>
      <c r="E7288" s="203" t="s">
        <v>1208</v>
      </c>
      <c r="F7288" s="203" t="s">
        <v>1207</v>
      </c>
    </row>
    <row r="7289" spans="1:6" hidden="1" x14ac:dyDescent="0.25">
      <c r="A7289" s="203" t="s">
        <v>1209</v>
      </c>
      <c r="B7289" s="203">
        <v>197910</v>
      </c>
      <c r="C7289" s="203">
        <v>5.8089139999999997</v>
      </c>
      <c r="D7289" s="203">
        <v>13</v>
      </c>
      <c r="E7289" s="203" t="s">
        <v>1208</v>
      </c>
      <c r="F7289" s="203" t="s">
        <v>1207</v>
      </c>
    </row>
    <row r="7290" spans="1:6" hidden="1" x14ac:dyDescent="0.25">
      <c r="A7290" s="203" t="s">
        <v>1209</v>
      </c>
      <c r="B7290" s="203">
        <v>197911</v>
      </c>
      <c r="C7290" s="203">
        <v>5.5764129999999996</v>
      </c>
      <c r="D7290" s="203">
        <v>13</v>
      </c>
      <c r="E7290" s="203" t="s">
        <v>1208</v>
      </c>
      <c r="F7290" s="203" t="s">
        <v>1207</v>
      </c>
    </row>
    <row r="7291" spans="1:6" hidden="1" x14ac:dyDescent="0.25">
      <c r="A7291" s="203" t="s">
        <v>1209</v>
      </c>
      <c r="B7291" s="203">
        <v>197912</v>
      </c>
      <c r="C7291" s="203">
        <v>5.5493949999999996</v>
      </c>
      <c r="D7291" s="203">
        <v>13</v>
      </c>
      <c r="E7291" s="203" t="s">
        <v>1208</v>
      </c>
      <c r="F7291" s="203" t="s">
        <v>1207</v>
      </c>
    </row>
    <row r="7292" spans="1:6" hidden="1" x14ac:dyDescent="0.25">
      <c r="A7292" s="203" t="s">
        <v>1209</v>
      </c>
      <c r="B7292" s="203">
        <v>197913</v>
      </c>
      <c r="C7292" s="203">
        <v>65.904290000000003</v>
      </c>
      <c r="D7292" s="203">
        <v>13</v>
      </c>
      <c r="E7292" s="203" t="s">
        <v>1208</v>
      </c>
      <c r="F7292" s="203" t="s">
        <v>1207</v>
      </c>
    </row>
    <row r="7293" spans="1:6" hidden="1" x14ac:dyDescent="0.25">
      <c r="A7293" s="203" t="s">
        <v>1209</v>
      </c>
      <c r="B7293" s="203">
        <v>198001</v>
      </c>
      <c r="C7293" s="203">
        <v>5.810657</v>
      </c>
      <c r="D7293" s="203">
        <v>13</v>
      </c>
      <c r="E7293" s="203" t="s">
        <v>1208</v>
      </c>
      <c r="F7293" s="203" t="s">
        <v>1207</v>
      </c>
    </row>
    <row r="7294" spans="1:6" hidden="1" x14ac:dyDescent="0.25">
      <c r="A7294" s="203" t="s">
        <v>1209</v>
      </c>
      <c r="B7294" s="203">
        <v>198002</v>
      </c>
      <c r="C7294" s="203">
        <v>5.4415649999999998</v>
      </c>
      <c r="D7294" s="203">
        <v>13</v>
      </c>
      <c r="E7294" s="203" t="s">
        <v>1208</v>
      </c>
      <c r="F7294" s="203" t="s">
        <v>1207</v>
      </c>
    </row>
    <row r="7295" spans="1:6" hidden="1" x14ac:dyDescent="0.25">
      <c r="A7295" s="203" t="s">
        <v>1209</v>
      </c>
      <c r="B7295" s="203">
        <v>198003</v>
      </c>
      <c r="C7295" s="203">
        <v>5.8380879999999999</v>
      </c>
      <c r="D7295" s="203">
        <v>13</v>
      </c>
      <c r="E7295" s="203" t="s">
        <v>1208</v>
      </c>
      <c r="F7295" s="203" t="s">
        <v>1207</v>
      </c>
    </row>
    <row r="7296" spans="1:6" hidden="1" x14ac:dyDescent="0.25">
      <c r="A7296" s="203" t="s">
        <v>1209</v>
      </c>
      <c r="B7296" s="203">
        <v>198004</v>
      </c>
      <c r="C7296" s="203">
        <v>5.5940430000000001</v>
      </c>
      <c r="D7296" s="203">
        <v>13</v>
      </c>
      <c r="E7296" s="203" t="s">
        <v>1208</v>
      </c>
      <c r="F7296" s="203" t="s">
        <v>1207</v>
      </c>
    </row>
    <row r="7297" spans="1:6" hidden="1" x14ac:dyDescent="0.25">
      <c r="A7297" s="203" t="s">
        <v>1209</v>
      </c>
      <c r="B7297" s="203">
        <v>198005</v>
      </c>
      <c r="C7297" s="203">
        <v>5.731363</v>
      </c>
      <c r="D7297" s="203">
        <v>13</v>
      </c>
      <c r="E7297" s="203" t="s">
        <v>1208</v>
      </c>
      <c r="F7297" s="203" t="s">
        <v>1207</v>
      </c>
    </row>
    <row r="7298" spans="1:6" hidden="1" x14ac:dyDescent="0.25">
      <c r="A7298" s="203" t="s">
        <v>1209</v>
      </c>
      <c r="B7298" s="203">
        <v>198006</v>
      </c>
      <c r="C7298" s="203">
        <v>5.5330440000000003</v>
      </c>
      <c r="D7298" s="203">
        <v>13</v>
      </c>
      <c r="E7298" s="203" t="s">
        <v>1208</v>
      </c>
      <c r="F7298" s="203" t="s">
        <v>1207</v>
      </c>
    </row>
    <row r="7299" spans="1:6" hidden="1" x14ac:dyDescent="0.25">
      <c r="A7299" s="203" t="s">
        <v>1209</v>
      </c>
      <c r="B7299" s="203">
        <v>198007</v>
      </c>
      <c r="C7299" s="203">
        <v>5.3904129999999997</v>
      </c>
      <c r="D7299" s="203">
        <v>13</v>
      </c>
      <c r="E7299" s="203" t="s">
        <v>1208</v>
      </c>
      <c r="F7299" s="203" t="s">
        <v>1207</v>
      </c>
    </row>
    <row r="7300" spans="1:6" hidden="1" x14ac:dyDescent="0.25">
      <c r="A7300" s="203" t="s">
        <v>1209</v>
      </c>
      <c r="B7300" s="203">
        <v>198008</v>
      </c>
      <c r="C7300" s="203">
        <v>5.4795699999999998</v>
      </c>
      <c r="D7300" s="203">
        <v>13</v>
      </c>
      <c r="E7300" s="203" t="s">
        <v>1208</v>
      </c>
      <c r="F7300" s="203" t="s">
        <v>1207</v>
      </c>
    </row>
    <row r="7301" spans="1:6" hidden="1" x14ac:dyDescent="0.25">
      <c r="A7301" s="203" t="s">
        <v>1209</v>
      </c>
      <c r="B7301" s="203">
        <v>198009</v>
      </c>
      <c r="C7301" s="203">
        <v>5.4366450000000004</v>
      </c>
      <c r="D7301" s="203">
        <v>13</v>
      </c>
      <c r="E7301" s="203" t="s">
        <v>1208</v>
      </c>
      <c r="F7301" s="203" t="s">
        <v>1207</v>
      </c>
    </row>
    <row r="7302" spans="1:6" hidden="1" x14ac:dyDescent="0.25">
      <c r="A7302" s="203" t="s">
        <v>1209</v>
      </c>
      <c r="B7302" s="203">
        <v>198010</v>
      </c>
      <c r="C7302" s="203">
        <v>5.634449</v>
      </c>
      <c r="D7302" s="203">
        <v>13</v>
      </c>
      <c r="E7302" s="203" t="s">
        <v>1208</v>
      </c>
      <c r="F7302" s="203" t="s">
        <v>1207</v>
      </c>
    </row>
    <row r="7303" spans="1:6" hidden="1" x14ac:dyDescent="0.25">
      <c r="A7303" s="203" t="s">
        <v>1209</v>
      </c>
      <c r="B7303" s="203">
        <v>198011</v>
      </c>
      <c r="C7303" s="203">
        <v>5.4695080000000003</v>
      </c>
      <c r="D7303" s="203">
        <v>13</v>
      </c>
      <c r="E7303" s="203" t="s">
        <v>1208</v>
      </c>
      <c r="F7303" s="203" t="s">
        <v>1207</v>
      </c>
    </row>
    <row r="7304" spans="1:6" hidden="1" x14ac:dyDescent="0.25">
      <c r="A7304" s="203" t="s">
        <v>1209</v>
      </c>
      <c r="B7304" s="203">
        <v>198012</v>
      </c>
      <c r="C7304" s="203">
        <v>5.8169440000000003</v>
      </c>
      <c r="D7304" s="203">
        <v>13</v>
      </c>
      <c r="E7304" s="203" t="s">
        <v>1208</v>
      </c>
      <c r="F7304" s="203" t="s">
        <v>1207</v>
      </c>
    </row>
    <row r="7305" spans="1:6" hidden="1" x14ac:dyDescent="0.25">
      <c r="A7305" s="203" t="s">
        <v>1209</v>
      </c>
      <c r="B7305" s="203">
        <v>198013</v>
      </c>
      <c r="C7305" s="203">
        <v>67.175383999999994</v>
      </c>
      <c r="D7305" s="203">
        <v>13</v>
      </c>
      <c r="E7305" s="203" t="s">
        <v>1208</v>
      </c>
      <c r="F7305" s="203" t="s">
        <v>1207</v>
      </c>
    </row>
    <row r="7306" spans="1:6" hidden="1" x14ac:dyDescent="0.25">
      <c r="A7306" s="203" t="s">
        <v>1209</v>
      </c>
      <c r="B7306" s="203">
        <v>198101</v>
      </c>
      <c r="C7306" s="203">
        <v>5.6615320000000002</v>
      </c>
      <c r="D7306" s="203">
        <v>13</v>
      </c>
      <c r="E7306" s="203" t="s">
        <v>1208</v>
      </c>
      <c r="F7306" s="203" t="s">
        <v>1207</v>
      </c>
    </row>
    <row r="7307" spans="1:6" hidden="1" x14ac:dyDescent="0.25">
      <c r="A7307" s="203" t="s">
        <v>1209</v>
      </c>
      <c r="B7307" s="203">
        <v>198102</v>
      </c>
      <c r="C7307" s="203">
        <v>5.3793509999999998</v>
      </c>
      <c r="D7307" s="203">
        <v>13</v>
      </c>
      <c r="E7307" s="203" t="s">
        <v>1208</v>
      </c>
      <c r="F7307" s="203" t="s">
        <v>1207</v>
      </c>
    </row>
    <row r="7308" spans="1:6" hidden="1" x14ac:dyDescent="0.25">
      <c r="A7308" s="203" t="s">
        <v>1209</v>
      </c>
      <c r="B7308" s="203">
        <v>198103</v>
      </c>
      <c r="C7308" s="203">
        <v>5.8919430000000004</v>
      </c>
      <c r="D7308" s="203">
        <v>13</v>
      </c>
      <c r="E7308" s="203" t="s">
        <v>1208</v>
      </c>
      <c r="F7308" s="203" t="s">
        <v>1207</v>
      </c>
    </row>
    <row r="7309" spans="1:6" hidden="1" x14ac:dyDescent="0.25">
      <c r="A7309" s="203" t="s">
        <v>1209</v>
      </c>
      <c r="B7309" s="203">
        <v>198104</v>
      </c>
      <c r="C7309" s="203">
        <v>4.8043019999999999</v>
      </c>
      <c r="D7309" s="203">
        <v>13</v>
      </c>
      <c r="E7309" s="203" t="s">
        <v>1208</v>
      </c>
      <c r="F7309" s="203" t="s">
        <v>1207</v>
      </c>
    </row>
    <row r="7310" spans="1:6" hidden="1" x14ac:dyDescent="0.25">
      <c r="A7310" s="203" t="s">
        <v>1209</v>
      </c>
      <c r="B7310" s="203">
        <v>198105</v>
      </c>
      <c r="C7310" s="203">
        <v>4.9466390000000002</v>
      </c>
      <c r="D7310" s="203">
        <v>13</v>
      </c>
      <c r="E7310" s="203" t="s">
        <v>1208</v>
      </c>
      <c r="F7310" s="203" t="s">
        <v>1207</v>
      </c>
    </row>
    <row r="7311" spans="1:6" hidden="1" x14ac:dyDescent="0.25">
      <c r="A7311" s="203" t="s">
        <v>1209</v>
      </c>
      <c r="B7311" s="203">
        <v>198106</v>
      </c>
      <c r="C7311" s="203">
        <v>5.4063129999999999</v>
      </c>
      <c r="D7311" s="203">
        <v>13</v>
      </c>
      <c r="E7311" s="203" t="s">
        <v>1208</v>
      </c>
      <c r="F7311" s="203" t="s">
        <v>1207</v>
      </c>
    </row>
    <row r="7312" spans="1:6" hidden="1" x14ac:dyDescent="0.25">
      <c r="A7312" s="203" t="s">
        <v>1209</v>
      </c>
      <c r="B7312" s="203">
        <v>198107</v>
      </c>
      <c r="C7312" s="203">
        <v>5.7563310000000003</v>
      </c>
      <c r="D7312" s="203">
        <v>13</v>
      </c>
      <c r="E7312" s="203" t="s">
        <v>1208</v>
      </c>
      <c r="F7312" s="203" t="s">
        <v>1207</v>
      </c>
    </row>
    <row r="7313" spans="1:6" hidden="1" x14ac:dyDescent="0.25">
      <c r="A7313" s="203" t="s">
        <v>1209</v>
      </c>
      <c r="B7313" s="203">
        <v>198108</v>
      </c>
      <c r="C7313" s="203">
        <v>5.9318580000000001</v>
      </c>
      <c r="D7313" s="203">
        <v>13</v>
      </c>
      <c r="E7313" s="203" t="s">
        <v>1208</v>
      </c>
      <c r="F7313" s="203" t="s">
        <v>1207</v>
      </c>
    </row>
    <row r="7314" spans="1:6" hidden="1" x14ac:dyDescent="0.25">
      <c r="A7314" s="203" t="s">
        <v>1209</v>
      </c>
      <c r="B7314" s="203">
        <v>198109</v>
      </c>
      <c r="C7314" s="203">
        <v>5.7434409999999998</v>
      </c>
      <c r="D7314" s="203">
        <v>13</v>
      </c>
      <c r="E7314" s="203" t="s">
        <v>1208</v>
      </c>
      <c r="F7314" s="203" t="s">
        <v>1207</v>
      </c>
    </row>
    <row r="7315" spans="1:6" hidden="1" x14ac:dyDescent="0.25">
      <c r="A7315" s="203" t="s">
        <v>1209</v>
      </c>
      <c r="B7315" s="203">
        <v>198110</v>
      </c>
      <c r="C7315" s="203">
        <v>5.9012320000000003</v>
      </c>
      <c r="D7315" s="203">
        <v>13</v>
      </c>
      <c r="E7315" s="203" t="s">
        <v>1208</v>
      </c>
      <c r="F7315" s="203" t="s">
        <v>1207</v>
      </c>
    </row>
    <row r="7316" spans="1:6" hidden="1" x14ac:dyDescent="0.25">
      <c r="A7316" s="203" t="s">
        <v>1209</v>
      </c>
      <c r="B7316" s="203">
        <v>198111</v>
      </c>
      <c r="C7316" s="203">
        <v>5.6272640000000003</v>
      </c>
      <c r="D7316" s="203">
        <v>13</v>
      </c>
      <c r="E7316" s="203" t="s">
        <v>1208</v>
      </c>
      <c r="F7316" s="203" t="s">
        <v>1207</v>
      </c>
    </row>
    <row r="7317" spans="1:6" hidden="1" x14ac:dyDescent="0.25">
      <c r="A7317" s="203" t="s">
        <v>1209</v>
      </c>
      <c r="B7317" s="203">
        <v>198112</v>
      </c>
      <c r="C7317" s="203">
        <v>5.9001320000000002</v>
      </c>
      <c r="D7317" s="203">
        <v>13</v>
      </c>
      <c r="E7317" s="203" t="s">
        <v>1208</v>
      </c>
      <c r="F7317" s="203" t="s">
        <v>1207</v>
      </c>
    </row>
    <row r="7318" spans="1:6" hidden="1" x14ac:dyDescent="0.25">
      <c r="A7318" s="203" t="s">
        <v>1209</v>
      </c>
      <c r="B7318" s="203">
        <v>198113</v>
      </c>
      <c r="C7318" s="203">
        <v>66.950605999999993</v>
      </c>
      <c r="D7318" s="203">
        <v>13</v>
      </c>
      <c r="E7318" s="203" t="s">
        <v>1208</v>
      </c>
      <c r="F7318" s="203" t="s">
        <v>1207</v>
      </c>
    </row>
    <row r="7319" spans="1:6" hidden="1" x14ac:dyDescent="0.25">
      <c r="A7319" s="203" t="s">
        <v>1209</v>
      </c>
      <c r="B7319" s="203">
        <v>198201</v>
      </c>
      <c r="C7319" s="203">
        <v>5.720783</v>
      </c>
      <c r="D7319" s="203">
        <v>13</v>
      </c>
      <c r="E7319" s="203" t="s">
        <v>1208</v>
      </c>
      <c r="F7319" s="203" t="s">
        <v>1207</v>
      </c>
    </row>
    <row r="7320" spans="1:6" hidden="1" x14ac:dyDescent="0.25">
      <c r="A7320" s="203" t="s">
        <v>1209</v>
      </c>
      <c r="B7320" s="203">
        <v>198202</v>
      </c>
      <c r="C7320" s="203">
        <v>5.4452160000000003</v>
      </c>
      <c r="D7320" s="203">
        <v>13</v>
      </c>
      <c r="E7320" s="203" t="s">
        <v>1208</v>
      </c>
      <c r="F7320" s="203" t="s">
        <v>1207</v>
      </c>
    </row>
    <row r="7321" spans="1:6" hidden="1" x14ac:dyDescent="0.25">
      <c r="A7321" s="203" t="s">
        <v>1209</v>
      </c>
      <c r="B7321" s="203">
        <v>198203</v>
      </c>
      <c r="C7321" s="203">
        <v>6.0676629999999996</v>
      </c>
      <c r="D7321" s="203">
        <v>13</v>
      </c>
      <c r="E7321" s="203" t="s">
        <v>1208</v>
      </c>
      <c r="F7321" s="203" t="s">
        <v>1207</v>
      </c>
    </row>
    <row r="7322" spans="1:6" hidden="1" x14ac:dyDescent="0.25">
      <c r="A7322" s="203" t="s">
        <v>1209</v>
      </c>
      <c r="B7322" s="203">
        <v>198204</v>
      </c>
      <c r="C7322" s="203">
        <v>5.6323819999999998</v>
      </c>
      <c r="D7322" s="203">
        <v>13</v>
      </c>
      <c r="E7322" s="203" t="s">
        <v>1208</v>
      </c>
      <c r="F7322" s="203" t="s">
        <v>1207</v>
      </c>
    </row>
    <row r="7323" spans="1:6" hidden="1" x14ac:dyDescent="0.25">
      <c r="A7323" s="203" t="s">
        <v>1209</v>
      </c>
      <c r="B7323" s="203">
        <v>198205</v>
      </c>
      <c r="C7323" s="203">
        <v>5.6255009999999999</v>
      </c>
      <c r="D7323" s="203">
        <v>13</v>
      </c>
      <c r="E7323" s="203" t="s">
        <v>1208</v>
      </c>
      <c r="F7323" s="203" t="s">
        <v>1207</v>
      </c>
    </row>
    <row r="7324" spans="1:6" hidden="1" x14ac:dyDescent="0.25">
      <c r="A7324" s="203" t="s">
        <v>1209</v>
      </c>
      <c r="B7324" s="203">
        <v>198206</v>
      </c>
      <c r="C7324" s="203">
        <v>5.5484229999999997</v>
      </c>
      <c r="D7324" s="203">
        <v>13</v>
      </c>
      <c r="E7324" s="203" t="s">
        <v>1208</v>
      </c>
      <c r="F7324" s="203" t="s">
        <v>1207</v>
      </c>
    </row>
    <row r="7325" spans="1:6" hidden="1" x14ac:dyDescent="0.25">
      <c r="A7325" s="203" t="s">
        <v>1209</v>
      </c>
      <c r="B7325" s="203">
        <v>198207</v>
      </c>
      <c r="C7325" s="203">
        <v>5.3948799999999997</v>
      </c>
      <c r="D7325" s="203">
        <v>13</v>
      </c>
      <c r="E7325" s="203" t="s">
        <v>1208</v>
      </c>
      <c r="F7325" s="203" t="s">
        <v>1207</v>
      </c>
    </row>
    <row r="7326" spans="1:6" hidden="1" x14ac:dyDescent="0.25">
      <c r="A7326" s="203" t="s">
        <v>1209</v>
      </c>
      <c r="B7326" s="203">
        <v>198208</v>
      </c>
      <c r="C7326" s="203">
        <v>5.5925710000000004</v>
      </c>
      <c r="D7326" s="203">
        <v>13</v>
      </c>
      <c r="E7326" s="203" t="s">
        <v>1208</v>
      </c>
      <c r="F7326" s="203" t="s">
        <v>1207</v>
      </c>
    </row>
    <row r="7327" spans="1:6" hidden="1" x14ac:dyDescent="0.25">
      <c r="A7327" s="203" t="s">
        <v>1209</v>
      </c>
      <c r="B7327" s="203">
        <v>198209</v>
      </c>
      <c r="C7327" s="203">
        <v>5.3319340000000004</v>
      </c>
      <c r="D7327" s="203">
        <v>13</v>
      </c>
      <c r="E7327" s="203" t="s">
        <v>1208</v>
      </c>
      <c r="F7327" s="203" t="s">
        <v>1207</v>
      </c>
    </row>
    <row r="7328" spans="1:6" hidden="1" x14ac:dyDescent="0.25">
      <c r="A7328" s="203" t="s">
        <v>1209</v>
      </c>
      <c r="B7328" s="203">
        <v>198210</v>
      </c>
      <c r="C7328" s="203">
        <v>5.465509</v>
      </c>
      <c r="D7328" s="203">
        <v>13</v>
      </c>
      <c r="E7328" s="203" t="s">
        <v>1208</v>
      </c>
      <c r="F7328" s="203" t="s">
        <v>1207</v>
      </c>
    </row>
    <row r="7329" spans="1:6" hidden="1" x14ac:dyDescent="0.25">
      <c r="A7329" s="203" t="s">
        <v>1209</v>
      </c>
      <c r="B7329" s="203">
        <v>198211</v>
      </c>
      <c r="C7329" s="203">
        <v>5.3116669999999999</v>
      </c>
      <c r="D7329" s="203">
        <v>13</v>
      </c>
      <c r="E7329" s="203" t="s">
        <v>1208</v>
      </c>
      <c r="F7329" s="203" t="s">
        <v>1207</v>
      </c>
    </row>
    <row r="7330" spans="1:6" hidden="1" x14ac:dyDescent="0.25">
      <c r="A7330" s="203" t="s">
        <v>1209</v>
      </c>
      <c r="B7330" s="203">
        <v>198212</v>
      </c>
      <c r="C7330" s="203">
        <v>5.431991</v>
      </c>
      <c r="D7330" s="203">
        <v>13</v>
      </c>
      <c r="E7330" s="203" t="s">
        <v>1208</v>
      </c>
      <c r="F7330" s="203" t="s">
        <v>1207</v>
      </c>
    </row>
    <row r="7331" spans="1:6" hidden="1" x14ac:dyDescent="0.25">
      <c r="A7331" s="203" t="s">
        <v>1209</v>
      </c>
      <c r="B7331" s="203">
        <v>198213</v>
      </c>
      <c r="C7331" s="203">
        <v>66.568607</v>
      </c>
      <c r="D7331" s="203">
        <v>13</v>
      </c>
      <c r="E7331" s="203" t="s">
        <v>1208</v>
      </c>
      <c r="F7331" s="203" t="s">
        <v>1207</v>
      </c>
    </row>
    <row r="7332" spans="1:6" hidden="1" x14ac:dyDescent="0.25">
      <c r="A7332" s="203" t="s">
        <v>1209</v>
      </c>
      <c r="B7332" s="203">
        <v>198301</v>
      </c>
      <c r="C7332" s="203">
        <v>5.5421279999999999</v>
      </c>
      <c r="D7332" s="203">
        <v>13</v>
      </c>
      <c r="E7332" s="203" t="s">
        <v>1208</v>
      </c>
      <c r="F7332" s="203" t="s">
        <v>1207</v>
      </c>
    </row>
    <row r="7333" spans="1:6" hidden="1" x14ac:dyDescent="0.25">
      <c r="A7333" s="203" t="s">
        <v>1209</v>
      </c>
      <c r="B7333" s="203">
        <v>198302</v>
      </c>
      <c r="C7333" s="203">
        <v>5.0580959999999999</v>
      </c>
      <c r="D7333" s="203">
        <v>13</v>
      </c>
      <c r="E7333" s="203" t="s">
        <v>1208</v>
      </c>
      <c r="F7333" s="203" t="s">
        <v>1207</v>
      </c>
    </row>
    <row r="7334" spans="1:6" hidden="1" x14ac:dyDescent="0.25">
      <c r="A7334" s="203" t="s">
        <v>1209</v>
      </c>
      <c r="B7334" s="203">
        <v>198303</v>
      </c>
      <c r="C7334" s="203">
        <v>5.5029760000000003</v>
      </c>
      <c r="D7334" s="203">
        <v>13</v>
      </c>
      <c r="E7334" s="203" t="s">
        <v>1208</v>
      </c>
      <c r="F7334" s="203" t="s">
        <v>1207</v>
      </c>
    </row>
    <row r="7335" spans="1:6" hidden="1" x14ac:dyDescent="0.25">
      <c r="A7335" s="203" t="s">
        <v>1209</v>
      </c>
      <c r="B7335" s="203">
        <v>198304</v>
      </c>
      <c r="C7335" s="203">
        <v>5.2437339999999999</v>
      </c>
      <c r="D7335" s="203">
        <v>13</v>
      </c>
      <c r="E7335" s="203" t="s">
        <v>1208</v>
      </c>
      <c r="F7335" s="203" t="s">
        <v>1207</v>
      </c>
    </row>
    <row r="7336" spans="1:6" hidden="1" x14ac:dyDescent="0.25">
      <c r="A7336" s="203" t="s">
        <v>1209</v>
      </c>
      <c r="B7336" s="203">
        <v>198305</v>
      </c>
      <c r="C7336" s="203">
        <v>5.317043</v>
      </c>
      <c r="D7336" s="203">
        <v>13</v>
      </c>
      <c r="E7336" s="203" t="s">
        <v>1208</v>
      </c>
      <c r="F7336" s="203" t="s">
        <v>1207</v>
      </c>
    </row>
    <row r="7337" spans="1:6" hidden="1" x14ac:dyDescent="0.25">
      <c r="A7337" s="203" t="s">
        <v>1209</v>
      </c>
      <c r="B7337" s="203">
        <v>198306</v>
      </c>
      <c r="C7337" s="203">
        <v>5.2073450000000001</v>
      </c>
      <c r="D7337" s="203">
        <v>13</v>
      </c>
      <c r="E7337" s="203" t="s">
        <v>1208</v>
      </c>
      <c r="F7337" s="203" t="s">
        <v>1207</v>
      </c>
    </row>
    <row r="7338" spans="1:6" hidden="1" x14ac:dyDescent="0.25">
      <c r="A7338" s="203" t="s">
        <v>1209</v>
      </c>
      <c r="B7338" s="203">
        <v>198307</v>
      </c>
      <c r="C7338" s="203">
        <v>5.1599159999999999</v>
      </c>
      <c r="D7338" s="203">
        <v>13</v>
      </c>
      <c r="E7338" s="203" t="s">
        <v>1208</v>
      </c>
      <c r="F7338" s="203" t="s">
        <v>1207</v>
      </c>
    </row>
    <row r="7339" spans="1:6" hidden="1" x14ac:dyDescent="0.25">
      <c r="A7339" s="203" t="s">
        <v>1209</v>
      </c>
      <c r="B7339" s="203">
        <v>198308</v>
      </c>
      <c r="C7339" s="203">
        <v>5.5287220000000001</v>
      </c>
      <c r="D7339" s="203">
        <v>13</v>
      </c>
      <c r="E7339" s="203" t="s">
        <v>1208</v>
      </c>
      <c r="F7339" s="203" t="s">
        <v>1207</v>
      </c>
    </row>
    <row r="7340" spans="1:6" hidden="1" x14ac:dyDescent="0.25">
      <c r="A7340" s="203" t="s">
        <v>1209</v>
      </c>
      <c r="B7340" s="203">
        <v>198309</v>
      </c>
      <c r="C7340" s="203">
        <v>5.2997610000000002</v>
      </c>
      <c r="D7340" s="203">
        <v>13</v>
      </c>
      <c r="E7340" s="203" t="s">
        <v>1208</v>
      </c>
      <c r="F7340" s="203" t="s">
        <v>1207</v>
      </c>
    </row>
    <row r="7341" spans="1:6" hidden="1" x14ac:dyDescent="0.25">
      <c r="A7341" s="203" t="s">
        <v>1209</v>
      </c>
      <c r="B7341" s="203">
        <v>198310</v>
      </c>
      <c r="C7341" s="203">
        <v>5.458761</v>
      </c>
      <c r="D7341" s="203">
        <v>13</v>
      </c>
      <c r="E7341" s="203" t="s">
        <v>1208</v>
      </c>
      <c r="F7341" s="203" t="s">
        <v>1207</v>
      </c>
    </row>
    <row r="7342" spans="1:6" hidden="1" x14ac:dyDescent="0.25">
      <c r="A7342" s="203" t="s">
        <v>1209</v>
      </c>
      <c r="B7342" s="203">
        <v>198311</v>
      </c>
      <c r="C7342" s="203">
        <v>5.3587550000000004</v>
      </c>
      <c r="D7342" s="203">
        <v>13</v>
      </c>
      <c r="E7342" s="203" t="s">
        <v>1208</v>
      </c>
      <c r="F7342" s="203" t="s">
        <v>1207</v>
      </c>
    </row>
    <row r="7343" spans="1:6" hidden="1" x14ac:dyDescent="0.25">
      <c r="A7343" s="203" t="s">
        <v>1209</v>
      </c>
      <c r="B7343" s="203">
        <v>198312</v>
      </c>
      <c r="C7343" s="203">
        <v>5.4368869999999996</v>
      </c>
      <c r="D7343" s="203">
        <v>13</v>
      </c>
      <c r="E7343" s="203" t="s">
        <v>1208</v>
      </c>
      <c r="F7343" s="203" t="s">
        <v>1207</v>
      </c>
    </row>
    <row r="7344" spans="1:6" hidden="1" x14ac:dyDescent="0.25">
      <c r="A7344" s="203" t="s">
        <v>1209</v>
      </c>
      <c r="B7344" s="203">
        <v>198313</v>
      </c>
      <c r="C7344" s="203">
        <v>64.114121999999995</v>
      </c>
      <c r="D7344" s="203">
        <v>13</v>
      </c>
      <c r="E7344" s="203" t="s">
        <v>1208</v>
      </c>
      <c r="F7344" s="203" t="s">
        <v>1207</v>
      </c>
    </row>
    <row r="7345" spans="1:6" hidden="1" x14ac:dyDescent="0.25">
      <c r="A7345" s="203" t="s">
        <v>1209</v>
      </c>
      <c r="B7345" s="203">
        <v>198401</v>
      </c>
      <c r="C7345" s="203">
        <v>5.8654909999999996</v>
      </c>
      <c r="D7345" s="203">
        <v>13</v>
      </c>
      <c r="E7345" s="203" t="s">
        <v>1208</v>
      </c>
      <c r="F7345" s="203" t="s">
        <v>1207</v>
      </c>
    </row>
    <row r="7346" spans="1:6" hidden="1" x14ac:dyDescent="0.25">
      <c r="A7346" s="203" t="s">
        <v>1209</v>
      </c>
      <c r="B7346" s="203">
        <v>198402</v>
      </c>
      <c r="C7346" s="203">
        <v>5.6169750000000001</v>
      </c>
      <c r="D7346" s="203">
        <v>13</v>
      </c>
      <c r="E7346" s="203" t="s">
        <v>1208</v>
      </c>
      <c r="F7346" s="203" t="s">
        <v>1207</v>
      </c>
    </row>
    <row r="7347" spans="1:6" hidden="1" x14ac:dyDescent="0.25">
      <c r="A7347" s="203" t="s">
        <v>1209</v>
      </c>
      <c r="B7347" s="203">
        <v>198403</v>
      </c>
      <c r="C7347" s="203">
        <v>5.9392259999999997</v>
      </c>
      <c r="D7347" s="203">
        <v>13</v>
      </c>
      <c r="E7347" s="203" t="s">
        <v>1208</v>
      </c>
      <c r="F7347" s="203" t="s">
        <v>1207</v>
      </c>
    </row>
    <row r="7348" spans="1:6" hidden="1" x14ac:dyDescent="0.25">
      <c r="A7348" s="203" t="s">
        <v>1209</v>
      </c>
      <c r="B7348" s="203">
        <v>198404</v>
      </c>
      <c r="C7348" s="203">
        <v>5.645689</v>
      </c>
      <c r="D7348" s="203">
        <v>13</v>
      </c>
      <c r="E7348" s="203" t="s">
        <v>1208</v>
      </c>
      <c r="F7348" s="203" t="s">
        <v>1207</v>
      </c>
    </row>
    <row r="7349" spans="1:6" hidden="1" x14ac:dyDescent="0.25">
      <c r="A7349" s="203" t="s">
        <v>1209</v>
      </c>
      <c r="B7349" s="203">
        <v>198405</v>
      </c>
      <c r="C7349" s="203">
        <v>5.9440520000000001</v>
      </c>
      <c r="D7349" s="203">
        <v>13</v>
      </c>
      <c r="E7349" s="203" t="s">
        <v>1208</v>
      </c>
      <c r="F7349" s="203" t="s">
        <v>1207</v>
      </c>
    </row>
    <row r="7350" spans="1:6" hidden="1" x14ac:dyDescent="0.25">
      <c r="A7350" s="203" t="s">
        <v>1209</v>
      </c>
      <c r="B7350" s="203">
        <v>198406</v>
      </c>
      <c r="C7350" s="203">
        <v>5.6719270000000002</v>
      </c>
      <c r="D7350" s="203">
        <v>13</v>
      </c>
      <c r="E7350" s="203" t="s">
        <v>1208</v>
      </c>
      <c r="F7350" s="203" t="s">
        <v>1207</v>
      </c>
    </row>
    <row r="7351" spans="1:6" hidden="1" x14ac:dyDescent="0.25">
      <c r="A7351" s="203" t="s">
        <v>1209</v>
      </c>
      <c r="B7351" s="203">
        <v>198407</v>
      </c>
      <c r="C7351" s="203">
        <v>5.782114</v>
      </c>
      <c r="D7351" s="203">
        <v>13</v>
      </c>
      <c r="E7351" s="203" t="s">
        <v>1208</v>
      </c>
      <c r="F7351" s="203" t="s">
        <v>1207</v>
      </c>
    </row>
    <row r="7352" spans="1:6" hidden="1" x14ac:dyDescent="0.25">
      <c r="A7352" s="203" t="s">
        <v>1209</v>
      </c>
      <c r="B7352" s="203">
        <v>198408</v>
      </c>
      <c r="C7352" s="203">
        <v>6.0896179999999998</v>
      </c>
      <c r="D7352" s="203">
        <v>13</v>
      </c>
      <c r="E7352" s="203" t="s">
        <v>1208</v>
      </c>
      <c r="F7352" s="203" t="s">
        <v>1207</v>
      </c>
    </row>
    <row r="7353" spans="1:6" hidden="1" x14ac:dyDescent="0.25">
      <c r="A7353" s="203" t="s">
        <v>1209</v>
      </c>
      <c r="B7353" s="203">
        <v>198409</v>
      </c>
      <c r="C7353" s="203">
        <v>5.6801060000000003</v>
      </c>
      <c r="D7353" s="203">
        <v>13</v>
      </c>
      <c r="E7353" s="203" t="s">
        <v>1208</v>
      </c>
      <c r="F7353" s="203" t="s">
        <v>1207</v>
      </c>
    </row>
    <row r="7354" spans="1:6" hidden="1" x14ac:dyDescent="0.25">
      <c r="A7354" s="203" t="s">
        <v>1209</v>
      </c>
      <c r="B7354" s="203">
        <v>198410</v>
      </c>
      <c r="C7354" s="203">
        <v>5.551952</v>
      </c>
      <c r="D7354" s="203">
        <v>13</v>
      </c>
      <c r="E7354" s="203" t="s">
        <v>1208</v>
      </c>
      <c r="F7354" s="203" t="s">
        <v>1207</v>
      </c>
    </row>
    <row r="7355" spans="1:6" hidden="1" x14ac:dyDescent="0.25">
      <c r="A7355" s="203" t="s">
        <v>1209</v>
      </c>
      <c r="B7355" s="203">
        <v>198411</v>
      </c>
      <c r="C7355" s="203">
        <v>5.3925689999999999</v>
      </c>
      <c r="D7355" s="203">
        <v>13</v>
      </c>
      <c r="E7355" s="203" t="s">
        <v>1208</v>
      </c>
      <c r="F7355" s="203" t="s">
        <v>1207</v>
      </c>
    </row>
    <row r="7356" spans="1:6" hidden="1" x14ac:dyDescent="0.25">
      <c r="A7356" s="203" t="s">
        <v>1209</v>
      </c>
      <c r="B7356" s="203">
        <v>198412</v>
      </c>
      <c r="C7356" s="203">
        <v>5.6598300000000004</v>
      </c>
      <c r="D7356" s="203">
        <v>13</v>
      </c>
      <c r="E7356" s="203" t="s">
        <v>1208</v>
      </c>
      <c r="F7356" s="203" t="s">
        <v>1207</v>
      </c>
    </row>
    <row r="7357" spans="1:6" hidden="1" x14ac:dyDescent="0.25">
      <c r="A7357" s="203" t="s">
        <v>1209</v>
      </c>
      <c r="B7357" s="203">
        <v>198413</v>
      </c>
      <c r="C7357" s="203">
        <v>68.839550000000003</v>
      </c>
      <c r="D7357" s="203">
        <v>13</v>
      </c>
      <c r="E7357" s="203" t="s">
        <v>1208</v>
      </c>
      <c r="F7357" s="203" t="s">
        <v>1207</v>
      </c>
    </row>
    <row r="7358" spans="1:6" hidden="1" x14ac:dyDescent="0.25">
      <c r="A7358" s="203" t="s">
        <v>1209</v>
      </c>
      <c r="B7358" s="203">
        <v>198501</v>
      </c>
      <c r="C7358" s="203">
        <v>5.8115769999999998</v>
      </c>
      <c r="D7358" s="203">
        <v>13</v>
      </c>
      <c r="E7358" s="203" t="s">
        <v>1208</v>
      </c>
      <c r="F7358" s="203" t="s">
        <v>1207</v>
      </c>
    </row>
    <row r="7359" spans="1:6" hidden="1" x14ac:dyDescent="0.25">
      <c r="A7359" s="203" t="s">
        <v>1209</v>
      </c>
      <c r="B7359" s="203">
        <v>198502</v>
      </c>
      <c r="C7359" s="203">
        <v>5.4155519999999999</v>
      </c>
      <c r="D7359" s="203">
        <v>13</v>
      </c>
      <c r="E7359" s="203" t="s">
        <v>1208</v>
      </c>
      <c r="F7359" s="203" t="s">
        <v>1207</v>
      </c>
    </row>
    <row r="7360" spans="1:6" hidden="1" x14ac:dyDescent="0.25">
      <c r="A7360" s="203" t="s">
        <v>1209</v>
      </c>
      <c r="B7360" s="203">
        <v>198503</v>
      </c>
      <c r="C7360" s="203">
        <v>5.8435839999999999</v>
      </c>
      <c r="D7360" s="203">
        <v>13</v>
      </c>
      <c r="E7360" s="203" t="s">
        <v>1208</v>
      </c>
      <c r="F7360" s="203" t="s">
        <v>1207</v>
      </c>
    </row>
    <row r="7361" spans="1:6" hidden="1" x14ac:dyDescent="0.25">
      <c r="A7361" s="203" t="s">
        <v>1209</v>
      </c>
      <c r="B7361" s="203">
        <v>198504</v>
      </c>
      <c r="C7361" s="203">
        <v>5.6022270000000001</v>
      </c>
      <c r="D7361" s="203">
        <v>13</v>
      </c>
      <c r="E7361" s="203" t="s">
        <v>1208</v>
      </c>
      <c r="F7361" s="203" t="s">
        <v>1207</v>
      </c>
    </row>
    <row r="7362" spans="1:6" hidden="1" x14ac:dyDescent="0.25">
      <c r="A7362" s="203" t="s">
        <v>1209</v>
      </c>
      <c r="B7362" s="203">
        <v>198505</v>
      </c>
      <c r="C7362" s="203">
        <v>5.7576390000000002</v>
      </c>
      <c r="D7362" s="203">
        <v>13</v>
      </c>
      <c r="E7362" s="203" t="s">
        <v>1208</v>
      </c>
      <c r="F7362" s="203" t="s">
        <v>1207</v>
      </c>
    </row>
    <row r="7363" spans="1:6" hidden="1" x14ac:dyDescent="0.25">
      <c r="A7363" s="203" t="s">
        <v>1209</v>
      </c>
      <c r="B7363" s="203">
        <v>198506</v>
      </c>
      <c r="C7363" s="203">
        <v>5.5079459999999996</v>
      </c>
      <c r="D7363" s="203">
        <v>13</v>
      </c>
      <c r="E7363" s="203" t="s">
        <v>1208</v>
      </c>
      <c r="F7363" s="203" t="s">
        <v>1207</v>
      </c>
    </row>
    <row r="7364" spans="1:6" hidden="1" x14ac:dyDescent="0.25">
      <c r="A7364" s="203" t="s">
        <v>1209</v>
      </c>
      <c r="B7364" s="203">
        <v>198507</v>
      </c>
      <c r="C7364" s="203">
        <v>5.5224760000000002</v>
      </c>
      <c r="D7364" s="203">
        <v>13</v>
      </c>
      <c r="E7364" s="203" t="s">
        <v>1208</v>
      </c>
      <c r="F7364" s="203" t="s">
        <v>1207</v>
      </c>
    </row>
    <row r="7365" spans="1:6" hidden="1" x14ac:dyDescent="0.25">
      <c r="A7365" s="203" t="s">
        <v>1209</v>
      </c>
      <c r="B7365" s="203">
        <v>198508</v>
      </c>
      <c r="C7365" s="203">
        <v>5.7059499999999996</v>
      </c>
      <c r="D7365" s="203">
        <v>13</v>
      </c>
      <c r="E7365" s="203" t="s">
        <v>1208</v>
      </c>
      <c r="F7365" s="203" t="s">
        <v>1207</v>
      </c>
    </row>
    <row r="7366" spans="1:6" hidden="1" x14ac:dyDescent="0.25">
      <c r="A7366" s="203" t="s">
        <v>1209</v>
      </c>
      <c r="B7366" s="203">
        <v>198509</v>
      </c>
      <c r="C7366" s="203">
        <v>5.4977289999999996</v>
      </c>
      <c r="D7366" s="203">
        <v>13</v>
      </c>
      <c r="E7366" s="203" t="s">
        <v>1208</v>
      </c>
      <c r="F7366" s="203" t="s">
        <v>1207</v>
      </c>
    </row>
    <row r="7367" spans="1:6" hidden="1" x14ac:dyDescent="0.25">
      <c r="A7367" s="203" t="s">
        <v>1209</v>
      </c>
      <c r="B7367" s="203">
        <v>198510</v>
      </c>
      <c r="C7367" s="203">
        <v>5.7393939999999999</v>
      </c>
      <c r="D7367" s="203">
        <v>13</v>
      </c>
      <c r="E7367" s="203" t="s">
        <v>1208</v>
      </c>
      <c r="F7367" s="203" t="s">
        <v>1207</v>
      </c>
    </row>
    <row r="7368" spans="1:6" hidden="1" x14ac:dyDescent="0.25">
      <c r="A7368" s="203" t="s">
        <v>1209</v>
      </c>
      <c r="B7368" s="203">
        <v>198511</v>
      </c>
      <c r="C7368" s="203">
        <v>5.4545219999999999</v>
      </c>
      <c r="D7368" s="203">
        <v>13</v>
      </c>
      <c r="E7368" s="203" t="s">
        <v>1208</v>
      </c>
      <c r="F7368" s="203" t="s">
        <v>1207</v>
      </c>
    </row>
    <row r="7369" spans="1:6" hidden="1" x14ac:dyDescent="0.25">
      <c r="A7369" s="203" t="s">
        <v>1209</v>
      </c>
      <c r="B7369" s="203">
        <v>198512</v>
      </c>
      <c r="C7369" s="203">
        <v>5.8397059999999996</v>
      </c>
      <c r="D7369" s="203">
        <v>13</v>
      </c>
      <c r="E7369" s="203" t="s">
        <v>1208</v>
      </c>
      <c r="F7369" s="203" t="s">
        <v>1207</v>
      </c>
    </row>
    <row r="7370" spans="1:6" hidden="1" x14ac:dyDescent="0.25">
      <c r="A7370" s="203" t="s">
        <v>1209</v>
      </c>
      <c r="B7370" s="203">
        <v>198513</v>
      </c>
      <c r="C7370" s="203">
        <v>67.698303999999993</v>
      </c>
      <c r="D7370" s="203">
        <v>13</v>
      </c>
      <c r="E7370" s="203" t="s">
        <v>1208</v>
      </c>
      <c r="F7370" s="203" t="s">
        <v>1207</v>
      </c>
    </row>
    <row r="7371" spans="1:6" hidden="1" x14ac:dyDescent="0.25">
      <c r="A7371" s="203" t="s">
        <v>1209</v>
      </c>
      <c r="B7371" s="203">
        <v>198601</v>
      </c>
      <c r="C7371" s="203">
        <v>6.0157959999999999</v>
      </c>
      <c r="D7371" s="203">
        <v>13</v>
      </c>
      <c r="E7371" s="203" t="s">
        <v>1208</v>
      </c>
      <c r="F7371" s="203" t="s">
        <v>1207</v>
      </c>
    </row>
    <row r="7372" spans="1:6" hidden="1" x14ac:dyDescent="0.25">
      <c r="A7372" s="203" t="s">
        <v>1209</v>
      </c>
      <c r="B7372" s="203">
        <v>198602</v>
      </c>
      <c r="C7372" s="203">
        <v>5.4630549999999998</v>
      </c>
      <c r="D7372" s="203">
        <v>13</v>
      </c>
      <c r="E7372" s="203" t="s">
        <v>1208</v>
      </c>
      <c r="F7372" s="203" t="s">
        <v>1207</v>
      </c>
    </row>
    <row r="7373" spans="1:6" hidden="1" x14ac:dyDescent="0.25">
      <c r="A7373" s="203" t="s">
        <v>1209</v>
      </c>
      <c r="B7373" s="203">
        <v>198603</v>
      </c>
      <c r="C7373" s="203">
        <v>5.8531849999999999</v>
      </c>
      <c r="D7373" s="203">
        <v>13</v>
      </c>
      <c r="E7373" s="203" t="s">
        <v>1208</v>
      </c>
      <c r="F7373" s="203" t="s">
        <v>1207</v>
      </c>
    </row>
    <row r="7374" spans="1:6" hidden="1" x14ac:dyDescent="0.25">
      <c r="A7374" s="203" t="s">
        <v>1209</v>
      </c>
      <c r="B7374" s="203">
        <v>198604</v>
      </c>
      <c r="C7374" s="203">
        <v>5.5297049999999999</v>
      </c>
      <c r="D7374" s="203">
        <v>13</v>
      </c>
      <c r="E7374" s="203" t="s">
        <v>1208</v>
      </c>
      <c r="F7374" s="203" t="s">
        <v>1207</v>
      </c>
    </row>
    <row r="7375" spans="1:6" hidden="1" x14ac:dyDescent="0.25">
      <c r="A7375" s="203" t="s">
        <v>1209</v>
      </c>
      <c r="B7375" s="203">
        <v>198605</v>
      </c>
      <c r="C7375" s="203">
        <v>5.5914679999999999</v>
      </c>
      <c r="D7375" s="203">
        <v>13</v>
      </c>
      <c r="E7375" s="203" t="s">
        <v>1208</v>
      </c>
      <c r="F7375" s="203" t="s">
        <v>1207</v>
      </c>
    </row>
    <row r="7376" spans="1:6" hidden="1" x14ac:dyDescent="0.25">
      <c r="A7376" s="203" t="s">
        <v>1209</v>
      </c>
      <c r="B7376" s="203">
        <v>198606</v>
      </c>
      <c r="C7376" s="203">
        <v>5.3996329999999997</v>
      </c>
      <c r="D7376" s="203">
        <v>13</v>
      </c>
      <c r="E7376" s="203" t="s">
        <v>1208</v>
      </c>
      <c r="F7376" s="203" t="s">
        <v>1207</v>
      </c>
    </row>
    <row r="7377" spans="1:6" hidden="1" x14ac:dyDescent="0.25">
      <c r="A7377" s="203" t="s">
        <v>1209</v>
      </c>
      <c r="B7377" s="203">
        <v>198607</v>
      </c>
      <c r="C7377" s="203">
        <v>5.432042</v>
      </c>
      <c r="D7377" s="203">
        <v>13</v>
      </c>
      <c r="E7377" s="203" t="s">
        <v>1208</v>
      </c>
      <c r="F7377" s="203" t="s">
        <v>1207</v>
      </c>
    </row>
    <row r="7378" spans="1:6" hidden="1" x14ac:dyDescent="0.25">
      <c r="A7378" s="203" t="s">
        <v>1209</v>
      </c>
      <c r="B7378" s="203">
        <v>198608</v>
      </c>
      <c r="C7378" s="203">
        <v>5.5501550000000002</v>
      </c>
      <c r="D7378" s="203">
        <v>13</v>
      </c>
      <c r="E7378" s="203" t="s">
        <v>1208</v>
      </c>
      <c r="F7378" s="203" t="s">
        <v>1207</v>
      </c>
    </row>
    <row r="7379" spans="1:6" hidden="1" x14ac:dyDescent="0.25">
      <c r="A7379" s="203" t="s">
        <v>1209</v>
      </c>
      <c r="B7379" s="203">
        <v>198609</v>
      </c>
      <c r="C7379" s="203">
        <v>5.3734299999999999</v>
      </c>
      <c r="D7379" s="203">
        <v>13</v>
      </c>
      <c r="E7379" s="203" t="s">
        <v>1208</v>
      </c>
      <c r="F7379" s="203" t="s">
        <v>1207</v>
      </c>
    </row>
    <row r="7380" spans="1:6" hidden="1" x14ac:dyDescent="0.25">
      <c r="A7380" s="203" t="s">
        <v>1209</v>
      </c>
      <c r="B7380" s="203">
        <v>198610</v>
      </c>
      <c r="C7380" s="203">
        <v>5.6366639999999997</v>
      </c>
      <c r="D7380" s="203">
        <v>13</v>
      </c>
      <c r="E7380" s="203" t="s">
        <v>1208</v>
      </c>
      <c r="F7380" s="203" t="s">
        <v>1207</v>
      </c>
    </row>
    <row r="7381" spans="1:6" hidden="1" x14ac:dyDescent="0.25">
      <c r="A7381" s="203" t="s">
        <v>1209</v>
      </c>
      <c r="B7381" s="203">
        <v>198611</v>
      </c>
      <c r="C7381" s="203">
        <v>5.456753</v>
      </c>
      <c r="D7381" s="203">
        <v>13</v>
      </c>
      <c r="E7381" s="203" t="s">
        <v>1208</v>
      </c>
      <c r="F7381" s="203" t="s">
        <v>1207</v>
      </c>
    </row>
    <row r="7382" spans="1:6" hidden="1" x14ac:dyDescent="0.25">
      <c r="A7382" s="203" t="s">
        <v>1209</v>
      </c>
      <c r="B7382" s="203">
        <v>198612</v>
      </c>
      <c r="C7382" s="203">
        <v>5.7645949999999999</v>
      </c>
      <c r="D7382" s="203">
        <v>13</v>
      </c>
      <c r="E7382" s="203" t="s">
        <v>1208</v>
      </c>
      <c r="F7382" s="203" t="s">
        <v>1207</v>
      </c>
    </row>
    <row r="7383" spans="1:6" hidden="1" x14ac:dyDescent="0.25">
      <c r="A7383" s="203" t="s">
        <v>1209</v>
      </c>
      <c r="B7383" s="203">
        <v>198613</v>
      </c>
      <c r="C7383" s="203">
        <v>67.066479999999999</v>
      </c>
      <c r="D7383" s="203">
        <v>13</v>
      </c>
      <c r="E7383" s="203" t="s">
        <v>1208</v>
      </c>
      <c r="F7383" s="203" t="s">
        <v>1207</v>
      </c>
    </row>
    <row r="7384" spans="1:6" hidden="1" x14ac:dyDescent="0.25">
      <c r="A7384" s="203" t="s">
        <v>1209</v>
      </c>
      <c r="B7384" s="203">
        <v>198701</v>
      </c>
      <c r="C7384" s="203">
        <v>5.8735059999999999</v>
      </c>
      <c r="D7384" s="203">
        <v>13</v>
      </c>
      <c r="E7384" s="203" t="s">
        <v>1208</v>
      </c>
      <c r="F7384" s="203" t="s">
        <v>1207</v>
      </c>
    </row>
    <row r="7385" spans="1:6" hidden="1" x14ac:dyDescent="0.25">
      <c r="A7385" s="203" t="s">
        <v>1209</v>
      </c>
      <c r="B7385" s="203">
        <v>198702</v>
      </c>
      <c r="C7385" s="203">
        <v>5.3661719999999997</v>
      </c>
      <c r="D7385" s="203">
        <v>13</v>
      </c>
      <c r="E7385" s="203" t="s">
        <v>1208</v>
      </c>
      <c r="F7385" s="203" t="s">
        <v>1207</v>
      </c>
    </row>
    <row r="7386" spans="1:6" hidden="1" x14ac:dyDescent="0.25">
      <c r="A7386" s="203" t="s">
        <v>1209</v>
      </c>
      <c r="B7386" s="203">
        <v>198703</v>
      </c>
      <c r="C7386" s="203">
        <v>5.7670870000000001</v>
      </c>
      <c r="D7386" s="203">
        <v>13</v>
      </c>
      <c r="E7386" s="203" t="s">
        <v>1208</v>
      </c>
      <c r="F7386" s="203" t="s">
        <v>1207</v>
      </c>
    </row>
    <row r="7387" spans="1:6" hidden="1" x14ac:dyDescent="0.25">
      <c r="A7387" s="203" t="s">
        <v>1209</v>
      </c>
      <c r="B7387" s="203">
        <v>198704</v>
      </c>
      <c r="C7387" s="203">
        <v>5.4483079999999999</v>
      </c>
      <c r="D7387" s="203">
        <v>13</v>
      </c>
      <c r="E7387" s="203" t="s">
        <v>1208</v>
      </c>
      <c r="F7387" s="203" t="s">
        <v>1207</v>
      </c>
    </row>
    <row r="7388" spans="1:6" hidden="1" x14ac:dyDescent="0.25">
      <c r="A7388" s="203" t="s">
        <v>1209</v>
      </c>
      <c r="B7388" s="203">
        <v>198705</v>
      </c>
      <c r="C7388" s="203">
        <v>5.4903779999999998</v>
      </c>
      <c r="D7388" s="203">
        <v>13</v>
      </c>
      <c r="E7388" s="203" t="s">
        <v>1208</v>
      </c>
      <c r="F7388" s="203" t="s">
        <v>1207</v>
      </c>
    </row>
    <row r="7389" spans="1:6" hidden="1" x14ac:dyDescent="0.25">
      <c r="A7389" s="203" t="s">
        <v>1209</v>
      </c>
      <c r="B7389" s="203">
        <v>198706</v>
      </c>
      <c r="C7389" s="203">
        <v>5.4873029999999998</v>
      </c>
      <c r="D7389" s="203">
        <v>13</v>
      </c>
      <c r="E7389" s="203" t="s">
        <v>1208</v>
      </c>
      <c r="F7389" s="203" t="s">
        <v>1207</v>
      </c>
    </row>
    <row r="7390" spans="1:6" hidden="1" x14ac:dyDescent="0.25">
      <c r="A7390" s="203" t="s">
        <v>1209</v>
      </c>
      <c r="B7390" s="203">
        <v>198707</v>
      </c>
      <c r="C7390" s="203">
        <v>5.4327480000000001</v>
      </c>
      <c r="D7390" s="203">
        <v>13</v>
      </c>
      <c r="E7390" s="203" t="s">
        <v>1208</v>
      </c>
      <c r="F7390" s="203" t="s">
        <v>1207</v>
      </c>
    </row>
    <row r="7391" spans="1:6" hidden="1" x14ac:dyDescent="0.25">
      <c r="A7391" s="203" t="s">
        <v>1209</v>
      </c>
      <c r="B7391" s="203">
        <v>198708</v>
      </c>
      <c r="C7391" s="203">
        <v>5.6825400000000004</v>
      </c>
      <c r="D7391" s="203">
        <v>13</v>
      </c>
      <c r="E7391" s="203" t="s">
        <v>1208</v>
      </c>
      <c r="F7391" s="203" t="s">
        <v>1207</v>
      </c>
    </row>
    <row r="7392" spans="1:6" hidden="1" x14ac:dyDescent="0.25">
      <c r="A7392" s="203" t="s">
        <v>1209</v>
      </c>
      <c r="B7392" s="203">
        <v>198709</v>
      </c>
      <c r="C7392" s="203">
        <v>5.5755400000000002</v>
      </c>
      <c r="D7392" s="203">
        <v>13</v>
      </c>
      <c r="E7392" s="203" t="s">
        <v>1208</v>
      </c>
      <c r="F7392" s="203" t="s">
        <v>1207</v>
      </c>
    </row>
    <row r="7393" spans="1:6" hidden="1" x14ac:dyDescent="0.25">
      <c r="A7393" s="203" t="s">
        <v>1209</v>
      </c>
      <c r="B7393" s="203">
        <v>198710</v>
      </c>
      <c r="C7393" s="203">
        <v>5.8237860000000001</v>
      </c>
      <c r="D7393" s="203">
        <v>13</v>
      </c>
      <c r="E7393" s="203" t="s">
        <v>1208</v>
      </c>
      <c r="F7393" s="203" t="s">
        <v>1207</v>
      </c>
    </row>
    <row r="7394" spans="1:6" hidden="1" x14ac:dyDescent="0.25">
      <c r="A7394" s="203" t="s">
        <v>1209</v>
      </c>
      <c r="B7394" s="203">
        <v>198711</v>
      </c>
      <c r="C7394" s="203">
        <v>5.6636420000000003</v>
      </c>
      <c r="D7394" s="203">
        <v>13</v>
      </c>
      <c r="E7394" s="203" t="s">
        <v>1208</v>
      </c>
      <c r="F7394" s="203" t="s">
        <v>1207</v>
      </c>
    </row>
    <row r="7395" spans="1:6" hidden="1" x14ac:dyDescent="0.25">
      <c r="A7395" s="203" t="s">
        <v>1209</v>
      </c>
      <c r="B7395" s="203">
        <v>198712</v>
      </c>
      <c r="C7395" s="203">
        <v>5.9314749999999998</v>
      </c>
      <c r="D7395" s="203">
        <v>13</v>
      </c>
      <c r="E7395" s="203" t="s">
        <v>1208</v>
      </c>
      <c r="F7395" s="203" t="s">
        <v>1207</v>
      </c>
    </row>
    <row r="7396" spans="1:6" hidden="1" x14ac:dyDescent="0.25">
      <c r="A7396" s="203" t="s">
        <v>1209</v>
      </c>
      <c r="B7396" s="203">
        <v>198713</v>
      </c>
      <c r="C7396" s="203">
        <v>67.542484999999999</v>
      </c>
      <c r="D7396" s="203">
        <v>13</v>
      </c>
      <c r="E7396" s="203" t="s">
        <v>1208</v>
      </c>
      <c r="F7396" s="203" t="s">
        <v>1207</v>
      </c>
    </row>
    <row r="7397" spans="1:6" hidden="1" x14ac:dyDescent="0.25">
      <c r="A7397" s="203" t="s">
        <v>1209</v>
      </c>
      <c r="B7397" s="203">
        <v>198801</v>
      </c>
      <c r="C7397" s="203">
        <v>5.9212220000000002</v>
      </c>
      <c r="D7397" s="203">
        <v>13</v>
      </c>
      <c r="E7397" s="203" t="s">
        <v>1208</v>
      </c>
      <c r="F7397" s="203" t="s">
        <v>1207</v>
      </c>
    </row>
    <row r="7398" spans="1:6" hidden="1" x14ac:dyDescent="0.25">
      <c r="A7398" s="203" t="s">
        <v>1209</v>
      </c>
      <c r="B7398" s="203">
        <v>198802</v>
      </c>
      <c r="C7398" s="203">
        <v>5.6492149999999999</v>
      </c>
      <c r="D7398" s="203">
        <v>13</v>
      </c>
      <c r="E7398" s="203" t="s">
        <v>1208</v>
      </c>
      <c r="F7398" s="203" t="s">
        <v>1207</v>
      </c>
    </row>
    <row r="7399" spans="1:6" hidden="1" x14ac:dyDescent="0.25">
      <c r="A7399" s="203" t="s">
        <v>1209</v>
      </c>
      <c r="B7399" s="203">
        <v>198803</v>
      </c>
      <c r="C7399" s="203">
        <v>6.0236169999999998</v>
      </c>
      <c r="D7399" s="203">
        <v>13</v>
      </c>
      <c r="E7399" s="203" t="s">
        <v>1208</v>
      </c>
      <c r="F7399" s="203" t="s">
        <v>1207</v>
      </c>
    </row>
    <row r="7400" spans="1:6" hidden="1" x14ac:dyDescent="0.25">
      <c r="A7400" s="203" t="s">
        <v>1209</v>
      </c>
      <c r="B7400" s="203">
        <v>198804</v>
      </c>
      <c r="C7400" s="203">
        <v>5.5783019999999999</v>
      </c>
      <c r="D7400" s="203">
        <v>13</v>
      </c>
      <c r="E7400" s="203" t="s">
        <v>1208</v>
      </c>
      <c r="F7400" s="203" t="s">
        <v>1207</v>
      </c>
    </row>
    <row r="7401" spans="1:6" hidden="1" x14ac:dyDescent="0.25">
      <c r="A7401" s="203" t="s">
        <v>1209</v>
      </c>
      <c r="B7401" s="203">
        <v>198805</v>
      </c>
      <c r="C7401" s="203">
        <v>5.6640059999999997</v>
      </c>
      <c r="D7401" s="203">
        <v>13</v>
      </c>
      <c r="E7401" s="203" t="s">
        <v>1208</v>
      </c>
      <c r="F7401" s="203" t="s">
        <v>1207</v>
      </c>
    </row>
    <row r="7402" spans="1:6" hidden="1" x14ac:dyDescent="0.25">
      <c r="A7402" s="203" t="s">
        <v>1209</v>
      </c>
      <c r="B7402" s="203">
        <v>198806</v>
      </c>
      <c r="C7402" s="203">
        <v>5.5843689999999997</v>
      </c>
      <c r="D7402" s="203">
        <v>13</v>
      </c>
      <c r="E7402" s="203" t="s">
        <v>1208</v>
      </c>
      <c r="F7402" s="203" t="s">
        <v>1207</v>
      </c>
    </row>
    <row r="7403" spans="1:6" hidden="1" x14ac:dyDescent="0.25">
      <c r="A7403" s="203" t="s">
        <v>1209</v>
      </c>
      <c r="B7403" s="203">
        <v>198807</v>
      </c>
      <c r="C7403" s="203">
        <v>5.5235969999999996</v>
      </c>
      <c r="D7403" s="203">
        <v>13</v>
      </c>
      <c r="E7403" s="203" t="s">
        <v>1208</v>
      </c>
      <c r="F7403" s="203" t="s">
        <v>1207</v>
      </c>
    </row>
    <row r="7404" spans="1:6" hidden="1" x14ac:dyDescent="0.25">
      <c r="A7404" s="203" t="s">
        <v>1209</v>
      </c>
      <c r="B7404" s="203">
        <v>198808</v>
      </c>
      <c r="C7404" s="203">
        <v>5.9537500000000003</v>
      </c>
      <c r="D7404" s="203">
        <v>13</v>
      </c>
      <c r="E7404" s="203" t="s">
        <v>1208</v>
      </c>
      <c r="F7404" s="203" t="s">
        <v>1207</v>
      </c>
    </row>
    <row r="7405" spans="1:6" hidden="1" x14ac:dyDescent="0.25">
      <c r="A7405" s="203" t="s">
        <v>1209</v>
      </c>
      <c r="B7405" s="203">
        <v>198809</v>
      </c>
      <c r="C7405" s="203">
        <v>5.6401630000000003</v>
      </c>
      <c r="D7405" s="203">
        <v>13</v>
      </c>
      <c r="E7405" s="203" t="s">
        <v>1208</v>
      </c>
      <c r="F7405" s="203" t="s">
        <v>1207</v>
      </c>
    </row>
    <row r="7406" spans="1:6" hidden="1" x14ac:dyDescent="0.25">
      <c r="A7406" s="203" t="s">
        <v>1209</v>
      </c>
      <c r="B7406" s="203">
        <v>198810</v>
      </c>
      <c r="C7406" s="203">
        <v>5.7417600000000002</v>
      </c>
      <c r="D7406" s="203">
        <v>13</v>
      </c>
      <c r="E7406" s="203" t="s">
        <v>1208</v>
      </c>
      <c r="F7406" s="203" t="s">
        <v>1207</v>
      </c>
    </row>
    <row r="7407" spans="1:6" hidden="1" x14ac:dyDescent="0.25">
      <c r="A7407" s="203" t="s">
        <v>1209</v>
      </c>
      <c r="B7407" s="203">
        <v>198811</v>
      </c>
      <c r="C7407" s="203">
        <v>5.7560019999999996</v>
      </c>
      <c r="D7407" s="203">
        <v>13</v>
      </c>
      <c r="E7407" s="203" t="s">
        <v>1208</v>
      </c>
      <c r="F7407" s="203" t="s">
        <v>1207</v>
      </c>
    </row>
    <row r="7408" spans="1:6" hidden="1" x14ac:dyDescent="0.25">
      <c r="A7408" s="203" t="s">
        <v>1209</v>
      </c>
      <c r="B7408" s="203">
        <v>198812</v>
      </c>
      <c r="C7408" s="203">
        <v>5.8827160000000003</v>
      </c>
      <c r="D7408" s="203">
        <v>13</v>
      </c>
      <c r="E7408" s="203" t="s">
        <v>1208</v>
      </c>
      <c r="F7408" s="203" t="s">
        <v>1207</v>
      </c>
    </row>
    <row r="7409" spans="1:6" hidden="1" x14ac:dyDescent="0.25">
      <c r="A7409" s="203" t="s">
        <v>1209</v>
      </c>
      <c r="B7409" s="203">
        <v>198813</v>
      </c>
      <c r="C7409" s="203">
        <v>68.918718999999996</v>
      </c>
      <c r="D7409" s="203">
        <v>13</v>
      </c>
      <c r="E7409" s="203" t="s">
        <v>1208</v>
      </c>
      <c r="F7409" s="203" t="s">
        <v>1207</v>
      </c>
    </row>
    <row r="7410" spans="1:6" hidden="1" x14ac:dyDescent="0.25">
      <c r="A7410" s="203" t="s">
        <v>1209</v>
      </c>
      <c r="B7410" s="203">
        <v>198901</v>
      </c>
      <c r="C7410" s="203">
        <v>6.0018940000000001</v>
      </c>
      <c r="D7410" s="203">
        <v>13</v>
      </c>
      <c r="E7410" s="203" t="s">
        <v>1208</v>
      </c>
      <c r="F7410" s="203" t="s">
        <v>1207</v>
      </c>
    </row>
    <row r="7411" spans="1:6" hidden="1" x14ac:dyDescent="0.25">
      <c r="A7411" s="203" t="s">
        <v>1209</v>
      </c>
      <c r="B7411" s="203">
        <v>198902</v>
      </c>
      <c r="C7411" s="203">
        <v>5.4152990000000001</v>
      </c>
      <c r="D7411" s="203">
        <v>13</v>
      </c>
      <c r="E7411" s="203" t="s">
        <v>1208</v>
      </c>
      <c r="F7411" s="203" t="s">
        <v>1207</v>
      </c>
    </row>
    <row r="7412" spans="1:6" hidden="1" x14ac:dyDescent="0.25">
      <c r="A7412" s="203" t="s">
        <v>1209</v>
      </c>
      <c r="B7412" s="203">
        <v>198903</v>
      </c>
      <c r="C7412" s="203">
        <v>6.0094349999999999</v>
      </c>
      <c r="D7412" s="203">
        <v>13</v>
      </c>
      <c r="E7412" s="203" t="s">
        <v>1208</v>
      </c>
      <c r="F7412" s="203" t="s">
        <v>1207</v>
      </c>
    </row>
    <row r="7413" spans="1:6" hidden="1" x14ac:dyDescent="0.25">
      <c r="A7413" s="203" t="s">
        <v>1209</v>
      </c>
      <c r="B7413" s="203">
        <v>198904</v>
      </c>
      <c r="C7413" s="203">
        <v>5.5939800000000002</v>
      </c>
      <c r="D7413" s="203">
        <v>13</v>
      </c>
      <c r="E7413" s="203" t="s">
        <v>1208</v>
      </c>
      <c r="F7413" s="203" t="s">
        <v>1207</v>
      </c>
    </row>
    <row r="7414" spans="1:6" hidden="1" x14ac:dyDescent="0.25">
      <c r="A7414" s="203" t="s">
        <v>1209</v>
      </c>
      <c r="B7414" s="203">
        <v>198905</v>
      </c>
      <c r="C7414" s="203">
        <v>5.8663800000000004</v>
      </c>
      <c r="D7414" s="203">
        <v>13</v>
      </c>
      <c r="E7414" s="203" t="s">
        <v>1208</v>
      </c>
      <c r="F7414" s="203" t="s">
        <v>1207</v>
      </c>
    </row>
    <row r="7415" spans="1:6" hidden="1" x14ac:dyDescent="0.25">
      <c r="A7415" s="203" t="s">
        <v>1209</v>
      </c>
      <c r="B7415" s="203">
        <v>198906</v>
      </c>
      <c r="C7415" s="203">
        <v>5.6534259999999996</v>
      </c>
      <c r="D7415" s="203">
        <v>13</v>
      </c>
      <c r="E7415" s="203" t="s">
        <v>1208</v>
      </c>
      <c r="F7415" s="203" t="s">
        <v>1207</v>
      </c>
    </row>
    <row r="7416" spans="1:6" hidden="1" x14ac:dyDescent="0.25">
      <c r="A7416" s="203" t="s">
        <v>1209</v>
      </c>
      <c r="B7416" s="203">
        <v>198907</v>
      </c>
      <c r="C7416" s="203">
        <v>5.5155649999999996</v>
      </c>
      <c r="D7416" s="203">
        <v>13</v>
      </c>
      <c r="E7416" s="203" t="s">
        <v>1208</v>
      </c>
      <c r="F7416" s="203" t="s">
        <v>1207</v>
      </c>
    </row>
    <row r="7417" spans="1:6" hidden="1" x14ac:dyDescent="0.25">
      <c r="A7417" s="203" t="s">
        <v>1209</v>
      </c>
      <c r="B7417" s="203">
        <v>198908</v>
      </c>
      <c r="C7417" s="203">
        <v>6.0730329999999997</v>
      </c>
      <c r="D7417" s="203">
        <v>13</v>
      </c>
      <c r="E7417" s="203" t="s">
        <v>1208</v>
      </c>
      <c r="F7417" s="203" t="s">
        <v>1207</v>
      </c>
    </row>
    <row r="7418" spans="1:6" hidden="1" x14ac:dyDescent="0.25">
      <c r="A7418" s="203" t="s">
        <v>1209</v>
      </c>
      <c r="B7418" s="203">
        <v>198909</v>
      </c>
      <c r="C7418" s="203">
        <v>5.6833140000000002</v>
      </c>
      <c r="D7418" s="203">
        <v>13</v>
      </c>
      <c r="E7418" s="203" t="s">
        <v>1208</v>
      </c>
      <c r="F7418" s="203" t="s">
        <v>1207</v>
      </c>
    </row>
    <row r="7419" spans="1:6" hidden="1" x14ac:dyDescent="0.25">
      <c r="A7419" s="203" t="s">
        <v>1209</v>
      </c>
      <c r="B7419" s="203">
        <v>198910</v>
      </c>
      <c r="C7419" s="203">
        <v>5.8963789999999996</v>
      </c>
      <c r="D7419" s="203">
        <v>13</v>
      </c>
      <c r="E7419" s="203" t="s">
        <v>1208</v>
      </c>
      <c r="F7419" s="203" t="s">
        <v>1207</v>
      </c>
    </row>
    <row r="7420" spans="1:6" hidden="1" x14ac:dyDescent="0.25">
      <c r="A7420" s="203" t="s">
        <v>1209</v>
      </c>
      <c r="B7420" s="203">
        <v>198911</v>
      </c>
      <c r="C7420" s="203">
        <v>5.874231</v>
      </c>
      <c r="D7420" s="203">
        <v>13</v>
      </c>
      <c r="E7420" s="203" t="s">
        <v>1208</v>
      </c>
      <c r="F7420" s="203" t="s">
        <v>1207</v>
      </c>
    </row>
    <row r="7421" spans="1:6" hidden="1" x14ac:dyDescent="0.25">
      <c r="A7421" s="203" t="s">
        <v>1209</v>
      </c>
      <c r="B7421" s="203">
        <v>198912</v>
      </c>
      <c r="C7421" s="203">
        <v>5.7365510000000004</v>
      </c>
      <c r="D7421" s="203">
        <v>13</v>
      </c>
      <c r="E7421" s="203" t="s">
        <v>1208</v>
      </c>
      <c r="F7421" s="203" t="s">
        <v>1207</v>
      </c>
    </row>
    <row r="7422" spans="1:6" hidden="1" x14ac:dyDescent="0.25">
      <c r="A7422" s="203" t="s">
        <v>1209</v>
      </c>
      <c r="B7422" s="203">
        <v>198913</v>
      </c>
      <c r="C7422" s="203">
        <v>69.319488000000007</v>
      </c>
      <c r="D7422" s="203">
        <v>13</v>
      </c>
      <c r="E7422" s="203" t="s">
        <v>1208</v>
      </c>
      <c r="F7422" s="203" t="s">
        <v>1207</v>
      </c>
    </row>
    <row r="7423" spans="1:6" hidden="1" x14ac:dyDescent="0.25">
      <c r="A7423" s="203" t="s">
        <v>1209</v>
      </c>
      <c r="B7423" s="203">
        <v>199001</v>
      </c>
      <c r="C7423" s="203">
        <v>6.2768800000000002</v>
      </c>
      <c r="D7423" s="203">
        <v>13</v>
      </c>
      <c r="E7423" s="203" t="s">
        <v>1208</v>
      </c>
      <c r="F7423" s="203" t="s">
        <v>1207</v>
      </c>
    </row>
    <row r="7424" spans="1:6" hidden="1" x14ac:dyDescent="0.25">
      <c r="A7424" s="203" t="s">
        <v>1209</v>
      </c>
      <c r="B7424" s="203">
        <v>199002</v>
      </c>
      <c r="C7424" s="203">
        <v>5.6972930000000002</v>
      </c>
      <c r="D7424" s="203">
        <v>13</v>
      </c>
      <c r="E7424" s="203" t="s">
        <v>1208</v>
      </c>
      <c r="F7424" s="203" t="s">
        <v>1207</v>
      </c>
    </row>
    <row r="7425" spans="1:6" hidden="1" x14ac:dyDescent="0.25">
      <c r="A7425" s="203" t="s">
        <v>1209</v>
      </c>
      <c r="B7425" s="203">
        <v>199003</v>
      </c>
      <c r="C7425" s="203">
        <v>6.1469469999999999</v>
      </c>
      <c r="D7425" s="203">
        <v>13</v>
      </c>
      <c r="E7425" s="203" t="s">
        <v>1208</v>
      </c>
      <c r="F7425" s="203" t="s">
        <v>1207</v>
      </c>
    </row>
    <row r="7426" spans="1:6" hidden="1" x14ac:dyDescent="0.25">
      <c r="A7426" s="203" t="s">
        <v>1209</v>
      </c>
      <c r="B7426" s="203">
        <v>199004</v>
      </c>
      <c r="C7426" s="203">
        <v>5.7059939999999996</v>
      </c>
      <c r="D7426" s="203">
        <v>13</v>
      </c>
      <c r="E7426" s="203" t="s">
        <v>1208</v>
      </c>
      <c r="F7426" s="203" t="s">
        <v>1207</v>
      </c>
    </row>
    <row r="7427" spans="1:6" hidden="1" x14ac:dyDescent="0.25">
      <c r="A7427" s="203" t="s">
        <v>1209</v>
      </c>
      <c r="B7427" s="203">
        <v>199005</v>
      </c>
      <c r="C7427" s="203">
        <v>5.8736870000000003</v>
      </c>
      <c r="D7427" s="203">
        <v>13</v>
      </c>
      <c r="E7427" s="203" t="s">
        <v>1208</v>
      </c>
      <c r="F7427" s="203" t="s">
        <v>1207</v>
      </c>
    </row>
    <row r="7428" spans="1:6" hidden="1" x14ac:dyDescent="0.25">
      <c r="A7428" s="203" t="s">
        <v>1209</v>
      </c>
      <c r="B7428" s="203">
        <v>199006</v>
      </c>
      <c r="C7428" s="203">
        <v>5.7117959999999997</v>
      </c>
      <c r="D7428" s="203">
        <v>13</v>
      </c>
      <c r="E7428" s="203" t="s">
        <v>1208</v>
      </c>
      <c r="F7428" s="203" t="s">
        <v>1207</v>
      </c>
    </row>
    <row r="7429" spans="1:6" hidden="1" x14ac:dyDescent="0.25">
      <c r="A7429" s="203" t="s">
        <v>1209</v>
      </c>
      <c r="B7429" s="203">
        <v>199007</v>
      </c>
      <c r="C7429" s="203">
        <v>5.7676460000000001</v>
      </c>
      <c r="D7429" s="203">
        <v>13</v>
      </c>
      <c r="E7429" s="203" t="s">
        <v>1208</v>
      </c>
      <c r="F7429" s="203" t="s">
        <v>1207</v>
      </c>
    </row>
    <row r="7430" spans="1:6" hidden="1" x14ac:dyDescent="0.25">
      <c r="A7430" s="203" t="s">
        <v>1209</v>
      </c>
      <c r="B7430" s="203">
        <v>199008</v>
      </c>
      <c r="C7430" s="203">
        <v>6.087682</v>
      </c>
      <c r="D7430" s="203">
        <v>13</v>
      </c>
      <c r="E7430" s="203" t="s">
        <v>1208</v>
      </c>
      <c r="F7430" s="203" t="s">
        <v>1207</v>
      </c>
    </row>
    <row r="7431" spans="1:6" hidden="1" x14ac:dyDescent="0.25">
      <c r="A7431" s="203" t="s">
        <v>1209</v>
      </c>
      <c r="B7431" s="203">
        <v>199009</v>
      </c>
      <c r="C7431" s="203">
        <v>5.6504050000000001</v>
      </c>
      <c r="D7431" s="203">
        <v>13</v>
      </c>
      <c r="E7431" s="203" t="s">
        <v>1208</v>
      </c>
      <c r="F7431" s="203" t="s">
        <v>1207</v>
      </c>
    </row>
    <row r="7432" spans="1:6" hidden="1" x14ac:dyDescent="0.25">
      <c r="A7432" s="203" t="s">
        <v>1209</v>
      </c>
      <c r="B7432" s="203">
        <v>199010</v>
      </c>
      <c r="C7432" s="203">
        <v>6.0730529999999998</v>
      </c>
      <c r="D7432" s="203">
        <v>13</v>
      </c>
      <c r="E7432" s="203" t="s">
        <v>1208</v>
      </c>
      <c r="F7432" s="203" t="s">
        <v>1207</v>
      </c>
    </row>
    <row r="7433" spans="1:6" hidden="1" x14ac:dyDescent="0.25">
      <c r="A7433" s="203" t="s">
        <v>1209</v>
      </c>
      <c r="B7433" s="203">
        <v>199011</v>
      </c>
      <c r="C7433" s="203">
        <v>5.8669500000000001</v>
      </c>
      <c r="D7433" s="203">
        <v>13</v>
      </c>
      <c r="E7433" s="203" t="s">
        <v>1208</v>
      </c>
      <c r="F7433" s="203" t="s">
        <v>1207</v>
      </c>
    </row>
    <row r="7434" spans="1:6" hidden="1" x14ac:dyDescent="0.25">
      <c r="A7434" s="203" t="s">
        <v>1209</v>
      </c>
      <c r="B7434" s="203">
        <v>199012</v>
      </c>
      <c r="C7434" s="203">
        <v>5.8456320000000002</v>
      </c>
      <c r="D7434" s="203">
        <v>13</v>
      </c>
      <c r="E7434" s="203" t="s">
        <v>1208</v>
      </c>
      <c r="F7434" s="203" t="s">
        <v>1207</v>
      </c>
    </row>
    <row r="7435" spans="1:6" hidden="1" x14ac:dyDescent="0.25">
      <c r="A7435" s="203" t="s">
        <v>1209</v>
      </c>
      <c r="B7435" s="203">
        <v>199013</v>
      </c>
      <c r="C7435" s="203">
        <v>70.703965999999994</v>
      </c>
      <c r="D7435" s="203">
        <v>13</v>
      </c>
      <c r="E7435" s="203" t="s">
        <v>1208</v>
      </c>
      <c r="F7435" s="203" t="s">
        <v>1207</v>
      </c>
    </row>
    <row r="7436" spans="1:6" hidden="1" x14ac:dyDescent="0.25">
      <c r="A7436" s="203" t="s">
        <v>1209</v>
      </c>
      <c r="B7436" s="203">
        <v>199101</v>
      </c>
      <c r="C7436" s="203">
        <v>6.2146480000000004</v>
      </c>
      <c r="D7436" s="203">
        <v>13</v>
      </c>
      <c r="E7436" s="203" t="s">
        <v>1208</v>
      </c>
      <c r="F7436" s="203" t="s">
        <v>1207</v>
      </c>
    </row>
    <row r="7437" spans="1:6" hidden="1" x14ac:dyDescent="0.25">
      <c r="A7437" s="203" t="s">
        <v>1209</v>
      </c>
      <c r="B7437" s="203">
        <v>199102</v>
      </c>
      <c r="C7437" s="203">
        <v>5.650493</v>
      </c>
      <c r="D7437" s="203">
        <v>13</v>
      </c>
      <c r="E7437" s="203" t="s">
        <v>1208</v>
      </c>
      <c r="F7437" s="203" t="s">
        <v>1207</v>
      </c>
    </row>
    <row r="7438" spans="1:6" hidden="1" x14ac:dyDescent="0.25">
      <c r="A7438" s="203" t="s">
        <v>1209</v>
      </c>
      <c r="B7438" s="203">
        <v>199103</v>
      </c>
      <c r="C7438" s="203">
        <v>6.0259580000000001</v>
      </c>
      <c r="D7438" s="203">
        <v>13</v>
      </c>
      <c r="E7438" s="203" t="s">
        <v>1208</v>
      </c>
      <c r="F7438" s="203" t="s">
        <v>1207</v>
      </c>
    </row>
    <row r="7439" spans="1:6" hidden="1" x14ac:dyDescent="0.25">
      <c r="A7439" s="203" t="s">
        <v>1209</v>
      </c>
      <c r="B7439" s="203">
        <v>199104</v>
      </c>
      <c r="C7439" s="203">
        <v>5.6617300000000004</v>
      </c>
      <c r="D7439" s="203">
        <v>13</v>
      </c>
      <c r="E7439" s="203" t="s">
        <v>1208</v>
      </c>
      <c r="F7439" s="203" t="s">
        <v>1207</v>
      </c>
    </row>
    <row r="7440" spans="1:6" hidden="1" x14ac:dyDescent="0.25">
      <c r="A7440" s="203" t="s">
        <v>1209</v>
      </c>
      <c r="B7440" s="203">
        <v>199105</v>
      </c>
      <c r="C7440" s="203">
        <v>5.7972210000000004</v>
      </c>
      <c r="D7440" s="203">
        <v>13</v>
      </c>
      <c r="E7440" s="203" t="s">
        <v>1208</v>
      </c>
      <c r="F7440" s="203" t="s">
        <v>1207</v>
      </c>
    </row>
    <row r="7441" spans="1:6" hidden="1" x14ac:dyDescent="0.25">
      <c r="A7441" s="203" t="s">
        <v>1209</v>
      </c>
      <c r="B7441" s="203">
        <v>199106</v>
      </c>
      <c r="C7441" s="203">
        <v>5.6453379999999997</v>
      </c>
      <c r="D7441" s="203">
        <v>13</v>
      </c>
      <c r="E7441" s="203" t="s">
        <v>1208</v>
      </c>
      <c r="F7441" s="203" t="s">
        <v>1207</v>
      </c>
    </row>
    <row r="7442" spans="1:6" hidden="1" x14ac:dyDescent="0.25">
      <c r="A7442" s="203" t="s">
        <v>1209</v>
      </c>
      <c r="B7442" s="203">
        <v>199107</v>
      </c>
      <c r="C7442" s="203">
        <v>5.8312860000000004</v>
      </c>
      <c r="D7442" s="203">
        <v>13</v>
      </c>
      <c r="E7442" s="203" t="s">
        <v>1208</v>
      </c>
      <c r="F7442" s="203" t="s">
        <v>1207</v>
      </c>
    </row>
    <row r="7443" spans="1:6" hidden="1" x14ac:dyDescent="0.25">
      <c r="A7443" s="203" t="s">
        <v>1209</v>
      </c>
      <c r="B7443" s="203">
        <v>199108</v>
      </c>
      <c r="C7443" s="203">
        <v>6.019984</v>
      </c>
      <c r="D7443" s="203">
        <v>13</v>
      </c>
      <c r="E7443" s="203" t="s">
        <v>1208</v>
      </c>
      <c r="F7443" s="203" t="s">
        <v>1207</v>
      </c>
    </row>
    <row r="7444" spans="1:6" hidden="1" x14ac:dyDescent="0.25">
      <c r="A7444" s="203" t="s">
        <v>1209</v>
      </c>
      <c r="B7444" s="203">
        <v>199109</v>
      </c>
      <c r="C7444" s="203">
        <v>5.7235040000000001</v>
      </c>
      <c r="D7444" s="203">
        <v>13</v>
      </c>
      <c r="E7444" s="203" t="s">
        <v>1208</v>
      </c>
      <c r="F7444" s="203" t="s">
        <v>1207</v>
      </c>
    </row>
    <row r="7445" spans="1:6" hidden="1" x14ac:dyDescent="0.25">
      <c r="A7445" s="203" t="s">
        <v>1209</v>
      </c>
      <c r="B7445" s="203">
        <v>199110</v>
      </c>
      <c r="C7445" s="203">
        <v>6.0299519999999998</v>
      </c>
      <c r="D7445" s="203">
        <v>13</v>
      </c>
      <c r="E7445" s="203" t="s">
        <v>1208</v>
      </c>
      <c r="F7445" s="203" t="s">
        <v>1207</v>
      </c>
    </row>
    <row r="7446" spans="1:6" hidden="1" x14ac:dyDescent="0.25">
      <c r="A7446" s="203" t="s">
        <v>1209</v>
      </c>
      <c r="B7446" s="203">
        <v>199111</v>
      </c>
      <c r="C7446" s="203">
        <v>5.7811190000000003</v>
      </c>
      <c r="D7446" s="203">
        <v>13</v>
      </c>
      <c r="E7446" s="203" t="s">
        <v>1208</v>
      </c>
      <c r="F7446" s="203" t="s">
        <v>1207</v>
      </c>
    </row>
    <row r="7447" spans="1:6" hidden="1" x14ac:dyDescent="0.25">
      <c r="A7447" s="203" t="s">
        <v>1209</v>
      </c>
      <c r="B7447" s="203">
        <v>199112</v>
      </c>
      <c r="C7447" s="203">
        <v>5.9803990000000002</v>
      </c>
      <c r="D7447" s="203">
        <v>13</v>
      </c>
      <c r="E7447" s="203" t="s">
        <v>1208</v>
      </c>
      <c r="F7447" s="203" t="s">
        <v>1207</v>
      </c>
    </row>
    <row r="7448" spans="1:6" hidden="1" x14ac:dyDescent="0.25">
      <c r="A7448" s="203" t="s">
        <v>1209</v>
      </c>
      <c r="B7448" s="203">
        <v>199113</v>
      </c>
      <c r="C7448" s="203">
        <v>70.361632</v>
      </c>
      <c r="D7448" s="203">
        <v>13</v>
      </c>
      <c r="E7448" s="203" t="s">
        <v>1208</v>
      </c>
      <c r="F7448" s="203" t="s">
        <v>1207</v>
      </c>
    </row>
    <row r="7449" spans="1:6" hidden="1" x14ac:dyDescent="0.25">
      <c r="A7449" s="203" t="s">
        <v>1209</v>
      </c>
      <c r="B7449" s="203">
        <v>199201</v>
      </c>
      <c r="C7449" s="203">
        <v>6.209619</v>
      </c>
      <c r="D7449" s="203">
        <v>13</v>
      </c>
      <c r="E7449" s="203" t="s">
        <v>1208</v>
      </c>
      <c r="F7449" s="203" t="s">
        <v>1207</v>
      </c>
    </row>
    <row r="7450" spans="1:6" hidden="1" x14ac:dyDescent="0.25">
      <c r="A7450" s="203" t="s">
        <v>1209</v>
      </c>
      <c r="B7450" s="203">
        <v>199202</v>
      </c>
      <c r="C7450" s="203">
        <v>5.6582590000000001</v>
      </c>
      <c r="D7450" s="203">
        <v>13</v>
      </c>
      <c r="E7450" s="203" t="s">
        <v>1208</v>
      </c>
      <c r="F7450" s="203" t="s">
        <v>1207</v>
      </c>
    </row>
    <row r="7451" spans="1:6" hidden="1" x14ac:dyDescent="0.25">
      <c r="A7451" s="203" t="s">
        <v>1209</v>
      </c>
      <c r="B7451" s="203">
        <v>199203</v>
      </c>
      <c r="C7451" s="203">
        <v>5.8702490000000003</v>
      </c>
      <c r="D7451" s="203">
        <v>13</v>
      </c>
      <c r="E7451" s="203" t="s">
        <v>1208</v>
      </c>
      <c r="F7451" s="203" t="s">
        <v>1207</v>
      </c>
    </row>
    <row r="7452" spans="1:6" hidden="1" x14ac:dyDescent="0.25">
      <c r="A7452" s="203" t="s">
        <v>1209</v>
      </c>
      <c r="B7452" s="203">
        <v>199204</v>
      </c>
      <c r="C7452" s="203">
        <v>5.6340279999999998</v>
      </c>
      <c r="D7452" s="203">
        <v>13</v>
      </c>
      <c r="E7452" s="203" t="s">
        <v>1208</v>
      </c>
      <c r="F7452" s="203" t="s">
        <v>1207</v>
      </c>
    </row>
    <row r="7453" spans="1:6" hidden="1" x14ac:dyDescent="0.25">
      <c r="A7453" s="203" t="s">
        <v>1209</v>
      </c>
      <c r="B7453" s="203">
        <v>199205</v>
      </c>
      <c r="C7453" s="203">
        <v>5.6960009999999999</v>
      </c>
      <c r="D7453" s="203">
        <v>13</v>
      </c>
      <c r="E7453" s="203" t="s">
        <v>1208</v>
      </c>
      <c r="F7453" s="203" t="s">
        <v>1207</v>
      </c>
    </row>
    <row r="7454" spans="1:6" hidden="1" x14ac:dyDescent="0.25">
      <c r="A7454" s="203" t="s">
        <v>1209</v>
      </c>
      <c r="B7454" s="203">
        <v>199206</v>
      </c>
      <c r="C7454" s="203">
        <v>5.7035669999999996</v>
      </c>
      <c r="D7454" s="203">
        <v>13</v>
      </c>
      <c r="E7454" s="203" t="s">
        <v>1208</v>
      </c>
      <c r="F7454" s="203" t="s">
        <v>1207</v>
      </c>
    </row>
    <row r="7455" spans="1:6" hidden="1" x14ac:dyDescent="0.25">
      <c r="A7455" s="203" t="s">
        <v>1209</v>
      </c>
      <c r="B7455" s="203">
        <v>199207</v>
      </c>
      <c r="C7455" s="203">
        <v>5.8494469999999996</v>
      </c>
      <c r="D7455" s="203">
        <v>13</v>
      </c>
      <c r="E7455" s="203" t="s">
        <v>1208</v>
      </c>
      <c r="F7455" s="203" t="s">
        <v>1207</v>
      </c>
    </row>
    <row r="7456" spans="1:6" hidden="1" x14ac:dyDescent="0.25">
      <c r="A7456" s="203" t="s">
        <v>1209</v>
      </c>
      <c r="B7456" s="203">
        <v>199208</v>
      </c>
      <c r="C7456" s="203">
        <v>5.8769710000000002</v>
      </c>
      <c r="D7456" s="203">
        <v>13</v>
      </c>
      <c r="E7456" s="203" t="s">
        <v>1208</v>
      </c>
      <c r="F7456" s="203" t="s">
        <v>1207</v>
      </c>
    </row>
    <row r="7457" spans="1:6" hidden="1" x14ac:dyDescent="0.25">
      <c r="A7457" s="203" t="s">
        <v>1209</v>
      </c>
      <c r="B7457" s="203">
        <v>199209</v>
      </c>
      <c r="C7457" s="203">
        <v>5.7040160000000002</v>
      </c>
      <c r="D7457" s="203">
        <v>13</v>
      </c>
      <c r="E7457" s="203" t="s">
        <v>1208</v>
      </c>
      <c r="F7457" s="203" t="s">
        <v>1207</v>
      </c>
    </row>
    <row r="7458" spans="1:6" hidden="1" x14ac:dyDescent="0.25">
      <c r="A7458" s="203" t="s">
        <v>1209</v>
      </c>
      <c r="B7458" s="203">
        <v>199210</v>
      </c>
      <c r="C7458" s="203">
        <v>5.9242660000000003</v>
      </c>
      <c r="D7458" s="203">
        <v>13</v>
      </c>
      <c r="E7458" s="203" t="s">
        <v>1208</v>
      </c>
      <c r="F7458" s="203" t="s">
        <v>1207</v>
      </c>
    </row>
    <row r="7459" spans="1:6" hidden="1" x14ac:dyDescent="0.25">
      <c r="A7459" s="203" t="s">
        <v>1209</v>
      </c>
      <c r="B7459" s="203">
        <v>199211</v>
      </c>
      <c r="C7459" s="203">
        <v>5.7581550000000004</v>
      </c>
      <c r="D7459" s="203">
        <v>13</v>
      </c>
      <c r="E7459" s="203" t="s">
        <v>1208</v>
      </c>
      <c r="F7459" s="203" t="s">
        <v>1207</v>
      </c>
    </row>
    <row r="7460" spans="1:6" hidden="1" x14ac:dyDescent="0.25">
      <c r="A7460" s="203" t="s">
        <v>1209</v>
      </c>
      <c r="B7460" s="203">
        <v>199212</v>
      </c>
      <c r="C7460" s="203">
        <v>6.0702290000000003</v>
      </c>
      <c r="D7460" s="203">
        <v>13</v>
      </c>
      <c r="E7460" s="203" t="s">
        <v>1208</v>
      </c>
      <c r="F7460" s="203" t="s">
        <v>1207</v>
      </c>
    </row>
    <row r="7461" spans="1:6" hidden="1" x14ac:dyDescent="0.25">
      <c r="A7461" s="203" t="s">
        <v>1209</v>
      </c>
      <c r="B7461" s="203">
        <v>199213</v>
      </c>
      <c r="C7461" s="203">
        <v>69.954806000000005</v>
      </c>
      <c r="D7461" s="203">
        <v>13</v>
      </c>
      <c r="E7461" s="203" t="s">
        <v>1208</v>
      </c>
      <c r="F7461" s="203" t="s">
        <v>1207</v>
      </c>
    </row>
    <row r="7462" spans="1:6" hidden="1" x14ac:dyDescent="0.25">
      <c r="A7462" s="203" t="s">
        <v>1209</v>
      </c>
      <c r="B7462" s="203">
        <v>199301</v>
      </c>
      <c r="C7462" s="203">
        <v>5.9964110000000002</v>
      </c>
      <c r="D7462" s="203">
        <v>13</v>
      </c>
      <c r="E7462" s="203" t="s">
        <v>1208</v>
      </c>
      <c r="F7462" s="203" t="s">
        <v>1207</v>
      </c>
    </row>
    <row r="7463" spans="1:6" hidden="1" x14ac:dyDescent="0.25">
      <c r="A7463" s="203" t="s">
        <v>1209</v>
      </c>
      <c r="B7463" s="203">
        <v>199302</v>
      </c>
      <c r="C7463" s="203">
        <v>5.4370529999999997</v>
      </c>
      <c r="D7463" s="203">
        <v>13</v>
      </c>
      <c r="E7463" s="203" t="s">
        <v>1208</v>
      </c>
      <c r="F7463" s="203" t="s">
        <v>1207</v>
      </c>
    </row>
    <row r="7464" spans="1:6" hidden="1" x14ac:dyDescent="0.25">
      <c r="A7464" s="203" t="s">
        <v>1209</v>
      </c>
      <c r="B7464" s="203">
        <v>199303</v>
      </c>
      <c r="C7464" s="203">
        <v>5.9289610000000001</v>
      </c>
      <c r="D7464" s="203">
        <v>13</v>
      </c>
      <c r="E7464" s="203" t="s">
        <v>1208</v>
      </c>
      <c r="F7464" s="203" t="s">
        <v>1207</v>
      </c>
    </row>
    <row r="7465" spans="1:6" hidden="1" x14ac:dyDescent="0.25">
      <c r="A7465" s="203" t="s">
        <v>1209</v>
      </c>
      <c r="B7465" s="203">
        <v>199304</v>
      </c>
      <c r="C7465" s="203">
        <v>5.5939909999999999</v>
      </c>
      <c r="D7465" s="203">
        <v>13</v>
      </c>
      <c r="E7465" s="203" t="s">
        <v>1208</v>
      </c>
      <c r="F7465" s="203" t="s">
        <v>1207</v>
      </c>
    </row>
    <row r="7466" spans="1:6" hidden="1" x14ac:dyDescent="0.25">
      <c r="A7466" s="203" t="s">
        <v>1209</v>
      </c>
      <c r="B7466" s="203">
        <v>199305</v>
      </c>
      <c r="C7466" s="203">
        <v>5.6219400000000004</v>
      </c>
      <c r="D7466" s="203">
        <v>13</v>
      </c>
      <c r="E7466" s="203" t="s">
        <v>1208</v>
      </c>
      <c r="F7466" s="203" t="s">
        <v>1207</v>
      </c>
    </row>
    <row r="7467" spans="1:6" hidden="1" x14ac:dyDescent="0.25">
      <c r="A7467" s="203" t="s">
        <v>1209</v>
      </c>
      <c r="B7467" s="203">
        <v>199306</v>
      </c>
      <c r="C7467" s="203">
        <v>5.6660399999999997</v>
      </c>
      <c r="D7467" s="203">
        <v>13</v>
      </c>
      <c r="E7467" s="203" t="s">
        <v>1208</v>
      </c>
      <c r="F7467" s="203" t="s">
        <v>1207</v>
      </c>
    </row>
    <row r="7468" spans="1:6" hidden="1" x14ac:dyDescent="0.25">
      <c r="A7468" s="203" t="s">
        <v>1209</v>
      </c>
      <c r="B7468" s="203">
        <v>199307</v>
      </c>
      <c r="C7468" s="203">
        <v>5.5327729999999997</v>
      </c>
      <c r="D7468" s="203">
        <v>13</v>
      </c>
      <c r="E7468" s="203" t="s">
        <v>1208</v>
      </c>
      <c r="F7468" s="203" t="s">
        <v>1207</v>
      </c>
    </row>
    <row r="7469" spans="1:6" hidden="1" x14ac:dyDescent="0.25">
      <c r="A7469" s="203" t="s">
        <v>1209</v>
      </c>
      <c r="B7469" s="203">
        <v>199308</v>
      </c>
      <c r="C7469" s="203">
        <v>5.6890770000000002</v>
      </c>
      <c r="D7469" s="203">
        <v>13</v>
      </c>
      <c r="E7469" s="203" t="s">
        <v>1208</v>
      </c>
      <c r="F7469" s="203" t="s">
        <v>1207</v>
      </c>
    </row>
    <row r="7470" spans="1:6" hidden="1" x14ac:dyDescent="0.25">
      <c r="A7470" s="203" t="s">
        <v>1209</v>
      </c>
      <c r="B7470" s="203">
        <v>199309</v>
      </c>
      <c r="C7470" s="203">
        <v>5.5772649999999997</v>
      </c>
      <c r="D7470" s="203">
        <v>13</v>
      </c>
      <c r="E7470" s="203" t="s">
        <v>1208</v>
      </c>
      <c r="F7470" s="203" t="s">
        <v>1207</v>
      </c>
    </row>
    <row r="7471" spans="1:6" hidden="1" x14ac:dyDescent="0.25">
      <c r="A7471" s="203" t="s">
        <v>1209</v>
      </c>
      <c r="B7471" s="203">
        <v>199310</v>
      </c>
      <c r="C7471" s="203">
        <v>5.7067680000000003</v>
      </c>
      <c r="D7471" s="203">
        <v>13</v>
      </c>
      <c r="E7471" s="203" t="s">
        <v>1208</v>
      </c>
      <c r="F7471" s="203" t="s">
        <v>1207</v>
      </c>
    </row>
    <row r="7472" spans="1:6" hidden="1" x14ac:dyDescent="0.25">
      <c r="A7472" s="203" t="s">
        <v>1209</v>
      </c>
      <c r="B7472" s="203">
        <v>199311</v>
      </c>
      <c r="C7472" s="203">
        <v>5.6730270000000003</v>
      </c>
      <c r="D7472" s="203">
        <v>13</v>
      </c>
      <c r="E7472" s="203" t="s">
        <v>1208</v>
      </c>
      <c r="F7472" s="203" t="s">
        <v>1207</v>
      </c>
    </row>
    <row r="7473" spans="1:6" hidden="1" x14ac:dyDescent="0.25">
      <c r="A7473" s="203" t="s">
        <v>1209</v>
      </c>
      <c r="B7473" s="203">
        <v>199312</v>
      </c>
      <c r="C7473" s="203">
        <v>5.8911689999999997</v>
      </c>
      <c r="D7473" s="203">
        <v>13</v>
      </c>
      <c r="E7473" s="203" t="s">
        <v>1208</v>
      </c>
      <c r="F7473" s="203" t="s">
        <v>1207</v>
      </c>
    </row>
    <row r="7474" spans="1:6" hidden="1" x14ac:dyDescent="0.25">
      <c r="A7474" s="203" t="s">
        <v>1209</v>
      </c>
      <c r="B7474" s="203">
        <v>199313</v>
      </c>
      <c r="C7474" s="203">
        <v>68.314475000000002</v>
      </c>
      <c r="D7474" s="203">
        <v>13</v>
      </c>
      <c r="E7474" s="203" t="s">
        <v>1208</v>
      </c>
      <c r="F7474" s="203" t="s">
        <v>1207</v>
      </c>
    </row>
    <row r="7475" spans="1:6" hidden="1" x14ac:dyDescent="0.25">
      <c r="A7475" s="203" t="s">
        <v>1209</v>
      </c>
      <c r="B7475" s="203">
        <v>199401</v>
      </c>
      <c r="C7475" s="203">
        <v>5.8690600000000002</v>
      </c>
      <c r="D7475" s="203">
        <v>13</v>
      </c>
      <c r="E7475" s="203" t="s">
        <v>1208</v>
      </c>
      <c r="F7475" s="203" t="s">
        <v>1207</v>
      </c>
    </row>
    <row r="7476" spans="1:6" hidden="1" x14ac:dyDescent="0.25">
      <c r="A7476" s="203" t="s">
        <v>1209</v>
      </c>
      <c r="B7476" s="203">
        <v>199402</v>
      </c>
      <c r="C7476" s="203">
        <v>5.5149809999999997</v>
      </c>
      <c r="D7476" s="203">
        <v>13</v>
      </c>
      <c r="E7476" s="203" t="s">
        <v>1208</v>
      </c>
      <c r="F7476" s="203" t="s">
        <v>1207</v>
      </c>
    </row>
    <row r="7477" spans="1:6" hidden="1" x14ac:dyDescent="0.25">
      <c r="A7477" s="203" t="s">
        <v>1209</v>
      </c>
      <c r="B7477" s="203">
        <v>199403</v>
      </c>
      <c r="C7477" s="203">
        <v>6.1856410000000004</v>
      </c>
      <c r="D7477" s="203">
        <v>13</v>
      </c>
      <c r="E7477" s="203" t="s">
        <v>1208</v>
      </c>
      <c r="F7477" s="203" t="s">
        <v>1207</v>
      </c>
    </row>
    <row r="7478" spans="1:6" hidden="1" x14ac:dyDescent="0.25">
      <c r="A7478" s="203" t="s">
        <v>1209</v>
      </c>
      <c r="B7478" s="203">
        <v>199404</v>
      </c>
      <c r="C7478" s="203">
        <v>5.778537</v>
      </c>
      <c r="D7478" s="203">
        <v>13</v>
      </c>
      <c r="E7478" s="203" t="s">
        <v>1208</v>
      </c>
      <c r="F7478" s="203" t="s">
        <v>1207</v>
      </c>
    </row>
    <row r="7479" spans="1:6" hidden="1" x14ac:dyDescent="0.25">
      <c r="A7479" s="203" t="s">
        <v>1209</v>
      </c>
      <c r="B7479" s="203">
        <v>199405</v>
      </c>
      <c r="C7479" s="203">
        <v>5.8147979999999997</v>
      </c>
      <c r="D7479" s="203">
        <v>13</v>
      </c>
      <c r="E7479" s="203" t="s">
        <v>1208</v>
      </c>
      <c r="F7479" s="203" t="s">
        <v>1207</v>
      </c>
    </row>
    <row r="7480" spans="1:6" hidden="1" x14ac:dyDescent="0.25">
      <c r="A7480" s="203" t="s">
        <v>1209</v>
      </c>
      <c r="B7480" s="203">
        <v>199406</v>
      </c>
      <c r="C7480" s="203">
        <v>5.8095369999999997</v>
      </c>
      <c r="D7480" s="203">
        <v>13</v>
      </c>
      <c r="E7480" s="203" t="s">
        <v>1208</v>
      </c>
      <c r="F7480" s="203" t="s">
        <v>1207</v>
      </c>
    </row>
    <row r="7481" spans="1:6" hidden="1" x14ac:dyDescent="0.25">
      <c r="A7481" s="203" t="s">
        <v>1209</v>
      </c>
      <c r="B7481" s="203">
        <v>199407</v>
      </c>
      <c r="C7481" s="203">
        <v>5.822565</v>
      </c>
      <c r="D7481" s="203">
        <v>13</v>
      </c>
      <c r="E7481" s="203" t="s">
        <v>1208</v>
      </c>
      <c r="F7481" s="203" t="s">
        <v>1207</v>
      </c>
    </row>
    <row r="7482" spans="1:6" hidden="1" x14ac:dyDescent="0.25">
      <c r="A7482" s="203" t="s">
        <v>1209</v>
      </c>
      <c r="B7482" s="203">
        <v>199408</v>
      </c>
      <c r="C7482" s="203">
        <v>6.1492089999999999</v>
      </c>
      <c r="D7482" s="203">
        <v>13</v>
      </c>
      <c r="E7482" s="203" t="s">
        <v>1208</v>
      </c>
      <c r="F7482" s="203" t="s">
        <v>1207</v>
      </c>
    </row>
    <row r="7483" spans="1:6" hidden="1" x14ac:dyDescent="0.25">
      <c r="A7483" s="203" t="s">
        <v>1209</v>
      </c>
      <c r="B7483" s="203">
        <v>199409</v>
      </c>
      <c r="C7483" s="203">
        <v>5.8191249999999997</v>
      </c>
      <c r="D7483" s="203">
        <v>13</v>
      </c>
      <c r="E7483" s="203" t="s">
        <v>1208</v>
      </c>
      <c r="F7483" s="203" t="s">
        <v>1207</v>
      </c>
    </row>
    <row r="7484" spans="1:6" hidden="1" x14ac:dyDescent="0.25">
      <c r="A7484" s="203" t="s">
        <v>1209</v>
      </c>
      <c r="B7484" s="203">
        <v>199410</v>
      </c>
      <c r="C7484" s="203">
        <v>5.8499350000000003</v>
      </c>
      <c r="D7484" s="203">
        <v>13</v>
      </c>
      <c r="E7484" s="203" t="s">
        <v>1208</v>
      </c>
      <c r="F7484" s="203" t="s">
        <v>1207</v>
      </c>
    </row>
    <row r="7485" spans="1:6" hidden="1" x14ac:dyDescent="0.25">
      <c r="A7485" s="203" t="s">
        <v>1209</v>
      </c>
      <c r="B7485" s="203">
        <v>199411</v>
      </c>
      <c r="C7485" s="203">
        <v>5.9323610000000002</v>
      </c>
      <c r="D7485" s="203">
        <v>13</v>
      </c>
      <c r="E7485" s="203" t="s">
        <v>1208</v>
      </c>
      <c r="F7485" s="203" t="s">
        <v>1207</v>
      </c>
    </row>
    <row r="7486" spans="1:6" hidden="1" x14ac:dyDescent="0.25">
      <c r="A7486" s="203" t="s">
        <v>1209</v>
      </c>
      <c r="B7486" s="203">
        <v>199412</v>
      </c>
      <c r="C7486" s="203">
        <v>6.1788930000000004</v>
      </c>
      <c r="D7486" s="203">
        <v>13</v>
      </c>
      <c r="E7486" s="203" t="s">
        <v>1208</v>
      </c>
      <c r="F7486" s="203" t="s">
        <v>1207</v>
      </c>
    </row>
    <row r="7487" spans="1:6" hidden="1" x14ac:dyDescent="0.25">
      <c r="A7487" s="203" t="s">
        <v>1209</v>
      </c>
      <c r="B7487" s="203">
        <v>199413</v>
      </c>
      <c r="C7487" s="203">
        <v>70.724641000000005</v>
      </c>
      <c r="D7487" s="203">
        <v>13</v>
      </c>
      <c r="E7487" s="203" t="s">
        <v>1208</v>
      </c>
      <c r="F7487" s="203" t="s">
        <v>1207</v>
      </c>
    </row>
    <row r="7488" spans="1:6" hidden="1" x14ac:dyDescent="0.25">
      <c r="A7488" s="203" t="s">
        <v>1209</v>
      </c>
      <c r="B7488" s="203">
        <v>199501</v>
      </c>
      <c r="C7488" s="203">
        <v>6.1396319999999998</v>
      </c>
      <c r="D7488" s="203">
        <v>13</v>
      </c>
      <c r="E7488" s="203" t="s">
        <v>1208</v>
      </c>
      <c r="F7488" s="203" t="s">
        <v>1207</v>
      </c>
    </row>
    <row r="7489" spans="1:6" hidden="1" x14ac:dyDescent="0.25">
      <c r="A7489" s="203" t="s">
        <v>1209</v>
      </c>
      <c r="B7489" s="203">
        <v>199502</v>
      </c>
      <c r="C7489" s="203">
        <v>5.5882589999999999</v>
      </c>
      <c r="D7489" s="203">
        <v>13</v>
      </c>
      <c r="E7489" s="203" t="s">
        <v>1208</v>
      </c>
      <c r="F7489" s="203" t="s">
        <v>1207</v>
      </c>
    </row>
    <row r="7490" spans="1:6" hidden="1" x14ac:dyDescent="0.25">
      <c r="A7490" s="203" t="s">
        <v>1209</v>
      </c>
      <c r="B7490" s="203">
        <v>199503</v>
      </c>
      <c r="C7490" s="203">
        <v>6.1207330000000004</v>
      </c>
      <c r="D7490" s="203">
        <v>13</v>
      </c>
      <c r="E7490" s="203" t="s">
        <v>1208</v>
      </c>
      <c r="F7490" s="203" t="s">
        <v>1207</v>
      </c>
    </row>
    <row r="7491" spans="1:6" hidden="1" x14ac:dyDescent="0.25">
      <c r="A7491" s="203" t="s">
        <v>1209</v>
      </c>
      <c r="B7491" s="203">
        <v>199504</v>
      </c>
      <c r="C7491" s="203">
        <v>5.7047109999999996</v>
      </c>
      <c r="D7491" s="203">
        <v>13</v>
      </c>
      <c r="E7491" s="203" t="s">
        <v>1208</v>
      </c>
      <c r="F7491" s="203" t="s">
        <v>1207</v>
      </c>
    </row>
    <row r="7492" spans="1:6" hidden="1" x14ac:dyDescent="0.25">
      <c r="A7492" s="203" t="s">
        <v>1209</v>
      </c>
      <c r="B7492" s="203">
        <v>199505</v>
      </c>
      <c r="C7492" s="203">
        <v>5.9168839999999996</v>
      </c>
      <c r="D7492" s="203">
        <v>13</v>
      </c>
      <c r="E7492" s="203" t="s">
        <v>1208</v>
      </c>
      <c r="F7492" s="203" t="s">
        <v>1207</v>
      </c>
    </row>
    <row r="7493" spans="1:6" hidden="1" x14ac:dyDescent="0.25">
      <c r="A7493" s="203" t="s">
        <v>1209</v>
      </c>
      <c r="B7493" s="203">
        <v>199506</v>
      </c>
      <c r="C7493" s="203">
        <v>5.8650089999999997</v>
      </c>
      <c r="D7493" s="203">
        <v>13</v>
      </c>
      <c r="E7493" s="203" t="s">
        <v>1208</v>
      </c>
      <c r="F7493" s="203" t="s">
        <v>1207</v>
      </c>
    </row>
    <row r="7494" spans="1:6" hidden="1" x14ac:dyDescent="0.25">
      <c r="A7494" s="203" t="s">
        <v>1209</v>
      </c>
      <c r="B7494" s="203">
        <v>199507</v>
      </c>
      <c r="C7494" s="203">
        <v>5.9401609999999998</v>
      </c>
      <c r="D7494" s="203">
        <v>13</v>
      </c>
      <c r="E7494" s="203" t="s">
        <v>1208</v>
      </c>
      <c r="F7494" s="203" t="s">
        <v>1207</v>
      </c>
    </row>
    <row r="7495" spans="1:6" hidden="1" x14ac:dyDescent="0.25">
      <c r="A7495" s="203" t="s">
        <v>1209</v>
      </c>
      <c r="B7495" s="203">
        <v>199508</v>
      </c>
      <c r="C7495" s="203">
        <v>6.0875959999999996</v>
      </c>
      <c r="D7495" s="203">
        <v>13</v>
      </c>
      <c r="E7495" s="203" t="s">
        <v>1208</v>
      </c>
      <c r="F7495" s="203" t="s">
        <v>1207</v>
      </c>
    </row>
    <row r="7496" spans="1:6" hidden="1" x14ac:dyDescent="0.25">
      <c r="A7496" s="203" t="s">
        <v>1209</v>
      </c>
      <c r="B7496" s="203">
        <v>199509</v>
      </c>
      <c r="C7496" s="203">
        <v>5.854921</v>
      </c>
      <c r="D7496" s="203">
        <v>13</v>
      </c>
      <c r="E7496" s="203" t="s">
        <v>1208</v>
      </c>
      <c r="F7496" s="203" t="s">
        <v>1207</v>
      </c>
    </row>
    <row r="7497" spans="1:6" hidden="1" x14ac:dyDescent="0.25">
      <c r="A7497" s="203" t="s">
        <v>1209</v>
      </c>
      <c r="B7497" s="203">
        <v>199510</v>
      </c>
      <c r="C7497" s="203">
        <v>6.0050020000000002</v>
      </c>
      <c r="D7497" s="203">
        <v>13</v>
      </c>
      <c r="E7497" s="203" t="s">
        <v>1208</v>
      </c>
      <c r="F7497" s="203" t="s">
        <v>1207</v>
      </c>
    </row>
    <row r="7498" spans="1:6" hidden="1" x14ac:dyDescent="0.25">
      <c r="A7498" s="203" t="s">
        <v>1209</v>
      </c>
      <c r="B7498" s="203">
        <v>199511</v>
      </c>
      <c r="C7498" s="203">
        <v>5.9382549999999998</v>
      </c>
      <c r="D7498" s="203">
        <v>13</v>
      </c>
      <c r="E7498" s="203" t="s">
        <v>1208</v>
      </c>
      <c r="F7498" s="203" t="s">
        <v>1207</v>
      </c>
    </row>
    <row r="7499" spans="1:6" hidden="1" x14ac:dyDescent="0.25">
      <c r="A7499" s="203" t="s">
        <v>1209</v>
      </c>
      <c r="B7499" s="203">
        <v>199512</v>
      </c>
      <c r="C7499" s="203">
        <v>6.011698</v>
      </c>
      <c r="D7499" s="203">
        <v>13</v>
      </c>
      <c r="E7499" s="203" t="s">
        <v>1208</v>
      </c>
      <c r="F7499" s="203" t="s">
        <v>1207</v>
      </c>
    </row>
    <row r="7500" spans="1:6" hidden="1" x14ac:dyDescent="0.25">
      <c r="A7500" s="203" t="s">
        <v>1209</v>
      </c>
      <c r="B7500" s="203">
        <v>199513</v>
      </c>
      <c r="C7500" s="203">
        <v>71.172860999999997</v>
      </c>
      <c r="D7500" s="203">
        <v>13</v>
      </c>
      <c r="E7500" s="203" t="s">
        <v>1208</v>
      </c>
      <c r="F7500" s="203" t="s">
        <v>1207</v>
      </c>
    </row>
    <row r="7501" spans="1:6" hidden="1" x14ac:dyDescent="0.25">
      <c r="A7501" s="203" t="s">
        <v>1209</v>
      </c>
      <c r="B7501" s="203">
        <v>199601</v>
      </c>
      <c r="C7501" s="203">
        <v>6.063078</v>
      </c>
      <c r="D7501" s="203">
        <v>13</v>
      </c>
      <c r="E7501" s="203" t="s">
        <v>1208</v>
      </c>
      <c r="F7501" s="203" t="s">
        <v>1207</v>
      </c>
    </row>
    <row r="7502" spans="1:6" hidden="1" x14ac:dyDescent="0.25">
      <c r="A7502" s="203" t="s">
        <v>1209</v>
      </c>
      <c r="B7502" s="203">
        <v>199602</v>
      </c>
      <c r="C7502" s="203">
        <v>5.8002969999999996</v>
      </c>
      <c r="D7502" s="203">
        <v>13</v>
      </c>
      <c r="E7502" s="203" t="s">
        <v>1208</v>
      </c>
      <c r="F7502" s="203" t="s">
        <v>1207</v>
      </c>
    </row>
    <row r="7503" spans="1:6" hidden="1" x14ac:dyDescent="0.25">
      <c r="A7503" s="203" t="s">
        <v>1209</v>
      </c>
      <c r="B7503" s="203">
        <v>199603</v>
      </c>
      <c r="C7503" s="203">
        <v>6.1934940000000003</v>
      </c>
      <c r="D7503" s="203">
        <v>13</v>
      </c>
      <c r="E7503" s="203" t="s">
        <v>1208</v>
      </c>
      <c r="F7503" s="203" t="s">
        <v>1207</v>
      </c>
    </row>
    <row r="7504" spans="1:6" hidden="1" x14ac:dyDescent="0.25">
      <c r="A7504" s="203" t="s">
        <v>1209</v>
      </c>
      <c r="B7504" s="203">
        <v>199604</v>
      </c>
      <c r="C7504" s="203">
        <v>5.9308129999999997</v>
      </c>
      <c r="D7504" s="203">
        <v>13</v>
      </c>
      <c r="E7504" s="203" t="s">
        <v>1208</v>
      </c>
      <c r="F7504" s="203" t="s">
        <v>1207</v>
      </c>
    </row>
    <row r="7505" spans="1:6" hidden="1" x14ac:dyDescent="0.25">
      <c r="A7505" s="203" t="s">
        <v>1209</v>
      </c>
      <c r="B7505" s="203">
        <v>199605</v>
      </c>
      <c r="C7505" s="203">
        <v>6.0944500000000001</v>
      </c>
      <c r="D7505" s="203">
        <v>13</v>
      </c>
      <c r="E7505" s="203" t="s">
        <v>1208</v>
      </c>
      <c r="F7505" s="203" t="s">
        <v>1207</v>
      </c>
    </row>
    <row r="7506" spans="1:6" hidden="1" x14ac:dyDescent="0.25">
      <c r="A7506" s="203" t="s">
        <v>1209</v>
      </c>
      <c r="B7506" s="203">
        <v>199606</v>
      </c>
      <c r="C7506" s="203">
        <v>5.9518810000000002</v>
      </c>
      <c r="D7506" s="203">
        <v>13</v>
      </c>
      <c r="E7506" s="203" t="s">
        <v>1208</v>
      </c>
      <c r="F7506" s="203" t="s">
        <v>1207</v>
      </c>
    </row>
    <row r="7507" spans="1:6" hidden="1" x14ac:dyDescent="0.25">
      <c r="A7507" s="203" t="s">
        <v>1209</v>
      </c>
      <c r="B7507" s="203">
        <v>199607</v>
      </c>
      <c r="C7507" s="203">
        <v>6.1481269999999997</v>
      </c>
      <c r="D7507" s="203">
        <v>13</v>
      </c>
      <c r="E7507" s="203" t="s">
        <v>1208</v>
      </c>
      <c r="F7507" s="203" t="s">
        <v>1207</v>
      </c>
    </row>
    <row r="7508" spans="1:6" hidden="1" x14ac:dyDescent="0.25">
      <c r="A7508" s="203" t="s">
        <v>1209</v>
      </c>
      <c r="B7508" s="203">
        <v>199608</v>
      </c>
      <c r="C7508" s="203">
        <v>6.2749980000000001</v>
      </c>
      <c r="D7508" s="203">
        <v>13</v>
      </c>
      <c r="E7508" s="203" t="s">
        <v>1208</v>
      </c>
      <c r="F7508" s="203" t="s">
        <v>1207</v>
      </c>
    </row>
    <row r="7509" spans="1:6" hidden="1" x14ac:dyDescent="0.25">
      <c r="A7509" s="203" t="s">
        <v>1209</v>
      </c>
      <c r="B7509" s="203">
        <v>199609</v>
      </c>
      <c r="C7509" s="203">
        <v>5.8862880000000004</v>
      </c>
      <c r="D7509" s="203">
        <v>13</v>
      </c>
      <c r="E7509" s="203" t="s">
        <v>1208</v>
      </c>
      <c r="F7509" s="203" t="s">
        <v>1207</v>
      </c>
    </row>
    <row r="7510" spans="1:6" hidden="1" x14ac:dyDescent="0.25">
      <c r="A7510" s="203" t="s">
        <v>1209</v>
      </c>
      <c r="B7510" s="203">
        <v>199610</v>
      </c>
      <c r="C7510" s="203">
        <v>6.1364700000000001</v>
      </c>
      <c r="D7510" s="203">
        <v>13</v>
      </c>
      <c r="E7510" s="203" t="s">
        <v>1208</v>
      </c>
      <c r="F7510" s="203" t="s">
        <v>1207</v>
      </c>
    </row>
    <row r="7511" spans="1:6" hidden="1" x14ac:dyDescent="0.25">
      <c r="A7511" s="203" t="s">
        <v>1209</v>
      </c>
      <c r="B7511" s="203">
        <v>199611</v>
      </c>
      <c r="C7511" s="203">
        <v>5.9156190000000004</v>
      </c>
      <c r="D7511" s="203">
        <v>13</v>
      </c>
      <c r="E7511" s="203" t="s">
        <v>1208</v>
      </c>
      <c r="F7511" s="203" t="s">
        <v>1207</v>
      </c>
    </row>
    <row r="7512" spans="1:6" hidden="1" x14ac:dyDescent="0.25">
      <c r="A7512" s="203" t="s">
        <v>1209</v>
      </c>
      <c r="B7512" s="203">
        <v>199612</v>
      </c>
      <c r="C7512" s="203">
        <v>6.0892480000000004</v>
      </c>
      <c r="D7512" s="203">
        <v>13</v>
      </c>
      <c r="E7512" s="203" t="s">
        <v>1208</v>
      </c>
      <c r="F7512" s="203" t="s">
        <v>1207</v>
      </c>
    </row>
    <row r="7513" spans="1:6" hidden="1" x14ac:dyDescent="0.25">
      <c r="A7513" s="203" t="s">
        <v>1209</v>
      </c>
      <c r="B7513" s="203">
        <v>199613</v>
      </c>
      <c r="C7513" s="203">
        <v>72.484765999999993</v>
      </c>
      <c r="D7513" s="203">
        <v>13</v>
      </c>
      <c r="E7513" s="203" t="s">
        <v>1208</v>
      </c>
      <c r="F7513" s="203" t="s">
        <v>1207</v>
      </c>
    </row>
    <row r="7514" spans="1:6" hidden="1" x14ac:dyDescent="0.25">
      <c r="A7514" s="203" t="s">
        <v>1209</v>
      </c>
      <c r="B7514" s="203">
        <v>199701</v>
      </c>
      <c r="C7514" s="203">
        <v>6.2591760000000001</v>
      </c>
      <c r="D7514" s="203">
        <v>13</v>
      </c>
      <c r="E7514" s="203" t="s">
        <v>1208</v>
      </c>
      <c r="F7514" s="203" t="s">
        <v>1207</v>
      </c>
    </row>
    <row r="7515" spans="1:6" hidden="1" x14ac:dyDescent="0.25">
      <c r="A7515" s="203" t="s">
        <v>1209</v>
      </c>
      <c r="B7515" s="203">
        <v>199702</v>
      </c>
      <c r="C7515" s="203">
        <v>5.750216</v>
      </c>
      <c r="D7515" s="203">
        <v>13</v>
      </c>
      <c r="E7515" s="203" t="s">
        <v>1208</v>
      </c>
      <c r="F7515" s="203" t="s">
        <v>1207</v>
      </c>
    </row>
    <row r="7516" spans="1:6" hidden="1" x14ac:dyDescent="0.25">
      <c r="A7516" s="203" t="s">
        <v>1209</v>
      </c>
      <c r="B7516" s="203">
        <v>199703</v>
      </c>
      <c r="C7516" s="203">
        <v>6.1973539999999998</v>
      </c>
      <c r="D7516" s="203">
        <v>13</v>
      </c>
      <c r="E7516" s="203" t="s">
        <v>1208</v>
      </c>
      <c r="F7516" s="203" t="s">
        <v>1207</v>
      </c>
    </row>
    <row r="7517" spans="1:6" hidden="1" x14ac:dyDescent="0.25">
      <c r="A7517" s="203" t="s">
        <v>1209</v>
      </c>
      <c r="B7517" s="203">
        <v>199704</v>
      </c>
      <c r="C7517" s="203">
        <v>5.8896689999999996</v>
      </c>
      <c r="D7517" s="203">
        <v>13</v>
      </c>
      <c r="E7517" s="203" t="s">
        <v>1208</v>
      </c>
      <c r="F7517" s="203" t="s">
        <v>1207</v>
      </c>
    </row>
    <row r="7518" spans="1:6" hidden="1" x14ac:dyDescent="0.25">
      <c r="A7518" s="203" t="s">
        <v>1209</v>
      </c>
      <c r="B7518" s="203">
        <v>199705</v>
      </c>
      <c r="C7518" s="203">
        <v>6.1971429999999996</v>
      </c>
      <c r="D7518" s="203">
        <v>13</v>
      </c>
      <c r="E7518" s="203" t="s">
        <v>1208</v>
      </c>
      <c r="F7518" s="203" t="s">
        <v>1207</v>
      </c>
    </row>
    <row r="7519" spans="1:6" hidden="1" x14ac:dyDescent="0.25">
      <c r="A7519" s="203" t="s">
        <v>1209</v>
      </c>
      <c r="B7519" s="203">
        <v>199706</v>
      </c>
      <c r="C7519" s="203">
        <v>5.9117050000000004</v>
      </c>
      <c r="D7519" s="203">
        <v>13</v>
      </c>
      <c r="E7519" s="203" t="s">
        <v>1208</v>
      </c>
      <c r="F7519" s="203" t="s">
        <v>1207</v>
      </c>
    </row>
    <row r="7520" spans="1:6" hidden="1" x14ac:dyDescent="0.25">
      <c r="A7520" s="203" t="s">
        <v>1209</v>
      </c>
      <c r="B7520" s="203">
        <v>199707</v>
      </c>
      <c r="C7520" s="203">
        <v>6.1185489999999998</v>
      </c>
      <c r="D7520" s="203">
        <v>13</v>
      </c>
      <c r="E7520" s="203" t="s">
        <v>1208</v>
      </c>
      <c r="F7520" s="203" t="s">
        <v>1207</v>
      </c>
    </row>
    <row r="7521" spans="1:6" hidden="1" x14ac:dyDescent="0.25">
      <c r="A7521" s="203" t="s">
        <v>1209</v>
      </c>
      <c r="B7521" s="203">
        <v>199708</v>
      </c>
      <c r="C7521" s="203">
        <v>6.111809</v>
      </c>
      <c r="D7521" s="203">
        <v>13</v>
      </c>
      <c r="E7521" s="203" t="s">
        <v>1208</v>
      </c>
      <c r="F7521" s="203" t="s">
        <v>1207</v>
      </c>
    </row>
    <row r="7522" spans="1:6" hidden="1" x14ac:dyDescent="0.25">
      <c r="A7522" s="203" t="s">
        <v>1209</v>
      </c>
      <c r="B7522" s="203">
        <v>199709</v>
      </c>
      <c r="C7522" s="203">
        <v>5.9760629999999999</v>
      </c>
      <c r="D7522" s="203">
        <v>13</v>
      </c>
      <c r="E7522" s="203" t="s">
        <v>1208</v>
      </c>
      <c r="F7522" s="203" t="s">
        <v>1207</v>
      </c>
    </row>
    <row r="7523" spans="1:6" hidden="1" x14ac:dyDescent="0.25">
      <c r="A7523" s="203" t="s">
        <v>1209</v>
      </c>
      <c r="B7523" s="203">
        <v>199710</v>
      </c>
      <c r="C7523" s="203">
        <v>6.1252050000000002</v>
      </c>
      <c r="D7523" s="203">
        <v>13</v>
      </c>
      <c r="E7523" s="203" t="s">
        <v>1208</v>
      </c>
      <c r="F7523" s="203" t="s">
        <v>1207</v>
      </c>
    </row>
    <row r="7524" spans="1:6" hidden="1" x14ac:dyDescent="0.25">
      <c r="A7524" s="203" t="s">
        <v>1209</v>
      </c>
      <c r="B7524" s="203">
        <v>199711</v>
      </c>
      <c r="C7524" s="203">
        <v>5.7671520000000003</v>
      </c>
      <c r="D7524" s="203">
        <v>13</v>
      </c>
      <c r="E7524" s="203" t="s">
        <v>1208</v>
      </c>
      <c r="F7524" s="203" t="s">
        <v>1207</v>
      </c>
    </row>
    <row r="7525" spans="1:6" hidden="1" x14ac:dyDescent="0.25">
      <c r="A7525" s="203" t="s">
        <v>1209</v>
      </c>
      <c r="B7525" s="203">
        <v>199712</v>
      </c>
      <c r="C7525" s="203">
        <v>6.1664279999999998</v>
      </c>
      <c r="D7525" s="203">
        <v>13</v>
      </c>
      <c r="E7525" s="203" t="s">
        <v>1208</v>
      </c>
      <c r="F7525" s="203" t="s">
        <v>1207</v>
      </c>
    </row>
    <row r="7526" spans="1:6" hidden="1" x14ac:dyDescent="0.25">
      <c r="A7526" s="203" t="s">
        <v>1209</v>
      </c>
      <c r="B7526" s="203">
        <v>199713</v>
      </c>
      <c r="C7526" s="203">
        <v>72.470468999999994</v>
      </c>
      <c r="D7526" s="203">
        <v>13</v>
      </c>
      <c r="E7526" s="203" t="s">
        <v>1208</v>
      </c>
      <c r="F7526" s="203" t="s">
        <v>1207</v>
      </c>
    </row>
    <row r="7527" spans="1:6" hidden="1" x14ac:dyDescent="0.25">
      <c r="A7527" s="203" t="s">
        <v>1209</v>
      </c>
      <c r="B7527" s="203">
        <v>199801</v>
      </c>
      <c r="C7527" s="203">
        <v>6.4057019999999998</v>
      </c>
      <c r="D7527" s="203">
        <v>13</v>
      </c>
      <c r="E7527" s="203" t="s">
        <v>1208</v>
      </c>
      <c r="F7527" s="203" t="s">
        <v>1207</v>
      </c>
    </row>
    <row r="7528" spans="1:6" hidden="1" x14ac:dyDescent="0.25">
      <c r="A7528" s="203" t="s">
        <v>1209</v>
      </c>
      <c r="B7528" s="203">
        <v>199802</v>
      </c>
      <c r="C7528" s="203">
        <v>5.71516</v>
      </c>
      <c r="D7528" s="203">
        <v>13</v>
      </c>
      <c r="E7528" s="203" t="s">
        <v>1208</v>
      </c>
      <c r="F7528" s="203" t="s">
        <v>1207</v>
      </c>
    </row>
    <row r="7529" spans="1:6" hidden="1" x14ac:dyDescent="0.25">
      <c r="A7529" s="203" t="s">
        <v>1209</v>
      </c>
      <c r="B7529" s="203">
        <v>199803</v>
      </c>
      <c r="C7529" s="203">
        <v>6.2860690000000004</v>
      </c>
      <c r="D7529" s="203">
        <v>13</v>
      </c>
      <c r="E7529" s="203" t="s">
        <v>1208</v>
      </c>
      <c r="F7529" s="203" t="s">
        <v>1207</v>
      </c>
    </row>
    <row r="7530" spans="1:6" hidden="1" x14ac:dyDescent="0.25">
      <c r="A7530" s="203" t="s">
        <v>1209</v>
      </c>
      <c r="B7530" s="203">
        <v>199804</v>
      </c>
      <c r="C7530" s="203">
        <v>6.0093480000000001</v>
      </c>
      <c r="D7530" s="203">
        <v>13</v>
      </c>
      <c r="E7530" s="203" t="s">
        <v>1208</v>
      </c>
      <c r="F7530" s="203" t="s">
        <v>1207</v>
      </c>
    </row>
    <row r="7531" spans="1:6" hidden="1" x14ac:dyDescent="0.25">
      <c r="A7531" s="203" t="s">
        <v>1209</v>
      </c>
      <c r="B7531" s="203">
        <v>199805</v>
      </c>
      <c r="C7531" s="203">
        <v>6.156339</v>
      </c>
      <c r="D7531" s="203">
        <v>13</v>
      </c>
      <c r="E7531" s="203" t="s">
        <v>1208</v>
      </c>
      <c r="F7531" s="203" t="s">
        <v>1207</v>
      </c>
    </row>
    <row r="7532" spans="1:6" hidden="1" x14ac:dyDescent="0.25">
      <c r="A7532" s="203" t="s">
        <v>1209</v>
      </c>
      <c r="B7532" s="203">
        <v>199806</v>
      </c>
      <c r="C7532" s="203">
        <v>6.0320200000000002</v>
      </c>
      <c r="D7532" s="203">
        <v>13</v>
      </c>
      <c r="E7532" s="203" t="s">
        <v>1208</v>
      </c>
      <c r="F7532" s="203" t="s">
        <v>1207</v>
      </c>
    </row>
    <row r="7533" spans="1:6" hidden="1" x14ac:dyDescent="0.25">
      <c r="A7533" s="203" t="s">
        <v>1209</v>
      </c>
      <c r="B7533" s="203">
        <v>199807</v>
      </c>
      <c r="C7533" s="203">
        <v>6.1305339999999999</v>
      </c>
      <c r="D7533" s="203">
        <v>13</v>
      </c>
      <c r="E7533" s="203" t="s">
        <v>1208</v>
      </c>
      <c r="F7533" s="203" t="s">
        <v>1207</v>
      </c>
    </row>
    <row r="7534" spans="1:6" hidden="1" x14ac:dyDescent="0.25">
      <c r="A7534" s="203" t="s">
        <v>1209</v>
      </c>
      <c r="B7534" s="203">
        <v>199808</v>
      </c>
      <c r="C7534" s="203">
        <v>6.1326499999999999</v>
      </c>
      <c r="D7534" s="203">
        <v>13</v>
      </c>
      <c r="E7534" s="203" t="s">
        <v>1208</v>
      </c>
      <c r="F7534" s="203" t="s">
        <v>1207</v>
      </c>
    </row>
    <row r="7535" spans="1:6" hidden="1" x14ac:dyDescent="0.25">
      <c r="A7535" s="203" t="s">
        <v>1209</v>
      </c>
      <c r="B7535" s="203">
        <v>199809</v>
      </c>
      <c r="C7535" s="203">
        <v>5.8695130000000004</v>
      </c>
      <c r="D7535" s="203">
        <v>13</v>
      </c>
      <c r="E7535" s="203" t="s">
        <v>1208</v>
      </c>
      <c r="F7535" s="203" t="s">
        <v>1207</v>
      </c>
    </row>
    <row r="7536" spans="1:6" hidden="1" x14ac:dyDescent="0.25">
      <c r="A7536" s="203" t="s">
        <v>1209</v>
      </c>
      <c r="B7536" s="203">
        <v>199810</v>
      </c>
      <c r="C7536" s="203">
        <v>6.1260899999999996</v>
      </c>
      <c r="D7536" s="203">
        <v>13</v>
      </c>
      <c r="E7536" s="203" t="s">
        <v>1208</v>
      </c>
      <c r="F7536" s="203" t="s">
        <v>1207</v>
      </c>
    </row>
    <row r="7537" spans="1:6" hidden="1" x14ac:dyDescent="0.25">
      <c r="A7537" s="203" t="s">
        <v>1209</v>
      </c>
      <c r="B7537" s="203">
        <v>199811</v>
      </c>
      <c r="C7537" s="203">
        <v>5.8597770000000002</v>
      </c>
      <c r="D7537" s="203">
        <v>13</v>
      </c>
      <c r="E7537" s="203" t="s">
        <v>1208</v>
      </c>
      <c r="F7537" s="203" t="s">
        <v>1207</v>
      </c>
    </row>
    <row r="7538" spans="1:6" hidden="1" x14ac:dyDescent="0.25">
      <c r="A7538" s="203" t="s">
        <v>1209</v>
      </c>
      <c r="B7538" s="203">
        <v>199812</v>
      </c>
      <c r="C7538" s="203">
        <v>6.1513999999999998</v>
      </c>
      <c r="D7538" s="203">
        <v>13</v>
      </c>
      <c r="E7538" s="203" t="s">
        <v>1208</v>
      </c>
      <c r="F7538" s="203" t="s">
        <v>1207</v>
      </c>
    </row>
    <row r="7539" spans="1:6" hidden="1" x14ac:dyDescent="0.25">
      <c r="A7539" s="203" t="s">
        <v>1209</v>
      </c>
      <c r="B7539" s="203">
        <v>199813</v>
      </c>
      <c r="C7539" s="203">
        <v>72.874599000000003</v>
      </c>
      <c r="D7539" s="203">
        <v>13</v>
      </c>
      <c r="E7539" s="203" t="s">
        <v>1208</v>
      </c>
      <c r="F7539" s="203" t="s">
        <v>1207</v>
      </c>
    </row>
    <row r="7540" spans="1:6" hidden="1" x14ac:dyDescent="0.25">
      <c r="A7540" s="203" t="s">
        <v>1209</v>
      </c>
      <c r="B7540" s="203">
        <v>199901</v>
      </c>
      <c r="C7540" s="203">
        <v>6.1540910000000002</v>
      </c>
      <c r="D7540" s="203">
        <v>13</v>
      </c>
      <c r="E7540" s="203" t="s">
        <v>1208</v>
      </c>
      <c r="F7540" s="203" t="s">
        <v>1207</v>
      </c>
    </row>
    <row r="7541" spans="1:6" hidden="1" x14ac:dyDescent="0.25">
      <c r="A7541" s="203" t="s">
        <v>1209</v>
      </c>
      <c r="B7541" s="203">
        <v>199902</v>
      </c>
      <c r="C7541" s="203">
        <v>5.7476380000000002</v>
      </c>
      <c r="D7541" s="203">
        <v>13</v>
      </c>
      <c r="E7541" s="203" t="s">
        <v>1208</v>
      </c>
      <c r="F7541" s="203" t="s">
        <v>1207</v>
      </c>
    </row>
    <row r="7542" spans="1:6" hidden="1" x14ac:dyDescent="0.25">
      <c r="A7542" s="203" t="s">
        <v>1209</v>
      </c>
      <c r="B7542" s="203">
        <v>199903</v>
      </c>
      <c r="C7542" s="203">
        <v>6.2026149999999998</v>
      </c>
      <c r="D7542" s="203">
        <v>13</v>
      </c>
      <c r="E7542" s="203" t="s">
        <v>1208</v>
      </c>
      <c r="F7542" s="203" t="s">
        <v>1207</v>
      </c>
    </row>
    <row r="7543" spans="1:6" hidden="1" x14ac:dyDescent="0.25">
      <c r="A7543" s="203" t="s">
        <v>1209</v>
      </c>
      <c r="B7543" s="203">
        <v>199904</v>
      </c>
      <c r="C7543" s="203">
        <v>5.7774999999999999</v>
      </c>
      <c r="D7543" s="203">
        <v>13</v>
      </c>
      <c r="E7543" s="203" t="s">
        <v>1208</v>
      </c>
      <c r="F7543" s="203" t="s">
        <v>1207</v>
      </c>
    </row>
    <row r="7544" spans="1:6" hidden="1" x14ac:dyDescent="0.25">
      <c r="A7544" s="203" t="s">
        <v>1209</v>
      </c>
      <c r="B7544" s="203">
        <v>199905</v>
      </c>
      <c r="C7544" s="203">
        <v>5.8949990000000003</v>
      </c>
      <c r="D7544" s="203">
        <v>13</v>
      </c>
      <c r="E7544" s="203" t="s">
        <v>1208</v>
      </c>
      <c r="F7544" s="203" t="s">
        <v>1207</v>
      </c>
    </row>
    <row r="7545" spans="1:6" hidden="1" x14ac:dyDescent="0.25">
      <c r="A7545" s="203" t="s">
        <v>1209</v>
      </c>
      <c r="B7545" s="203">
        <v>199906</v>
      </c>
      <c r="C7545" s="203">
        <v>5.9442310000000003</v>
      </c>
      <c r="D7545" s="203">
        <v>13</v>
      </c>
      <c r="E7545" s="203" t="s">
        <v>1208</v>
      </c>
      <c r="F7545" s="203" t="s">
        <v>1207</v>
      </c>
    </row>
    <row r="7546" spans="1:6" hidden="1" x14ac:dyDescent="0.25">
      <c r="A7546" s="203" t="s">
        <v>1209</v>
      </c>
      <c r="B7546" s="203">
        <v>199907</v>
      </c>
      <c r="C7546" s="203">
        <v>6.060136</v>
      </c>
      <c r="D7546" s="203">
        <v>13</v>
      </c>
      <c r="E7546" s="203" t="s">
        <v>1208</v>
      </c>
      <c r="F7546" s="203" t="s">
        <v>1207</v>
      </c>
    </row>
    <row r="7547" spans="1:6" hidden="1" x14ac:dyDescent="0.25">
      <c r="A7547" s="203" t="s">
        <v>1209</v>
      </c>
      <c r="B7547" s="203">
        <v>199908</v>
      </c>
      <c r="C7547" s="203">
        <v>6.1199510000000004</v>
      </c>
      <c r="D7547" s="203">
        <v>13</v>
      </c>
      <c r="E7547" s="203" t="s">
        <v>1208</v>
      </c>
      <c r="F7547" s="203" t="s">
        <v>1207</v>
      </c>
    </row>
    <row r="7548" spans="1:6" hidden="1" x14ac:dyDescent="0.25">
      <c r="A7548" s="203" t="s">
        <v>1209</v>
      </c>
      <c r="B7548" s="203">
        <v>199909</v>
      </c>
      <c r="C7548" s="203">
        <v>5.8880549999999996</v>
      </c>
      <c r="D7548" s="203">
        <v>13</v>
      </c>
      <c r="E7548" s="203" t="s">
        <v>1208</v>
      </c>
      <c r="F7548" s="203" t="s">
        <v>1207</v>
      </c>
    </row>
    <row r="7549" spans="1:6" hidden="1" x14ac:dyDescent="0.25">
      <c r="A7549" s="203" t="s">
        <v>1209</v>
      </c>
      <c r="B7549" s="203">
        <v>199910</v>
      </c>
      <c r="C7549" s="203">
        <v>5.8794279999999999</v>
      </c>
      <c r="D7549" s="203">
        <v>13</v>
      </c>
      <c r="E7549" s="203" t="s">
        <v>1208</v>
      </c>
      <c r="F7549" s="203" t="s">
        <v>1207</v>
      </c>
    </row>
    <row r="7550" spans="1:6" hidden="1" x14ac:dyDescent="0.25">
      <c r="A7550" s="203" t="s">
        <v>1209</v>
      </c>
      <c r="B7550" s="203">
        <v>199911</v>
      </c>
      <c r="C7550" s="203">
        <v>5.9391780000000001</v>
      </c>
      <c r="D7550" s="203">
        <v>13</v>
      </c>
      <c r="E7550" s="203" t="s">
        <v>1208</v>
      </c>
      <c r="F7550" s="203" t="s">
        <v>1207</v>
      </c>
    </row>
    <row r="7551" spans="1:6" hidden="1" x14ac:dyDescent="0.25">
      <c r="A7551" s="203" t="s">
        <v>1209</v>
      </c>
      <c r="B7551" s="203">
        <v>199912</v>
      </c>
      <c r="C7551" s="203">
        <v>6.1324709999999998</v>
      </c>
      <c r="D7551" s="203">
        <v>13</v>
      </c>
      <c r="E7551" s="203" t="s">
        <v>1208</v>
      </c>
      <c r="F7551" s="203" t="s">
        <v>1207</v>
      </c>
    </row>
    <row r="7552" spans="1:6" hidden="1" x14ac:dyDescent="0.25">
      <c r="A7552" s="203" t="s">
        <v>1209</v>
      </c>
      <c r="B7552" s="203">
        <v>199913</v>
      </c>
      <c r="C7552" s="203">
        <v>71.740292999999994</v>
      </c>
      <c r="D7552" s="203">
        <v>13</v>
      </c>
      <c r="E7552" s="203" t="s">
        <v>1208</v>
      </c>
      <c r="F7552" s="203" t="s">
        <v>1207</v>
      </c>
    </row>
    <row r="7553" spans="1:6" hidden="1" x14ac:dyDescent="0.25">
      <c r="A7553" s="203" t="s">
        <v>1209</v>
      </c>
      <c r="B7553" s="203">
        <v>200001</v>
      </c>
      <c r="C7553" s="203">
        <v>6.028429</v>
      </c>
      <c r="D7553" s="203">
        <v>13</v>
      </c>
      <c r="E7553" s="203" t="s">
        <v>1208</v>
      </c>
      <c r="F7553" s="203" t="s">
        <v>1207</v>
      </c>
    </row>
    <row r="7554" spans="1:6" hidden="1" x14ac:dyDescent="0.25">
      <c r="A7554" s="203" t="s">
        <v>1209</v>
      </c>
      <c r="B7554" s="203">
        <v>200002</v>
      </c>
      <c r="C7554" s="203">
        <v>5.7477210000000003</v>
      </c>
      <c r="D7554" s="203">
        <v>13</v>
      </c>
      <c r="E7554" s="203" t="s">
        <v>1208</v>
      </c>
      <c r="F7554" s="203" t="s">
        <v>1207</v>
      </c>
    </row>
    <row r="7555" spans="1:6" hidden="1" x14ac:dyDescent="0.25">
      <c r="A7555" s="203" t="s">
        <v>1209</v>
      </c>
      <c r="B7555" s="203">
        <v>200003</v>
      </c>
      <c r="C7555" s="203">
        <v>6.2893689999999998</v>
      </c>
      <c r="D7555" s="203">
        <v>13</v>
      </c>
      <c r="E7555" s="203" t="s">
        <v>1208</v>
      </c>
      <c r="F7555" s="203" t="s">
        <v>1207</v>
      </c>
    </row>
    <row r="7556" spans="1:6" hidden="1" x14ac:dyDescent="0.25">
      <c r="A7556" s="203" t="s">
        <v>1209</v>
      </c>
      <c r="B7556" s="203">
        <v>200004</v>
      </c>
      <c r="C7556" s="203">
        <v>5.7330040000000002</v>
      </c>
      <c r="D7556" s="203">
        <v>13</v>
      </c>
      <c r="E7556" s="203" t="s">
        <v>1208</v>
      </c>
      <c r="F7556" s="203" t="s">
        <v>1207</v>
      </c>
    </row>
    <row r="7557" spans="1:6" hidden="1" x14ac:dyDescent="0.25">
      <c r="A7557" s="203" t="s">
        <v>1209</v>
      </c>
      <c r="B7557" s="203">
        <v>200005</v>
      </c>
      <c r="C7557" s="203">
        <v>6.0283920000000002</v>
      </c>
      <c r="D7557" s="203">
        <v>13</v>
      </c>
      <c r="E7557" s="203" t="s">
        <v>1208</v>
      </c>
      <c r="F7557" s="203" t="s">
        <v>1207</v>
      </c>
    </row>
    <row r="7558" spans="1:6" hidden="1" x14ac:dyDescent="0.25">
      <c r="A7558" s="203" t="s">
        <v>1209</v>
      </c>
      <c r="B7558" s="203">
        <v>200006</v>
      </c>
      <c r="C7558" s="203">
        <v>5.9666439999999996</v>
      </c>
      <c r="D7558" s="203">
        <v>13</v>
      </c>
      <c r="E7558" s="203" t="s">
        <v>1208</v>
      </c>
      <c r="F7558" s="203" t="s">
        <v>1207</v>
      </c>
    </row>
    <row r="7559" spans="1:6" hidden="1" x14ac:dyDescent="0.25">
      <c r="A7559" s="203" t="s">
        <v>1209</v>
      </c>
      <c r="B7559" s="203">
        <v>200007</v>
      </c>
      <c r="C7559" s="203">
        <v>5.956569</v>
      </c>
      <c r="D7559" s="203">
        <v>13</v>
      </c>
      <c r="E7559" s="203" t="s">
        <v>1208</v>
      </c>
      <c r="F7559" s="203" t="s">
        <v>1207</v>
      </c>
    </row>
    <row r="7560" spans="1:6" hidden="1" x14ac:dyDescent="0.25">
      <c r="A7560" s="203" t="s">
        <v>1209</v>
      </c>
      <c r="B7560" s="203">
        <v>200008</v>
      </c>
      <c r="C7560" s="203">
        <v>6.1904830000000004</v>
      </c>
      <c r="D7560" s="203">
        <v>13</v>
      </c>
      <c r="E7560" s="203" t="s">
        <v>1208</v>
      </c>
      <c r="F7560" s="203" t="s">
        <v>1207</v>
      </c>
    </row>
    <row r="7561" spans="1:6" hidden="1" x14ac:dyDescent="0.25">
      <c r="A7561" s="203" t="s">
        <v>1209</v>
      </c>
      <c r="B7561" s="203">
        <v>200009</v>
      </c>
      <c r="C7561" s="203">
        <v>5.7766700000000002</v>
      </c>
      <c r="D7561" s="203">
        <v>13</v>
      </c>
      <c r="E7561" s="203" t="s">
        <v>1208</v>
      </c>
      <c r="F7561" s="203" t="s">
        <v>1207</v>
      </c>
    </row>
    <row r="7562" spans="1:6" hidden="1" x14ac:dyDescent="0.25">
      <c r="A7562" s="203" t="s">
        <v>1209</v>
      </c>
      <c r="B7562" s="203">
        <v>200010</v>
      </c>
      <c r="C7562" s="203">
        <v>5.9533759999999996</v>
      </c>
      <c r="D7562" s="203">
        <v>13</v>
      </c>
      <c r="E7562" s="203" t="s">
        <v>1208</v>
      </c>
      <c r="F7562" s="203" t="s">
        <v>1207</v>
      </c>
    </row>
    <row r="7563" spans="1:6" hidden="1" x14ac:dyDescent="0.25">
      <c r="A7563" s="203" t="s">
        <v>1209</v>
      </c>
      <c r="B7563" s="203">
        <v>200011</v>
      </c>
      <c r="C7563" s="203">
        <v>5.8337329999999996</v>
      </c>
      <c r="D7563" s="203">
        <v>13</v>
      </c>
      <c r="E7563" s="203" t="s">
        <v>1208</v>
      </c>
      <c r="F7563" s="203" t="s">
        <v>1207</v>
      </c>
    </row>
    <row r="7564" spans="1:6" hidden="1" x14ac:dyDescent="0.25">
      <c r="A7564" s="203" t="s">
        <v>1209</v>
      </c>
      <c r="B7564" s="203">
        <v>200012</v>
      </c>
      <c r="C7564" s="203">
        <v>5.8256110000000003</v>
      </c>
      <c r="D7564" s="203">
        <v>13</v>
      </c>
      <c r="E7564" s="203" t="s">
        <v>1208</v>
      </c>
      <c r="F7564" s="203" t="s">
        <v>1207</v>
      </c>
    </row>
    <row r="7565" spans="1:6" hidden="1" x14ac:dyDescent="0.25">
      <c r="A7565" s="203" t="s">
        <v>1209</v>
      </c>
      <c r="B7565" s="203">
        <v>200013</v>
      </c>
      <c r="C7565" s="203">
        <v>71.330004000000002</v>
      </c>
      <c r="D7565" s="203">
        <v>13</v>
      </c>
      <c r="E7565" s="203" t="s">
        <v>1208</v>
      </c>
      <c r="F7565" s="203" t="s">
        <v>1207</v>
      </c>
    </row>
    <row r="7566" spans="1:6" hidden="1" x14ac:dyDescent="0.25">
      <c r="A7566" s="203" t="s">
        <v>1209</v>
      </c>
      <c r="B7566" s="203">
        <v>200101</v>
      </c>
      <c r="C7566" s="203">
        <v>6.1131849999999996</v>
      </c>
      <c r="D7566" s="203">
        <v>13</v>
      </c>
      <c r="E7566" s="203" t="s">
        <v>1208</v>
      </c>
      <c r="F7566" s="203" t="s">
        <v>1207</v>
      </c>
    </row>
    <row r="7567" spans="1:6" hidden="1" x14ac:dyDescent="0.25">
      <c r="A7567" s="203" t="s">
        <v>1209</v>
      </c>
      <c r="B7567" s="203">
        <v>200102</v>
      </c>
      <c r="C7567" s="203">
        <v>5.5346260000000003</v>
      </c>
      <c r="D7567" s="203">
        <v>13</v>
      </c>
      <c r="E7567" s="203" t="s">
        <v>1208</v>
      </c>
      <c r="F7567" s="203" t="s">
        <v>1207</v>
      </c>
    </row>
    <row r="7568" spans="1:6" hidden="1" x14ac:dyDescent="0.25">
      <c r="A7568" s="203" t="s">
        <v>1209</v>
      </c>
      <c r="B7568" s="203">
        <v>200103</v>
      </c>
      <c r="C7568" s="203">
        <v>6.1848409999999996</v>
      </c>
      <c r="D7568" s="203">
        <v>13</v>
      </c>
      <c r="E7568" s="203" t="s">
        <v>1208</v>
      </c>
      <c r="F7568" s="203" t="s">
        <v>1207</v>
      </c>
    </row>
    <row r="7569" spans="1:6" hidden="1" x14ac:dyDescent="0.25">
      <c r="A7569" s="203" t="s">
        <v>1209</v>
      </c>
      <c r="B7569" s="203">
        <v>200104</v>
      </c>
      <c r="C7569" s="203">
        <v>5.7956529999999997</v>
      </c>
      <c r="D7569" s="203">
        <v>13</v>
      </c>
      <c r="E7569" s="203" t="s">
        <v>1208</v>
      </c>
      <c r="F7569" s="203" t="s">
        <v>1207</v>
      </c>
    </row>
    <row r="7570" spans="1:6" hidden="1" x14ac:dyDescent="0.25">
      <c r="A7570" s="203" t="s">
        <v>1209</v>
      </c>
      <c r="B7570" s="203">
        <v>200105</v>
      </c>
      <c r="C7570" s="203">
        <v>6.0685089999999997</v>
      </c>
      <c r="D7570" s="203">
        <v>13</v>
      </c>
      <c r="E7570" s="203" t="s">
        <v>1208</v>
      </c>
      <c r="F7570" s="203" t="s">
        <v>1207</v>
      </c>
    </row>
    <row r="7571" spans="1:6" hidden="1" x14ac:dyDescent="0.25">
      <c r="A7571" s="203" t="s">
        <v>1209</v>
      </c>
      <c r="B7571" s="203">
        <v>200106</v>
      </c>
      <c r="C7571" s="203">
        <v>5.9824999999999999</v>
      </c>
      <c r="D7571" s="203">
        <v>13</v>
      </c>
      <c r="E7571" s="203" t="s">
        <v>1208</v>
      </c>
      <c r="F7571" s="203" t="s">
        <v>1207</v>
      </c>
    </row>
    <row r="7572" spans="1:6" hidden="1" x14ac:dyDescent="0.25">
      <c r="A7572" s="203" t="s">
        <v>1209</v>
      </c>
      <c r="B7572" s="203">
        <v>200107</v>
      </c>
      <c r="C7572" s="203">
        <v>5.9928920000000003</v>
      </c>
      <c r="D7572" s="203">
        <v>13</v>
      </c>
      <c r="E7572" s="203" t="s">
        <v>1208</v>
      </c>
      <c r="F7572" s="203" t="s">
        <v>1207</v>
      </c>
    </row>
    <row r="7573" spans="1:6" hidden="1" x14ac:dyDescent="0.25">
      <c r="A7573" s="203" t="s">
        <v>1209</v>
      </c>
      <c r="B7573" s="203">
        <v>200108</v>
      </c>
      <c r="C7573" s="203">
        <v>6.2085860000000004</v>
      </c>
      <c r="D7573" s="203">
        <v>13</v>
      </c>
      <c r="E7573" s="203" t="s">
        <v>1208</v>
      </c>
      <c r="F7573" s="203" t="s">
        <v>1207</v>
      </c>
    </row>
    <row r="7574" spans="1:6" hidden="1" x14ac:dyDescent="0.25">
      <c r="A7574" s="203" t="s">
        <v>1209</v>
      </c>
      <c r="B7574" s="203">
        <v>200109</v>
      </c>
      <c r="C7574" s="203">
        <v>5.8118600000000002</v>
      </c>
      <c r="D7574" s="203">
        <v>13</v>
      </c>
      <c r="E7574" s="203" t="s">
        <v>1208</v>
      </c>
      <c r="F7574" s="203" t="s">
        <v>1207</v>
      </c>
    </row>
    <row r="7575" spans="1:6" hidden="1" x14ac:dyDescent="0.25">
      <c r="A7575" s="203" t="s">
        <v>1209</v>
      </c>
      <c r="B7575" s="203">
        <v>200110</v>
      </c>
      <c r="C7575" s="203">
        <v>6.1434939999999996</v>
      </c>
      <c r="D7575" s="203">
        <v>13</v>
      </c>
      <c r="E7575" s="203" t="s">
        <v>1208</v>
      </c>
      <c r="F7575" s="203" t="s">
        <v>1207</v>
      </c>
    </row>
    <row r="7576" spans="1:6" hidden="1" x14ac:dyDescent="0.25">
      <c r="A7576" s="203" t="s">
        <v>1209</v>
      </c>
      <c r="B7576" s="203">
        <v>200111</v>
      </c>
      <c r="C7576" s="203">
        <v>5.9278700000000004</v>
      </c>
      <c r="D7576" s="203">
        <v>13</v>
      </c>
      <c r="E7576" s="203" t="s">
        <v>1208</v>
      </c>
      <c r="F7576" s="203" t="s">
        <v>1207</v>
      </c>
    </row>
    <row r="7577" spans="1:6" hidden="1" x14ac:dyDescent="0.25">
      <c r="A7577" s="203" t="s">
        <v>1209</v>
      </c>
      <c r="B7577" s="203">
        <v>200112</v>
      </c>
      <c r="C7577" s="203">
        <v>5.9679149999999996</v>
      </c>
      <c r="D7577" s="203">
        <v>13</v>
      </c>
      <c r="E7577" s="203" t="s">
        <v>1208</v>
      </c>
      <c r="F7577" s="203" t="s">
        <v>1207</v>
      </c>
    </row>
    <row r="7578" spans="1:6" hidden="1" x14ac:dyDescent="0.25">
      <c r="A7578" s="203" t="s">
        <v>1209</v>
      </c>
      <c r="B7578" s="203">
        <v>200113</v>
      </c>
      <c r="C7578" s="203">
        <v>71.731930000000006</v>
      </c>
      <c r="D7578" s="203">
        <v>13</v>
      </c>
      <c r="E7578" s="203" t="s">
        <v>1208</v>
      </c>
      <c r="F7578" s="203" t="s">
        <v>1207</v>
      </c>
    </row>
    <row r="7579" spans="1:6" hidden="1" x14ac:dyDescent="0.25">
      <c r="A7579" s="203" t="s">
        <v>1209</v>
      </c>
      <c r="B7579" s="203">
        <v>200201</v>
      </c>
      <c r="C7579" s="203">
        <v>6.2623540000000002</v>
      </c>
      <c r="D7579" s="203">
        <v>13</v>
      </c>
      <c r="E7579" s="203" t="s">
        <v>1208</v>
      </c>
      <c r="F7579" s="203" t="s">
        <v>1207</v>
      </c>
    </row>
    <row r="7580" spans="1:6" hidden="1" x14ac:dyDescent="0.25">
      <c r="A7580" s="203" t="s">
        <v>1209</v>
      </c>
      <c r="B7580" s="203">
        <v>200202</v>
      </c>
      <c r="C7580" s="203">
        <v>5.5852930000000001</v>
      </c>
      <c r="D7580" s="203">
        <v>13</v>
      </c>
      <c r="E7580" s="203" t="s">
        <v>1208</v>
      </c>
      <c r="F7580" s="203" t="s">
        <v>1207</v>
      </c>
    </row>
    <row r="7581" spans="1:6" hidden="1" x14ac:dyDescent="0.25">
      <c r="A7581" s="203" t="s">
        <v>1209</v>
      </c>
      <c r="B7581" s="203">
        <v>200203</v>
      </c>
      <c r="C7581" s="203">
        <v>5.9281129999999997</v>
      </c>
      <c r="D7581" s="203">
        <v>13</v>
      </c>
      <c r="E7581" s="203" t="s">
        <v>1208</v>
      </c>
      <c r="F7581" s="203" t="s">
        <v>1207</v>
      </c>
    </row>
    <row r="7582" spans="1:6" hidden="1" x14ac:dyDescent="0.25">
      <c r="A7582" s="203" t="s">
        <v>1209</v>
      </c>
      <c r="B7582" s="203">
        <v>200204</v>
      </c>
      <c r="C7582" s="203">
        <v>5.799588</v>
      </c>
      <c r="D7582" s="203">
        <v>13</v>
      </c>
      <c r="E7582" s="203" t="s">
        <v>1208</v>
      </c>
      <c r="F7582" s="203" t="s">
        <v>1207</v>
      </c>
    </row>
    <row r="7583" spans="1:6" hidden="1" x14ac:dyDescent="0.25">
      <c r="A7583" s="203" t="s">
        <v>1209</v>
      </c>
      <c r="B7583" s="203">
        <v>200205</v>
      </c>
      <c r="C7583" s="203">
        <v>6.0381489999999998</v>
      </c>
      <c r="D7583" s="203">
        <v>13</v>
      </c>
      <c r="E7583" s="203" t="s">
        <v>1208</v>
      </c>
      <c r="F7583" s="203" t="s">
        <v>1207</v>
      </c>
    </row>
    <row r="7584" spans="1:6" hidden="1" x14ac:dyDescent="0.25">
      <c r="A7584" s="203" t="s">
        <v>1209</v>
      </c>
      <c r="B7584" s="203">
        <v>200206</v>
      </c>
      <c r="C7584" s="203">
        <v>5.83887</v>
      </c>
      <c r="D7584" s="203">
        <v>13</v>
      </c>
      <c r="E7584" s="203" t="s">
        <v>1208</v>
      </c>
      <c r="F7584" s="203" t="s">
        <v>1207</v>
      </c>
    </row>
    <row r="7585" spans="1:6" hidden="1" x14ac:dyDescent="0.25">
      <c r="A7585" s="203" t="s">
        <v>1209</v>
      </c>
      <c r="B7585" s="203">
        <v>200207</v>
      </c>
      <c r="C7585" s="203">
        <v>5.9783999999999997</v>
      </c>
      <c r="D7585" s="203">
        <v>13</v>
      </c>
      <c r="E7585" s="203" t="s">
        <v>1208</v>
      </c>
      <c r="F7585" s="203" t="s">
        <v>1207</v>
      </c>
    </row>
    <row r="7586" spans="1:6" hidden="1" x14ac:dyDescent="0.25">
      <c r="A7586" s="203" t="s">
        <v>1209</v>
      </c>
      <c r="B7586" s="203">
        <v>200208</v>
      </c>
      <c r="C7586" s="203">
        <v>6.0318610000000001</v>
      </c>
      <c r="D7586" s="203">
        <v>13</v>
      </c>
      <c r="E7586" s="203" t="s">
        <v>1208</v>
      </c>
      <c r="F7586" s="203" t="s">
        <v>1207</v>
      </c>
    </row>
    <row r="7587" spans="1:6" hidden="1" x14ac:dyDescent="0.25">
      <c r="A7587" s="203" t="s">
        <v>1209</v>
      </c>
      <c r="B7587" s="203">
        <v>200209</v>
      </c>
      <c r="C7587" s="203">
        <v>5.730766</v>
      </c>
      <c r="D7587" s="203">
        <v>13</v>
      </c>
      <c r="E7587" s="203" t="s">
        <v>1208</v>
      </c>
      <c r="F7587" s="203" t="s">
        <v>1207</v>
      </c>
    </row>
    <row r="7588" spans="1:6" hidden="1" x14ac:dyDescent="0.25">
      <c r="A7588" s="203" t="s">
        <v>1209</v>
      </c>
      <c r="B7588" s="203">
        <v>200210</v>
      </c>
      <c r="C7588" s="203">
        <v>5.8118809999999996</v>
      </c>
      <c r="D7588" s="203">
        <v>13</v>
      </c>
      <c r="E7588" s="203" t="s">
        <v>1208</v>
      </c>
      <c r="F7588" s="203" t="s">
        <v>1207</v>
      </c>
    </row>
    <row r="7589" spans="1:6" hidden="1" x14ac:dyDescent="0.25">
      <c r="A7589" s="203" t="s">
        <v>1209</v>
      </c>
      <c r="B7589" s="203">
        <v>200211</v>
      </c>
      <c r="C7589" s="203">
        <v>5.7173290000000003</v>
      </c>
      <c r="D7589" s="203">
        <v>13</v>
      </c>
      <c r="E7589" s="203" t="s">
        <v>1208</v>
      </c>
      <c r="F7589" s="203" t="s">
        <v>1207</v>
      </c>
    </row>
    <row r="7590" spans="1:6" hidden="1" x14ac:dyDescent="0.25">
      <c r="A7590" s="203" t="s">
        <v>1209</v>
      </c>
      <c r="B7590" s="203">
        <v>200212</v>
      </c>
      <c r="C7590" s="203">
        <v>5.9873469999999998</v>
      </c>
      <c r="D7590" s="203">
        <v>13</v>
      </c>
      <c r="E7590" s="203" t="s">
        <v>1208</v>
      </c>
      <c r="F7590" s="203" t="s">
        <v>1207</v>
      </c>
    </row>
    <row r="7591" spans="1:6" hidden="1" x14ac:dyDescent="0.25">
      <c r="A7591" s="203" t="s">
        <v>1209</v>
      </c>
      <c r="B7591" s="203">
        <v>200213</v>
      </c>
      <c r="C7591" s="203">
        <v>70.709952000000001</v>
      </c>
      <c r="D7591" s="203">
        <v>13</v>
      </c>
      <c r="E7591" s="203" t="s">
        <v>1208</v>
      </c>
      <c r="F7591" s="203" t="s">
        <v>1207</v>
      </c>
    </row>
    <row r="7592" spans="1:6" hidden="1" x14ac:dyDescent="0.25">
      <c r="A7592" s="203" t="s">
        <v>1209</v>
      </c>
      <c r="B7592" s="203">
        <v>200301</v>
      </c>
      <c r="C7592" s="203">
        <v>6.0056079999999996</v>
      </c>
      <c r="D7592" s="203">
        <v>13</v>
      </c>
      <c r="E7592" s="203" t="s">
        <v>1208</v>
      </c>
      <c r="F7592" s="203" t="s">
        <v>1207</v>
      </c>
    </row>
    <row r="7593" spans="1:6" hidden="1" x14ac:dyDescent="0.25">
      <c r="A7593" s="203" t="s">
        <v>1209</v>
      </c>
      <c r="B7593" s="203">
        <v>200302</v>
      </c>
      <c r="C7593" s="203">
        <v>5.4084019999999997</v>
      </c>
      <c r="D7593" s="203">
        <v>13</v>
      </c>
      <c r="E7593" s="203" t="s">
        <v>1208</v>
      </c>
      <c r="F7593" s="203" t="s">
        <v>1207</v>
      </c>
    </row>
    <row r="7594" spans="1:6" hidden="1" x14ac:dyDescent="0.25">
      <c r="A7594" s="203" t="s">
        <v>1209</v>
      </c>
      <c r="B7594" s="203">
        <v>200303</v>
      </c>
      <c r="C7594" s="203">
        <v>5.923781</v>
      </c>
      <c r="D7594" s="203">
        <v>13</v>
      </c>
      <c r="E7594" s="203" t="s">
        <v>1208</v>
      </c>
      <c r="F7594" s="203" t="s">
        <v>1207</v>
      </c>
    </row>
    <row r="7595" spans="1:6" hidden="1" x14ac:dyDescent="0.25">
      <c r="A7595" s="203" t="s">
        <v>1209</v>
      </c>
      <c r="B7595" s="203">
        <v>200304</v>
      </c>
      <c r="C7595" s="203">
        <v>5.7667390000000003</v>
      </c>
      <c r="D7595" s="203">
        <v>13</v>
      </c>
      <c r="E7595" s="203" t="s">
        <v>1208</v>
      </c>
      <c r="F7595" s="203" t="s">
        <v>1207</v>
      </c>
    </row>
    <row r="7596" spans="1:6" hidden="1" x14ac:dyDescent="0.25">
      <c r="A7596" s="203" t="s">
        <v>1209</v>
      </c>
      <c r="B7596" s="203">
        <v>200305</v>
      </c>
      <c r="C7596" s="203">
        <v>5.9421270000000002</v>
      </c>
      <c r="D7596" s="203">
        <v>13</v>
      </c>
      <c r="E7596" s="203" t="s">
        <v>1208</v>
      </c>
      <c r="F7596" s="203" t="s">
        <v>1207</v>
      </c>
    </row>
    <row r="7597" spans="1:6" hidden="1" x14ac:dyDescent="0.25">
      <c r="A7597" s="203" t="s">
        <v>1209</v>
      </c>
      <c r="B7597" s="203">
        <v>200306</v>
      </c>
      <c r="C7597" s="203">
        <v>5.8240189999999998</v>
      </c>
      <c r="D7597" s="203">
        <v>13</v>
      </c>
      <c r="E7597" s="203" t="s">
        <v>1208</v>
      </c>
      <c r="F7597" s="203" t="s">
        <v>1207</v>
      </c>
    </row>
    <row r="7598" spans="1:6" hidden="1" x14ac:dyDescent="0.25">
      <c r="A7598" s="203" t="s">
        <v>1209</v>
      </c>
      <c r="B7598" s="203">
        <v>200307</v>
      </c>
      <c r="C7598" s="203">
        <v>5.8955570000000002</v>
      </c>
      <c r="D7598" s="203">
        <v>13</v>
      </c>
      <c r="E7598" s="203" t="s">
        <v>1208</v>
      </c>
      <c r="F7598" s="203" t="s">
        <v>1207</v>
      </c>
    </row>
    <row r="7599" spans="1:6" hidden="1" x14ac:dyDescent="0.25">
      <c r="A7599" s="203" t="s">
        <v>1209</v>
      </c>
      <c r="B7599" s="203">
        <v>200308</v>
      </c>
      <c r="C7599" s="203">
        <v>5.9396360000000001</v>
      </c>
      <c r="D7599" s="203">
        <v>13</v>
      </c>
      <c r="E7599" s="203" t="s">
        <v>1208</v>
      </c>
      <c r="F7599" s="203" t="s">
        <v>1207</v>
      </c>
    </row>
    <row r="7600" spans="1:6" hidden="1" x14ac:dyDescent="0.25">
      <c r="A7600" s="203" t="s">
        <v>1209</v>
      </c>
      <c r="B7600" s="203">
        <v>200309</v>
      </c>
      <c r="C7600" s="203">
        <v>5.7581049999999996</v>
      </c>
      <c r="D7600" s="203">
        <v>13</v>
      </c>
      <c r="E7600" s="203" t="s">
        <v>1208</v>
      </c>
      <c r="F7600" s="203" t="s">
        <v>1207</v>
      </c>
    </row>
    <row r="7601" spans="1:6" hidden="1" x14ac:dyDescent="0.25">
      <c r="A7601" s="203" t="s">
        <v>1209</v>
      </c>
      <c r="B7601" s="203">
        <v>200310</v>
      </c>
      <c r="C7601" s="203">
        <v>5.9013</v>
      </c>
      <c r="D7601" s="203">
        <v>13</v>
      </c>
      <c r="E7601" s="203" t="s">
        <v>1208</v>
      </c>
      <c r="F7601" s="203" t="s">
        <v>1207</v>
      </c>
    </row>
    <row r="7602" spans="1:6" hidden="1" x14ac:dyDescent="0.25">
      <c r="A7602" s="203" t="s">
        <v>1209</v>
      </c>
      <c r="B7602" s="203">
        <v>200311</v>
      </c>
      <c r="C7602" s="203">
        <v>5.5834859999999997</v>
      </c>
      <c r="D7602" s="203">
        <v>13</v>
      </c>
      <c r="E7602" s="203" t="s">
        <v>1208</v>
      </c>
      <c r="F7602" s="203" t="s">
        <v>1207</v>
      </c>
    </row>
    <row r="7603" spans="1:6" hidden="1" x14ac:dyDescent="0.25">
      <c r="A7603" s="203" t="s">
        <v>1209</v>
      </c>
      <c r="B7603" s="203">
        <v>200312</v>
      </c>
      <c r="C7603" s="203">
        <v>5.9860530000000001</v>
      </c>
      <c r="D7603" s="203">
        <v>13</v>
      </c>
      <c r="E7603" s="203" t="s">
        <v>1208</v>
      </c>
      <c r="F7603" s="203" t="s">
        <v>1207</v>
      </c>
    </row>
    <row r="7604" spans="1:6" hidden="1" x14ac:dyDescent="0.25">
      <c r="A7604" s="203" t="s">
        <v>1209</v>
      </c>
      <c r="B7604" s="203">
        <v>200313</v>
      </c>
      <c r="C7604" s="203">
        <v>69.934813000000005</v>
      </c>
      <c r="D7604" s="203">
        <v>13</v>
      </c>
      <c r="E7604" s="203" t="s">
        <v>1208</v>
      </c>
      <c r="F7604" s="203" t="s">
        <v>1207</v>
      </c>
    </row>
    <row r="7605" spans="1:6" hidden="1" x14ac:dyDescent="0.25">
      <c r="A7605" s="203" t="s">
        <v>1209</v>
      </c>
      <c r="B7605" s="203">
        <v>200401</v>
      </c>
      <c r="C7605" s="203">
        <v>6.0257209999999999</v>
      </c>
      <c r="D7605" s="203">
        <v>13</v>
      </c>
      <c r="E7605" s="203" t="s">
        <v>1208</v>
      </c>
      <c r="F7605" s="203" t="s">
        <v>1207</v>
      </c>
    </row>
    <row r="7606" spans="1:6" hidden="1" x14ac:dyDescent="0.25">
      <c r="A7606" s="203" t="s">
        <v>1209</v>
      </c>
      <c r="B7606" s="203">
        <v>200402</v>
      </c>
      <c r="C7606" s="203">
        <v>5.5726570000000004</v>
      </c>
      <c r="D7606" s="203">
        <v>13</v>
      </c>
      <c r="E7606" s="203" t="s">
        <v>1208</v>
      </c>
      <c r="F7606" s="203" t="s">
        <v>1207</v>
      </c>
    </row>
    <row r="7607" spans="1:6" hidden="1" x14ac:dyDescent="0.25">
      <c r="A7607" s="203" t="s">
        <v>1209</v>
      </c>
      <c r="B7607" s="203">
        <v>200403</v>
      </c>
      <c r="C7607" s="203">
        <v>5.9902150000000001</v>
      </c>
      <c r="D7607" s="203">
        <v>13</v>
      </c>
      <c r="E7607" s="203" t="s">
        <v>1208</v>
      </c>
      <c r="F7607" s="203" t="s">
        <v>1207</v>
      </c>
    </row>
    <row r="7608" spans="1:6" hidden="1" x14ac:dyDescent="0.25">
      <c r="A7608" s="203" t="s">
        <v>1209</v>
      </c>
      <c r="B7608" s="203">
        <v>200404</v>
      </c>
      <c r="C7608" s="203">
        <v>5.7459879999999997</v>
      </c>
      <c r="D7608" s="203">
        <v>13</v>
      </c>
      <c r="E7608" s="203" t="s">
        <v>1208</v>
      </c>
      <c r="F7608" s="203" t="s">
        <v>1207</v>
      </c>
    </row>
    <row r="7609" spans="1:6" hidden="1" x14ac:dyDescent="0.25">
      <c r="A7609" s="203" t="s">
        <v>1209</v>
      </c>
      <c r="B7609" s="203">
        <v>200405</v>
      </c>
      <c r="C7609" s="203">
        <v>5.8144859999999996</v>
      </c>
      <c r="D7609" s="203">
        <v>13</v>
      </c>
      <c r="E7609" s="203" t="s">
        <v>1208</v>
      </c>
      <c r="F7609" s="203" t="s">
        <v>1207</v>
      </c>
    </row>
    <row r="7610" spans="1:6" hidden="1" x14ac:dyDescent="0.25">
      <c r="A7610" s="203" t="s">
        <v>1209</v>
      </c>
      <c r="B7610" s="203">
        <v>200406</v>
      </c>
      <c r="C7610" s="203">
        <v>5.9060030000000001</v>
      </c>
      <c r="D7610" s="203">
        <v>13</v>
      </c>
      <c r="E7610" s="203" t="s">
        <v>1208</v>
      </c>
      <c r="F7610" s="203" t="s">
        <v>1207</v>
      </c>
    </row>
    <row r="7611" spans="1:6" hidden="1" x14ac:dyDescent="0.25">
      <c r="A7611" s="203" t="s">
        <v>1209</v>
      </c>
      <c r="B7611" s="203">
        <v>200407</v>
      </c>
      <c r="C7611" s="203">
        <v>5.9985489999999997</v>
      </c>
      <c r="D7611" s="203">
        <v>13</v>
      </c>
      <c r="E7611" s="203" t="s">
        <v>1208</v>
      </c>
      <c r="F7611" s="203" t="s">
        <v>1207</v>
      </c>
    </row>
    <row r="7612" spans="1:6" hidden="1" x14ac:dyDescent="0.25">
      <c r="A7612" s="203" t="s">
        <v>1209</v>
      </c>
      <c r="B7612" s="203">
        <v>200408</v>
      </c>
      <c r="C7612" s="203">
        <v>5.9903389999999996</v>
      </c>
      <c r="D7612" s="203">
        <v>13</v>
      </c>
      <c r="E7612" s="203" t="s">
        <v>1208</v>
      </c>
      <c r="F7612" s="203" t="s">
        <v>1207</v>
      </c>
    </row>
    <row r="7613" spans="1:6" hidden="1" x14ac:dyDescent="0.25">
      <c r="A7613" s="203" t="s">
        <v>1209</v>
      </c>
      <c r="B7613" s="203">
        <v>200409</v>
      </c>
      <c r="C7613" s="203">
        <v>5.6899829999999998</v>
      </c>
      <c r="D7613" s="203">
        <v>13</v>
      </c>
      <c r="E7613" s="203" t="s">
        <v>1208</v>
      </c>
      <c r="F7613" s="203" t="s">
        <v>1207</v>
      </c>
    </row>
    <row r="7614" spans="1:6" hidden="1" x14ac:dyDescent="0.25">
      <c r="A7614" s="203" t="s">
        <v>1209</v>
      </c>
      <c r="B7614" s="203">
        <v>200410</v>
      </c>
      <c r="C7614" s="203">
        <v>5.7528069999999998</v>
      </c>
      <c r="D7614" s="203">
        <v>13</v>
      </c>
      <c r="E7614" s="203" t="s">
        <v>1208</v>
      </c>
      <c r="F7614" s="203" t="s">
        <v>1207</v>
      </c>
    </row>
    <row r="7615" spans="1:6" hidden="1" x14ac:dyDescent="0.25">
      <c r="A7615" s="203" t="s">
        <v>1209</v>
      </c>
      <c r="B7615" s="203">
        <v>200411</v>
      </c>
      <c r="C7615" s="203">
        <v>5.7040449999999998</v>
      </c>
      <c r="D7615" s="203">
        <v>13</v>
      </c>
      <c r="E7615" s="203" t="s">
        <v>1208</v>
      </c>
      <c r="F7615" s="203" t="s">
        <v>1207</v>
      </c>
    </row>
    <row r="7616" spans="1:6" hidden="1" x14ac:dyDescent="0.25">
      <c r="A7616" s="203" t="s">
        <v>1209</v>
      </c>
      <c r="B7616" s="203">
        <v>200412</v>
      </c>
      <c r="C7616" s="203">
        <v>6.036867</v>
      </c>
      <c r="D7616" s="203">
        <v>13</v>
      </c>
      <c r="E7616" s="203" t="s">
        <v>1208</v>
      </c>
      <c r="F7616" s="203" t="s">
        <v>1207</v>
      </c>
    </row>
    <row r="7617" spans="1:6" hidden="1" x14ac:dyDescent="0.25">
      <c r="A7617" s="203" t="s">
        <v>1209</v>
      </c>
      <c r="B7617" s="203">
        <v>200413</v>
      </c>
      <c r="C7617" s="203">
        <v>70.22766</v>
      </c>
      <c r="D7617" s="203">
        <v>13</v>
      </c>
      <c r="E7617" s="203" t="s">
        <v>1208</v>
      </c>
      <c r="F7617" s="203" t="s">
        <v>1207</v>
      </c>
    </row>
    <row r="7618" spans="1:6" hidden="1" x14ac:dyDescent="0.25">
      <c r="A7618" s="203" t="s">
        <v>1209</v>
      </c>
      <c r="B7618" s="203">
        <v>200501</v>
      </c>
      <c r="C7618" s="203">
        <v>5.9742559999999996</v>
      </c>
      <c r="D7618" s="203">
        <v>13</v>
      </c>
      <c r="E7618" s="203" t="s">
        <v>1208</v>
      </c>
      <c r="F7618" s="203" t="s">
        <v>1207</v>
      </c>
    </row>
    <row r="7619" spans="1:6" hidden="1" x14ac:dyDescent="0.25">
      <c r="A7619" s="203" t="s">
        <v>1209</v>
      </c>
      <c r="B7619" s="203">
        <v>200502</v>
      </c>
      <c r="C7619" s="203">
        <v>5.5251089999999996</v>
      </c>
      <c r="D7619" s="203">
        <v>13</v>
      </c>
      <c r="E7619" s="203" t="s">
        <v>1208</v>
      </c>
      <c r="F7619" s="203" t="s">
        <v>1207</v>
      </c>
    </row>
    <row r="7620" spans="1:6" hidden="1" x14ac:dyDescent="0.25">
      <c r="A7620" s="203" t="s">
        <v>1209</v>
      </c>
      <c r="B7620" s="203">
        <v>200503</v>
      </c>
      <c r="C7620" s="203">
        <v>6.1364020000000004</v>
      </c>
      <c r="D7620" s="203">
        <v>13</v>
      </c>
      <c r="E7620" s="203" t="s">
        <v>1208</v>
      </c>
      <c r="F7620" s="203" t="s">
        <v>1207</v>
      </c>
    </row>
    <row r="7621" spans="1:6" hidden="1" x14ac:dyDescent="0.25">
      <c r="A7621" s="203" t="s">
        <v>1209</v>
      </c>
      <c r="B7621" s="203">
        <v>200504</v>
      </c>
      <c r="C7621" s="203">
        <v>5.7591950000000001</v>
      </c>
      <c r="D7621" s="203">
        <v>13</v>
      </c>
      <c r="E7621" s="203" t="s">
        <v>1208</v>
      </c>
      <c r="F7621" s="203" t="s">
        <v>1207</v>
      </c>
    </row>
    <row r="7622" spans="1:6" hidden="1" x14ac:dyDescent="0.25">
      <c r="A7622" s="203" t="s">
        <v>1209</v>
      </c>
      <c r="B7622" s="203">
        <v>200505</v>
      </c>
      <c r="C7622" s="203">
        <v>5.9110719999999999</v>
      </c>
      <c r="D7622" s="203">
        <v>13</v>
      </c>
      <c r="E7622" s="203" t="s">
        <v>1208</v>
      </c>
      <c r="F7622" s="203" t="s">
        <v>1207</v>
      </c>
    </row>
    <row r="7623" spans="1:6" hidden="1" x14ac:dyDescent="0.25">
      <c r="A7623" s="203" t="s">
        <v>1209</v>
      </c>
      <c r="B7623" s="203">
        <v>200506</v>
      </c>
      <c r="C7623" s="203">
        <v>5.930148</v>
      </c>
      <c r="D7623" s="203">
        <v>13</v>
      </c>
      <c r="E7623" s="203" t="s">
        <v>1208</v>
      </c>
      <c r="F7623" s="203" t="s">
        <v>1207</v>
      </c>
    </row>
    <row r="7624" spans="1:6" hidden="1" x14ac:dyDescent="0.25">
      <c r="A7624" s="203" t="s">
        <v>1209</v>
      </c>
      <c r="B7624" s="203">
        <v>200507</v>
      </c>
      <c r="C7624" s="203">
        <v>5.9302460000000004</v>
      </c>
      <c r="D7624" s="203">
        <v>13</v>
      </c>
      <c r="E7624" s="203" t="s">
        <v>1208</v>
      </c>
      <c r="F7624" s="203" t="s">
        <v>1207</v>
      </c>
    </row>
    <row r="7625" spans="1:6" hidden="1" x14ac:dyDescent="0.25">
      <c r="A7625" s="203" t="s">
        <v>1209</v>
      </c>
      <c r="B7625" s="203">
        <v>200508</v>
      </c>
      <c r="C7625" s="203">
        <v>5.9873390000000004</v>
      </c>
      <c r="D7625" s="203">
        <v>13</v>
      </c>
      <c r="E7625" s="203" t="s">
        <v>1208</v>
      </c>
      <c r="F7625" s="203" t="s">
        <v>1207</v>
      </c>
    </row>
    <row r="7626" spans="1:6" hidden="1" x14ac:dyDescent="0.25">
      <c r="A7626" s="203" t="s">
        <v>1209</v>
      </c>
      <c r="B7626" s="203">
        <v>200509</v>
      </c>
      <c r="C7626" s="203">
        <v>5.3941720000000002</v>
      </c>
      <c r="D7626" s="203">
        <v>13</v>
      </c>
      <c r="E7626" s="203" t="s">
        <v>1208</v>
      </c>
      <c r="F7626" s="203" t="s">
        <v>1207</v>
      </c>
    </row>
    <row r="7627" spans="1:6" hidden="1" x14ac:dyDescent="0.25">
      <c r="A7627" s="203" t="s">
        <v>1209</v>
      </c>
      <c r="B7627" s="203">
        <v>200510</v>
      </c>
      <c r="C7627" s="203">
        <v>5.47811</v>
      </c>
      <c r="D7627" s="203">
        <v>13</v>
      </c>
      <c r="E7627" s="203" t="s">
        <v>1208</v>
      </c>
      <c r="F7627" s="203" t="s">
        <v>1207</v>
      </c>
    </row>
    <row r="7628" spans="1:6" hidden="1" x14ac:dyDescent="0.25">
      <c r="A7628" s="203" t="s">
        <v>1209</v>
      </c>
      <c r="B7628" s="203">
        <v>200511</v>
      </c>
      <c r="C7628" s="203">
        <v>5.5967520000000004</v>
      </c>
      <c r="D7628" s="203">
        <v>13</v>
      </c>
      <c r="E7628" s="203" t="s">
        <v>1208</v>
      </c>
      <c r="F7628" s="203" t="s">
        <v>1207</v>
      </c>
    </row>
    <row r="7629" spans="1:6" hidden="1" x14ac:dyDescent="0.25">
      <c r="A7629" s="203" t="s">
        <v>1209</v>
      </c>
      <c r="B7629" s="203">
        <v>200512</v>
      </c>
      <c r="C7629" s="203">
        <v>5.8079080000000003</v>
      </c>
      <c r="D7629" s="203">
        <v>13</v>
      </c>
      <c r="E7629" s="203" t="s">
        <v>1208</v>
      </c>
      <c r="F7629" s="203" t="s">
        <v>1207</v>
      </c>
    </row>
    <row r="7630" spans="1:6" hidden="1" x14ac:dyDescent="0.25">
      <c r="A7630" s="203" t="s">
        <v>1209</v>
      </c>
      <c r="B7630" s="203">
        <v>200513</v>
      </c>
      <c r="C7630" s="203">
        <v>69.430708999999993</v>
      </c>
      <c r="D7630" s="203">
        <v>13</v>
      </c>
      <c r="E7630" s="203" t="s">
        <v>1208</v>
      </c>
      <c r="F7630" s="203" t="s">
        <v>1207</v>
      </c>
    </row>
    <row r="7631" spans="1:6" hidden="1" x14ac:dyDescent="0.25">
      <c r="A7631" s="203" t="s">
        <v>1209</v>
      </c>
      <c r="B7631" s="203">
        <v>200601</v>
      </c>
      <c r="C7631" s="203">
        <v>6.0396640000000001</v>
      </c>
      <c r="D7631" s="203">
        <v>13</v>
      </c>
      <c r="E7631" s="203" t="s">
        <v>1208</v>
      </c>
      <c r="F7631" s="203" t="s">
        <v>1207</v>
      </c>
    </row>
    <row r="7632" spans="1:6" hidden="1" x14ac:dyDescent="0.25">
      <c r="A7632" s="203" t="s">
        <v>1209</v>
      </c>
      <c r="B7632" s="203">
        <v>200602</v>
      </c>
      <c r="C7632" s="203">
        <v>5.4183560000000002</v>
      </c>
      <c r="D7632" s="203">
        <v>13</v>
      </c>
      <c r="E7632" s="203" t="s">
        <v>1208</v>
      </c>
      <c r="F7632" s="203" t="s">
        <v>1207</v>
      </c>
    </row>
    <row r="7633" spans="1:6" hidden="1" x14ac:dyDescent="0.25">
      <c r="A7633" s="203" t="s">
        <v>1209</v>
      </c>
      <c r="B7633" s="203">
        <v>200603</v>
      </c>
      <c r="C7633" s="203">
        <v>5.9926649999999997</v>
      </c>
      <c r="D7633" s="203">
        <v>13</v>
      </c>
      <c r="E7633" s="203" t="s">
        <v>1208</v>
      </c>
      <c r="F7633" s="203" t="s">
        <v>1207</v>
      </c>
    </row>
    <row r="7634" spans="1:6" hidden="1" x14ac:dyDescent="0.25">
      <c r="A7634" s="203" t="s">
        <v>1209</v>
      </c>
      <c r="B7634" s="203">
        <v>200604</v>
      </c>
      <c r="C7634" s="203">
        <v>5.7469109999999999</v>
      </c>
      <c r="D7634" s="203">
        <v>13</v>
      </c>
      <c r="E7634" s="203" t="s">
        <v>1208</v>
      </c>
      <c r="F7634" s="203" t="s">
        <v>1207</v>
      </c>
    </row>
    <row r="7635" spans="1:6" hidden="1" x14ac:dyDescent="0.25">
      <c r="A7635" s="203" t="s">
        <v>1209</v>
      </c>
      <c r="B7635" s="203">
        <v>200605</v>
      </c>
      <c r="C7635" s="203">
        <v>6.0340829999999999</v>
      </c>
      <c r="D7635" s="203">
        <v>13</v>
      </c>
      <c r="E7635" s="203" t="s">
        <v>1208</v>
      </c>
      <c r="F7635" s="203" t="s">
        <v>1207</v>
      </c>
    </row>
    <row r="7636" spans="1:6" hidden="1" x14ac:dyDescent="0.25">
      <c r="A7636" s="203" t="s">
        <v>1209</v>
      </c>
      <c r="B7636" s="203">
        <v>200606</v>
      </c>
      <c r="C7636" s="203">
        <v>5.9757030000000002</v>
      </c>
      <c r="D7636" s="203">
        <v>13</v>
      </c>
      <c r="E7636" s="203" t="s">
        <v>1208</v>
      </c>
      <c r="F7636" s="203" t="s">
        <v>1207</v>
      </c>
    </row>
    <row r="7637" spans="1:6" hidden="1" x14ac:dyDescent="0.25">
      <c r="A7637" s="203" t="s">
        <v>1209</v>
      </c>
      <c r="B7637" s="203">
        <v>200607</v>
      </c>
      <c r="C7637" s="203">
        <v>6.0025190000000004</v>
      </c>
      <c r="D7637" s="203">
        <v>13</v>
      </c>
      <c r="E7637" s="203" t="s">
        <v>1208</v>
      </c>
      <c r="F7637" s="203" t="s">
        <v>1207</v>
      </c>
    </row>
    <row r="7638" spans="1:6" hidden="1" x14ac:dyDescent="0.25">
      <c r="A7638" s="203" t="s">
        <v>1209</v>
      </c>
      <c r="B7638" s="203">
        <v>200608</v>
      </c>
      <c r="C7638" s="203">
        <v>6.0719260000000004</v>
      </c>
      <c r="D7638" s="203">
        <v>13</v>
      </c>
      <c r="E7638" s="203" t="s">
        <v>1208</v>
      </c>
      <c r="F7638" s="203" t="s">
        <v>1207</v>
      </c>
    </row>
    <row r="7639" spans="1:6" hidden="1" x14ac:dyDescent="0.25">
      <c r="A7639" s="203" t="s">
        <v>1209</v>
      </c>
      <c r="B7639" s="203">
        <v>200609</v>
      </c>
      <c r="C7639" s="203">
        <v>5.7576150000000004</v>
      </c>
      <c r="D7639" s="203">
        <v>13</v>
      </c>
      <c r="E7639" s="203" t="s">
        <v>1208</v>
      </c>
      <c r="F7639" s="203" t="s">
        <v>1207</v>
      </c>
    </row>
    <row r="7640" spans="1:6" hidden="1" x14ac:dyDescent="0.25">
      <c r="A7640" s="203" t="s">
        <v>1209</v>
      </c>
      <c r="B7640" s="203">
        <v>200610</v>
      </c>
      <c r="C7640" s="203">
        <v>5.8753019999999996</v>
      </c>
      <c r="D7640" s="203">
        <v>13</v>
      </c>
      <c r="E7640" s="203" t="s">
        <v>1208</v>
      </c>
      <c r="F7640" s="203" t="s">
        <v>1207</v>
      </c>
    </row>
    <row r="7641" spans="1:6" hidden="1" x14ac:dyDescent="0.25">
      <c r="A7641" s="203" t="s">
        <v>1209</v>
      </c>
      <c r="B7641" s="203">
        <v>200611</v>
      </c>
      <c r="C7641" s="203">
        <v>5.7925129999999996</v>
      </c>
      <c r="D7641" s="203">
        <v>13</v>
      </c>
      <c r="E7641" s="203" t="s">
        <v>1208</v>
      </c>
      <c r="F7641" s="203" t="s">
        <v>1207</v>
      </c>
    </row>
    <row r="7642" spans="1:6" hidden="1" x14ac:dyDescent="0.25">
      <c r="A7642" s="203" t="s">
        <v>1209</v>
      </c>
      <c r="B7642" s="203">
        <v>200612</v>
      </c>
      <c r="C7642" s="203">
        <v>6.0272800000000002</v>
      </c>
      <c r="D7642" s="203">
        <v>13</v>
      </c>
      <c r="E7642" s="203" t="s">
        <v>1208</v>
      </c>
      <c r="F7642" s="203" t="s">
        <v>1207</v>
      </c>
    </row>
    <row r="7643" spans="1:6" hidden="1" x14ac:dyDescent="0.25">
      <c r="A7643" s="203" t="s">
        <v>1209</v>
      </c>
      <c r="B7643" s="203">
        <v>200613</v>
      </c>
      <c r="C7643" s="203">
        <v>70.734537000000003</v>
      </c>
      <c r="D7643" s="203">
        <v>13</v>
      </c>
      <c r="E7643" s="203" t="s">
        <v>1208</v>
      </c>
      <c r="F7643" s="203" t="s">
        <v>1207</v>
      </c>
    </row>
    <row r="7644" spans="1:6" hidden="1" x14ac:dyDescent="0.25">
      <c r="A7644" s="203" t="s">
        <v>1209</v>
      </c>
      <c r="B7644" s="203">
        <v>200701</v>
      </c>
      <c r="C7644" s="203">
        <v>6.1388100000000003</v>
      </c>
      <c r="D7644" s="203">
        <v>13</v>
      </c>
      <c r="E7644" s="203" t="s">
        <v>1208</v>
      </c>
      <c r="F7644" s="203" t="s">
        <v>1207</v>
      </c>
    </row>
    <row r="7645" spans="1:6" hidden="1" x14ac:dyDescent="0.25">
      <c r="A7645" s="203" t="s">
        <v>1209</v>
      </c>
      <c r="B7645" s="203">
        <v>200702</v>
      </c>
      <c r="C7645" s="203">
        <v>5.4774370000000001</v>
      </c>
      <c r="D7645" s="203">
        <v>13</v>
      </c>
      <c r="E7645" s="203" t="s">
        <v>1208</v>
      </c>
      <c r="F7645" s="203" t="s">
        <v>1207</v>
      </c>
    </row>
    <row r="7646" spans="1:6" hidden="1" x14ac:dyDescent="0.25">
      <c r="A7646" s="203" t="s">
        <v>1209</v>
      </c>
      <c r="B7646" s="203">
        <v>200703</v>
      </c>
      <c r="C7646" s="203">
        <v>6.043768</v>
      </c>
      <c r="D7646" s="203">
        <v>13</v>
      </c>
      <c r="E7646" s="203" t="s">
        <v>1208</v>
      </c>
      <c r="F7646" s="203" t="s">
        <v>1207</v>
      </c>
    </row>
    <row r="7647" spans="1:6" hidden="1" x14ac:dyDescent="0.25">
      <c r="A7647" s="203" t="s">
        <v>1209</v>
      </c>
      <c r="B7647" s="203">
        <v>200704</v>
      </c>
      <c r="C7647" s="203">
        <v>5.764748</v>
      </c>
      <c r="D7647" s="203">
        <v>13</v>
      </c>
      <c r="E7647" s="203" t="s">
        <v>1208</v>
      </c>
      <c r="F7647" s="203" t="s">
        <v>1207</v>
      </c>
    </row>
    <row r="7648" spans="1:6" hidden="1" x14ac:dyDescent="0.25">
      <c r="A7648" s="203" t="s">
        <v>1209</v>
      </c>
      <c r="B7648" s="203">
        <v>200705</v>
      </c>
      <c r="C7648" s="203">
        <v>6.0915280000000003</v>
      </c>
      <c r="D7648" s="203">
        <v>13</v>
      </c>
      <c r="E7648" s="203" t="s">
        <v>1208</v>
      </c>
      <c r="F7648" s="203" t="s">
        <v>1207</v>
      </c>
    </row>
    <row r="7649" spans="1:6" hidden="1" x14ac:dyDescent="0.25">
      <c r="A7649" s="203" t="s">
        <v>1209</v>
      </c>
      <c r="B7649" s="203">
        <v>200706</v>
      </c>
      <c r="C7649" s="203">
        <v>5.9501020000000002</v>
      </c>
      <c r="D7649" s="203">
        <v>13</v>
      </c>
      <c r="E7649" s="203" t="s">
        <v>1208</v>
      </c>
      <c r="F7649" s="203" t="s">
        <v>1207</v>
      </c>
    </row>
    <row r="7650" spans="1:6" hidden="1" x14ac:dyDescent="0.25">
      <c r="A7650" s="203" t="s">
        <v>1209</v>
      </c>
      <c r="B7650" s="203">
        <v>200707</v>
      </c>
      <c r="C7650" s="203">
        <v>6.0108189999999997</v>
      </c>
      <c r="D7650" s="203">
        <v>13</v>
      </c>
      <c r="E7650" s="203" t="s">
        <v>1208</v>
      </c>
      <c r="F7650" s="203" t="s">
        <v>1207</v>
      </c>
    </row>
    <row r="7651" spans="1:6" hidden="1" x14ac:dyDescent="0.25">
      <c r="A7651" s="203" t="s">
        <v>1209</v>
      </c>
      <c r="B7651" s="203">
        <v>200708</v>
      </c>
      <c r="C7651" s="203">
        <v>6.1443450000000004</v>
      </c>
      <c r="D7651" s="203">
        <v>13</v>
      </c>
      <c r="E7651" s="203" t="s">
        <v>1208</v>
      </c>
      <c r="F7651" s="203" t="s">
        <v>1207</v>
      </c>
    </row>
    <row r="7652" spans="1:6" hidden="1" x14ac:dyDescent="0.25">
      <c r="A7652" s="203" t="s">
        <v>1209</v>
      </c>
      <c r="B7652" s="203">
        <v>200709</v>
      </c>
      <c r="C7652" s="203">
        <v>5.7784959999999996</v>
      </c>
      <c r="D7652" s="203">
        <v>13</v>
      </c>
      <c r="E7652" s="203" t="s">
        <v>1208</v>
      </c>
      <c r="F7652" s="203" t="s">
        <v>1207</v>
      </c>
    </row>
    <row r="7653" spans="1:6" hidden="1" x14ac:dyDescent="0.25">
      <c r="A7653" s="203" t="s">
        <v>1209</v>
      </c>
      <c r="B7653" s="203">
        <v>200710</v>
      </c>
      <c r="C7653" s="203">
        <v>5.9905900000000001</v>
      </c>
      <c r="D7653" s="203">
        <v>13</v>
      </c>
      <c r="E7653" s="203" t="s">
        <v>1208</v>
      </c>
      <c r="F7653" s="203" t="s">
        <v>1207</v>
      </c>
    </row>
    <row r="7654" spans="1:6" hidden="1" x14ac:dyDescent="0.25">
      <c r="A7654" s="203" t="s">
        <v>1209</v>
      </c>
      <c r="B7654" s="203">
        <v>200711</v>
      </c>
      <c r="C7654" s="203">
        <v>5.9327990000000002</v>
      </c>
      <c r="D7654" s="203">
        <v>13</v>
      </c>
      <c r="E7654" s="203" t="s">
        <v>1208</v>
      </c>
      <c r="F7654" s="203" t="s">
        <v>1207</v>
      </c>
    </row>
    <row r="7655" spans="1:6" hidden="1" x14ac:dyDescent="0.25">
      <c r="A7655" s="203" t="s">
        <v>1209</v>
      </c>
      <c r="B7655" s="203">
        <v>200712</v>
      </c>
      <c r="C7655" s="203">
        <v>6.0801730000000003</v>
      </c>
      <c r="D7655" s="203">
        <v>13</v>
      </c>
      <c r="E7655" s="203" t="s">
        <v>1208</v>
      </c>
      <c r="F7655" s="203" t="s">
        <v>1207</v>
      </c>
    </row>
    <row r="7656" spans="1:6" hidden="1" x14ac:dyDescent="0.25">
      <c r="A7656" s="203" t="s">
        <v>1209</v>
      </c>
      <c r="B7656" s="203">
        <v>200713</v>
      </c>
      <c r="C7656" s="203">
        <v>71.403615000000002</v>
      </c>
      <c r="D7656" s="203">
        <v>13</v>
      </c>
      <c r="E7656" s="203" t="s">
        <v>1208</v>
      </c>
      <c r="F7656" s="203" t="s">
        <v>1207</v>
      </c>
    </row>
    <row r="7657" spans="1:6" hidden="1" x14ac:dyDescent="0.25">
      <c r="A7657" s="203" t="s">
        <v>1209</v>
      </c>
      <c r="B7657" s="203">
        <v>200801</v>
      </c>
      <c r="C7657" s="203">
        <v>6.2011710000000004</v>
      </c>
      <c r="D7657" s="203">
        <v>13</v>
      </c>
      <c r="E7657" s="203" t="s">
        <v>1208</v>
      </c>
      <c r="F7657" s="203" t="s">
        <v>1207</v>
      </c>
    </row>
    <row r="7658" spans="1:6" hidden="1" x14ac:dyDescent="0.25">
      <c r="A7658" s="203" t="s">
        <v>1209</v>
      </c>
      <c r="B7658" s="203">
        <v>200802</v>
      </c>
      <c r="C7658" s="203">
        <v>5.8244829999999999</v>
      </c>
      <c r="D7658" s="203">
        <v>13</v>
      </c>
      <c r="E7658" s="203" t="s">
        <v>1208</v>
      </c>
      <c r="F7658" s="203" t="s">
        <v>1207</v>
      </c>
    </row>
    <row r="7659" spans="1:6" hidden="1" x14ac:dyDescent="0.25">
      <c r="A7659" s="203" t="s">
        <v>1209</v>
      </c>
      <c r="B7659" s="203">
        <v>200803</v>
      </c>
      <c r="C7659" s="203">
        <v>6.1693559999999996</v>
      </c>
      <c r="D7659" s="203">
        <v>13</v>
      </c>
      <c r="E7659" s="203" t="s">
        <v>1208</v>
      </c>
      <c r="F7659" s="203" t="s">
        <v>1207</v>
      </c>
    </row>
    <row r="7660" spans="1:6" hidden="1" x14ac:dyDescent="0.25">
      <c r="A7660" s="203" t="s">
        <v>1209</v>
      </c>
      <c r="B7660" s="203">
        <v>200804</v>
      </c>
      <c r="C7660" s="203">
        <v>5.9987019999999998</v>
      </c>
      <c r="D7660" s="203">
        <v>13</v>
      </c>
      <c r="E7660" s="203" t="s">
        <v>1208</v>
      </c>
      <c r="F7660" s="203" t="s">
        <v>1207</v>
      </c>
    </row>
    <row r="7661" spans="1:6" hidden="1" x14ac:dyDescent="0.25">
      <c r="A7661" s="203" t="s">
        <v>1209</v>
      </c>
      <c r="B7661" s="203">
        <v>200805</v>
      </c>
      <c r="C7661" s="203">
        <v>6.2196249999999997</v>
      </c>
      <c r="D7661" s="203">
        <v>13</v>
      </c>
      <c r="E7661" s="203" t="s">
        <v>1208</v>
      </c>
      <c r="F7661" s="203" t="s">
        <v>1207</v>
      </c>
    </row>
    <row r="7662" spans="1:6" hidden="1" x14ac:dyDescent="0.25">
      <c r="A7662" s="203" t="s">
        <v>1209</v>
      </c>
      <c r="B7662" s="203">
        <v>200806</v>
      </c>
      <c r="C7662" s="203">
        <v>6.0746029999999998</v>
      </c>
      <c r="D7662" s="203">
        <v>13</v>
      </c>
      <c r="E7662" s="203" t="s">
        <v>1208</v>
      </c>
      <c r="F7662" s="203" t="s">
        <v>1207</v>
      </c>
    </row>
    <row r="7663" spans="1:6" hidden="1" x14ac:dyDescent="0.25">
      <c r="A7663" s="203" t="s">
        <v>1209</v>
      </c>
      <c r="B7663" s="203">
        <v>200807</v>
      </c>
      <c r="C7663" s="203">
        <v>6.4035120000000001</v>
      </c>
      <c r="D7663" s="203">
        <v>13</v>
      </c>
      <c r="E7663" s="203" t="s">
        <v>1208</v>
      </c>
      <c r="F7663" s="203" t="s">
        <v>1207</v>
      </c>
    </row>
    <row r="7664" spans="1:6" hidden="1" x14ac:dyDescent="0.25">
      <c r="A7664" s="203" t="s">
        <v>1209</v>
      </c>
      <c r="B7664" s="203">
        <v>200808</v>
      </c>
      <c r="C7664" s="203">
        <v>6.3018520000000002</v>
      </c>
      <c r="D7664" s="203">
        <v>13</v>
      </c>
      <c r="E7664" s="203" t="s">
        <v>1208</v>
      </c>
      <c r="F7664" s="203" t="s">
        <v>1207</v>
      </c>
    </row>
    <row r="7665" spans="1:6" hidden="1" x14ac:dyDescent="0.25">
      <c r="A7665" s="203" t="s">
        <v>1209</v>
      </c>
      <c r="B7665" s="203">
        <v>200809</v>
      </c>
      <c r="C7665" s="203">
        <v>5.6440279999999996</v>
      </c>
      <c r="D7665" s="203">
        <v>13</v>
      </c>
      <c r="E7665" s="203" t="s">
        <v>1208</v>
      </c>
      <c r="F7665" s="203" t="s">
        <v>1207</v>
      </c>
    </row>
    <row r="7666" spans="1:6" hidden="1" x14ac:dyDescent="0.25">
      <c r="A7666" s="203" t="s">
        <v>1209</v>
      </c>
      <c r="B7666" s="203">
        <v>200810</v>
      </c>
      <c r="C7666" s="203">
        <v>6.1052289999999996</v>
      </c>
      <c r="D7666" s="203">
        <v>13</v>
      </c>
      <c r="E7666" s="203" t="s">
        <v>1208</v>
      </c>
      <c r="F7666" s="203" t="s">
        <v>1207</v>
      </c>
    </row>
    <row r="7667" spans="1:6" hidden="1" x14ac:dyDescent="0.25">
      <c r="A7667" s="203" t="s">
        <v>1209</v>
      </c>
      <c r="B7667" s="203">
        <v>200811</v>
      </c>
      <c r="C7667" s="203">
        <v>5.9586030000000001</v>
      </c>
      <c r="D7667" s="203">
        <v>13</v>
      </c>
      <c r="E7667" s="203" t="s">
        <v>1208</v>
      </c>
      <c r="F7667" s="203" t="s">
        <v>1207</v>
      </c>
    </row>
    <row r="7668" spans="1:6" hidden="1" x14ac:dyDescent="0.25">
      <c r="A7668" s="203" t="s">
        <v>1209</v>
      </c>
      <c r="B7668" s="203">
        <v>200812</v>
      </c>
      <c r="C7668" s="203">
        <v>6.3040339999999997</v>
      </c>
      <c r="D7668" s="203">
        <v>13</v>
      </c>
      <c r="E7668" s="203" t="s">
        <v>1208</v>
      </c>
      <c r="F7668" s="203" t="s">
        <v>1207</v>
      </c>
    </row>
    <row r="7669" spans="1:6" hidden="1" x14ac:dyDescent="0.25">
      <c r="A7669" s="203" t="s">
        <v>1209</v>
      </c>
      <c r="B7669" s="203">
        <v>200813</v>
      </c>
      <c r="C7669" s="203">
        <v>73.205198999999993</v>
      </c>
      <c r="D7669" s="203">
        <v>13</v>
      </c>
      <c r="E7669" s="203" t="s">
        <v>1208</v>
      </c>
      <c r="F7669" s="203" t="s">
        <v>1207</v>
      </c>
    </row>
    <row r="7670" spans="1:6" hidden="1" x14ac:dyDescent="0.25">
      <c r="A7670" s="203" t="s">
        <v>1209</v>
      </c>
      <c r="B7670" s="203">
        <v>200901</v>
      </c>
      <c r="C7670" s="203">
        <v>6.3004829999999998</v>
      </c>
      <c r="D7670" s="203">
        <v>13</v>
      </c>
      <c r="E7670" s="203" t="s">
        <v>1208</v>
      </c>
      <c r="F7670" s="203" t="s">
        <v>1207</v>
      </c>
    </row>
    <row r="7671" spans="1:6" hidden="1" x14ac:dyDescent="0.25">
      <c r="A7671" s="203" t="s">
        <v>1209</v>
      </c>
      <c r="B7671" s="203">
        <v>200902</v>
      </c>
      <c r="C7671" s="203">
        <v>5.7231529999999999</v>
      </c>
      <c r="D7671" s="203">
        <v>13</v>
      </c>
      <c r="E7671" s="203" t="s">
        <v>1208</v>
      </c>
      <c r="F7671" s="203" t="s">
        <v>1207</v>
      </c>
    </row>
    <row r="7672" spans="1:6" hidden="1" x14ac:dyDescent="0.25">
      <c r="A7672" s="203" t="s">
        <v>1209</v>
      </c>
      <c r="B7672" s="203">
        <v>200903</v>
      </c>
      <c r="C7672" s="203">
        <v>6.2446469999999996</v>
      </c>
      <c r="D7672" s="203">
        <v>13</v>
      </c>
      <c r="E7672" s="203" t="s">
        <v>1208</v>
      </c>
      <c r="F7672" s="203" t="s">
        <v>1207</v>
      </c>
    </row>
    <row r="7673" spans="1:6" hidden="1" x14ac:dyDescent="0.25">
      <c r="A7673" s="203" t="s">
        <v>1209</v>
      </c>
      <c r="B7673" s="203">
        <v>200904</v>
      </c>
      <c r="C7673" s="203">
        <v>5.9329840000000003</v>
      </c>
      <c r="D7673" s="203">
        <v>13</v>
      </c>
      <c r="E7673" s="203" t="s">
        <v>1208</v>
      </c>
      <c r="F7673" s="203" t="s">
        <v>1207</v>
      </c>
    </row>
    <row r="7674" spans="1:6" hidden="1" x14ac:dyDescent="0.25">
      <c r="A7674" s="203" t="s">
        <v>1209</v>
      </c>
      <c r="B7674" s="203">
        <v>200905</v>
      </c>
      <c r="C7674" s="203">
        <v>6.0825849999999999</v>
      </c>
      <c r="D7674" s="203">
        <v>13</v>
      </c>
      <c r="E7674" s="203" t="s">
        <v>1208</v>
      </c>
      <c r="F7674" s="203" t="s">
        <v>1207</v>
      </c>
    </row>
    <row r="7675" spans="1:6" hidden="1" x14ac:dyDescent="0.25">
      <c r="A7675" s="203" t="s">
        <v>1209</v>
      </c>
      <c r="B7675" s="203">
        <v>200906</v>
      </c>
      <c r="C7675" s="203">
        <v>6.0799539999999999</v>
      </c>
      <c r="D7675" s="203">
        <v>13</v>
      </c>
      <c r="E7675" s="203" t="s">
        <v>1208</v>
      </c>
      <c r="F7675" s="203" t="s">
        <v>1207</v>
      </c>
    </row>
    <row r="7676" spans="1:6" hidden="1" x14ac:dyDescent="0.25">
      <c r="A7676" s="203" t="s">
        <v>1209</v>
      </c>
      <c r="B7676" s="203">
        <v>200907</v>
      </c>
      <c r="C7676" s="203">
        <v>6.2107739999999998</v>
      </c>
      <c r="D7676" s="203">
        <v>13</v>
      </c>
      <c r="E7676" s="203" t="s">
        <v>1208</v>
      </c>
      <c r="F7676" s="203" t="s">
        <v>1207</v>
      </c>
    </row>
    <row r="7677" spans="1:6" hidden="1" x14ac:dyDescent="0.25">
      <c r="A7677" s="203" t="s">
        <v>1209</v>
      </c>
      <c r="B7677" s="203">
        <v>200908</v>
      </c>
      <c r="C7677" s="203">
        <v>6.1753179999999999</v>
      </c>
      <c r="D7677" s="203">
        <v>13</v>
      </c>
      <c r="E7677" s="203" t="s">
        <v>1208</v>
      </c>
      <c r="F7677" s="203" t="s">
        <v>1207</v>
      </c>
    </row>
    <row r="7678" spans="1:6" hidden="1" x14ac:dyDescent="0.25">
      <c r="A7678" s="203" t="s">
        <v>1209</v>
      </c>
      <c r="B7678" s="203">
        <v>200909</v>
      </c>
      <c r="C7678" s="203">
        <v>5.9102779999999999</v>
      </c>
      <c r="D7678" s="203">
        <v>13</v>
      </c>
      <c r="E7678" s="203" t="s">
        <v>1208</v>
      </c>
      <c r="F7678" s="203" t="s">
        <v>1207</v>
      </c>
    </row>
    <row r="7679" spans="1:6" hidden="1" x14ac:dyDescent="0.25">
      <c r="A7679" s="203" t="s">
        <v>1209</v>
      </c>
      <c r="B7679" s="203">
        <v>200910</v>
      </c>
      <c r="C7679" s="203">
        <v>5.9957690000000001</v>
      </c>
      <c r="D7679" s="203">
        <v>13</v>
      </c>
      <c r="E7679" s="203" t="s">
        <v>1208</v>
      </c>
      <c r="F7679" s="203" t="s">
        <v>1207</v>
      </c>
    </row>
    <row r="7680" spans="1:6" hidden="1" x14ac:dyDescent="0.25">
      <c r="A7680" s="203" t="s">
        <v>1209</v>
      </c>
      <c r="B7680" s="203">
        <v>200911</v>
      </c>
      <c r="C7680" s="203">
        <v>5.8566900000000004</v>
      </c>
      <c r="D7680" s="203">
        <v>13</v>
      </c>
      <c r="E7680" s="203" t="s">
        <v>1208</v>
      </c>
      <c r="F7680" s="203" t="s">
        <v>1207</v>
      </c>
    </row>
    <row r="7681" spans="1:6" hidden="1" x14ac:dyDescent="0.25">
      <c r="A7681" s="203" t="s">
        <v>1209</v>
      </c>
      <c r="B7681" s="203">
        <v>200912</v>
      </c>
      <c r="C7681" s="203">
        <v>6.1323650000000001</v>
      </c>
      <c r="D7681" s="203">
        <v>13</v>
      </c>
      <c r="E7681" s="203" t="s">
        <v>1208</v>
      </c>
      <c r="F7681" s="203" t="s">
        <v>1207</v>
      </c>
    </row>
    <row r="7682" spans="1:6" hidden="1" x14ac:dyDescent="0.25">
      <c r="A7682" s="203" t="s">
        <v>1209</v>
      </c>
      <c r="B7682" s="203">
        <v>200913</v>
      </c>
      <c r="C7682" s="203">
        <v>72.645002000000005</v>
      </c>
      <c r="D7682" s="203">
        <v>13</v>
      </c>
      <c r="E7682" s="203" t="s">
        <v>1208</v>
      </c>
      <c r="F7682" s="203" t="s">
        <v>1207</v>
      </c>
    </row>
    <row r="7683" spans="1:6" hidden="1" x14ac:dyDescent="0.25">
      <c r="A7683" s="203" t="s">
        <v>1209</v>
      </c>
      <c r="B7683" s="203">
        <v>201001</v>
      </c>
      <c r="C7683" s="203">
        <v>6.1421890000000001</v>
      </c>
      <c r="D7683" s="203">
        <v>13</v>
      </c>
      <c r="E7683" s="203" t="s">
        <v>1208</v>
      </c>
      <c r="F7683" s="203" t="s">
        <v>1207</v>
      </c>
    </row>
    <row r="7684" spans="1:6" hidden="1" x14ac:dyDescent="0.25">
      <c r="A7684" s="203" t="s">
        <v>1209</v>
      </c>
      <c r="B7684" s="203">
        <v>201002</v>
      </c>
      <c r="C7684" s="203">
        <v>5.7236060000000002</v>
      </c>
      <c r="D7684" s="203">
        <v>13</v>
      </c>
      <c r="E7684" s="203" t="s">
        <v>1208</v>
      </c>
      <c r="F7684" s="203" t="s">
        <v>1207</v>
      </c>
    </row>
    <row r="7685" spans="1:6" hidden="1" x14ac:dyDescent="0.25">
      <c r="A7685" s="203" t="s">
        <v>1209</v>
      </c>
      <c r="B7685" s="203">
        <v>201003</v>
      </c>
      <c r="C7685" s="203">
        <v>6.3634029999999999</v>
      </c>
      <c r="D7685" s="203">
        <v>13</v>
      </c>
      <c r="E7685" s="203" t="s">
        <v>1208</v>
      </c>
      <c r="F7685" s="203" t="s">
        <v>1207</v>
      </c>
    </row>
    <row r="7686" spans="1:6" hidden="1" x14ac:dyDescent="0.25">
      <c r="A7686" s="203" t="s">
        <v>1209</v>
      </c>
      <c r="B7686" s="203">
        <v>201004</v>
      </c>
      <c r="C7686" s="203">
        <v>6.0361180000000001</v>
      </c>
      <c r="D7686" s="203">
        <v>13</v>
      </c>
      <c r="E7686" s="203" t="s">
        <v>1208</v>
      </c>
      <c r="F7686" s="203" t="s">
        <v>1207</v>
      </c>
    </row>
    <row r="7687" spans="1:6" hidden="1" x14ac:dyDescent="0.25">
      <c r="A7687" s="203" t="s">
        <v>1209</v>
      </c>
      <c r="B7687" s="203">
        <v>201005</v>
      </c>
      <c r="C7687" s="203">
        <v>6.1904130000000004</v>
      </c>
      <c r="D7687" s="203">
        <v>13</v>
      </c>
      <c r="E7687" s="203" t="s">
        <v>1208</v>
      </c>
      <c r="F7687" s="203" t="s">
        <v>1207</v>
      </c>
    </row>
    <row r="7688" spans="1:6" hidden="1" x14ac:dyDescent="0.25">
      <c r="A7688" s="203" t="s">
        <v>1209</v>
      </c>
      <c r="B7688" s="203">
        <v>201006</v>
      </c>
      <c r="C7688" s="203">
        <v>6.1829359999999998</v>
      </c>
      <c r="D7688" s="203">
        <v>13</v>
      </c>
      <c r="E7688" s="203" t="s">
        <v>1208</v>
      </c>
      <c r="F7688" s="203" t="s">
        <v>1207</v>
      </c>
    </row>
    <row r="7689" spans="1:6" hidden="1" x14ac:dyDescent="0.25">
      <c r="A7689" s="203" t="s">
        <v>1209</v>
      </c>
      <c r="B7689" s="203">
        <v>201007</v>
      </c>
      <c r="C7689" s="203">
        <v>6.322514</v>
      </c>
      <c r="D7689" s="203">
        <v>13</v>
      </c>
      <c r="E7689" s="203" t="s">
        <v>1208</v>
      </c>
      <c r="F7689" s="203" t="s">
        <v>1207</v>
      </c>
    </row>
    <row r="7690" spans="1:6" hidden="1" x14ac:dyDescent="0.25">
      <c r="A7690" s="203" t="s">
        <v>1209</v>
      </c>
      <c r="B7690" s="203">
        <v>201008</v>
      </c>
      <c r="C7690" s="203">
        <v>6.3865309999999997</v>
      </c>
      <c r="D7690" s="203">
        <v>13</v>
      </c>
      <c r="E7690" s="203" t="s">
        <v>1208</v>
      </c>
      <c r="F7690" s="203" t="s">
        <v>1207</v>
      </c>
    </row>
    <row r="7691" spans="1:6" hidden="1" x14ac:dyDescent="0.25">
      <c r="A7691" s="203" t="s">
        <v>1209</v>
      </c>
      <c r="B7691" s="203">
        <v>201009</v>
      </c>
      <c r="C7691" s="203">
        <v>6.2638749999999996</v>
      </c>
      <c r="D7691" s="203">
        <v>13</v>
      </c>
      <c r="E7691" s="203" t="s">
        <v>1208</v>
      </c>
      <c r="F7691" s="203" t="s">
        <v>1207</v>
      </c>
    </row>
    <row r="7692" spans="1:6" hidden="1" x14ac:dyDescent="0.25">
      <c r="A7692" s="203" t="s">
        <v>1209</v>
      </c>
      <c r="B7692" s="203">
        <v>201010</v>
      </c>
      <c r="C7692" s="203">
        <v>6.3192899999999996</v>
      </c>
      <c r="D7692" s="203">
        <v>13</v>
      </c>
      <c r="E7692" s="203" t="s">
        <v>1208</v>
      </c>
      <c r="F7692" s="203" t="s">
        <v>1207</v>
      </c>
    </row>
    <row r="7693" spans="1:6" hidden="1" x14ac:dyDescent="0.25">
      <c r="A7693" s="203" t="s">
        <v>1209</v>
      </c>
      <c r="B7693" s="203">
        <v>201011</v>
      </c>
      <c r="C7693" s="203">
        <v>6.2396450000000003</v>
      </c>
      <c r="D7693" s="203">
        <v>13</v>
      </c>
      <c r="E7693" s="203" t="s">
        <v>1208</v>
      </c>
      <c r="F7693" s="203" t="s">
        <v>1207</v>
      </c>
    </row>
    <row r="7694" spans="1:6" hidden="1" x14ac:dyDescent="0.25">
      <c r="A7694" s="203" t="s">
        <v>1209</v>
      </c>
      <c r="B7694" s="203">
        <v>201012</v>
      </c>
      <c r="C7694" s="203">
        <v>6.5571159999999997</v>
      </c>
      <c r="D7694" s="203">
        <v>13</v>
      </c>
      <c r="E7694" s="203" t="s">
        <v>1208</v>
      </c>
      <c r="F7694" s="203" t="s">
        <v>1207</v>
      </c>
    </row>
    <row r="7695" spans="1:6" hidden="1" x14ac:dyDescent="0.25">
      <c r="A7695" s="203" t="s">
        <v>1209</v>
      </c>
      <c r="B7695" s="203">
        <v>201013</v>
      </c>
      <c r="C7695" s="203">
        <v>74.727636000000004</v>
      </c>
      <c r="D7695" s="203">
        <v>13</v>
      </c>
      <c r="E7695" s="203" t="s">
        <v>1208</v>
      </c>
      <c r="F7695" s="203" t="s">
        <v>1207</v>
      </c>
    </row>
    <row r="7696" spans="1:6" hidden="1" x14ac:dyDescent="0.25">
      <c r="A7696" s="203" t="s">
        <v>1209</v>
      </c>
      <c r="B7696" s="203">
        <v>201101</v>
      </c>
      <c r="C7696" s="203">
        <v>6.4817790000000004</v>
      </c>
      <c r="D7696" s="203">
        <v>13</v>
      </c>
      <c r="E7696" s="203" t="s">
        <v>1208</v>
      </c>
      <c r="F7696" s="203" t="s">
        <v>1207</v>
      </c>
    </row>
    <row r="7697" spans="1:6" hidden="1" x14ac:dyDescent="0.25">
      <c r="A7697" s="203" t="s">
        <v>1209</v>
      </c>
      <c r="B7697" s="203">
        <v>201102</v>
      </c>
      <c r="C7697" s="203">
        <v>5.8822169999999998</v>
      </c>
      <c r="D7697" s="203">
        <v>13</v>
      </c>
      <c r="E7697" s="203" t="s">
        <v>1208</v>
      </c>
      <c r="F7697" s="203" t="s">
        <v>1207</v>
      </c>
    </row>
    <row r="7698" spans="1:6" hidden="1" x14ac:dyDescent="0.25">
      <c r="A7698" s="203" t="s">
        <v>1209</v>
      </c>
      <c r="B7698" s="203">
        <v>201103</v>
      </c>
      <c r="C7698" s="203">
        <v>6.661626</v>
      </c>
      <c r="D7698" s="203">
        <v>13</v>
      </c>
      <c r="E7698" s="203" t="s">
        <v>1208</v>
      </c>
      <c r="F7698" s="203" t="s">
        <v>1207</v>
      </c>
    </row>
    <row r="7699" spans="1:6" hidden="1" x14ac:dyDescent="0.25">
      <c r="A7699" s="203" t="s">
        <v>1209</v>
      </c>
      <c r="B7699" s="203">
        <v>201104</v>
      </c>
      <c r="C7699" s="203">
        <v>6.289231</v>
      </c>
      <c r="D7699" s="203">
        <v>13</v>
      </c>
      <c r="E7699" s="203" t="s">
        <v>1208</v>
      </c>
      <c r="F7699" s="203" t="s">
        <v>1207</v>
      </c>
    </row>
    <row r="7700" spans="1:6" hidden="1" x14ac:dyDescent="0.25">
      <c r="A7700" s="203" t="s">
        <v>1209</v>
      </c>
      <c r="B7700" s="203">
        <v>201105</v>
      </c>
      <c r="C7700" s="203">
        <v>6.4238749999999998</v>
      </c>
      <c r="D7700" s="203">
        <v>13</v>
      </c>
      <c r="E7700" s="203" t="s">
        <v>1208</v>
      </c>
      <c r="F7700" s="203" t="s">
        <v>1207</v>
      </c>
    </row>
    <row r="7701" spans="1:6" hidden="1" x14ac:dyDescent="0.25">
      <c r="A7701" s="203" t="s">
        <v>1209</v>
      </c>
      <c r="B7701" s="203">
        <v>201106</v>
      </c>
      <c r="C7701" s="203">
        <v>6.4208790000000002</v>
      </c>
      <c r="D7701" s="203">
        <v>13</v>
      </c>
      <c r="E7701" s="203" t="s">
        <v>1208</v>
      </c>
      <c r="F7701" s="203" t="s">
        <v>1207</v>
      </c>
    </row>
    <row r="7702" spans="1:6" hidden="1" x14ac:dyDescent="0.25">
      <c r="A7702" s="203" t="s">
        <v>1209</v>
      </c>
      <c r="B7702" s="203">
        <v>201107</v>
      </c>
      <c r="C7702" s="203">
        <v>6.4867059999999999</v>
      </c>
      <c r="D7702" s="203">
        <v>13</v>
      </c>
      <c r="E7702" s="203" t="s">
        <v>1208</v>
      </c>
      <c r="F7702" s="203" t="s">
        <v>1207</v>
      </c>
    </row>
    <row r="7703" spans="1:6" hidden="1" x14ac:dyDescent="0.25">
      <c r="A7703" s="203" t="s">
        <v>1209</v>
      </c>
      <c r="B7703" s="203">
        <v>201108</v>
      </c>
      <c r="C7703" s="203">
        <v>6.691255</v>
      </c>
      <c r="D7703" s="203">
        <v>13</v>
      </c>
      <c r="E7703" s="203" t="s">
        <v>1208</v>
      </c>
      <c r="F7703" s="203" t="s">
        <v>1207</v>
      </c>
    </row>
    <row r="7704" spans="1:6" hidden="1" x14ac:dyDescent="0.25">
      <c r="A7704" s="203" t="s">
        <v>1209</v>
      </c>
      <c r="B7704" s="203">
        <v>201109</v>
      </c>
      <c r="C7704" s="203">
        <v>6.4209990000000001</v>
      </c>
      <c r="D7704" s="203">
        <v>13</v>
      </c>
      <c r="E7704" s="203" t="s">
        <v>1208</v>
      </c>
      <c r="F7704" s="203" t="s">
        <v>1207</v>
      </c>
    </row>
    <row r="7705" spans="1:6" hidden="1" x14ac:dyDescent="0.25">
      <c r="A7705" s="203" t="s">
        <v>1209</v>
      </c>
      <c r="B7705" s="203">
        <v>201110</v>
      </c>
      <c r="C7705" s="203">
        <v>6.6636280000000001</v>
      </c>
      <c r="D7705" s="203">
        <v>13</v>
      </c>
      <c r="E7705" s="203" t="s">
        <v>1208</v>
      </c>
      <c r="F7705" s="203" t="s">
        <v>1207</v>
      </c>
    </row>
    <row r="7706" spans="1:6" hidden="1" x14ac:dyDescent="0.25">
      <c r="A7706" s="203" t="s">
        <v>1209</v>
      </c>
      <c r="B7706" s="203">
        <v>201111</v>
      </c>
      <c r="C7706" s="203">
        <v>6.6365179999999997</v>
      </c>
      <c r="D7706" s="203">
        <v>13</v>
      </c>
      <c r="E7706" s="203" t="s">
        <v>1208</v>
      </c>
      <c r="F7706" s="203" t="s">
        <v>1207</v>
      </c>
    </row>
    <row r="7707" spans="1:6" hidden="1" x14ac:dyDescent="0.25">
      <c r="A7707" s="203" t="s">
        <v>1209</v>
      </c>
      <c r="B7707" s="203">
        <v>201112</v>
      </c>
      <c r="C7707" s="203">
        <v>6.854616</v>
      </c>
      <c r="D7707" s="203">
        <v>13</v>
      </c>
      <c r="E7707" s="203" t="s">
        <v>1208</v>
      </c>
      <c r="F7707" s="203" t="s">
        <v>1207</v>
      </c>
    </row>
    <row r="7708" spans="1:6" hidden="1" x14ac:dyDescent="0.25">
      <c r="A7708" s="203" t="s">
        <v>1209</v>
      </c>
      <c r="B7708" s="203">
        <v>201113</v>
      </c>
      <c r="C7708" s="203">
        <v>77.913329000000004</v>
      </c>
      <c r="D7708" s="203">
        <v>13</v>
      </c>
      <c r="E7708" s="203" t="s">
        <v>1208</v>
      </c>
      <c r="F7708" s="203" t="s">
        <v>1207</v>
      </c>
    </row>
    <row r="7709" spans="1:6" hidden="1" x14ac:dyDescent="0.25">
      <c r="A7709" s="203" t="s">
        <v>1209</v>
      </c>
      <c r="B7709" s="203">
        <v>201201</v>
      </c>
      <c r="C7709" s="203">
        <v>6.9270420000000001</v>
      </c>
      <c r="D7709" s="203">
        <v>13</v>
      </c>
      <c r="E7709" s="203" t="s">
        <v>1208</v>
      </c>
      <c r="F7709" s="203" t="s">
        <v>1207</v>
      </c>
    </row>
    <row r="7710" spans="1:6" hidden="1" x14ac:dyDescent="0.25">
      <c r="A7710" s="203" t="s">
        <v>1209</v>
      </c>
      <c r="B7710" s="203">
        <v>201202</v>
      </c>
      <c r="C7710" s="203">
        <v>6.3283750000000003</v>
      </c>
      <c r="D7710" s="203">
        <v>13</v>
      </c>
      <c r="E7710" s="203" t="s">
        <v>1208</v>
      </c>
      <c r="F7710" s="203" t="s">
        <v>1207</v>
      </c>
    </row>
    <row r="7711" spans="1:6" hidden="1" x14ac:dyDescent="0.25">
      <c r="A7711" s="203" t="s">
        <v>1209</v>
      </c>
      <c r="B7711" s="203">
        <v>201203</v>
      </c>
      <c r="C7711" s="203">
        <v>6.635694</v>
      </c>
      <c r="D7711" s="203">
        <v>13</v>
      </c>
      <c r="E7711" s="203" t="s">
        <v>1208</v>
      </c>
      <c r="F7711" s="203" t="s">
        <v>1207</v>
      </c>
    </row>
    <row r="7712" spans="1:6" hidden="1" x14ac:dyDescent="0.25">
      <c r="A7712" s="203" t="s">
        <v>1209</v>
      </c>
      <c r="B7712" s="203">
        <v>201204</v>
      </c>
      <c r="C7712" s="203">
        <v>6.2585389999999999</v>
      </c>
      <c r="D7712" s="203">
        <v>13</v>
      </c>
      <c r="E7712" s="203" t="s">
        <v>1208</v>
      </c>
      <c r="F7712" s="203" t="s">
        <v>1207</v>
      </c>
    </row>
    <row r="7713" spans="1:6" hidden="1" x14ac:dyDescent="0.25">
      <c r="A7713" s="203" t="s">
        <v>1209</v>
      </c>
      <c r="B7713" s="203">
        <v>201205</v>
      </c>
      <c r="C7713" s="203">
        <v>6.5846169999999997</v>
      </c>
      <c r="D7713" s="203">
        <v>13</v>
      </c>
      <c r="E7713" s="203" t="s">
        <v>1208</v>
      </c>
      <c r="F7713" s="203" t="s">
        <v>1207</v>
      </c>
    </row>
    <row r="7714" spans="1:6" hidden="1" x14ac:dyDescent="0.25">
      <c r="A7714" s="203" t="s">
        <v>1209</v>
      </c>
      <c r="B7714" s="203">
        <v>201206</v>
      </c>
      <c r="C7714" s="203">
        <v>6.4484370000000002</v>
      </c>
      <c r="D7714" s="203">
        <v>13</v>
      </c>
      <c r="E7714" s="203" t="s">
        <v>1208</v>
      </c>
      <c r="F7714" s="203" t="s">
        <v>1207</v>
      </c>
    </row>
    <row r="7715" spans="1:6" hidden="1" x14ac:dyDescent="0.25">
      <c r="A7715" s="203" t="s">
        <v>1209</v>
      </c>
      <c r="B7715" s="203">
        <v>201207</v>
      </c>
      <c r="C7715" s="203">
        <v>6.7443619999999997</v>
      </c>
      <c r="D7715" s="203">
        <v>13</v>
      </c>
      <c r="E7715" s="203" t="s">
        <v>1208</v>
      </c>
      <c r="F7715" s="203" t="s">
        <v>1207</v>
      </c>
    </row>
    <row r="7716" spans="1:6" hidden="1" x14ac:dyDescent="0.25">
      <c r="A7716" s="203" t="s">
        <v>1209</v>
      </c>
      <c r="B7716" s="203">
        <v>201208</v>
      </c>
      <c r="C7716" s="203">
        <v>6.7938049999999999</v>
      </c>
      <c r="D7716" s="203">
        <v>13</v>
      </c>
      <c r="E7716" s="203" t="s">
        <v>1208</v>
      </c>
      <c r="F7716" s="203" t="s">
        <v>1207</v>
      </c>
    </row>
    <row r="7717" spans="1:6" hidden="1" x14ac:dyDescent="0.25">
      <c r="A7717" s="203" t="s">
        <v>1209</v>
      </c>
      <c r="B7717" s="203">
        <v>201209</v>
      </c>
      <c r="C7717" s="203">
        <v>6.4302780000000004</v>
      </c>
      <c r="D7717" s="203">
        <v>13</v>
      </c>
      <c r="E7717" s="203" t="s">
        <v>1208</v>
      </c>
      <c r="F7717" s="203" t="s">
        <v>1207</v>
      </c>
    </row>
    <row r="7718" spans="1:6" hidden="1" x14ac:dyDescent="0.25">
      <c r="A7718" s="203" t="s">
        <v>1209</v>
      </c>
      <c r="B7718" s="203">
        <v>201210</v>
      </c>
      <c r="C7718" s="203">
        <v>6.6734669999999996</v>
      </c>
      <c r="D7718" s="203">
        <v>13</v>
      </c>
      <c r="E7718" s="203" t="s">
        <v>1208</v>
      </c>
      <c r="F7718" s="203" t="s">
        <v>1207</v>
      </c>
    </row>
    <row r="7719" spans="1:6" hidden="1" x14ac:dyDescent="0.25">
      <c r="A7719" s="203" t="s">
        <v>1209</v>
      </c>
      <c r="B7719" s="203">
        <v>201211</v>
      </c>
      <c r="C7719" s="203">
        <v>6.5312720000000004</v>
      </c>
      <c r="D7719" s="203">
        <v>13</v>
      </c>
      <c r="E7719" s="203" t="s">
        <v>1208</v>
      </c>
      <c r="F7719" s="203" t="s">
        <v>1207</v>
      </c>
    </row>
    <row r="7720" spans="1:6" hidden="1" x14ac:dyDescent="0.25">
      <c r="A7720" s="203" t="s">
        <v>1209</v>
      </c>
      <c r="B7720" s="203">
        <v>201212</v>
      </c>
      <c r="C7720" s="203">
        <v>6.7518669999999998</v>
      </c>
      <c r="D7720" s="203">
        <v>13</v>
      </c>
      <c r="E7720" s="203" t="s">
        <v>1208</v>
      </c>
      <c r="F7720" s="203" t="s">
        <v>1207</v>
      </c>
    </row>
    <row r="7721" spans="1:6" hidden="1" x14ac:dyDescent="0.25">
      <c r="A7721" s="203" t="s">
        <v>1209</v>
      </c>
      <c r="B7721" s="203">
        <v>201213</v>
      </c>
      <c r="C7721" s="203">
        <v>79.107753000000002</v>
      </c>
      <c r="D7721" s="203">
        <v>13</v>
      </c>
      <c r="E7721" s="203" t="s">
        <v>1208</v>
      </c>
      <c r="F7721" s="203" t="s">
        <v>1207</v>
      </c>
    </row>
    <row r="7722" spans="1:6" hidden="1" x14ac:dyDescent="0.25">
      <c r="A7722" s="203" t="s">
        <v>1209</v>
      </c>
      <c r="B7722" s="203">
        <v>201301</v>
      </c>
      <c r="C7722" s="203">
        <v>6.8332139999999999</v>
      </c>
      <c r="D7722" s="203">
        <v>13</v>
      </c>
      <c r="E7722" s="203" t="s">
        <v>1208</v>
      </c>
      <c r="F7722" s="203" t="s">
        <v>1207</v>
      </c>
    </row>
    <row r="7723" spans="1:6" hidden="1" x14ac:dyDescent="0.25">
      <c r="A7723" s="203" t="s">
        <v>1209</v>
      </c>
      <c r="B7723" s="203">
        <v>201302</v>
      </c>
      <c r="C7723" s="203">
        <v>6.2162569999999997</v>
      </c>
      <c r="D7723" s="203">
        <v>13</v>
      </c>
      <c r="E7723" s="203" t="s">
        <v>1208</v>
      </c>
      <c r="F7723" s="203" t="s">
        <v>1207</v>
      </c>
    </row>
    <row r="7724" spans="1:6" hidden="1" x14ac:dyDescent="0.25">
      <c r="A7724" s="203" t="s">
        <v>1209</v>
      </c>
      <c r="B7724" s="203">
        <v>201303</v>
      </c>
      <c r="C7724" s="203">
        <v>6.8004290000000003</v>
      </c>
      <c r="D7724" s="203">
        <v>13</v>
      </c>
      <c r="E7724" s="203" t="s">
        <v>1208</v>
      </c>
      <c r="F7724" s="203" t="s">
        <v>1207</v>
      </c>
    </row>
    <row r="7725" spans="1:6" hidden="1" x14ac:dyDescent="0.25">
      <c r="A7725" s="203" t="s">
        <v>1209</v>
      </c>
      <c r="B7725" s="203">
        <v>201304</v>
      </c>
      <c r="C7725" s="203">
        <v>6.6087509999999998</v>
      </c>
      <c r="D7725" s="203">
        <v>13</v>
      </c>
      <c r="E7725" s="203" t="s">
        <v>1208</v>
      </c>
      <c r="F7725" s="203" t="s">
        <v>1207</v>
      </c>
    </row>
    <row r="7726" spans="1:6" hidden="1" x14ac:dyDescent="0.25">
      <c r="A7726" s="203" t="s">
        <v>1209</v>
      </c>
      <c r="B7726" s="203">
        <v>201305</v>
      </c>
      <c r="C7726" s="203">
        <v>6.9073960000000003</v>
      </c>
      <c r="D7726" s="203">
        <v>13</v>
      </c>
      <c r="E7726" s="203" t="s">
        <v>1208</v>
      </c>
      <c r="F7726" s="203" t="s">
        <v>1207</v>
      </c>
    </row>
    <row r="7727" spans="1:6" hidden="1" x14ac:dyDescent="0.25">
      <c r="A7727" s="203" t="s">
        <v>1209</v>
      </c>
      <c r="B7727" s="203">
        <v>201306</v>
      </c>
      <c r="C7727" s="203">
        <v>6.7331029999999998</v>
      </c>
      <c r="D7727" s="203">
        <v>13</v>
      </c>
      <c r="E7727" s="203" t="s">
        <v>1208</v>
      </c>
      <c r="F7727" s="203" t="s">
        <v>1207</v>
      </c>
    </row>
    <row r="7728" spans="1:6" hidden="1" x14ac:dyDescent="0.25">
      <c r="A7728" s="203" t="s">
        <v>1209</v>
      </c>
      <c r="B7728" s="203">
        <v>201307</v>
      </c>
      <c r="C7728" s="203">
        <v>7.0441099999999999</v>
      </c>
      <c r="D7728" s="203">
        <v>13</v>
      </c>
      <c r="E7728" s="203" t="s">
        <v>1208</v>
      </c>
      <c r="F7728" s="203" t="s">
        <v>1207</v>
      </c>
    </row>
    <row r="7729" spans="1:6" hidden="1" x14ac:dyDescent="0.25">
      <c r="A7729" s="203" t="s">
        <v>1209</v>
      </c>
      <c r="B7729" s="203">
        <v>201308</v>
      </c>
      <c r="C7729" s="203">
        <v>7.108924</v>
      </c>
      <c r="D7729" s="203">
        <v>13</v>
      </c>
      <c r="E7729" s="203" t="s">
        <v>1208</v>
      </c>
      <c r="F7729" s="203" t="s">
        <v>1207</v>
      </c>
    </row>
    <row r="7730" spans="1:6" hidden="1" x14ac:dyDescent="0.25">
      <c r="A7730" s="203" t="s">
        <v>1209</v>
      </c>
      <c r="B7730" s="203">
        <v>201309</v>
      </c>
      <c r="C7730" s="203">
        <v>6.7760249999999997</v>
      </c>
      <c r="D7730" s="203">
        <v>13</v>
      </c>
      <c r="E7730" s="203" t="s">
        <v>1208</v>
      </c>
      <c r="F7730" s="203" t="s">
        <v>1207</v>
      </c>
    </row>
    <row r="7731" spans="1:6" hidden="1" x14ac:dyDescent="0.25">
      <c r="A7731" s="203" t="s">
        <v>1209</v>
      </c>
      <c r="B7731" s="203">
        <v>201310</v>
      </c>
      <c r="C7731" s="203">
        <v>6.866269</v>
      </c>
      <c r="D7731" s="203">
        <v>13</v>
      </c>
      <c r="E7731" s="203" t="s">
        <v>1208</v>
      </c>
      <c r="F7731" s="203" t="s">
        <v>1207</v>
      </c>
    </row>
    <row r="7732" spans="1:6" hidden="1" x14ac:dyDescent="0.25">
      <c r="A7732" s="203" t="s">
        <v>1209</v>
      </c>
      <c r="B7732" s="203">
        <v>201311</v>
      </c>
      <c r="C7732" s="203">
        <v>6.8299209999999997</v>
      </c>
      <c r="D7732" s="203">
        <v>13</v>
      </c>
      <c r="E7732" s="203" t="s">
        <v>1208</v>
      </c>
      <c r="F7732" s="203" t="s">
        <v>1207</v>
      </c>
    </row>
    <row r="7733" spans="1:6" hidden="1" x14ac:dyDescent="0.25">
      <c r="A7733" s="203" t="s">
        <v>1209</v>
      </c>
      <c r="B7733" s="203">
        <v>201312</v>
      </c>
      <c r="C7733" s="203">
        <v>6.9711980000000002</v>
      </c>
      <c r="D7733" s="203">
        <v>13</v>
      </c>
      <c r="E7733" s="203" t="s">
        <v>1208</v>
      </c>
      <c r="F7733" s="203" t="s">
        <v>1207</v>
      </c>
    </row>
    <row r="7734" spans="1:6" hidden="1" x14ac:dyDescent="0.25">
      <c r="A7734" s="203" t="s">
        <v>1209</v>
      </c>
      <c r="B7734" s="203">
        <v>201313</v>
      </c>
      <c r="C7734" s="203">
        <v>81.695595999999995</v>
      </c>
      <c r="D7734" s="203">
        <v>13</v>
      </c>
      <c r="E7734" s="203" t="s">
        <v>1208</v>
      </c>
      <c r="F7734" s="203" t="s">
        <v>1207</v>
      </c>
    </row>
    <row r="7735" spans="1:6" hidden="1" x14ac:dyDescent="0.25">
      <c r="A7735" s="203" t="s">
        <v>1209</v>
      </c>
      <c r="B7735" s="203">
        <v>201401</v>
      </c>
      <c r="C7735" s="203">
        <v>7.1590449999999999</v>
      </c>
      <c r="D7735" s="203">
        <v>13</v>
      </c>
      <c r="E7735" s="203" t="s">
        <v>1208</v>
      </c>
      <c r="F7735" s="203" t="s">
        <v>1207</v>
      </c>
    </row>
    <row r="7736" spans="1:6" hidden="1" x14ac:dyDescent="0.25">
      <c r="A7736" s="203" t="s">
        <v>1209</v>
      </c>
      <c r="B7736" s="203">
        <v>201402</v>
      </c>
      <c r="C7736" s="203">
        <v>6.4625700000000004</v>
      </c>
      <c r="D7736" s="203">
        <v>13</v>
      </c>
      <c r="E7736" s="203" t="s">
        <v>1208</v>
      </c>
      <c r="F7736" s="203" t="s">
        <v>1207</v>
      </c>
    </row>
    <row r="7737" spans="1:6" hidden="1" x14ac:dyDescent="0.25">
      <c r="A7737" s="203" t="s">
        <v>1209</v>
      </c>
      <c r="B7737" s="203">
        <v>201403</v>
      </c>
      <c r="C7737" s="203">
        <v>7.282527</v>
      </c>
      <c r="D7737" s="203">
        <v>13</v>
      </c>
      <c r="E7737" s="203" t="s">
        <v>1208</v>
      </c>
      <c r="F7737" s="203" t="s">
        <v>1207</v>
      </c>
    </row>
    <row r="7738" spans="1:6" hidden="1" x14ac:dyDescent="0.25">
      <c r="A7738" s="203" t="s">
        <v>1209</v>
      </c>
      <c r="B7738" s="203">
        <v>201404</v>
      </c>
      <c r="C7738" s="203">
        <v>7.1418860000000004</v>
      </c>
      <c r="D7738" s="203">
        <v>13</v>
      </c>
      <c r="E7738" s="203" t="s">
        <v>1208</v>
      </c>
      <c r="F7738" s="203" t="s">
        <v>1207</v>
      </c>
    </row>
    <row r="7739" spans="1:6" hidden="1" x14ac:dyDescent="0.25">
      <c r="A7739" s="203" t="s">
        <v>1209</v>
      </c>
      <c r="B7739" s="203">
        <v>201405</v>
      </c>
      <c r="C7739" s="203">
        <v>7.3454800000000002</v>
      </c>
      <c r="D7739" s="203">
        <v>13</v>
      </c>
      <c r="E7739" s="203" t="s">
        <v>1208</v>
      </c>
      <c r="F7739" s="203" t="s">
        <v>1207</v>
      </c>
    </row>
    <row r="7740" spans="1:6" hidden="1" x14ac:dyDescent="0.25">
      <c r="A7740" s="203" t="s">
        <v>1209</v>
      </c>
      <c r="B7740" s="203">
        <v>201406</v>
      </c>
      <c r="C7740" s="203">
        <v>7.2179229999999999</v>
      </c>
      <c r="D7740" s="203">
        <v>13</v>
      </c>
      <c r="E7740" s="203" t="s">
        <v>1208</v>
      </c>
      <c r="F7740" s="203" t="s">
        <v>1207</v>
      </c>
    </row>
    <row r="7741" spans="1:6" hidden="1" x14ac:dyDescent="0.25">
      <c r="A7741" s="203" t="s">
        <v>1209</v>
      </c>
      <c r="B7741" s="203">
        <v>201407</v>
      </c>
      <c r="C7741" s="203">
        <v>7.5362020000000003</v>
      </c>
      <c r="D7741" s="203">
        <v>13</v>
      </c>
      <c r="E7741" s="203" t="s">
        <v>1208</v>
      </c>
      <c r="F7741" s="203" t="s">
        <v>1207</v>
      </c>
    </row>
    <row r="7742" spans="1:6" hidden="1" x14ac:dyDescent="0.25">
      <c r="A7742" s="203" t="s">
        <v>1209</v>
      </c>
      <c r="B7742" s="203">
        <v>201408</v>
      </c>
      <c r="C7742" s="203">
        <v>7.5461830000000001</v>
      </c>
      <c r="D7742" s="203">
        <v>13</v>
      </c>
      <c r="E7742" s="203" t="s">
        <v>1208</v>
      </c>
      <c r="F7742" s="203" t="s">
        <v>1207</v>
      </c>
    </row>
    <row r="7743" spans="1:6" hidden="1" x14ac:dyDescent="0.25">
      <c r="A7743" s="203" t="s">
        <v>1209</v>
      </c>
      <c r="B7743" s="203">
        <v>201409</v>
      </c>
      <c r="C7743" s="203">
        <v>7.2839039999999997</v>
      </c>
      <c r="D7743" s="203">
        <v>13</v>
      </c>
      <c r="E7743" s="203" t="s">
        <v>1208</v>
      </c>
      <c r="F7743" s="203" t="s">
        <v>1207</v>
      </c>
    </row>
    <row r="7744" spans="1:6" hidden="1" x14ac:dyDescent="0.25">
      <c r="A7744" s="203" t="s">
        <v>1209</v>
      </c>
      <c r="B7744" s="203">
        <v>201410</v>
      </c>
      <c r="C7744" s="203">
        <v>7.5089480000000002</v>
      </c>
      <c r="D7744" s="203">
        <v>13</v>
      </c>
      <c r="E7744" s="203" t="s">
        <v>1208</v>
      </c>
      <c r="F7744" s="203" t="s">
        <v>1207</v>
      </c>
    </row>
    <row r="7745" spans="1:6" hidden="1" x14ac:dyDescent="0.25">
      <c r="A7745" s="203" t="s">
        <v>1209</v>
      </c>
      <c r="B7745" s="203">
        <v>201411</v>
      </c>
      <c r="C7745" s="203">
        <v>7.3593159999999997</v>
      </c>
      <c r="D7745" s="203">
        <v>13</v>
      </c>
      <c r="E7745" s="203" t="s">
        <v>1208</v>
      </c>
      <c r="F7745" s="203" t="s">
        <v>1207</v>
      </c>
    </row>
    <row r="7746" spans="1:6" hidden="1" x14ac:dyDescent="0.25">
      <c r="A7746" s="203" t="s">
        <v>1209</v>
      </c>
      <c r="B7746" s="203">
        <v>201412</v>
      </c>
      <c r="C7746" s="203">
        <v>7.7527819999999998</v>
      </c>
      <c r="D7746" s="203">
        <v>13</v>
      </c>
      <c r="E7746" s="203" t="s">
        <v>1208</v>
      </c>
      <c r="F7746" s="203" t="s">
        <v>1207</v>
      </c>
    </row>
    <row r="7747" spans="1:6" x14ac:dyDescent="0.25">
      <c r="A7747" s="203" t="s">
        <v>1209</v>
      </c>
      <c r="B7747" s="203">
        <v>201413</v>
      </c>
      <c r="C7747" s="203">
        <v>87.596766000000002</v>
      </c>
      <c r="D7747" s="203">
        <v>13</v>
      </c>
      <c r="E7747" s="203" t="s">
        <v>1208</v>
      </c>
      <c r="F7747" s="203" t="s">
        <v>1207</v>
      </c>
    </row>
    <row r="7748" spans="1:6" hidden="1" x14ac:dyDescent="0.25">
      <c r="A7748" s="203" t="s">
        <v>1209</v>
      </c>
      <c r="B7748" s="203">
        <v>201501</v>
      </c>
      <c r="C7748" s="203">
        <v>7.6692270000000002</v>
      </c>
      <c r="D7748" s="203">
        <v>13</v>
      </c>
      <c r="E7748" s="203" t="s">
        <v>1208</v>
      </c>
      <c r="F7748" s="203" t="s">
        <v>1207</v>
      </c>
    </row>
    <row r="7749" spans="1:6" hidden="1" x14ac:dyDescent="0.25">
      <c r="A7749" s="203" t="s">
        <v>1209</v>
      </c>
      <c r="B7749" s="203">
        <v>201502</v>
      </c>
      <c r="C7749" s="203">
        <v>6.8589799999999999</v>
      </c>
      <c r="D7749" s="203">
        <v>13</v>
      </c>
      <c r="E7749" s="203" t="s">
        <v>1208</v>
      </c>
      <c r="F7749" s="203" t="s">
        <v>1207</v>
      </c>
    </row>
    <row r="7750" spans="1:6" hidden="1" x14ac:dyDescent="0.25">
      <c r="A7750" s="203" t="s">
        <v>1209</v>
      </c>
      <c r="B7750" s="203">
        <v>201503</v>
      </c>
      <c r="C7750" s="203">
        <v>7.5717869999999996</v>
      </c>
      <c r="D7750" s="203">
        <v>13</v>
      </c>
      <c r="E7750" s="203" t="s">
        <v>1208</v>
      </c>
      <c r="F7750" s="203" t="s">
        <v>1207</v>
      </c>
    </row>
    <row r="7751" spans="1:6" hidden="1" x14ac:dyDescent="0.25">
      <c r="A7751" s="203" t="s">
        <v>1209</v>
      </c>
      <c r="B7751" s="203">
        <v>201504</v>
      </c>
      <c r="C7751" s="203">
        <v>7.3050660000000001</v>
      </c>
      <c r="D7751" s="203">
        <v>13</v>
      </c>
      <c r="E7751" s="203" t="s">
        <v>1208</v>
      </c>
      <c r="F7751" s="203" t="s">
        <v>1207</v>
      </c>
    </row>
    <row r="7752" spans="1:6" hidden="1" x14ac:dyDescent="0.25">
      <c r="A7752" s="203" t="s">
        <v>1209</v>
      </c>
      <c r="B7752" s="203">
        <v>201505</v>
      </c>
      <c r="C7752" s="203">
        <v>7.3549129999999998</v>
      </c>
      <c r="D7752" s="203">
        <v>13</v>
      </c>
      <c r="E7752" s="203" t="s">
        <v>1208</v>
      </c>
      <c r="F7752" s="203" t="s">
        <v>1207</v>
      </c>
    </row>
    <row r="7753" spans="1:6" hidden="1" x14ac:dyDescent="0.25">
      <c r="A7753" s="203" t="s">
        <v>1209</v>
      </c>
      <c r="B7753" s="203">
        <v>201506</v>
      </c>
      <c r="C7753" s="203">
        <v>7.1123950000000002</v>
      </c>
      <c r="D7753" s="203">
        <v>13</v>
      </c>
      <c r="E7753" s="203" t="s">
        <v>1208</v>
      </c>
      <c r="F7753" s="203" t="s">
        <v>1207</v>
      </c>
    </row>
    <row r="7754" spans="1:6" hidden="1" x14ac:dyDescent="0.25">
      <c r="A7754" s="203" t="s">
        <v>1209</v>
      </c>
      <c r="B7754" s="203">
        <v>201507</v>
      </c>
      <c r="C7754" s="203">
        <v>7.5225220000000004</v>
      </c>
      <c r="D7754" s="203">
        <v>13</v>
      </c>
      <c r="E7754" s="203" t="s">
        <v>1208</v>
      </c>
      <c r="F7754" s="203" t="s">
        <v>1207</v>
      </c>
    </row>
    <row r="7755" spans="1:6" hidden="1" x14ac:dyDescent="0.25">
      <c r="A7755" s="203" t="s">
        <v>1209</v>
      </c>
      <c r="B7755" s="203">
        <v>201508</v>
      </c>
      <c r="C7755" s="203">
        <v>7.6295900000000003</v>
      </c>
      <c r="D7755" s="203">
        <v>13</v>
      </c>
      <c r="E7755" s="203" t="s">
        <v>1208</v>
      </c>
      <c r="F7755" s="203" t="s">
        <v>1207</v>
      </c>
    </row>
    <row r="7756" spans="1:6" hidden="1" x14ac:dyDescent="0.25">
      <c r="A7756" s="203" t="s">
        <v>1209</v>
      </c>
      <c r="B7756" s="203">
        <v>201509</v>
      </c>
      <c r="C7756" s="203">
        <v>7.3079210000000003</v>
      </c>
      <c r="D7756" s="203">
        <v>13</v>
      </c>
      <c r="E7756" s="203" t="s">
        <v>1208</v>
      </c>
      <c r="F7756" s="203" t="s">
        <v>1207</v>
      </c>
    </row>
    <row r="7757" spans="1:6" hidden="1" x14ac:dyDescent="0.25">
      <c r="A7757" s="203" t="s">
        <v>1209</v>
      </c>
      <c r="B7757" s="203">
        <v>201510</v>
      </c>
      <c r="C7757" s="203">
        <v>7.3445869999999998</v>
      </c>
      <c r="D7757" s="203">
        <v>13</v>
      </c>
      <c r="E7757" s="203" t="s">
        <v>1208</v>
      </c>
      <c r="F7757" s="203" t="s">
        <v>1207</v>
      </c>
    </row>
    <row r="7758" spans="1:6" hidden="1" x14ac:dyDescent="0.25">
      <c r="A7758" s="203" t="s">
        <v>1209</v>
      </c>
      <c r="B7758" s="203">
        <v>201511</v>
      </c>
      <c r="C7758" s="203">
        <v>7.1044580000000002</v>
      </c>
      <c r="D7758" s="203">
        <v>13</v>
      </c>
      <c r="E7758" s="203" t="s">
        <v>1208</v>
      </c>
      <c r="F7758" s="203" t="s">
        <v>1207</v>
      </c>
    </row>
    <row r="7759" spans="1:6" hidden="1" x14ac:dyDescent="0.25">
      <c r="A7759" s="203" t="s">
        <v>1209</v>
      </c>
      <c r="B7759" s="203">
        <v>201512</v>
      </c>
      <c r="C7759" s="203">
        <v>7.2636909999999997</v>
      </c>
      <c r="D7759" s="203">
        <v>13</v>
      </c>
      <c r="E7759" s="203" t="s">
        <v>1208</v>
      </c>
      <c r="F7759" s="203" t="s">
        <v>1207</v>
      </c>
    </row>
    <row r="7760" spans="1:6" hidden="1" x14ac:dyDescent="0.25">
      <c r="A7760" s="203" t="s">
        <v>1209</v>
      </c>
      <c r="B7760" s="203">
        <v>201513</v>
      </c>
      <c r="C7760" s="203">
        <v>88.045137999999994</v>
      </c>
      <c r="D7760" s="203">
        <v>13</v>
      </c>
      <c r="E7760" s="203" t="s">
        <v>1208</v>
      </c>
      <c r="F7760" s="203" t="s">
        <v>1207</v>
      </c>
    </row>
    <row r="7761" spans="1:6" hidden="1" x14ac:dyDescent="0.25">
      <c r="A7761" s="203" t="s">
        <v>1209</v>
      </c>
      <c r="B7761" s="203">
        <v>201601</v>
      </c>
      <c r="C7761" s="203">
        <v>7.1972759999999996</v>
      </c>
      <c r="D7761" s="203">
        <v>13</v>
      </c>
      <c r="E7761" s="203" t="s">
        <v>1208</v>
      </c>
      <c r="F7761" s="203" t="s">
        <v>1207</v>
      </c>
    </row>
    <row r="7762" spans="1:6" hidden="1" x14ac:dyDescent="0.25">
      <c r="A7762" s="203" t="s">
        <v>1209</v>
      </c>
      <c r="B7762" s="203">
        <v>201602</v>
      </c>
      <c r="C7762" s="203">
        <v>6.7981740000000004</v>
      </c>
      <c r="D7762" s="203">
        <v>13</v>
      </c>
      <c r="E7762" s="203" t="s">
        <v>1208</v>
      </c>
      <c r="F7762" s="203" t="s">
        <v>1207</v>
      </c>
    </row>
    <row r="7763" spans="1:6" hidden="1" x14ac:dyDescent="0.25">
      <c r="A7763" s="203" t="s">
        <v>1209</v>
      </c>
      <c r="B7763" s="203">
        <v>201603</v>
      </c>
      <c r="C7763" s="203">
        <v>7.1042100000000001</v>
      </c>
      <c r="D7763" s="203">
        <v>13</v>
      </c>
      <c r="E7763" s="203" t="s">
        <v>1208</v>
      </c>
      <c r="F7763" s="203" t="s">
        <v>1207</v>
      </c>
    </row>
    <row r="7764" spans="1:6" hidden="1" x14ac:dyDescent="0.25">
      <c r="A7764" s="203" t="s">
        <v>1209</v>
      </c>
      <c r="B7764" s="203">
        <v>201604</v>
      </c>
      <c r="C7764" s="203">
        <v>6.6788730000000003</v>
      </c>
      <c r="D7764" s="203">
        <v>13</v>
      </c>
      <c r="E7764" s="203" t="s">
        <v>1208</v>
      </c>
      <c r="F7764" s="203" t="s">
        <v>1207</v>
      </c>
    </row>
    <row r="7765" spans="1:6" hidden="1" x14ac:dyDescent="0.25">
      <c r="A7765" s="203" t="s">
        <v>1209</v>
      </c>
      <c r="B7765" s="203">
        <v>201605</v>
      </c>
      <c r="C7765" s="203">
        <v>6.9586790000000001</v>
      </c>
      <c r="D7765" s="203">
        <v>13</v>
      </c>
      <c r="E7765" s="203" t="s">
        <v>1208</v>
      </c>
      <c r="F7765" s="203" t="s">
        <v>1207</v>
      </c>
    </row>
    <row r="7766" spans="1:6" hidden="1" x14ac:dyDescent="0.25">
      <c r="A7766" s="203" t="s">
        <v>1209</v>
      </c>
      <c r="B7766" s="203">
        <v>201606</v>
      </c>
      <c r="C7766" s="203">
        <v>6.8526170000000004</v>
      </c>
      <c r="D7766" s="203">
        <v>13</v>
      </c>
      <c r="E7766" s="203" t="s">
        <v>1208</v>
      </c>
      <c r="F7766" s="203" t="s">
        <v>1207</v>
      </c>
    </row>
    <row r="7767" spans="1:6" hidden="1" x14ac:dyDescent="0.25">
      <c r="A7767" s="203" t="s">
        <v>1209</v>
      </c>
      <c r="B7767" s="203">
        <v>201607</v>
      </c>
      <c r="C7767" s="203">
        <v>7.0722959999999997</v>
      </c>
      <c r="D7767" s="203">
        <v>13</v>
      </c>
      <c r="E7767" s="203" t="s">
        <v>1208</v>
      </c>
      <c r="F7767" s="203" t="s">
        <v>1207</v>
      </c>
    </row>
    <row r="7768" spans="1:6" hidden="1" x14ac:dyDescent="0.25">
      <c r="A7768" s="203" t="s">
        <v>1209</v>
      </c>
      <c r="B7768" s="203">
        <v>201608</v>
      </c>
      <c r="C7768" s="203">
        <v>7.180574</v>
      </c>
      <c r="D7768" s="203">
        <v>13</v>
      </c>
      <c r="E7768" s="203" t="s">
        <v>1208</v>
      </c>
      <c r="F7768" s="203" t="s">
        <v>1207</v>
      </c>
    </row>
    <row r="7769" spans="1:6" hidden="1" x14ac:dyDescent="0.25">
      <c r="A7769" s="203" t="s">
        <v>1209</v>
      </c>
      <c r="B7769" s="203">
        <v>201609</v>
      </c>
      <c r="C7769" s="203">
        <v>6.837243</v>
      </c>
      <c r="D7769" s="203">
        <v>13</v>
      </c>
      <c r="E7769" s="203" t="s">
        <v>1208</v>
      </c>
      <c r="F7769" s="203" t="s">
        <v>1207</v>
      </c>
    </row>
    <row r="7770" spans="1:6" hidden="1" x14ac:dyDescent="0.25">
      <c r="A7770" s="203" t="s">
        <v>1209</v>
      </c>
      <c r="B7770" s="203">
        <v>201610</v>
      </c>
      <c r="C7770" s="203">
        <v>7.0597810000000001</v>
      </c>
      <c r="D7770" s="203">
        <v>13</v>
      </c>
      <c r="E7770" s="203" t="s">
        <v>1208</v>
      </c>
      <c r="F7770" s="203" t="s">
        <v>1207</v>
      </c>
    </row>
    <row r="7771" spans="1:6" hidden="1" x14ac:dyDescent="0.25">
      <c r="A7771" s="203" t="s">
        <v>1209</v>
      </c>
      <c r="B7771" s="203">
        <v>201611</v>
      </c>
      <c r="C7771" s="203">
        <v>6.9912979999999996</v>
      </c>
      <c r="D7771" s="203">
        <v>13</v>
      </c>
      <c r="E7771" s="203" t="s">
        <v>1208</v>
      </c>
      <c r="F7771" s="203" t="s">
        <v>1207</v>
      </c>
    </row>
    <row r="7772" spans="1:6" hidden="1" x14ac:dyDescent="0.25">
      <c r="A7772" s="203" t="s">
        <v>1209</v>
      </c>
      <c r="B7772" s="203">
        <v>201612</v>
      </c>
      <c r="C7772" s="203">
        <v>7.1492009999999997</v>
      </c>
      <c r="D7772" s="203">
        <v>13</v>
      </c>
      <c r="E7772" s="203" t="s">
        <v>1208</v>
      </c>
      <c r="F7772" s="203" t="s">
        <v>1207</v>
      </c>
    </row>
    <row r="7773" spans="1:6" hidden="1" x14ac:dyDescent="0.25">
      <c r="A7773" s="203" t="s">
        <v>1209</v>
      </c>
      <c r="B7773" s="203">
        <v>201613</v>
      </c>
      <c r="C7773" s="203">
        <v>83.880222000000003</v>
      </c>
      <c r="D7773" s="203">
        <v>13</v>
      </c>
      <c r="E7773" s="203" t="s">
        <v>1208</v>
      </c>
      <c r="F7773" s="203" t="s">
        <v>1207</v>
      </c>
    </row>
    <row r="7774" spans="1:6" hidden="1" x14ac:dyDescent="0.25">
      <c r="A7774" s="203" t="s">
        <v>1209</v>
      </c>
      <c r="B7774" s="203">
        <v>201701</v>
      </c>
      <c r="C7774" s="203">
        <v>7.296335</v>
      </c>
      <c r="D7774" s="203">
        <v>13</v>
      </c>
      <c r="E7774" s="203" t="s">
        <v>1208</v>
      </c>
      <c r="F7774" s="203" t="s">
        <v>1207</v>
      </c>
    </row>
    <row r="7775" spans="1:6" hidden="1" x14ac:dyDescent="0.25">
      <c r="A7775" s="203" t="s">
        <v>1209</v>
      </c>
      <c r="B7775" s="203">
        <v>201702</v>
      </c>
      <c r="C7775" s="203">
        <v>6.7542299999999997</v>
      </c>
      <c r="D7775" s="203">
        <v>13</v>
      </c>
      <c r="E7775" s="203" t="s">
        <v>1208</v>
      </c>
      <c r="F7775" s="203" t="s">
        <v>1207</v>
      </c>
    </row>
  </sheetData>
  <autoFilter ref="A1:F7775">
    <filterColumn colId="1">
      <filters>
        <filter val="20141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14999847407452621"/>
  </sheetPr>
  <dimension ref="A1:F7177"/>
  <sheetViews>
    <sheetView workbookViewId="0">
      <selection activeCell="C3561" sqref="C3561"/>
    </sheetView>
  </sheetViews>
  <sheetFormatPr defaultColWidth="8.85546875" defaultRowHeight="15" x14ac:dyDescent="0.25"/>
  <cols>
    <col min="1" max="1" width="8.85546875" style="212"/>
    <col min="2" max="2" width="11.42578125" style="212" customWidth="1"/>
    <col min="3" max="3" width="10.7109375" style="212" customWidth="1"/>
    <col min="4" max="4" width="13.28515625" style="212" customWidth="1"/>
    <col min="5" max="5" width="55.85546875" style="212" customWidth="1"/>
    <col min="6" max="6" width="22.85546875" style="212" customWidth="1"/>
    <col min="7" max="16384" width="8.85546875" style="212"/>
  </cols>
  <sheetData>
    <row r="1" spans="1:6" x14ac:dyDescent="0.25">
      <c r="A1" s="212" t="s">
        <v>1194</v>
      </c>
      <c r="B1" s="212" t="s">
        <v>1195</v>
      </c>
      <c r="C1" s="212" t="s">
        <v>1196</v>
      </c>
      <c r="D1" s="212" t="s">
        <v>1197</v>
      </c>
      <c r="E1" s="212" t="s">
        <v>6</v>
      </c>
      <c r="F1" s="212" t="s">
        <v>1198</v>
      </c>
    </row>
    <row r="2" spans="1:6" hidden="1" x14ac:dyDescent="0.25">
      <c r="A2" s="212" t="s">
        <v>1232</v>
      </c>
      <c r="B2" s="212">
        <v>194913</v>
      </c>
      <c r="C2" s="212">
        <v>1271.5509999999999</v>
      </c>
      <c r="D2" s="212">
        <v>1</v>
      </c>
      <c r="E2" s="212" t="s">
        <v>1233</v>
      </c>
      <c r="F2" s="212" t="s">
        <v>1234</v>
      </c>
    </row>
    <row r="3" spans="1:6" hidden="1" x14ac:dyDescent="0.25">
      <c r="A3" s="212" t="s">
        <v>1232</v>
      </c>
      <c r="B3" s="212">
        <v>195013</v>
      </c>
      <c r="C3" s="212">
        <v>1261.2670000000001</v>
      </c>
      <c r="D3" s="212">
        <v>1</v>
      </c>
      <c r="E3" s="212" t="s">
        <v>1233</v>
      </c>
      <c r="F3" s="212" t="s">
        <v>1234</v>
      </c>
    </row>
    <row r="4" spans="1:6" hidden="1" x14ac:dyDescent="0.25">
      <c r="A4" s="212" t="s">
        <v>1232</v>
      </c>
      <c r="B4" s="212">
        <v>195113</v>
      </c>
      <c r="C4" s="212">
        <v>1158.6790000000001</v>
      </c>
      <c r="D4" s="212">
        <v>1</v>
      </c>
      <c r="E4" s="212" t="s">
        <v>1233</v>
      </c>
      <c r="F4" s="212" t="s">
        <v>1234</v>
      </c>
    </row>
    <row r="5" spans="1:6" hidden="1" x14ac:dyDescent="0.25">
      <c r="A5" s="212" t="s">
        <v>1232</v>
      </c>
      <c r="B5" s="212">
        <v>195213</v>
      </c>
      <c r="C5" s="212">
        <v>1079.2059999999999</v>
      </c>
      <c r="D5" s="212">
        <v>1</v>
      </c>
      <c r="E5" s="212" t="s">
        <v>1233</v>
      </c>
      <c r="F5" s="212" t="s">
        <v>1234</v>
      </c>
    </row>
    <row r="6" spans="1:6" hidden="1" x14ac:dyDescent="0.25">
      <c r="A6" s="212" t="s">
        <v>1232</v>
      </c>
      <c r="B6" s="212">
        <v>195313</v>
      </c>
      <c r="C6" s="212">
        <v>965.66399999999999</v>
      </c>
      <c r="D6" s="212">
        <v>1</v>
      </c>
      <c r="E6" s="212" t="s">
        <v>1233</v>
      </c>
      <c r="F6" s="212" t="s">
        <v>1234</v>
      </c>
    </row>
    <row r="7" spans="1:6" hidden="1" x14ac:dyDescent="0.25">
      <c r="A7" s="212" t="s">
        <v>1232</v>
      </c>
      <c r="B7" s="212">
        <v>195413</v>
      </c>
      <c r="C7" s="212">
        <v>858.255</v>
      </c>
      <c r="D7" s="212">
        <v>1</v>
      </c>
      <c r="E7" s="212" t="s">
        <v>1233</v>
      </c>
      <c r="F7" s="212" t="s">
        <v>1234</v>
      </c>
    </row>
    <row r="8" spans="1:6" hidden="1" x14ac:dyDescent="0.25">
      <c r="A8" s="212" t="s">
        <v>1232</v>
      </c>
      <c r="B8" s="212">
        <v>195513</v>
      </c>
      <c r="C8" s="212">
        <v>867.43100000000004</v>
      </c>
      <c r="D8" s="212">
        <v>1</v>
      </c>
      <c r="E8" s="212" t="s">
        <v>1233</v>
      </c>
      <c r="F8" s="212" t="s">
        <v>1234</v>
      </c>
    </row>
    <row r="9" spans="1:6" hidden="1" x14ac:dyDescent="0.25">
      <c r="A9" s="212" t="s">
        <v>1232</v>
      </c>
      <c r="B9" s="212">
        <v>195613</v>
      </c>
      <c r="C9" s="212">
        <v>838.91</v>
      </c>
      <c r="D9" s="212">
        <v>1</v>
      </c>
      <c r="E9" s="212" t="s">
        <v>1233</v>
      </c>
      <c r="F9" s="212" t="s">
        <v>1234</v>
      </c>
    </row>
    <row r="10" spans="1:6" hidden="1" x14ac:dyDescent="0.25">
      <c r="A10" s="212" t="s">
        <v>1232</v>
      </c>
      <c r="B10" s="212">
        <v>195713</v>
      </c>
      <c r="C10" s="212">
        <v>653.73400000000004</v>
      </c>
      <c r="D10" s="212">
        <v>1</v>
      </c>
      <c r="E10" s="212" t="s">
        <v>1233</v>
      </c>
      <c r="F10" s="212" t="s">
        <v>1234</v>
      </c>
    </row>
    <row r="11" spans="1:6" hidden="1" x14ac:dyDescent="0.25">
      <c r="A11" s="212" t="s">
        <v>1232</v>
      </c>
      <c r="B11" s="212">
        <v>195813</v>
      </c>
      <c r="C11" s="212">
        <v>663.49599999999998</v>
      </c>
      <c r="D11" s="212">
        <v>1</v>
      </c>
      <c r="E11" s="212" t="s">
        <v>1233</v>
      </c>
      <c r="F11" s="212" t="s">
        <v>1234</v>
      </c>
    </row>
    <row r="12" spans="1:6" hidden="1" x14ac:dyDescent="0.25">
      <c r="A12" s="212" t="s">
        <v>1232</v>
      </c>
      <c r="B12" s="212">
        <v>195913</v>
      </c>
      <c r="C12" s="212">
        <v>573.32100000000003</v>
      </c>
      <c r="D12" s="212">
        <v>1</v>
      </c>
      <c r="E12" s="212" t="s">
        <v>1233</v>
      </c>
      <c r="F12" s="212" t="s">
        <v>1234</v>
      </c>
    </row>
    <row r="13" spans="1:6" hidden="1" x14ac:dyDescent="0.25">
      <c r="A13" s="212" t="s">
        <v>1232</v>
      </c>
      <c r="B13" s="212">
        <v>196013</v>
      </c>
      <c r="C13" s="212">
        <v>585.28399999999999</v>
      </c>
      <c r="D13" s="212">
        <v>1</v>
      </c>
      <c r="E13" s="212" t="s">
        <v>1233</v>
      </c>
      <c r="F13" s="212" t="s">
        <v>1234</v>
      </c>
    </row>
    <row r="14" spans="1:6" hidden="1" x14ac:dyDescent="0.25">
      <c r="A14" s="212" t="s">
        <v>1232</v>
      </c>
      <c r="B14" s="212">
        <v>196113</v>
      </c>
      <c r="C14" s="212">
        <v>533.61099999999999</v>
      </c>
      <c r="D14" s="212">
        <v>1</v>
      </c>
      <c r="E14" s="212" t="s">
        <v>1233</v>
      </c>
      <c r="F14" s="212" t="s">
        <v>1234</v>
      </c>
    </row>
    <row r="15" spans="1:6" hidden="1" x14ac:dyDescent="0.25">
      <c r="A15" s="212" t="s">
        <v>1232</v>
      </c>
      <c r="B15" s="212">
        <v>196213</v>
      </c>
      <c r="C15" s="212">
        <v>520.79399999999998</v>
      </c>
      <c r="D15" s="212">
        <v>1</v>
      </c>
      <c r="E15" s="212" t="s">
        <v>1233</v>
      </c>
      <c r="F15" s="212" t="s">
        <v>1234</v>
      </c>
    </row>
    <row r="16" spans="1:6" hidden="1" x14ac:dyDescent="0.25">
      <c r="A16" s="212" t="s">
        <v>1232</v>
      </c>
      <c r="B16" s="212">
        <v>196313</v>
      </c>
      <c r="C16" s="212">
        <v>438.44200000000001</v>
      </c>
      <c r="D16" s="212">
        <v>1</v>
      </c>
      <c r="E16" s="212" t="s">
        <v>1233</v>
      </c>
      <c r="F16" s="212" t="s">
        <v>1234</v>
      </c>
    </row>
    <row r="17" spans="1:6" hidden="1" x14ac:dyDescent="0.25">
      <c r="A17" s="212" t="s">
        <v>1232</v>
      </c>
      <c r="B17" s="212">
        <v>196413</v>
      </c>
      <c r="C17" s="212">
        <v>378.72</v>
      </c>
      <c r="D17" s="212">
        <v>1</v>
      </c>
      <c r="E17" s="212" t="s">
        <v>1233</v>
      </c>
      <c r="F17" s="212" t="s">
        <v>1234</v>
      </c>
    </row>
    <row r="18" spans="1:6" hidden="1" x14ac:dyDescent="0.25">
      <c r="A18" s="212" t="s">
        <v>1232</v>
      </c>
      <c r="B18" s="212">
        <v>196513</v>
      </c>
      <c r="C18" s="212">
        <v>351.65699999999998</v>
      </c>
      <c r="D18" s="212">
        <v>1</v>
      </c>
      <c r="E18" s="212" t="s">
        <v>1233</v>
      </c>
      <c r="F18" s="212" t="s">
        <v>1234</v>
      </c>
    </row>
    <row r="19" spans="1:6" hidden="1" x14ac:dyDescent="0.25">
      <c r="A19" s="212" t="s">
        <v>1232</v>
      </c>
      <c r="B19" s="212">
        <v>196613</v>
      </c>
      <c r="C19" s="212">
        <v>348.79</v>
      </c>
      <c r="D19" s="212">
        <v>1</v>
      </c>
      <c r="E19" s="212" t="s">
        <v>1233</v>
      </c>
      <c r="F19" s="212" t="s">
        <v>1234</v>
      </c>
    </row>
    <row r="20" spans="1:6" hidden="1" x14ac:dyDescent="0.25">
      <c r="A20" s="212" t="s">
        <v>1232</v>
      </c>
      <c r="B20" s="212">
        <v>196713</v>
      </c>
      <c r="C20" s="212">
        <v>298.81900000000002</v>
      </c>
      <c r="D20" s="212">
        <v>1</v>
      </c>
      <c r="E20" s="212" t="s">
        <v>1233</v>
      </c>
      <c r="F20" s="212" t="s">
        <v>1234</v>
      </c>
    </row>
    <row r="21" spans="1:6" hidden="1" x14ac:dyDescent="0.25">
      <c r="A21" s="212" t="s">
        <v>1232</v>
      </c>
      <c r="B21" s="212">
        <v>196813</v>
      </c>
      <c r="C21" s="212">
        <v>264.33</v>
      </c>
      <c r="D21" s="212">
        <v>1</v>
      </c>
      <c r="E21" s="212" t="s">
        <v>1233</v>
      </c>
      <c r="F21" s="212" t="s">
        <v>1234</v>
      </c>
    </row>
    <row r="22" spans="1:6" hidden="1" x14ac:dyDescent="0.25">
      <c r="A22" s="212" t="s">
        <v>1232</v>
      </c>
      <c r="B22" s="212">
        <v>196913</v>
      </c>
      <c r="C22" s="212">
        <v>248.107</v>
      </c>
      <c r="D22" s="212">
        <v>1</v>
      </c>
      <c r="E22" s="212" t="s">
        <v>1233</v>
      </c>
      <c r="F22" s="212" t="s">
        <v>1234</v>
      </c>
    </row>
    <row r="23" spans="1:6" hidden="1" x14ac:dyDescent="0.25">
      <c r="A23" s="212" t="s">
        <v>1232</v>
      </c>
      <c r="B23" s="212">
        <v>197013</v>
      </c>
      <c r="C23" s="212">
        <v>209.38</v>
      </c>
      <c r="D23" s="212">
        <v>1</v>
      </c>
      <c r="E23" s="212" t="s">
        <v>1233</v>
      </c>
      <c r="F23" s="212" t="s">
        <v>1234</v>
      </c>
    </row>
    <row r="24" spans="1:6" hidden="1" x14ac:dyDescent="0.25">
      <c r="A24" s="212" t="s">
        <v>1232</v>
      </c>
      <c r="B24" s="212">
        <v>197113</v>
      </c>
      <c r="C24" s="212">
        <v>171.98599999999999</v>
      </c>
      <c r="D24" s="212">
        <v>1</v>
      </c>
      <c r="E24" s="212" t="s">
        <v>1233</v>
      </c>
      <c r="F24" s="212" t="s">
        <v>1234</v>
      </c>
    </row>
    <row r="25" spans="1:6" hidden="1" x14ac:dyDescent="0.25">
      <c r="A25" s="212" t="s">
        <v>1232</v>
      </c>
      <c r="B25" s="212">
        <v>197213</v>
      </c>
      <c r="C25" s="212">
        <v>115.782</v>
      </c>
      <c r="D25" s="212">
        <v>1</v>
      </c>
      <c r="E25" s="212" t="s">
        <v>1233</v>
      </c>
      <c r="F25" s="212" t="s">
        <v>1234</v>
      </c>
    </row>
    <row r="26" spans="1:6" hidden="1" x14ac:dyDescent="0.25">
      <c r="A26" s="212" t="s">
        <v>1232</v>
      </c>
      <c r="B26" s="212">
        <v>197301</v>
      </c>
      <c r="C26" s="212">
        <v>11.894</v>
      </c>
      <c r="D26" s="212">
        <v>1</v>
      </c>
      <c r="E26" s="212" t="s">
        <v>1233</v>
      </c>
      <c r="F26" s="212" t="s">
        <v>1234</v>
      </c>
    </row>
    <row r="27" spans="1:6" hidden="1" x14ac:dyDescent="0.25">
      <c r="A27" s="212" t="s">
        <v>1232</v>
      </c>
      <c r="B27" s="212">
        <v>197302</v>
      </c>
      <c r="C27" s="212">
        <v>10.188000000000001</v>
      </c>
      <c r="D27" s="212">
        <v>1</v>
      </c>
      <c r="E27" s="212" t="s">
        <v>1233</v>
      </c>
      <c r="F27" s="212" t="s">
        <v>1234</v>
      </c>
    </row>
    <row r="28" spans="1:6" hidden="1" x14ac:dyDescent="0.25">
      <c r="A28" s="212" t="s">
        <v>1232</v>
      </c>
      <c r="B28" s="212">
        <v>197303</v>
      </c>
      <c r="C28" s="212">
        <v>8</v>
      </c>
      <c r="D28" s="212">
        <v>1</v>
      </c>
      <c r="E28" s="212" t="s">
        <v>1233</v>
      </c>
      <c r="F28" s="212" t="s">
        <v>1234</v>
      </c>
    </row>
    <row r="29" spans="1:6" hidden="1" x14ac:dyDescent="0.25">
      <c r="A29" s="212" t="s">
        <v>1232</v>
      </c>
      <c r="B29" s="212">
        <v>197304</v>
      </c>
      <c r="C29" s="212">
        <v>5.2370000000000001</v>
      </c>
      <c r="D29" s="212">
        <v>1</v>
      </c>
      <c r="E29" s="212" t="s">
        <v>1233</v>
      </c>
      <c r="F29" s="212" t="s">
        <v>1234</v>
      </c>
    </row>
    <row r="30" spans="1:6" hidden="1" x14ac:dyDescent="0.25">
      <c r="A30" s="212" t="s">
        <v>1232</v>
      </c>
      <c r="B30" s="212">
        <v>197305</v>
      </c>
      <c r="C30" s="212">
        <v>5.3129999999999997</v>
      </c>
      <c r="D30" s="212">
        <v>1</v>
      </c>
      <c r="E30" s="212" t="s">
        <v>1233</v>
      </c>
      <c r="F30" s="212" t="s">
        <v>1234</v>
      </c>
    </row>
    <row r="31" spans="1:6" hidden="1" x14ac:dyDescent="0.25">
      <c r="A31" s="212" t="s">
        <v>1232</v>
      </c>
      <c r="B31" s="212">
        <v>197306</v>
      </c>
      <c r="C31" s="212">
        <v>5.33</v>
      </c>
      <c r="D31" s="212">
        <v>1</v>
      </c>
      <c r="E31" s="212" t="s">
        <v>1233</v>
      </c>
      <c r="F31" s="212" t="s">
        <v>1234</v>
      </c>
    </row>
    <row r="32" spans="1:6" hidden="1" x14ac:dyDescent="0.25">
      <c r="A32" s="212" t="s">
        <v>1232</v>
      </c>
      <c r="B32" s="212">
        <v>197307</v>
      </c>
      <c r="C32" s="212">
        <v>5.2629999999999999</v>
      </c>
      <c r="D32" s="212">
        <v>1</v>
      </c>
      <c r="E32" s="212" t="s">
        <v>1233</v>
      </c>
      <c r="F32" s="212" t="s">
        <v>1234</v>
      </c>
    </row>
    <row r="33" spans="1:6" hidden="1" x14ac:dyDescent="0.25">
      <c r="A33" s="212" t="s">
        <v>1232</v>
      </c>
      <c r="B33" s="212">
        <v>197308</v>
      </c>
      <c r="C33" s="212">
        <v>5.6849999999999996</v>
      </c>
      <c r="D33" s="212">
        <v>1</v>
      </c>
      <c r="E33" s="212" t="s">
        <v>1233</v>
      </c>
      <c r="F33" s="212" t="s">
        <v>1234</v>
      </c>
    </row>
    <row r="34" spans="1:6" hidden="1" x14ac:dyDescent="0.25">
      <c r="A34" s="212" t="s">
        <v>1232</v>
      </c>
      <c r="B34" s="212">
        <v>197309</v>
      </c>
      <c r="C34" s="212">
        <v>7.6619999999999999</v>
      </c>
      <c r="D34" s="212">
        <v>1</v>
      </c>
      <c r="E34" s="212" t="s">
        <v>1233</v>
      </c>
      <c r="F34" s="212" t="s">
        <v>1234</v>
      </c>
    </row>
    <row r="35" spans="1:6" hidden="1" x14ac:dyDescent="0.25">
      <c r="A35" s="212" t="s">
        <v>1232</v>
      </c>
      <c r="B35" s="212">
        <v>197310</v>
      </c>
      <c r="C35" s="212">
        <v>8.9290000000000003</v>
      </c>
      <c r="D35" s="212">
        <v>1</v>
      </c>
      <c r="E35" s="212" t="s">
        <v>1233</v>
      </c>
      <c r="F35" s="212" t="s">
        <v>1234</v>
      </c>
    </row>
    <row r="36" spans="1:6" hidden="1" x14ac:dyDescent="0.25">
      <c r="A36" s="212" t="s">
        <v>1232</v>
      </c>
      <c r="B36" s="212">
        <v>197311</v>
      </c>
      <c r="C36" s="212">
        <v>9.8840000000000003</v>
      </c>
      <c r="D36" s="212">
        <v>1</v>
      </c>
      <c r="E36" s="212" t="s">
        <v>1233</v>
      </c>
      <c r="F36" s="212" t="s">
        <v>1234</v>
      </c>
    </row>
    <row r="37" spans="1:6" hidden="1" x14ac:dyDescent="0.25">
      <c r="A37" s="212" t="s">
        <v>1232</v>
      </c>
      <c r="B37" s="212">
        <v>197312</v>
      </c>
      <c r="C37" s="212">
        <v>10.526</v>
      </c>
      <c r="D37" s="212">
        <v>1</v>
      </c>
      <c r="E37" s="212" t="s">
        <v>1233</v>
      </c>
      <c r="F37" s="212" t="s">
        <v>1234</v>
      </c>
    </row>
    <row r="38" spans="1:6" hidden="1" x14ac:dyDescent="0.25">
      <c r="A38" s="212" t="s">
        <v>1232</v>
      </c>
      <c r="B38" s="212">
        <v>197313</v>
      </c>
      <c r="C38" s="212">
        <v>93.911000000000001</v>
      </c>
      <c r="D38" s="212">
        <v>1</v>
      </c>
      <c r="E38" s="212" t="s">
        <v>1233</v>
      </c>
      <c r="F38" s="212" t="s">
        <v>1234</v>
      </c>
    </row>
    <row r="39" spans="1:6" hidden="1" x14ac:dyDescent="0.25">
      <c r="A39" s="212" t="s">
        <v>1232</v>
      </c>
      <c r="B39" s="212">
        <v>197401</v>
      </c>
      <c r="C39" s="212">
        <v>11.034000000000001</v>
      </c>
      <c r="D39" s="212">
        <v>1</v>
      </c>
      <c r="E39" s="212" t="s">
        <v>1233</v>
      </c>
      <c r="F39" s="212" t="s">
        <v>1234</v>
      </c>
    </row>
    <row r="40" spans="1:6" hidden="1" x14ac:dyDescent="0.25">
      <c r="A40" s="212" t="s">
        <v>1232</v>
      </c>
      <c r="B40" s="212">
        <v>197402</v>
      </c>
      <c r="C40" s="212">
        <v>9.4160000000000004</v>
      </c>
      <c r="D40" s="212">
        <v>1</v>
      </c>
      <c r="E40" s="212" t="s">
        <v>1233</v>
      </c>
      <c r="F40" s="212" t="s">
        <v>1234</v>
      </c>
    </row>
    <row r="41" spans="1:6" hidden="1" x14ac:dyDescent="0.25">
      <c r="A41" s="212" t="s">
        <v>1232</v>
      </c>
      <c r="B41" s="212">
        <v>197403</v>
      </c>
      <c r="C41" s="212">
        <v>7.5460000000000003</v>
      </c>
      <c r="D41" s="212">
        <v>1</v>
      </c>
      <c r="E41" s="212" t="s">
        <v>1233</v>
      </c>
      <c r="F41" s="212" t="s">
        <v>1234</v>
      </c>
    </row>
    <row r="42" spans="1:6" hidden="1" x14ac:dyDescent="0.25">
      <c r="A42" s="212" t="s">
        <v>1232</v>
      </c>
      <c r="B42" s="212">
        <v>197404</v>
      </c>
      <c r="C42" s="212">
        <v>5.2149999999999999</v>
      </c>
      <c r="D42" s="212">
        <v>1</v>
      </c>
      <c r="E42" s="212" t="s">
        <v>1233</v>
      </c>
      <c r="F42" s="212" t="s">
        <v>1234</v>
      </c>
    </row>
    <row r="43" spans="1:6" hidden="1" x14ac:dyDescent="0.25">
      <c r="A43" s="212" t="s">
        <v>1232</v>
      </c>
      <c r="B43" s="212">
        <v>197405</v>
      </c>
      <c r="C43" s="212">
        <v>4.4960000000000004</v>
      </c>
      <c r="D43" s="212">
        <v>1</v>
      </c>
      <c r="E43" s="212" t="s">
        <v>1233</v>
      </c>
      <c r="F43" s="212" t="s">
        <v>1234</v>
      </c>
    </row>
    <row r="44" spans="1:6" hidden="1" x14ac:dyDescent="0.25">
      <c r="A44" s="212" t="s">
        <v>1232</v>
      </c>
      <c r="B44" s="212">
        <v>197406</v>
      </c>
      <c r="C44" s="212">
        <v>4.2939999999999996</v>
      </c>
      <c r="D44" s="212">
        <v>1</v>
      </c>
      <c r="E44" s="212" t="s">
        <v>1233</v>
      </c>
      <c r="F44" s="212" t="s">
        <v>1234</v>
      </c>
    </row>
    <row r="45" spans="1:6" hidden="1" x14ac:dyDescent="0.25">
      <c r="A45" s="212" t="s">
        <v>1232</v>
      </c>
      <c r="B45" s="212">
        <v>197407</v>
      </c>
      <c r="C45" s="212">
        <v>3.992</v>
      </c>
      <c r="D45" s="212">
        <v>1</v>
      </c>
      <c r="E45" s="212" t="s">
        <v>1233</v>
      </c>
      <c r="F45" s="212" t="s">
        <v>1234</v>
      </c>
    </row>
    <row r="46" spans="1:6" hidden="1" x14ac:dyDescent="0.25">
      <c r="A46" s="212" t="s">
        <v>1232</v>
      </c>
      <c r="B46" s="212">
        <v>197408</v>
      </c>
      <c r="C46" s="212">
        <v>5.64</v>
      </c>
      <c r="D46" s="212">
        <v>1</v>
      </c>
      <c r="E46" s="212" t="s">
        <v>1233</v>
      </c>
      <c r="F46" s="212" t="s">
        <v>1234</v>
      </c>
    </row>
    <row r="47" spans="1:6" hidden="1" x14ac:dyDescent="0.25">
      <c r="A47" s="212" t="s">
        <v>1232</v>
      </c>
      <c r="B47" s="212">
        <v>197409</v>
      </c>
      <c r="C47" s="212">
        <v>6.8979999999999997</v>
      </c>
      <c r="D47" s="212">
        <v>1</v>
      </c>
      <c r="E47" s="212" t="s">
        <v>1233</v>
      </c>
      <c r="F47" s="212" t="s">
        <v>1234</v>
      </c>
    </row>
    <row r="48" spans="1:6" hidden="1" x14ac:dyDescent="0.25">
      <c r="A48" s="212" t="s">
        <v>1232</v>
      </c>
      <c r="B48" s="212">
        <v>197410</v>
      </c>
      <c r="C48" s="212">
        <v>7.5819999999999999</v>
      </c>
      <c r="D48" s="212">
        <v>1</v>
      </c>
      <c r="E48" s="212" t="s">
        <v>1233</v>
      </c>
      <c r="F48" s="212" t="s">
        <v>1234</v>
      </c>
    </row>
    <row r="49" spans="1:6" hidden="1" x14ac:dyDescent="0.25">
      <c r="A49" s="212" t="s">
        <v>1232</v>
      </c>
      <c r="B49" s="212">
        <v>197411</v>
      </c>
      <c r="C49" s="212">
        <v>7.4880000000000004</v>
      </c>
      <c r="D49" s="212">
        <v>1</v>
      </c>
      <c r="E49" s="212" t="s">
        <v>1233</v>
      </c>
      <c r="F49" s="212" t="s">
        <v>1234</v>
      </c>
    </row>
    <row r="50" spans="1:6" hidden="1" x14ac:dyDescent="0.25">
      <c r="A50" s="212" t="s">
        <v>1232</v>
      </c>
      <c r="B50" s="212">
        <v>197412</v>
      </c>
      <c r="C50" s="212">
        <v>8.5239999999999991</v>
      </c>
      <c r="D50" s="212">
        <v>1</v>
      </c>
      <c r="E50" s="212" t="s">
        <v>1233</v>
      </c>
      <c r="F50" s="212" t="s">
        <v>1234</v>
      </c>
    </row>
    <row r="51" spans="1:6" hidden="1" x14ac:dyDescent="0.25">
      <c r="A51" s="212" t="s">
        <v>1232</v>
      </c>
      <c r="B51" s="212">
        <v>197413</v>
      </c>
      <c r="C51" s="212">
        <v>82.126000000000005</v>
      </c>
      <c r="D51" s="212">
        <v>1</v>
      </c>
      <c r="E51" s="212" t="s">
        <v>1233</v>
      </c>
      <c r="F51" s="212" t="s">
        <v>1234</v>
      </c>
    </row>
    <row r="52" spans="1:6" hidden="1" x14ac:dyDescent="0.25">
      <c r="A52" s="212" t="s">
        <v>1232</v>
      </c>
      <c r="B52" s="212">
        <v>197501</v>
      </c>
      <c r="C52" s="212">
        <v>8.7620000000000005</v>
      </c>
      <c r="D52" s="212">
        <v>1</v>
      </c>
      <c r="E52" s="212" t="s">
        <v>1233</v>
      </c>
      <c r="F52" s="212" t="s">
        <v>1234</v>
      </c>
    </row>
    <row r="53" spans="1:6" hidden="1" x14ac:dyDescent="0.25">
      <c r="A53" s="212" t="s">
        <v>1232</v>
      </c>
      <c r="B53" s="212">
        <v>197502</v>
      </c>
      <c r="C53" s="212">
        <v>5.7229999999999999</v>
      </c>
      <c r="D53" s="212">
        <v>1</v>
      </c>
      <c r="E53" s="212" t="s">
        <v>1233</v>
      </c>
      <c r="F53" s="212" t="s">
        <v>1234</v>
      </c>
    </row>
    <row r="54" spans="1:6" hidden="1" x14ac:dyDescent="0.25">
      <c r="A54" s="212" t="s">
        <v>1232</v>
      </c>
      <c r="B54" s="212">
        <v>197503</v>
      </c>
      <c r="C54" s="212">
        <v>5.5629999999999997</v>
      </c>
      <c r="D54" s="212">
        <v>1</v>
      </c>
      <c r="E54" s="212" t="s">
        <v>1233</v>
      </c>
      <c r="F54" s="212" t="s">
        <v>1234</v>
      </c>
    </row>
    <row r="55" spans="1:6" hidden="1" x14ac:dyDescent="0.25">
      <c r="A55" s="212" t="s">
        <v>1232</v>
      </c>
      <c r="B55" s="212">
        <v>197504</v>
      </c>
      <c r="C55" s="212">
        <v>3.6930000000000001</v>
      </c>
      <c r="D55" s="212">
        <v>1</v>
      </c>
      <c r="E55" s="212" t="s">
        <v>1233</v>
      </c>
      <c r="F55" s="212" t="s">
        <v>1234</v>
      </c>
    </row>
    <row r="56" spans="1:6" hidden="1" x14ac:dyDescent="0.25">
      <c r="A56" s="212" t="s">
        <v>1232</v>
      </c>
      <c r="B56" s="212">
        <v>197505</v>
      </c>
      <c r="C56" s="212">
        <v>2.9580000000000002</v>
      </c>
      <c r="D56" s="212">
        <v>1</v>
      </c>
      <c r="E56" s="212" t="s">
        <v>1233</v>
      </c>
      <c r="F56" s="212" t="s">
        <v>1234</v>
      </c>
    </row>
    <row r="57" spans="1:6" hidden="1" x14ac:dyDescent="0.25">
      <c r="A57" s="212" t="s">
        <v>1232</v>
      </c>
      <c r="B57" s="212">
        <v>197506</v>
      </c>
      <c r="C57" s="212">
        <v>3.2389999999999999</v>
      </c>
      <c r="D57" s="212">
        <v>1</v>
      </c>
      <c r="E57" s="212" t="s">
        <v>1233</v>
      </c>
      <c r="F57" s="212" t="s">
        <v>1234</v>
      </c>
    </row>
    <row r="58" spans="1:6" hidden="1" x14ac:dyDescent="0.25">
      <c r="A58" s="212" t="s">
        <v>1232</v>
      </c>
      <c r="B58" s="212">
        <v>197507</v>
      </c>
      <c r="C58" s="212">
        <v>3.9670000000000001</v>
      </c>
      <c r="D58" s="212">
        <v>1</v>
      </c>
      <c r="E58" s="212" t="s">
        <v>1233</v>
      </c>
      <c r="F58" s="212" t="s">
        <v>1234</v>
      </c>
    </row>
    <row r="59" spans="1:6" hidden="1" x14ac:dyDescent="0.25">
      <c r="A59" s="212" t="s">
        <v>1232</v>
      </c>
      <c r="B59" s="212">
        <v>197508</v>
      </c>
      <c r="C59" s="212">
        <v>3.7</v>
      </c>
      <c r="D59" s="212">
        <v>1</v>
      </c>
      <c r="E59" s="212" t="s">
        <v>1233</v>
      </c>
      <c r="F59" s="212" t="s">
        <v>1234</v>
      </c>
    </row>
    <row r="60" spans="1:6" hidden="1" x14ac:dyDescent="0.25">
      <c r="A60" s="212" t="s">
        <v>1232</v>
      </c>
      <c r="B60" s="212">
        <v>197509</v>
      </c>
      <c r="C60" s="212">
        <v>5.0620000000000003</v>
      </c>
      <c r="D60" s="212">
        <v>1</v>
      </c>
      <c r="E60" s="212" t="s">
        <v>1233</v>
      </c>
      <c r="F60" s="212" t="s">
        <v>1234</v>
      </c>
    </row>
    <row r="61" spans="1:6" hidden="1" x14ac:dyDescent="0.25">
      <c r="A61" s="212" t="s">
        <v>1232</v>
      </c>
      <c r="B61" s="212">
        <v>197510</v>
      </c>
      <c r="C61" s="212">
        <v>5.7770000000000001</v>
      </c>
      <c r="D61" s="212">
        <v>1</v>
      </c>
      <c r="E61" s="212" t="s">
        <v>1233</v>
      </c>
      <c r="F61" s="212" t="s">
        <v>1234</v>
      </c>
    </row>
    <row r="62" spans="1:6" hidden="1" x14ac:dyDescent="0.25">
      <c r="A62" s="212" t="s">
        <v>1232</v>
      </c>
      <c r="B62" s="212">
        <v>197511</v>
      </c>
      <c r="C62" s="212">
        <v>6.0640000000000001</v>
      </c>
      <c r="D62" s="212">
        <v>1</v>
      </c>
      <c r="E62" s="212" t="s">
        <v>1233</v>
      </c>
      <c r="F62" s="212" t="s">
        <v>1234</v>
      </c>
    </row>
    <row r="63" spans="1:6" hidden="1" x14ac:dyDescent="0.25">
      <c r="A63" s="212" t="s">
        <v>1232</v>
      </c>
      <c r="B63" s="212">
        <v>197512</v>
      </c>
      <c r="C63" s="212">
        <v>8.3350000000000009</v>
      </c>
      <c r="D63" s="212">
        <v>1</v>
      </c>
      <c r="E63" s="212" t="s">
        <v>1233</v>
      </c>
      <c r="F63" s="212" t="s">
        <v>1234</v>
      </c>
    </row>
    <row r="64" spans="1:6" hidden="1" x14ac:dyDescent="0.25">
      <c r="A64" s="212" t="s">
        <v>1232</v>
      </c>
      <c r="B64" s="212">
        <v>197513</v>
      </c>
      <c r="C64" s="212">
        <v>62.843000000000004</v>
      </c>
      <c r="D64" s="212">
        <v>1</v>
      </c>
      <c r="E64" s="212" t="s">
        <v>1233</v>
      </c>
      <c r="F64" s="212" t="s">
        <v>1234</v>
      </c>
    </row>
    <row r="65" spans="1:6" hidden="1" x14ac:dyDescent="0.25">
      <c r="A65" s="212" t="s">
        <v>1232</v>
      </c>
      <c r="B65" s="212">
        <v>197601</v>
      </c>
      <c r="C65" s="212">
        <v>7.556</v>
      </c>
      <c r="D65" s="212">
        <v>1</v>
      </c>
      <c r="E65" s="212" t="s">
        <v>1233</v>
      </c>
      <c r="F65" s="212" t="s">
        <v>1234</v>
      </c>
    </row>
    <row r="66" spans="1:6" hidden="1" x14ac:dyDescent="0.25">
      <c r="A66" s="212" t="s">
        <v>1232</v>
      </c>
      <c r="B66" s="212">
        <v>197602</v>
      </c>
      <c r="C66" s="212">
        <v>4.6829999999999998</v>
      </c>
      <c r="D66" s="212">
        <v>1</v>
      </c>
      <c r="E66" s="212" t="s">
        <v>1233</v>
      </c>
      <c r="F66" s="212" t="s">
        <v>1234</v>
      </c>
    </row>
    <row r="67" spans="1:6" hidden="1" x14ac:dyDescent="0.25">
      <c r="A67" s="212" t="s">
        <v>1232</v>
      </c>
      <c r="B67" s="212">
        <v>197603</v>
      </c>
      <c r="C67" s="212">
        <v>4.2859999999999996</v>
      </c>
      <c r="D67" s="212">
        <v>1</v>
      </c>
      <c r="E67" s="212" t="s">
        <v>1233</v>
      </c>
      <c r="F67" s="212" t="s">
        <v>1234</v>
      </c>
    </row>
    <row r="68" spans="1:6" hidden="1" x14ac:dyDescent="0.25">
      <c r="A68" s="212" t="s">
        <v>1232</v>
      </c>
      <c r="B68" s="212">
        <v>197604</v>
      </c>
      <c r="C68" s="212">
        <v>4.9400000000000004</v>
      </c>
      <c r="D68" s="212">
        <v>1</v>
      </c>
      <c r="E68" s="212" t="s">
        <v>1233</v>
      </c>
      <c r="F68" s="212" t="s">
        <v>1234</v>
      </c>
    </row>
    <row r="69" spans="1:6" hidden="1" x14ac:dyDescent="0.25">
      <c r="A69" s="212" t="s">
        <v>1232</v>
      </c>
      <c r="B69" s="212">
        <v>197605</v>
      </c>
      <c r="C69" s="212">
        <v>3.8570000000000002</v>
      </c>
      <c r="D69" s="212">
        <v>1</v>
      </c>
      <c r="E69" s="212" t="s">
        <v>1233</v>
      </c>
      <c r="F69" s="212" t="s">
        <v>1234</v>
      </c>
    </row>
    <row r="70" spans="1:6" hidden="1" x14ac:dyDescent="0.25">
      <c r="A70" s="212" t="s">
        <v>1232</v>
      </c>
      <c r="B70" s="212">
        <v>197606</v>
      </c>
      <c r="C70" s="212">
        <v>3.4540000000000002</v>
      </c>
      <c r="D70" s="212">
        <v>1</v>
      </c>
      <c r="E70" s="212" t="s">
        <v>1233</v>
      </c>
      <c r="F70" s="212" t="s">
        <v>1234</v>
      </c>
    </row>
    <row r="71" spans="1:6" hidden="1" x14ac:dyDescent="0.25">
      <c r="A71" s="212" t="s">
        <v>1232</v>
      </c>
      <c r="B71" s="212">
        <v>197607</v>
      </c>
      <c r="C71" s="212">
        <v>2.6549999999999998</v>
      </c>
      <c r="D71" s="212">
        <v>1</v>
      </c>
      <c r="E71" s="212" t="s">
        <v>1233</v>
      </c>
      <c r="F71" s="212" t="s">
        <v>1234</v>
      </c>
    </row>
    <row r="72" spans="1:6" hidden="1" x14ac:dyDescent="0.25">
      <c r="A72" s="212" t="s">
        <v>1232</v>
      </c>
      <c r="B72" s="212">
        <v>197608</v>
      </c>
      <c r="C72" s="212">
        <v>3.5329999999999999</v>
      </c>
      <c r="D72" s="212">
        <v>1</v>
      </c>
      <c r="E72" s="212" t="s">
        <v>1233</v>
      </c>
      <c r="F72" s="212" t="s">
        <v>1234</v>
      </c>
    </row>
    <row r="73" spans="1:6" hidden="1" x14ac:dyDescent="0.25">
      <c r="A73" s="212" t="s">
        <v>1232</v>
      </c>
      <c r="B73" s="212">
        <v>197609</v>
      </c>
      <c r="C73" s="212">
        <v>3.9489999999999998</v>
      </c>
      <c r="D73" s="212">
        <v>1</v>
      </c>
      <c r="E73" s="212" t="s">
        <v>1233</v>
      </c>
      <c r="F73" s="212" t="s">
        <v>1234</v>
      </c>
    </row>
    <row r="74" spans="1:6" hidden="1" x14ac:dyDescent="0.25">
      <c r="A74" s="212" t="s">
        <v>1232</v>
      </c>
      <c r="B74" s="212">
        <v>197610</v>
      </c>
      <c r="C74" s="212">
        <v>5.0919999999999996</v>
      </c>
      <c r="D74" s="212">
        <v>1</v>
      </c>
      <c r="E74" s="212" t="s">
        <v>1233</v>
      </c>
      <c r="F74" s="212" t="s">
        <v>1234</v>
      </c>
    </row>
    <row r="75" spans="1:6" hidden="1" x14ac:dyDescent="0.25">
      <c r="A75" s="212" t="s">
        <v>1232</v>
      </c>
      <c r="B75" s="212">
        <v>197611</v>
      </c>
      <c r="C75" s="212">
        <v>5.9640000000000004</v>
      </c>
      <c r="D75" s="212">
        <v>1</v>
      </c>
      <c r="E75" s="212" t="s">
        <v>1233</v>
      </c>
      <c r="F75" s="212" t="s">
        <v>1234</v>
      </c>
    </row>
    <row r="76" spans="1:6" hidden="1" x14ac:dyDescent="0.25">
      <c r="A76" s="212" t="s">
        <v>1232</v>
      </c>
      <c r="B76" s="212">
        <v>197612</v>
      </c>
      <c r="C76" s="212">
        <v>8.9160000000000004</v>
      </c>
      <c r="D76" s="212">
        <v>1</v>
      </c>
      <c r="E76" s="212" t="s">
        <v>1233</v>
      </c>
      <c r="F76" s="212" t="s">
        <v>1234</v>
      </c>
    </row>
    <row r="77" spans="1:6" hidden="1" x14ac:dyDescent="0.25">
      <c r="A77" s="212" t="s">
        <v>1232</v>
      </c>
      <c r="B77" s="212">
        <v>197613</v>
      </c>
      <c r="C77" s="212">
        <v>58.884999999999998</v>
      </c>
      <c r="D77" s="212">
        <v>1</v>
      </c>
      <c r="E77" s="212" t="s">
        <v>1233</v>
      </c>
      <c r="F77" s="212" t="s">
        <v>1234</v>
      </c>
    </row>
    <row r="78" spans="1:6" hidden="1" x14ac:dyDescent="0.25">
      <c r="A78" s="212" t="s">
        <v>1232</v>
      </c>
      <c r="B78" s="212">
        <v>197701</v>
      </c>
      <c r="C78" s="212">
        <v>7.8929999999999998</v>
      </c>
      <c r="D78" s="212">
        <v>1</v>
      </c>
      <c r="E78" s="212" t="s">
        <v>1233</v>
      </c>
      <c r="F78" s="212" t="s">
        <v>1234</v>
      </c>
    </row>
    <row r="79" spans="1:6" hidden="1" x14ac:dyDescent="0.25">
      <c r="A79" s="212" t="s">
        <v>1232</v>
      </c>
      <c r="B79" s="212">
        <v>197702</v>
      </c>
      <c r="C79" s="212">
        <v>5.3010000000000002</v>
      </c>
      <c r="D79" s="212">
        <v>1</v>
      </c>
      <c r="E79" s="212" t="s">
        <v>1233</v>
      </c>
      <c r="F79" s="212" t="s">
        <v>1234</v>
      </c>
    </row>
    <row r="80" spans="1:6" hidden="1" x14ac:dyDescent="0.25">
      <c r="A80" s="212" t="s">
        <v>1232</v>
      </c>
      <c r="B80" s="212">
        <v>197703</v>
      </c>
      <c r="C80" s="212">
        <v>4.665</v>
      </c>
      <c r="D80" s="212">
        <v>1</v>
      </c>
      <c r="E80" s="212" t="s">
        <v>1233</v>
      </c>
      <c r="F80" s="212" t="s">
        <v>1234</v>
      </c>
    </row>
    <row r="81" spans="1:6" hidden="1" x14ac:dyDescent="0.25">
      <c r="A81" s="212" t="s">
        <v>1232</v>
      </c>
      <c r="B81" s="212">
        <v>197704</v>
      </c>
      <c r="C81" s="212">
        <v>4.819</v>
      </c>
      <c r="D81" s="212">
        <v>1</v>
      </c>
      <c r="E81" s="212" t="s">
        <v>1233</v>
      </c>
      <c r="F81" s="212" t="s">
        <v>1234</v>
      </c>
    </row>
    <row r="82" spans="1:6" hidden="1" x14ac:dyDescent="0.25">
      <c r="A82" s="212" t="s">
        <v>1232</v>
      </c>
      <c r="B82" s="212">
        <v>197705</v>
      </c>
      <c r="C82" s="212">
        <v>3.754</v>
      </c>
      <c r="D82" s="212">
        <v>1</v>
      </c>
      <c r="E82" s="212" t="s">
        <v>1233</v>
      </c>
      <c r="F82" s="212" t="s">
        <v>1234</v>
      </c>
    </row>
    <row r="83" spans="1:6" hidden="1" x14ac:dyDescent="0.25">
      <c r="A83" s="212" t="s">
        <v>1232</v>
      </c>
      <c r="B83" s="212">
        <v>197706</v>
      </c>
      <c r="C83" s="212">
        <v>3.8889999999999998</v>
      </c>
      <c r="D83" s="212">
        <v>1</v>
      </c>
      <c r="E83" s="212" t="s">
        <v>1233</v>
      </c>
      <c r="F83" s="212" t="s">
        <v>1234</v>
      </c>
    </row>
    <row r="84" spans="1:6" hidden="1" x14ac:dyDescent="0.25">
      <c r="A84" s="212" t="s">
        <v>1232</v>
      </c>
      <c r="B84" s="212">
        <v>197707</v>
      </c>
      <c r="C84" s="212">
        <v>2.9260000000000002</v>
      </c>
      <c r="D84" s="212">
        <v>1</v>
      </c>
      <c r="E84" s="212" t="s">
        <v>1233</v>
      </c>
      <c r="F84" s="212" t="s">
        <v>1234</v>
      </c>
    </row>
    <row r="85" spans="1:6" hidden="1" x14ac:dyDescent="0.25">
      <c r="A85" s="212" t="s">
        <v>1232</v>
      </c>
      <c r="B85" s="212">
        <v>197708</v>
      </c>
      <c r="C85" s="212">
        <v>3.6320000000000001</v>
      </c>
      <c r="D85" s="212">
        <v>1</v>
      </c>
      <c r="E85" s="212" t="s">
        <v>1233</v>
      </c>
      <c r="F85" s="212" t="s">
        <v>1234</v>
      </c>
    </row>
    <row r="86" spans="1:6" hidden="1" x14ac:dyDescent="0.25">
      <c r="A86" s="212" t="s">
        <v>1232</v>
      </c>
      <c r="B86" s="212">
        <v>197709</v>
      </c>
      <c r="C86" s="212">
        <v>3.427</v>
      </c>
      <c r="D86" s="212">
        <v>1</v>
      </c>
      <c r="E86" s="212" t="s">
        <v>1233</v>
      </c>
      <c r="F86" s="212" t="s">
        <v>1234</v>
      </c>
    </row>
    <row r="87" spans="1:6" hidden="1" x14ac:dyDescent="0.25">
      <c r="A87" s="212" t="s">
        <v>1232</v>
      </c>
      <c r="B87" s="212">
        <v>197710</v>
      </c>
      <c r="C87" s="212">
        <v>4.4020000000000001</v>
      </c>
      <c r="D87" s="212">
        <v>1</v>
      </c>
      <c r="E87" s="212" t="s">
        <v>1233</v>
      </c>
      <c r="F87" s="212" t="s">
        <v>1234</v>
      </c>
    </row>
    <row r="88" spans="1:6" hidden="1" x14ac:dyDescent="0.25">
      <c r="A88" s="212" t="s">
        <v>1232</v>
      </c>
      <c r="B88" s="212">
        <v>197711</v>
      </c>
      <c r="C88" s="212">
        <v>5.8849999999999998</v>
      </c>
      <c r="D88" s="212">
        <v>1</v>
      </c>
      <c r="E88" s="212" t="s">
        <v>1233</v>
      </c>
      <c r="F88" s="212" t="s">
        <v>1234</v>
      </c>
    </row>
    <row r="89" spans="1:6" hidden="1" x14ac:dyDescent="0.25">
      <c r="A89" s="212" t="s">
        <v>1232</v>
      </c>
      <c r="B89" s="212">
        <v>197712</v>
      </c>
      <c r="C89" s="212">
        <v>6.867</v>
      </c>
      <c r="D89" s="212">
        <v>1</v>
      </c>
      <c r="E89" s="212" t="s">
        <v>1233</v>
      </c>
      <c r="F89" s="212" t="s">
        <v>1234</v>
      </c>
    </row>
    <row r="90" spans="1:6" hidden="1" x14ac:dyDescent="0.25">
      <c r="A90" s="212" t="s">
        <v>1232</v>
      </c>
      <c r="B90" s="212">
        <v>197713</v>
      </c>
      <c r="C90" s="212">
        <v>57.460999999999999</v>
      </c>
      <c r="D90" s="212">
        <v>1</v>
      </c>
      <c r="E90" s="212" t="s">
        <v>1233</v>
      </c>
      <c r="F90" s="212" t="s">
        <v>1234</v>
      </c>
    </row>
    <row r="91" spans="1:6" hidden="1" x14ac:dyDescent="0.25">
      <c r="A91" s="212" t="s">
        <v>1232</v>
      </c>
      <c r="B91" s="212">
        <v>197801</v>
      </c>
      <c r="C91" s="212">
        <v>5.2910000000000004</v>
      </c>
      <c r="D91" s="212">
        <v>1</v>
      </c>
      <c r="E91" s="212" t="s">
        <v>1233</v>
      </c>
      <c r="F91" s="212" t="s">
        <v>1234</v>
      </c>
    </row>
    <row r="92" spans="1:6" hidden="1" x14ac:dyDescent="0.25">
      <c r="A92" s="212" t="s">
        <v>1232</v>
      </c>
      <c r="B92" s="212">
        <v>197802</v>
      </c>
      <c r="C92" s="212">
        <v>5.431</v>
      </c>
      <c r="D92" s="212">
        <v>1</v>
      </c>
      <c r="E92" s="212" t="s">
        <v>1233</v>
      </c>
      <c r="F92" s="212" t="s">
        <v>1234</v>
      </c>
    </row>
    <row r="93" spans="1:6" hidden="1" x14ac:dyDescent="0.25">
      <c r="A93" s="212" t="s">
        <v>1232</v>
      </c>
      <c r="B93" s="212">
        <v>197803</v>
      </c>
      <c r="C93" s="212">
        <v>4.2270000000000003</v>
      </c>
      <c r="D93" s="212">
        <v>1</v>
      </c>
      <c r="E93" s="212" t="s">
        <v>1233</v>
      </c>
      <c r="F93" s="212" t="s">
        <v>1234</v>
      </c>
    </row>
    <row r="94" spans="1:6" hidden="1" x14ac:dyDescent="0.25">
      <c r="A94" s="212" t="s">
        <v>1232</v>
      </c>
      <c r="B94" s="212">
        <v>197804</v>
      </c>
      <c r="C94" s="212">
        <v>3.5760000000000001</v>
      </c>
      <c r="D94" s="212">
        <v>1</v>
      </c>
      <c r="E94" s="212" t="s">
        <v>1233</v>
      </c>
      <c r="F94" s="212" t="s">
        <v>1234</v>
      </c>
    </row>
    <row r="95" spans="1:6" hidden="1" x14ac:dyDescent="0.25">
      <c r="A95" s="212" t="s">
        <v>1232</v>
      </c>
      <c r="B95" s="212">
        <v>197805</v>
      </c>
      <c r="C95" s="212">
        <v>3.2240000000000002</v>
      </c>
      <c r="D95" s="212">
        <v>1</v>
      </c>
      <c r="E95" s="212" t="s">
        <v>1233</v>
      </c>
      <c r="F95" s="212" t="s">
        <v>1234</v>
      </c>
    </row>
    <row r="96" spans="1:6" hidden="1" x14ac:dyDescent="0.25">
      <c r="A96" s="212" t="s">
        <v>1232</v>
      </c>
      <c r="B96" s="212">
        <v>197806</v>
      </c>
      <c r="C96" s="212">
        <v>3.121</v>
      </c>
      <c r="D96" s="212">
        <v>1</v>
      </c>
      <c r="E96" s="212" t="s">
        <v>1233</v>
      </c>
      <c r="F96" s="212" t="s">
        <v>1234</v>
      </c>
    </row>
    <row r="97" spans="1:6" hidden="1" x14ac:dyDescent="0.25">
      <c r="A97" s="212" t="s">
        <v>1232</v>
      </c>
      <c r="B97" s="212">
        <v>197807</v>
      </c>
      <c r="C97" s="212">
        <v>2.8260000000000001</v>
      </c>
      <c r="D97" s="212">
        <v>1</v>
      </c>
      <c r="E97" s="212" t="s">
        <v>1233</v>
      </c>
      <c r="F97" s="212" t="s">
        <v>1234</v>
      </c>
    </row>
    <row r="98" spans="1:6" hidden="1" x14ac:dyDescent="0.25">
      <c r="A98" s="212" t="s">
        <v>1232</v>
      </c>
      <c r="B98" s="212">
        <v>197808</v>
      </c>
      <c r="C98" s="212">
        <v>2.883</v>
      </c>
      <c r="D98" s="212">
        <v>1</v>
      </c>
      <c r="E98" s="212" t="s">
        <v>1233</v>
      </c>
      <c r="F98" s="212" t="s">
        <v>1234</v>
      </c>
    </row>
    <row r="99" spans="1:6" hidden="1" x14ac:dyDescent="0.25">
      <c r="A99" s="212" t="s">
        <v>1232</v>
      </c>
      <c r="B99" s="212">
        <v>197809</v>
      </c>
      <c r="C99" s="212">
        <v>3.2970000000000002</v>
      </c>
      <c r="D99" s="212">
        <v>1</v>
      </c>
      <c r="E99" s="212" t="s">
        <v>1233</v>
      </c>
      <c r="F99" s="212" t="s">
        <v>1234</v>
      </c>
    </row>
    <row r="100" spans="1:6" hidden="1" x14ac:dyDescent="0.25">
      <c r="A100" s="212" t="s">
        <v>1232</v>
      </c>
      <c r="B100" s="212">
        <v>197810</v>
      </c>
      <c r="C100" s="212">
        <v>4.7590000000000003</v>
      </c>
      <c r="D100" s="212">
        <v>1</v>
      </c>
      <c r="E100" s="212" t="s">
        <v>1233</v>
      </c>
      <c r="F100" s="212" t="s">
        <v>1234</v>
      </c>
    </row>
    <row r="101" spans="1:6" hidden="1" x14ac:dyDescent="0.25">
      <c r="A101" s="212" t="s">
        <v>1232</v>
      </c>
      <c r="B101" s="212">
        <v>197811</v>
      </c>
      <c r="C101" s="212">
        <v>5.0590000000000002</v>
      </c>
      <c r="D101" s="212">
        <v>1</v>
      </c>
      <c r="E101" s="212" t="s">
        <v>1233</v>
      </c>
      <c r="F101" s="212" t="s">
        <v>1234</v>
      </c>
    </row>
    <row r="102" spans="1:6" hidden="1" x14ac:dyDescent="0.25">
      <c r="A102" s="212" t="s">
        <v>1232</v>
      </c>
      <c r="B102" s="212">
        <v>197812</v>
      </c>
      <c r="C102" s="212">
        <v>5.4509999999999996</v>
      </c>
      <c r="D102" s="212">
        <v>1</v>
      </c>
      <c r="E102" s="212" t="s">
        <v>1233</v>
      </c>
      <c r="F102" s="212" t="s">
        <v>1234</v>
      </c>
    </row>
    <row r="103" spans="1:6" hidden="1" x14ac:dyDescent="0.25">
      <c r="A103" s="212" t="s">
        <v>1232</v>
      </c>
      <c r="B103" s="212">
        <v>197813</v>
      </c>
      <c r="C103" s="212">
        <v>49.145000000000003</v>
      </c>
      <c r="D103" s="212">
        <v>1</v>
      </c>
      <c r="E103" s="212" t="s">
        <v>1233</v>
      </c>
      <c r="F103" s="212" t="s">
        <v>1234</v>
      </c>
    </row>
    <row r="104" spans="1:6" hidden="1" x14ac:dyDescent="0.25">
      <c r="A104" s="212" t="s">
        <v>1232</v>
      </c>
      <c r="B104" s="212">
        <v>197901</v>
      </c>
      <c r="C104" s="212">
        <v>5.7430000000000003</v>
      </c>
      <c r="D104" s="212">
        <v>1</v>
      </c>
      <c r="E104" s="212" t="s">
        <v>1233</v>
      </c>
      <c r="F104" s="212" t="s">
        <v>1234</v>
      </c>
    </row>
    <row r="105" spans="1:6" hidden="1" x14ac:dyDescent="0.25">
      <c r="A105" s="212" t="s">
        <v>1232</v>
      </c>
      <c r="B105" s="212">
        <v>197902</v>
      </c>
      <c r="C105" s="212">
        <v>3.4790000000000001</v>
      </c>
      <c r="D105" s="212">
        <v>1</v>
      </c>
      <c r="E105" s="212" t="s">
        <v>1233</v>
      </c>
      <c r="F105" s="212" t="s">
        <v>1234</v>
      </c>
    </row>
    <row r="106" spans="1:6" hidden="1" x14ac:dyDescent="0.25">
      <c r="A106" s="212" t="s">
        <v>1232</v>
      </c>
      <c r="B106" s="212">
        <v>197903</v>
      </c>
      <c r="C106" s="212">
        <v>2.74</v>
      </c>
      <c r="D106" s="212">
        <v>1</v>
      </c>
      <c r="E106" s="212" t="s">
        <v>1233</v>
      </c>
      <c r="F106" s="212" t="s">
        <v>1234</v>
      </c>
    </row>
    <row r="107" spans="1:6" hidden="1" x14ac:dyDescent="0.25">
      <c r="A107" s="212" t="s">
        <v>1232</v>
      </c>
      <c r="B107" s="212">
        <v>197904</v>
      </c>
      <c r="C107" s="212">
        <v>2.46</v>
      </c>
      <c r="D107" s="212">
        <v>1</v>
      </c>
      <c r="E107" s="212" t="s">
        <v>1233</v>
      </c>
      <c r="F107" s="212" t="s">
        <v>1234</v>
      </c>
    </row>
    <row r="108" spans="1:6" hidden="1" x14ac:dyDescent="0.25">
      <c r="A108" s="212" t="s">
        <v>1232</v>
      </c>
      <c r="B108" s="212">
        <v>197905</v>
      </c>
      <c r="C108" s="212">
        <v>2.2240000000000002</v>
      </c>
      <c r="D108" s="212">
        <v>1</v>
      </c>
      <c r="E108" s="212" t="s">
        <v>1233</v>
      </c>
      <c r="F108" s="212" t="s">
        <v>1234</v>
      </c>
    </row>
    <row r="109" spans="1:6" hidden="1" x14ac:dyDescent="0.25">
      <c r="A109" s="212" t="s">
        <v>1232</v>
      </c>
      <c r="B109" s="212">
        <v>197906</v>
      </c>
      <c r="C109" s="212">
        <v>2.282</v>
      </c>
      <c r="D109" s="212">
        <v>1</v>
      </c>
      <c r="E109" s="212" t="s">
        <v>1233</v>
      </c>
      <c r="F109" s="212" t="s">
        <v>1234</v>
      </c>
    </row>
    <row r="110" spans="1:6" hidden="1" x14ac:dyDescent="0.25">
      <c r="A110" s="212" t="s">
        <v>1232</v>
      </c>
      <c r="B110" s="212">
        <v>197907</v>
      </c>
      <c r="C110" s="212">
        <v>1.98</v>
      </c>
      <c r="D110" s="212">
        <v>1</v>
      </c>
      <c r="E110" s="212" t="s">
        <v>1233</v>
      </c>
      <c r="F110" s="212" t="s">
        <v>1234</v>
      </c>
    </row>
    <row r="111" spans="1:6" hidden="1" x14ac:dyDescent="0.25">
      <c r="A111" s="212" t="s">
        <v>1232</v>
      </c>
      <c r="B111" s="212">
        <v>197908</v>
      </c>
      <c r="C111" s="212">
        <v>1.873</v>
      </c>
      <c r="D111" s="212">
        <v>1</v>
      </c>
      <c r="E111" s="212" t="s">
        <v>1233</v>
      </c>
      <c r="F111" s="212" t="s">
        <v>1234</v>
      </c>
    </row>
    <row r="112" spans="1:6" hidden="1" x14ac:dyDescent="0.25">
      <c r="A112" s="212" t="s">
        <v>1232</v>
      </c>
      <c r="B112" s="212">
        <v>197909</v>
      </c>
      <c r="C112" s="212">
        <v>2.4870000000000001</v>
      </c>
      <c r="D112" s="212">
        <v>1</v>
      </c>
      <c r="E112" s="212" t="s">
        <v>1233</v>
      </c>
      <c r="F112" s="212" t="s">
        <v>1234</v>
      </c>
    </row>
    <row r="113" spans="1:6" hidden="1" x14ac:dyDescent="0.25">
      <c r="A113" s="212" t="s">
        <v>1232</v>
      </c>
      <c r="B113" s="212">
        <v>197910</v>
      </c>
      <c r="C113" s="212">
        <v>3.47</v>
      </c>
      <c r="D113" s="212">
        <v>1</v>
      </c>
      <c r="E113" s="212" t="s">
        <v>1233</v>
      </c>
      <c r="F113" s="212" t="s">
        <v>1234</v>
      </c>
    </row>
    <row r="114" spans="1:6" hidden="1" x14ac:dyDescent="0.25">
      <c r="A114" s="212" t="s">
        <v>1232</v>
      </c>
      <c r="B114" s="212">
        <v>197911</v>
      </c>
      <c r="C114" s="212">
        <v>4.1500000000000004</v>
      </c>
      <c r="D114" s="212">
        <v>1</v>
      </c>
      <c r="E114" s="212" t="s">
        <v>1233</v>
      </c>
      <c r="F114" s="212" t="s">
        <v>1234</v>
      </c>
    </row>
    <row r="115" spans="1:6" hidden="1" x14ac:dyDescent="0.25">
      <c r="A115" s="212" t="s">
        <v>1232</v>
      </c>
      <c r="B115" s="212">
        <v>197912</v>
      </c>
      <c r="C115" s="212">
        <v>4.4260000000000002</v>
      </c>
      <c r="D115" s="212">
        <v>1</v>
      </c>
      <c r="E115" s="212" t="s">
        <v>1233</v>
      </c>
      <c r="F115" s="212" t="s">
        <v>1234</v>
      </c>
    </row>
    <row r="116" spans="1:6" hidden="1" x14ac:dyDescent="0.25">
      <c r="A116" s="212" t="s">
        <v>1232</v>
      </c>
      <c r="B116" s="212">
        <v>197913</v>
      </c>
      <c r="C116" s="212">
        <v>37.313000000000002</v>
      </c>
      <c r="D116" s="212">
        <v>1</v>
      </c>
      <c r="E116" s="212" t="s">
        <v>1233</v>
      </c>
      <c r="F116" s="212" t="s">
        <v>1234</v>
      </c>
    </row>
    <row r="117" spans="1:6" hidden="1" x14ac:dyDescent="0.25">
      <c r="A117" s="212" t="s">
        <v>1232</v>
      </c>
      <c r="B117" s="212">
        <v>198001</v>
      </c>
      <c r="C117" s="212">
        <v>4.09</v>
      </c>
      <c r="D117" s="212">
        <v>1</v>
      </c>
      <c r="E117" s="212" t="s">
        <v>1233</v>
      </c>
      <c r="F117" s="212" t="s">
        <v>1234</v>
      </c>
    </row>
    <row r="118" spans="1:6" hidden="1" x14ac:dyDescent="0.25">
      <c r="A118" s="212" t="s">
        <v>1232</v>
      </c>
      <c r="B118" s="212">
        <v>198002</v>
      </c>
      <c r="C118" s="212">
        <v>3.5790000000000002</v>
      </c>
      <c r="D118" s="212">
        <v>1</v>
      </c>
      <c r="E118" s="212" t="s">
        <v>1233</v>
      </c>
      <c r="F118" s="212" t="s">
        <v>1234</v>
      </c>
    </row>
    <row r="119" spans="1:6" hidden="1" x14ac:dyDescent="0.25">
      <c r="A119" s="212" t="s">
        <v>1232</v>
      </c>
      <c r="B119" s="212">
        <v>198003</v>
      </c>
      <c r="C119" s="212">
        <v>2.552</v>
      </c>
      <c r="D119" s="212">
        <v>1</v>
      </c>
      <c r="E119" s="212" t="s">
        <v>1233</v>
      </c>
      <c r="F119" s="212" t="s">
        <v>1234</v>
      </c>
    </row>
    <row r="120" spans="1:6" hidden="1" x14ac:dyDescent="0.25">
      <c r="A120" s="212" t="s">
        <v>1232</v>
      </c>
      <c r="B120" s="212">
        <v>198004</v>
      </c>
      <c r="C120" s="212">
        <v>2.7360000000000002</v>
      </c>
      <c r="D120" s="212">
        <v>1</v>
      </c>
      <c r="E120" s="212" t="s">
        <v>1233</v>
      </c>
      <c r="F120" s="212" t="s">
        <v>1234</v>
      </c>
    </row>
    <row r="121" spans="1:6" hidden="1" x14ac:dyDescent="0.25">
      <c r="A121" s="212" t="s">
        <v>1232</v>
      </c>
      <c r="B121" s="212">
        <v>198005</v>
      </c>
      <c r="C121" s="212">
        <v>1.6519999999999999</v>
      </c>
      <c r="D121" s="212">
        <v>1</v>
      </c>
      <c r="E121" s="212" t="s">
        <v>1233</v>
      </c>
      <c r="F121" s="212" t="s">
        <v>1234</v>
      </c>
    </row>
    <row r="122" spans="1:6" hidden="1" x14ac:dyDescent="0.25">
      <c r="A122" s="212" t="s">
        <v>1232</v>
      </c>
      <c r="B122" s="212">
        <v>198006</v>
      </c>
      <c r="C122" s="212">
        <v>1.3069999999999999</v>
      </c>
      <c r="D122" s="212">
        <v>1</v>
      </c>
      <c r="E122" s="212" t="s">
        <v>1233</v>
      </c>
      <c r="F122" s="212" t="s">
        <v>1234</v>
      </c>
    </row>
    <row r="123" spans="1:6" hidden="1" x14ac:dyDescent="0.25">
      <c r="A123" s="212" t="s">
        <v>1232</v>
      </c>
      <c r="B123" s="212">
        <v>198007</v>
      </c>
      <c r="C123" s="212">
        <v>1.619</v>
      </c>
      <c r="D123" s="212">
        <v>1</v>
      </c>
      <c r="E123" s="212" t="s">
        <v>1233</v>
      </c>
      <c r="F123" s="212" t="s">
        <v>1234</v>
      </c>
    </row>
    <row r="124" spans="1:6" hidden="1" x14ac:dyDescent="0.25">
      <c r="A124" s="212" t="s">
        <v>1232</v>
      </c>
      <c r="B124" s="212">
        <v>198008</v>
      </c>
      <c r="C124" s="212">
        <v>1.5289999999999999</v>
      </c>
      <c r="D124" s="212">
        <v>1</v>
      </c>
      <c r="E124" s="212" t="s">
        <v>1233</v>
      </c>
      <c r="F124" s="212" t="s">
        <v>1234</v>
      </c>
    </row>
    <row r="125" spans="1:6" hidden="1" x14ac:dyDescent="0.25">
      <c r="A125" s="212" t="s">
        <v>1232</v>
      </c>
      <c r="B125" s="212">
        <v>198009</v>
      </c>
      <c r="C125" s="212">
        <v>2.0310000000000001</v>
      </c>
      <c r="D125" s="212">
        <v>1</v>
      </c>
      <c r="E125" s="212" t="s">
        <v>1233</v>
      </c>
      <c r="F125" s="212" t="s">
        <v>1234</v>
      </c>
    </row>
    <row r="126" spans="1:6" hidden="1" x14ac:dyDescent="0.25">
      <c r="A126" s="212" t="s">
        <v>1232</v>
      </c>
      <c r="B126" s="212">
        <v>198010</v>
      </c>
      <c r="C126" s="212">
        <v>2.7690000000000001</v>
      </c>
      <c r="D126" s="212">
        <v>1</v>
      </c>
      <c r="E126" s="212" t="s">
        <v>1233</v>
      </c>
      <c r="F126" s="212" t="s">
        <v>1234</v>
      </c>
    </row>
    <row r="127" spans="1:6" hidden="1" x14ac:dyDescent="0.25">
      <c r="A127" s="212" t="s">
        <v>1232</v>
      </c>
      <c r="B127" s="212">
        <v>198011</v>
      </c>
      <c r="C127" s="212">
        <v>2.93</v>
      </c>
      <c r="D127" s="212">
        <v>1</v>
      </c>
      <c r="E127" s="212" t="s">
        <v>1233</v>
      </c>
      <c r="F127" s="212" t="s">
        <v>1234</v>
      </c>
    </row>
    <row r="128" spans="1:6" hidden="1" x14ac:dyDescent="0.25">
      <c r="A128" s="212" t="s">
        <v>1232</v>
      </c>
      <c r="B128" s="212">
        <v>198012</v>
      </c>
      <c r="C128" s="212">
        <v>3.7490000000000001</v>
      </c>
      <c r="D128" s="212">
        <v>1</v>
      </c>
      <c r="E128" s="212" t="s">
        <v>1233</v>
      </c>
      <c r="F128" s="212" t="s">
        <v>1234</v>
      </c>
    </row>
    <row r="129" spans="1:6" hidden="1" x14ac:dyDescent="0.25">
      <c r="A129" s="212" t="s">
        <v>1232</v>
      </c>
      <c r="B129" s="212">
        <v>198013</v>
      </c>
      <c r="C129" s="212">
        <v>30.544</v>
      </c>
      <c r="D129" s="212">
        <v>1</v>
      </c>
      <c r="E129" s="212" t="s">
        <v>1233</v>
      </c>
      <c r="F129" s="212" t="s">
        <v>1234</v>
      </c>
    </row>
    <row r="130" spans="1:6" hidden="1" x14ac:dyDescent="0.25">
      <c r="A130" s="212" t="s">
        <v>1232</v>
      </c>
      <c r="B130" s="212">
        <v>198101</v>
      </c>
      <c r="C130" s="212">
        <v>3.621</v>
      </c>
      <c r="D130" s="212">
        <v>1</v>
      </c>
      <c r="E130" s="212" t="s">
        <v>1233</v>
      </c>
      <c r="F130" s="212" t="s">
        <v>1234</v>
      </c>
    </row>
    <row r="131" spans="1:6" hidden="1" x14ac:dyDescent="0.25">
      <c r="A131" s="212" t="s">
        <v>1232</v>
      </c>
      <c r="B131" s="212">
        <v>198102</v>
      </c>
      <c r="C131" s="212">
        <v>2.88</v>
      </c>
      <c r="D131" s="212">
        <v>1</v>
      </c>
      <c r="E131" s="212" t="s">
        <v>1233</v>
      </c>
      <c r="F131" s="212" t="s">
        <v>1234</v>
      </c>
    </row>
    <row r="132" spans="1:6" hidden="1" x14ac:dyDescent="0.25">
      <c r="A132" s="212" t="s">
        <v>1232</v>
      </c>
      <c r="B132" s="212">
        <v>198103</v>
      </c>
      <c r="C132" s="212">
        <v>1.917</v>
      </c>
      <c r="D132" s="212">
        <v>1</v>
      </c>
      <c r="E132" s="212" t="s">
        <v>1233</v>
      </c>
      <c r="F132" s="212" t="s">
        <v>1234</v>
      </c>
    </row>
    <row r="133" spans="1:6" hidden="1" x14ac:dyDescent="0.25">
      <c r="A133" s="212" t="s">
        <v>1232</v>
      </c>
      <c r="B133" s="212">
        <v>198104</v>
      </c>
      <c r="C133" s="212">
        <v>2.2730000000000001</v>
      </c>
      <c r="D133" s="212">
        <v>1</v>
      </c>
      <c r="E133" s="212" t="s">
        <v>1233</v>
      </c>
      <c r="F133" s="212" t="s">
        <v>1234</v>
      </c>
    </row>
    <row r="134" spans="1:6" hidden="1" x14ac:dyDescent="0.25">
      <c r="A134" s="212" t="s">
        <v>1232</v>
      </c>
      <c r="B134" s="212">
        <v>198105</v>
      </c>
      <c r="C134" s="212">
        <v>1.901</v>
      </c>
      <c r="D134" s="212">
        <v>1</v>
      </c>
      <c r="E134" s="212" t="s">
        <v>1233</v>
      </c>
      <c r="F134" s="212" t="s">
        <v>1234</v>
      </c>
    </row>
    <row r="135" spans="1:6" hidden="1" x14ac:dyDescent="0.25">
      <c r="A135" s="212" t="s">
        <v>1232</v>
      </c>
      <c r="B135" s="212">
        <v>198106</v>
      </c>
      <c r="C135" s="212">
        <v>1.214</v>
      </c>
      <c r="D135" s="212">
        <v>1</v>
      </c>
      <c r="E135" s="212" t="s">
        <v>1233</v>
      </c>
      <c r="F135" s="212" t="s">
        <v>1234</v>
      </c>
    </row>
    <row r="136" spans="1:6" hidden="1" x14ac:dyDescent="0.25">
      <c r="A136" s="212" t="s">
        <v>1232</v>
      </c>
      <c r="B136" s="212">
        <v>198107</v>
      </c>
      <c r="C136" s="212">
        <v>1.7390000000000001</v>
      </c>
      <c r="D136" s="212">
        <v>1</v>
      </c>
      <c r="E136" s="212" t="s">
        <v>1233</v>
      </c>
      <c r="F136" s="212" t="s">
        <v>1234</v>
      </c>
    </row>
    <row r="137" spans="1:6" hidden="1" x14ac:dyDescent="0.25">
      <c r="A137" s="212" t="s">
        <v>1232</v>
      </c>
      <c r="B137" s="212">
        <v>198108</v>
      </c>
      <c r="C137" s="212">
        <v>1.857</v>
      </c>
      <c r="D137" s="212">
        <v>1</v>
      </c>
      <c r="E137" s="212" t="s">
        <v>1233</v>
      </c>
      <c r="F137" s="212" t="s">
        <v>1234</v>
      </c>
    </row>
    <row r="138" spans="1:6" hidden="1" x14ac:dyDescent="0.25">
      <c r="A138" s="212" t="s">
        <v>1232</v>
      </c>
      <c r="B138" s="212">
        <v>198109</v>
      </c>
      <c r="C138" s="212">
        <v>2.375</v>
      </c>
      <c r="D138" s="212">
        <v>1</v>
      </c>
      <c r="E138" s="212" t="s">
        <v>1233</v>
      </c>
      <c r="F138" s="212" t="s">
        <v>1234</v>
      </c>
    </row>
    <row r="139" spans="1:6" hidden="1" x14ac:dyDescent="0.25">
      <c r="A139" s="212" t="s">
        <v>1232</v>
      </c>
      <c r="B139" s="212">
        <v>198110</v>
      </c>
      <c r="C139" s="212">
        <v>2.532</v>
      </c>
      <c r="D139" s="212">
        <v>1</v>
      </c>
      <c r="E139" s="212" t="s">
        <v>1233</v>
      </c>
      <c r="F139" s="212" t="s">
        <v>1234</v>
      </c>
    </row>
    <row r="140" spans="1:6" hidden="1" x14ac:dyDescent="0.25">
      <c r="A140" s="212" t="s">
        <v>1232</v>
      </c>
      <c r="B140" s="212">
        <v>198111</v>
      </c>
      <c r="C140" s="212">
        <v>3.4430000000000001</v>
      </c>
      <c r="D140" s="212">
        <v>1</v>
      </c>
      <c r="E140" s="212" t="s">
        <v>1233</v>
      </c>
      <c r="F140" s="212" t="s">
        <v>1234</v>
      </c>
    </row>
    <row r="141" spans="1:6" hidden="1" x14ac:dyDescent="0.25">
      <c r="A141" s="212" t="s">
        <v>1232</v>
      </c>
      <c r="B141" s="212">
        <v>198112</v>
      </c>
      <c r="C141" s="212">
        <v>4.2720000000000002</v>
      </c>
      <c r="D141" s="212">
        <v>1</v>
      </c>
      <c r="E141" s="212" t="s">
        <v>1233</v>
      </c>
      <c r="F141" s="212" t="s">
        <v>1234</v>
      </c>
    </row>
    <row r="142" spans="1:6" hidden="1" x14ac:dyDescent="0.25">
      <c r="A142" s="212" t="s">
        <v>1232</v>
      </c>
      <c r="B142" s="212">
        <v>198113</v>
      </c>
      <c r="C142" s="212">
        <v>30.02</v>
      </c>
      <c r="D142" s="212">
        <v>1</v>
      </c>
      <c r="E142" s="212" t="s">
        <v>1233</v>
      </c>
      <c r="F142" s="212" t="s">
        <v>1234</v>
      </c>
    </row>
    <row r="143" spans="1:6" hidden="1" x14ac:dyDescent="0.25">
      <c r="A143" s="212" t="s">
        <v>1232</v>
      </c>
      <c r="B143" s="212">
        <v>198201</v>
      </c>
      <c r="C143" s="212">
        <v>3.831</v>
      </c>
      <c r="D143" s="212">
        <v>1</v>
      </c>
      <c r="E143" s="212" t="s">
        <v>1233</v>
      </c>
      <c r="F143" s="212" t="s">
        <v>1234</v>
      </c>
    </row>
    <row r="144" spans="1:6" hidden="1" x14ac:dyDescent="0.25">
      <c r="A144" s="212" t="s">
        <v>1232</v>
      </c>
      <c r="B144" s="212">
        <v>198202</v>
      </c>
      <c r="C144" s="212">
        <v>2.6739999999999999</v>
      </c>
      <c r="D144" s="212">
        <v>1</v>
      </c>
      <c r="E144" s="212" t="s">
        <v>1233</v>
      </c>
      <c r="F144" s="212" t="s">
        <v>1234</v>
      </c>
    </row>
    <row r="145" spans="1:6" hidden="1" x14ac:dyDescent="0.25">
      <c r="A145" s="212" t="s">
        <v>1232</v>
      </c>
      <c r="B145" s="212">
        <v>198203</v>
      </c>
      <c r="C145" s="212">
        <v>2.1720000000000002</v>
      </c>
      <c r="D145" s="212">
        <v>1</v>
      </c>
      <c r="E145" s="212" t="s">
        <v>1233</v>
      </c>
      <c r="F145" s="212" t="s">
        <v>1234</v>
      </c>
    </row>
    <row r="146" spans="1:6" hidden="1" x14ac:dyDescent="0.25">
      <c r="A146" s="212" t="s">
        <v>1232</v>
      </c>
      <c r="B146" s="212">
        <v>198204</v>
      </c>
      <c r="C146" s="212">
        <v>2.7120000000000002</v>
      </c>
      <c r="D146" s="212">
        <v>1</v>
      </c>
      <c r="E146" s="212" t="s">
        <v>1233</v>
      </c>
      <c r="F146" s="212" t="s">
        <v>1234</v>
      </c>
    </row>
    <row r="147" spans="1:6" hidden="1" x14ac:dyDescent="0.25">
      <c r="A147" s="212" t="s">
        <v>1232</v>
      </c>
      <c r="B147" s="212">
        <v>198205</v>
      </c>
      <c r="C147" s="212">
        <v>1.802</v>
      </c>
      <c r="D147" s="212">
        <v>1</v>
      </c>
      <c r="E147" s="212" t="s">
        <v>1233</v>
      </c>
      <c r="F147" s="212" t="s">
        <v>1234</v>
      </c>
    </row>
    <row r="148" spans="1:6" hidden="1" x14ac:dyDescent="0.25">
      <c r="A148" s="212" t="s">
        <v>1232</v>
      </c>
      <c r="B148" s="212">
        <v>198206</v>
      </c>
      <c r="C148" s="212">
        <v>1.401</v>
      </c>
      <c r="D148" s="212">
        <v>1</v>
      </c>
      <c r="E148" s="212" t="s">
        <v>1233</v>
      </c>
      <c r="F148" s="212" t="s">
        <v>1234</v>
      </c>
    </row>
    <row r="149" spans="1:6" hidden="1" x14ac:dyDescent="0.25">
      <c r="A149" s="212" t="s">
        <v>1232</v>
      </c>
      <c r="B149" s="212">
        <v>198207</v>
      </c>
      <c r="C149" s="212">
        <v>2.423</v>
      </c>
      <c r="D149" s="212">
        <v>1</v>
      </c>
      <c r="E149" s="212" t="s">
        <v>1233</v>
      </c>
      <c r="F149" s="212" t="s">
        <v>1234</v>
      </c>
    </row>
    <row r="150" spans="1:6" hidden="1" x14ac:dyDescent="0.25">
      <c r="A150" s="212" t="s">
        <v>1232</v>
      </c>
      <c r="B150" s="212">
        <v>198208</v>
      </c>
      <c r="C150" s="212">
        <v>2.585</v>
      </c>
      <c r="D150" s="212">
        <v>1</v>
      </c>
      <c r="E150" s="212" t="s">
        <v>1233</v>
      </c>
      <c r="F150" s="212" t="s">
        <v>1234</v>
      </c>
    </row>
    <row r="151" spans="1:6" hidden="1" x14ac:dyDescent="0.25">
      <c r="A151" s="212" t="s">
        <v>1232</v>
      </c>
      <c r="B151" s="212">
        <v>198209</v>
      </c>
      <c r="C151" s="212">
        <v>2.4580000000000002</v>
      </c>
      <c r="D151" s="212">
        <v>1</v>
      </c>
      <c r="E151" s="212" t="s">
        <v>1233</v>
      </c>
      <c r="F151" s="212" t="s">
        <v>1234</v>
      </c>
    </row>
    <row r="152" spans="1:6" hidden="1" x14ac:dyDescent="0.25">
      <c r="A152" s="212" t="s">
        <v>1232</v>
      </c>
      <c r="B152" s="212">
        <v>198210</v>
      </c>
      <c r="C152" s="212">
        <v>2.5459999999999998</v>
      </c>
      <c r="D152" s="212">
        <v>1</v>
      </c>
      <c r="E152" s="212" t="s">
        <v>1233</v>
      </c>
      <c r="F152" s="212" t="s">
        <v>1234</v>
      </c>
    </row>
    <row r="153" spans="1:6" hidden="1" x14ac:dyDescent="0.25">
      <c r="A153" s="212" t="s">
        <v>1232</v>
      </c>
      <c r="B153" s="212">
        <v>198211</v>
      </c>
      <c r="C153" s="212">
        <v>3.26</v>
      </c>
      <c r="D153" s="212">
        <v>1</v>
      </c>
      <c r="E153" s="212" t="s">
        <v>1233</v>
      </c>
      <c r="F153" s="212" t="s">
        <v>1234</v>
      </c>
    </row>
    <row r="154" spans="1:6" hidden="1" x14ac:dyDescent="0.25">
      <c r="A154" s="212" t="s">
        <v>1232</v>
      </c>
      <c r="B154" s="212">
        <v>198212</v>
      </c>
      <c r="C154" s="212">
        <v>3.9279999999999999</v>
      </c>
      <c r="D154" s="212">
        <v>1</v>
      </c>
      <c r="E154" s="212" t="s">
        <v>1233</v>
      </c>
      <c r="F154" s="212" t="s">
        <v>1234</v>
      </c>
    </row>
    <row r="155" spans="1:6" hidden="1" x14ac:dyDescent="0.25">
      <c r="A155" s="212" t="s">
        <v>1232</v>
      </c>
      <c r="B155" s="212">
        <v>198213</v>
      </c>
      <c r="C155" s="212">
        <v>31.791</v>
      </c>
      <c r="D155" s="212">
        <v>1</v>
      </c>
      <c r="E155" s="212" t="s">
        <v>1233</v>
      </c>
      <c r="F155" s="212" t="s">
        <v>1234</v>
      </c>
    </row>
    <row r="156" spans="1:6" hidden="1" x14ac:dyDescent="0.25">
      <c r="A156" s="212" t="s">
        <v>1232</v>
      </c>
      <c r="B156" s="212">
        <v>198301</v>
      </c>
      <c r="C156" s="212">
        <v>3.2210000000000001</v>
      </c>
      <c r="D156" s="212">
        <v>1</v>
      </c>
      <c r="E156" s="212" t="s">
        <v>1233</v>
      </c>
      <c r="F156" s="212" t="s">
        <v>1234</v>
      </c>
    </row>
    <row r="157" spans="1:6" hidden="1" x14ac:dyDescent="0.25">
      <c r="A157" s="212" t="s">
        <v>1232</v>
      </c>
      <c r="B157" s="212">
        <v>198302</v>
      </c>
      <c r="C157" s="212">
        <v>2.8170000000000002</v>
      </c>
      <c r="D157" s="212">
        <v>1</v>
      </c>
      <c r="E157" s="212" t="s">
        <v>1233</v>
      </c>
      <c r="F157" s="212" t="s">
        <v>1234</v>
      </c>
    </row>
    <row r="158" spans="1:6" hidden="1" x14ac:dyDescent="0.25">
      <c r="A158" s="212" t="s">
        <v>1232</v>
      </c>
      <c r="B158" s="212">
        <v>198303</v>
      </c>
      <c r="C158" s="212">
        <v>2.008</v>
      </c>
      <c r="D158" s="212">
        <v>1</v>
      </c>
      <c r="E158" s="212" t="s">
        <v>1233</v>
      </c>
      <c r="F158" s="212" t="s">
        <v>1234</v>
      </c>
    </row>
    <row r="159" spans="1:6" hidden="1" x14ac:dyDescent="0.25">
      <c r="A159" s="212" t="s">
        <v>1232</v>
      </c>
      <c r="B159" s="212">
        <v>198304</v>
      </c>
      <c r="C159" s="212">
        <v>2.7949999999999999</v>
      </c>
      <c r="D159" s="212">
        <v>1</v>
      </c>
      <c r="E159" s="212" t="s">
        <v>1233</v>
      </c>
      <c r="F159" s="212" t="s">
        <v>1234</v>
      </c>
    </row>
    <row r="160" spans="1:6" hidden="1" x14ac:dyDescent="0.25">
      <c r="A160" s="212" t="s">
        <v>1232</v>
      </c>
      <c r="B160" s="212">
        <v>198305</v>
      </c>
      <c r="C160" s="212">
        <v>1.6870000000000001</v>
      </c>
      <c r="D160" s="212">
        <v>1</v>
      </c>
      <c r="E160" s="212" t="s">
        <v>1233</v>
      </c>
      <c r="F160" s="212" t="s">
        <v>1234</v>
      </c>
    </row>
    <row r="161" spans="1:6" hidden="1" x14ac:dyDescent="0.25">
      <c r="A161" s="212" t="s">
        <v>1232</v>
      </c>
      <c r="B161" s="212">
        <v>198306</v>
      </c>
      <c r="C161" s="212">
        <v>1.337</v>
      </c>
      <c r="D161" s="212">
        <v>1</v>
      </c>
      <c r="E161" s="212" t="s">
        <v>1233</v>
      </c>
      <c r="F161" s="212" t="s">
        <v>1234</v>
      </c>
    </row>
    <row r="162" spans="1:6" hidden="1" x14ac:dyDescent="0.25">
      <c r="A162" s="212" t="s">
        <v>1232</v>
      </c>
      <c r="B162" s="212">
        <v>198307</v>
      </c>
      <c r="C162" s="212">
        <v>2.1829999999999998</v>
      </c>
      <c r="D162" s="212">
        <v>1</v>
      </c>
      <c r="E162" s="212" t="s">
        <v>1233</v>
      </c>
      <c r="F162" s="212" t="s">
        <v>1234</v>
      </c>
    </row>
    <row r="163" spans="1:6" hidden="1" x14ac:dyDescent="0.25">
      <c r="A163" s="212" t="s">
        <v>1232</v>
      </c>
      <c r="B163" s="212">
        <v>198308</v>
      </c>
      <c r="C163" s="212">
        <v>2.0630000000000002</v>
      </c>
      <c r="D163" s="212">
        <v>1</v>
      </c>
      <c r="E163" s="212" t="s">
        <v>1233</v>
      </c>
      <c r="F163" s="212" t="s">
        <v>1234</v>
      </c>
    </row>
    <row r="164" spans="1:6" hidden="1" x14ac:dyDescent="0.25">
      <c r="A164" s="212" t="s">
        <v>1232</v>
      </c>
      <c r="B164" s="212">
        <v>198309</v>
      </c>
      <c r="C164" s="212">
        <v>2.74</v>
      </c>
      <c r="D164" s="212">
        <v>1</v>
      </c>
      <c r="E164" s="212" t="s">
        <v>1233</v>
      </c>
      <c r="F164" s="212" t="s">
        <v>1234</v>
      </c>
    </row>
    <row r="165" spans="1:6" hidden="1" x14ac:dyDescent="0.25">
      <c r="A165" s="212" t="s">
        <v>1232</v>
      </c>
      <c r="B165" s="212">
        <v>198310</v>
      </c>
      <c r="C165" s="212">
        <v>2.9119999999999999</v>
      </c>
      <c r="D165" s="212">
        <v>1</v>
      </c>
      <c r="E165" s="212" t="s">
        <v>1233</v>
      </c>
      <c r="F165" s="212" t="s">
        <v>1234</v>
      </c>
    </row>
    <row r="166" spans="1:6" hidden="1" x14ac:dyDescent="0.25">
      <c r="A166" s="212" t="s">
        <v>1232</v>
      </c>
      <c r="B166" s="212">
        <v>198311</v>
      </c>
      <c r="C166" s="212">
        <v>3.0790000000000002</v>
      </c>
      <c r="D166" s="212">
        <v>1</v>
      </c>
      <c r="E166" s="212" t="s">
        <v>1233</v>
      </c>
      <c r="F166" s="212" t="s">
        <v>1234</v>
      </c>
    </row>
    <row r="167" spans="1:6" hidden="1" x14ac:dyDescent="0.25">
      <c r="A167" s="212" t="s">
        <v>1232</v>
      </c>
      <c r="B167" s="212">
        <v>198312</v>
      </c>
      <c r="C167" s="212">
        <v>3.9430000000000001</v>
      </c>
      <c r="D167" s="212">
        <v>1</v>
      </c>
      <c r="E167" s="212" t="s">
        <v>1233</v>
      </c>
      <c r="F167" s="212" t="s">
        <v>1234</v>
      </c>
    </row>
    <row r="168" spans="1:6" hidden="1" x14ac:dyDescent="0.25">
      <c r="A168" s="212" t="s">
        <v>1232</v>
      </c>
      <c r="B168" s="212">
        <v>198313</v>
      </c>
      <c r="C168" s="212">
        <v>30.785</v>
      </c>
      <c r="D168" s="212">
        <v>1</v>
      </c>
      <c r="E168" s="212" t="s">
        <v>1233</v>
      </c>
      <c r="F168" s="212" t="s">
        <v>1234</v>
      </c>
    </row>
    <row r="169" spans="1:6" hidden="1" x14ac:dyDescent="0.25">
      <c r="A169" s="212" t="s">
        <v>1232</v>
      </c>
      <c r="B169" s="212">
        <v>198401</v>
      </c>
      <c r="C169" s="212">
        <v>4.5380000000000003</v>
      </c>
      <c r="D169" s="212">
        <v>1</v>
      </c>
      <c r="E169" s="212" t="s">
        <v>1233</v>
      </c>
      <c r="F169" s="212" t="s">
        <v>1234</v>
      </c>
    </row>
    <row r="170" spans="1:6" hidden="1" x14ac:dyDescent="0.25">
      <c r="A170" s="212" t="s">
        <v>1232</v>
      </c>
      <c r="B170" s="212">
        <v>198402</v>
      </c>
      <c r="C170" s="212">
        <v>3.9710000000000001</v>
      </c>
      <c r="D170" s="212">
        <v>1</v>
      </c>
      <c r="E170" s="212" t="s">
        <v>1233</v>
      </c>
      <c r="F170" s="212" t="s">
        <v>1234</v>
      </c>
    </row>
    <row r="171" spans="1:6" hidden="1" x14ac:dyDescent="0.25">
      <c r="A171" s="212" t="s">
        <v>1232</v>
      </c>
      <c r="B171" s="212">
        <v>198403</v>
      </c>
      <c r="C171" s="212">
        <v>2.83</v>
      </c>
      <c r="D171" s="212">
        <v>1</v>
      </c>
      <c r="E171" s="212" t="s">
        <v>1233</v>
      </c>
      <c r="F171" s="212" t="s">
        <v>1234</v>
      </c>
    </row>
    <row r="172" spans="1:6" hidden="1" x14ac:dyDescent="0.25">
      <c r="A172" s="212" t="s">
        <v>1232</v>
      </c>
      <c r="B172" s="212">
        <v>198404</v>
      </c>
      <c r="C172" s="212">
        <v>4.0279999999999996</v>
      </c>
      <c r="D172" s="212">
        <v>1</v>
      </c>
      <c r="E172" s="212" t="s">
        <v>1233</v>
      </c>
      <c r="F172" s="212" t="s">
        <v>1234</v>
      </c>
    </row>
    <row r="173" spans="1:6" hidden="1" x14ac:dyDescent="0.25">
      <c r="A173" s="212" t="s">
        <v>1232</v>
      </c>
      <c r="B173" s="212">
        <v>198405</v>
      </c>
      <c r="C173" s="212">
        <v>2.4319999999999999</v>
      </c>
      <c r="D173" s="212">
        <v>1</v>
      </c>
      <c r="E173" s="212" t="s">
        <v>1233</v>
      </c>
      <c r="F173" s="212" t="s">
        <v>1234</v>
      </c>
    </row>
    <row r="174" spans="1:6" hidden="1" x14ac:dyDescent="0.25">
      <c r="A174" s="212" t="s">
        <v>1232</v>
      </c>
      <c r="B174" s="212">
        <v>198406</v>
      </c>
      <c r="C174" s="212">
        <v>1.923</v>
      </c>
      <c r="D174" s="212">
        <v>1</v>
      </c>
      <c r="E174" s="212" t="s">
        <v>1233</v>
      </c>
      <c r="F174" s="212" t="s">
        <v>1234</v>
      </c>
    </row>
    <row r="175" spans="1:6" hidden="1" x14ac:dyDescent="0.25">
      <c r="A175" s="212" t="s">
        <v>1232</v>
      </c>
      <c r="B175" s="212">
        <v>198407</v>
      </c>
      <c r="C175" s="212">
        <v>3.016</v>
      </c>
      <c r="D175" s="212">
        <v>1</v>
      </c>
      <c r="E175" s="212" t="s">
        <v>1233</v>
      </c>
      <c r="F175" s="212" t="s">
        <v>1234</v>
      </c>
    </row>
    <row r="176" spans="1:6" hidden="1" x14ac:dyDescent="0.25">
      <c r="A176" s="212" t="s">
        <v>1232</v>
      </c>
      <c r="B176" s="212">
        <v>198408</v>
      </c>
      <c r="C176" s="212">
        <v>2.8479999999999999</v>
      </c>
      <c r="D176" s="212">
        <v>1</v>
      </c>
      <c r="E176" s="212" t="s">
        <v>1233</v>
      </c>
      <c r="F176" s="212" t="s">
        <v>1234</v>
      </c>
    </row>
    <row r="177" spans="1:6" hidden="1" x14ac:dyDescent="0.25">
      <c r="A177" s="212" t="s">
        <v>1232</v>
      </c>
      <c r="B177" s="212">
        <v>198409</v>
      </c>
      <c r="C177" s="212">
        <v>3.7839999999999998</v>
      </c>
      <c r="D177" s="212">
        <v>1</v>
      </c>
      <c r="E177" s="212" t="s">
        <v>1233</v>
      </c>
      <c r="F177" s="212" t="s">
        <v>1234</v>
      </c>
    </row>
    <row r="178" spans="1:6" hidden="1" x14ac:dyDescent="0.25">
      <c r="A178" s="212" t="s">
        <v>1232</v>
      </c>
      <c r="B178" s="212">
        <v>198410</v>
      </c>
      <c r="C178" s="212">
        <v>3.0070000000000001</v>
      </c>
      <c r="D178" s="212">
        <v>1</v>
      </c>
      <c r="E178" s="212" t="s">
        <v>1233</v>
      </c>
      <c r="F178" s="212" t="s">
        <v>1234</v>
      </c>
    </row>
    <row r="179" spans="1:6" hidden="1" x14ac:dyDescent="0.25">
      <c r="A179" s="212" t="s">
        <v>1232</v>
      </c>
      <c r="B179" s="212">
        <v>198411</v>
      </c>
      <c r="C179" s="212">
        <v>3.181</v>
      </c>
      <c r="D179" s="212">
        <v>1</v>
      </c>
      <c r="E179" s="212" t="s">
        <v>1233</v>
      </c>
      <c r="F179" s="212" t="s">
        <v>1234</v>
      </c>
    </row>
    <row r="180" spans="1:6" hidden="1" x14ac:dyDescent="0.25">
      <c r="A180" s="212" t="s">
        <v>1232</v>
      </c>
      <c r="B180" s="212">
        <v>198412</v>
      </c>
      <c r="C180" s="212">
        <v>4.07</v>
      </c>
      <c r="D180" s="212">
        <v>1</v>
      </c>
      <c r="E180" s="212" t="s">
        <v>1233</v>
      </c>
      <c r="F180" s="212" t="s">
        <v>1234</v>
      </c>
    </row>
    <row r="181" spans="1:6" hidden="1" x14ac:dyDescent="0.25">
      <c r="A181" s="212" t="s">
        <v>1232</v>
      </c>
      <c r="B181" s="212">
        <v>198413</v>
      </c>
      <c r="C181" s="212">
        <v>39.627000000000002</v>
      </c>
      <c r="D181" s="212">
        <v>1</v>
      </c>
      <c r="E181" s="212" t="s">
        <v>1233</v>
      </c>
      <c r="F181" s="212" t="s">
        <v>1234</v>
      </c>
    </row>
    <row r="182" spans="1:6" hidden="1" x14ac:dyDescent="0.25">
      <c r="A182" s="212" t="s">
        <v>1232</v>
      </c>
      <c r="B182" s="212">
        <v>198501</v>
      </c>
      <c r="C182" s="212">
        <v>4.1349999999999998</v>
      </c>
      <c r="D182" s="212">
        <v>1</v>
      </c>
      <c r="E182" s="212" t="s">
        <v>1233</v>
      </c>
      <c r="F182" s="212" t="s">
        <v>1234</v>
      </c>
    </row>
    <row r="183" spans="1:6" hidden="1" x14ac:dyDescent="0.25">
      <c r="A183" s="212" t="s">
        <v>1232</v>
      </c>
      <c r="B183" s="212">
        <v>198502</v>
      </c>
      <c r="C183" s="212">
        <v>3.6179999999999999</v>
      </c>
      <c r="D183" s="212">
        <v>1</v>
      </c>
      <c r="E183" s="212" t="s">
        <v>1233</v>
      </c>
      <c r="F183" s="212" t="s">
        <v>1234</v>
      </c>
    </row>
    <row r="184" spans="1:6" hidden="1" x14ac:dyDescent="0.25">
      <c r="A184" s="212" t="s">
        <v>1232</v>
      </c>
      <c r="B184" s="212">
        <v>198503</v>
      </c>
      <c r="C184" s="212">
        <v>2.5790000000000002</v>
      </c>
      <c r="D184" s="212">
        <v>1</v>
      </c>
      <c r="E184" s="212" t="s">
        <v>1233</v>
      </c>
      <c r="F184" s="212" t="s">
        <v>1234</v>
      </c>
    </row>
    <row r="185" spans="1:6" hidden="1" x14ac:dyDescent="0.25">
      <c r="A185" s="212" t="s">
        <v>1232</v>
      </c>
      <c r="B185" s="212">
        <v>198504</v>
      </c>
      <c r="C185" s="212">
        <v>3.8039999999999998</v>
      </c>
      <c r="D185" s="212">
        <v>1</v>
      </c>
      <c r="E185" s="212" t="s">
        <v>1233</v>
      </c>
      <c r="F185" s="212" t="s">
        <v>1234</v>
      </c>
    </row>
    <row r="186" spans="1:6" hidden="1" x14ac:dyDescent="0.25">
      <c r="A186" s="212" t="s">
        <v>1232</v>
      </c>
      <c r="B186" s="212">
        <v>198505</v>
      </c>
      <c r="C186" s="212">
        <v>2.2970000000000002</v>
      </c>
      <c r="D186" s="212">
        <v>1</v>
      </c>
      <c r="E186" s="212" t="s">
        <v>1233</v>
      </c>
      <c r="F186" s="212" t="s">
        <v>1234</v>
      </c>
    </row>
    <row r="187" spans="1:6" hidden="1" x14ac:dyDescent="0.25">
      <c r="A187" s="212" t="s">
        <v>1232</v>
      </c>
      <c r="B187" s="212">
        <v>198506</v>
      </c>
      <c r="C187" s="212">
        <v>1.8160000000000001</v>
      </c>
      <c r="D187" s="212">
        <v>1</v>
      </c>
      <c r="E187" s="212" t="s">
        <v>1233</v>
      </c>
      <c r="F187" s="212" t="s">
        <v>1234</v>
      </c>
    </row>
    <row r="188" spans="1:6" hidden="1" x14ac:dyDescent="0.25">
      <c r="A188" s="212" t="s">
        <v>1232</v>
      </c>
      <c r="B188" s="212">
        <v>198507</v>
      </c>
      <c r="C188" s="212">
        <v>2.6059999999999999</v>
      </c>
      <c r="D188" s="212">
        <v>1</v>
      </c>
      <c r="E188" s="212" t="s">
        <v>1233</v>
      </c>
      <c r="F188" s="212" t="s">
        <v>1234</v>
      </c>
    </row>
    <row r="189" spans="1:6" hidden="1" x14ac:dyDescent="0.25">
      <c r="A189" s="212" t="s">
        <v>1232</v>
      </c>
      <c r="B189" s="212">
        <v>198508</v>
      </c>
      <c r="C189" s="212">
        <v>2.4609999999999999</v>
      </c>
      <c r="D189" s="212">
        <v>1</v>
      </c>
      <c r="E189" s="212" t="s">
        <v>1233</v>
      </c>
      <c r="F189" s="212" t="s">
        <v>1234</v>
      </c>
    </row>
    <row r="190" spans="1:6" hidden="1" x14ac:dyDescent="0.25">
      <c r="A190" s="212" t="s">
        <v>1232</v>
      </c>
      <c r="B190" s="212">
        <v>198509</v>
      </c>
      <c r="C190" s="212">
        <v>3.27</v>
      </c>
      <c r="D190" s="212">
        <v>1</v>
      </c>
      <c r="E190" s="212" t="s">
        <v>1233</v>
      </c>
      <c r="F190" s="212" t="s">
        <v>1234</v>
      </c>
    </row>
    <row r="191" spans="1:6" hidden="1" x14ac:dyDescent="0.25">
      <c r="A191" s="212" t="s">
        <v>1232</v>
      </c>
      <c r="B191" s="212">
        <v>198510</v>
      </c>
      <c r="C191" s="212">
        <v>3.5670000000000002</v>
      </c>
      <c r="D191" s="212">
        <v>1</v>
      </c>
      <c r="E191" s="212" t="s">
        <v>1233</v>
      </c>
      <c r="F191" s="212" t="s">
        <v>1234</v>
      </c>
    </row>
    <row r="192" spans="1:6" hidden="1" x14ac:dyDescent="0.25">
      <c r="A192" s="212" t="s">
        <v>1232</v>
      </c>
      <c r="B192" s="212">
        <v>198511</v>
      </c>
      <c r="C192" s="212">
        <v>3.774</v>
      </c>
      <c r="D192" s="212">
        <v>1</v>
      </c>
      <c r="E192" s="212" t="s">
        <v>1233</v>
      </c>
      <c r="F192" s="212" t="s">
        <v>1234</v>
      </c>
    </row>
    <row r="193" spans="1:6" hidden="1" x14ac:dyDescent="0.25">
      <c r="A193" s="212" t="s">
        <v>1232</v>
      </c>
      <c r="B193" s="212">
        <v>198512</v>
      </c>
      <c r="C193" s="212">
        <v>4.8289999999999997</v>
      </c>
      <c r="D193" s="212">
        <v>1</v>
      </c>
      <c r="E193" s="212" t="s">
        <v>1233</v>
      </c>
      <c r="F193" s="212" t="s">
        <v>1234</v>
      </c>
    </row>
    <row r="194" spans="1:6" hidden="1" x14ac:dyDescent="0.25">
      <c r="A194" s="212" t="s">
        <v>1232</v>
      </c>
      <c r="B194" s="212">
        <v>198513</v>
      </c>
      <c r="C194" s="212">
        <v>38.756999999999998</v>
      </c>
      <c r="D194" s="212">
        <v>1</v>
      </c>
      <c r="E194" s="212" t="s">
        <v>1233</v>
      </c>
      <c r="F194" s="212" t="s">
        <v>1234</v>
      </c>
    </row>
    <row r="195" spans="1:6" hidden="1" x14ac:dyDescent="0.25">
      <c r="A195" s="212" t="s">
        <v>1232</v>
      </c>
      <c r="B195" s="212">
        <v>198601</v>
      </c>
      <c r="C195" s="212">
        <v>4.7110000000000003</v>
      </c>
      <c r="D195" s="212">
        <v>1</v>
      </c>
      <c r="E195" s="212" t="s">
        <v>1233</v>
      </c>
      <c r="F195" s="212" t="s">
        <v>1234</v>
      </c>
    </row>
    <row r="196" spans="1:6" hidden="1" x14ac:dyDescent="0.25">
      <c r="A196" s="212" t="s">
        <v>1232</v>
      </c>
      <c r="B196" s="212">
        <v>198602</v>
      </c>
      <c r="C196" s="212">
        <v>4.1230000000000002</v>
      </c>
      <c r="D196" s="212">
        <v>1</v>
      </c>
      <c r="E196" s="212" t="s">
        <v>1233</v>
      </c>
      <c r="F196" s="212" t="s">
        <v>1234</v>
      </c>
    </row>
    <row r="197" spans="1:6" hidden="1" x14ac:dyDescent="0.25">
      <c r="A197" s="212" t="s">
        <v>1232</v>
      </c>
      <c r="B197" s="212">
        <v>198603</v>
      </c>
      <c r="C197" s="212">
        <v>2.9380000000000002</v>
      </c>
      <c r="D197" s="212">
        <v>1</v>
      </c>
      <c r="E197" s="212" t="s">
        <v>1233</v>
      </c>
      <c r="F197" s="212" t="s">
        <v>1234</v>
      </c>
    </row>
    <row r="198" spans="1:6" hidden="1" x14ac:dyDescent="0.25">
      <c r="A198" s="212" t="s">
        <v>1232</v>
      </c>
      <c r="B198" s="212">
        <v>198604</v>
      </c>
      <c r="C198" s="212">
        <v>4.2480000000000002</v>
      </c>
      <c r="D198" s="212">
        <v>1</v>
      </c>
      <c r="E198" s="212" t="s">
        <v>1233</v>
      </c>
      <c r="F198" s="212" t="s">
        <v>1234</v>
      </c>
    </row>
    <row r="199" spans="1:6" hidden="1" x14ac:dyDescent="0.25">
      <c r="A199" s="212" t="s">
        <v>1232</v>
      </c>
      <c r="B199" s="212">
        <v>198605</v>
      </c>
      <c r="C199" s="212">
        <v>2.5649999999999999</v>
      </c>
      <c r="D199" s="212">
        <v>1</v>
      </c>
      <c r="E199" s="212" t="s">
        <v>1233</v>
      </c>
      <c r="F199" s="212" t="s">
        <v>1234</v>
      </c>
    </row>
    <row r="200" spans="1:6" hidden="1" x14ac:dyDescent="0.25">
      <c r="A200" s="212" t="s">
        <v>1232</v>
      </c>
      <c r="B200" s="212">
        <v>198606</v>
      </c>
      <c r="C200" s="212">
        <v>2.028</v>
      </c>
      <c r="D200" s="212">
        <v>1</v>
      </c>
      <c r="E200" s="212" t="s">
        <v>1233</v>
      </c>
      <c r="F200" s="212" t="s">
        <v>1234</v>
      </c>
    </row>
    <row r="201" spans="1:6" hidden="1" x14ac:dyDescent="0.25">
      <c r="A201" s="212" t="s">
        <v>1232</v>
      </c>
      <c r="B201" s="212">
        <v>198607</v>
      </c>
      <c r="C201" s="212">
        <v>2.4790000000000001</v>
      </c>
      <c r="D201" s="212">
        <v>1</v>
      </c>
      <c r="E201" s="212" t="s">
        <v>1233</v>
      </c>
      <c r="F201" s="212" t="s">
        <v>1234</v>
      </c>
    </row>
    <row r="202" spans="1:6" hidden="1" x14ac:dyDescent="0.25">
      <c r="A202" s="212" t="s">
        <v>1232</v>
      </c>
      <c r="B202" s="212">
        <v>198608</v>
      </c>
      <c r="C202" s="212">
        <v>2.3410000000000002</v>
      </c>
      <c r="D202" s="212">
        <v>1</v>
      </c>
      <c r="E202" s="212" t="s">
        <v>1233</v>
      </c>
      <c r="F202" s="212" t="s">
        <v>1234</v>
      </c>
    </row>
    <row r="203" spans="1:6" hidden="1" x14ac:dyDescent="0.25">
      <c r="A203" s="212" t="s">
        <v>1232</v>
      </c>
      <c r="B203" s="212">
        <v>198609</v>
      </c>
      <c r="C203" s="212">
        <v>3.11</v>
      </c>
      <c r="D203" s="212">
        <v>1</v>
      </c>
      <c r="E203" s="212" t="s">
        <v>1233</v>
      </c>
      <c r="F203" s="212" t="s">
        <v>1234</v>
      </c>
    </row>
    <row r="204" spans="1:6" hidden="1" x14ac:dyDescent="0.25">
      <c r="A204" s="212" t="s">
        <v>1232</v>
      </c>
      <c r="B204" s="212">
        <v>198610</v>
      </c>
      <c r="C204" s="212">
        <v>3.4950000000000001</v>
      </c>
      <c r="D204" s="212">
        <v>1</v>
      </c>
      <c r="E204" s="212" t="s">
        <v>1233</v>
      </c>
      <c r="F204" s="212" t="s">
        <v>1234</v>
      </c>
    </row>
    <row r="205" spans="1:6" hidden="1" x14ac:dyDescent="0.25">
      <c r="A205" s="212" t="s">
        <v>1232</v>
      </c>
      <c r="B205" s="212">
        <v>198611</v>
      </c>
      <c r="C205" s="212">
        <v>3.6970000000000001</v>
      </c>
      <c r="D205" s="212">
        <v>1</v>
      </c>
      <c r="E205" s="212" t="s">
        <v>1233</v>
      </c>
      <c r="F205" s="212" t="s">
        <v>1234</v>
      </c>
    </row>
    <row r="206" spans="1:6" hidden="1" x14ac:dyDescent="0.25">
      <c r="A206" s="212" t="s">
        <v>1232</v>
      </c>
      <c r="B206" s="212">
        <v>198612</v>
      </c>
      <c r="C206" s="212">
        <v>4.7309999999999999</v>
      </c>
      <c r="D206" s="212">
        <v>1</v>
      </c>
      <c r="E206" s="212" t="s">
        <v>1233</v>
      </c>
      <c r="F206" s="212" t="s">
        <v>1234</v>
      </c>
    </row>
    <row r="207" spans="1:6" hidden="1" x14ac:dyDescent="0.25">
      <c r="A207" s="212" t="s">
        <v>1232</v>
      </c>
      <c r="B207" s="212">
        <v>198613</v>
      </c>
      <c r="C207" s="212">
        <v>40.466999999999999</v>
      </c>
      <c r="D207" s="212">
        <v>1</v>
      </c>
      <c r="E207" s="212" t="s">
        <v>1233</v>
      </c>
      <c r="F207" s="212" t="s">
        <v>1234</v>
      </c>
    </row>
    <row r="208" spans="1:6" hidden="1" x14ac:dyDescent="0.25">
      <c r="A208" s="212" t="s">
        <v>1232</v>
      </c>
      <c r="B208" s="212">
        <v>198701</v>
      </c>
      <c r="C208" s="212">
        <v>3.8969999999999998</v>
      </c>
      <c r="D208" s="212">
        <v>1</v>
      </c>
      <c r="E208" s="212" t="s">
        <v>1233</v>
      </c>
      <c r="F208" s="212" t="s">
        <v>1234</v>
      </c>
    </row>
    <row r="209" spans="1:6" hidden="1" x14ac:dyDescent="0.25">
      <c r="A209" s="212" t="s">
        <v>1232</v>
      </c>
      <c r="B209" s="212">
        <v>198702</v>
      </c>
      <c r="C209" s="212">
        <v>3.41</v>
      </c>
      <c r="D209" s="212">
        <v>1</v>
      </c>
      <c r="E209" s="212" t="s">
        <v>1233</v>
      </c>
      <c r="F209" s="212" t="s">
        <v>1234</v>
      </c>
    </row>
    <row r="210" spans="1:6" hidden="1" x14ac:dyDescent="0.25">
      <c r="A210" s="212" t="s">
        <v>1232</v>
      </c>
      <c r="B210" s="212">
        <v>198703</v>
      </c>
      <c r="C210" s="212">
        <v>2.431</v>
      </c>
      <c r="D210" s="212">
        <v>1</v>
      </c>
      <c r="E210" s="212" t="s">
        <v>1233</v>
      </c>
      <c r="F210" s="212" t="s">
        <v>1234</v>
      </c>
    </row>
    <row r="211" spans="1:6" hidden="1" x14ac:dyDescent="0.25">
      <c r="A211" s="212" t="s">
        <v>1232</v>
      </c>
      <c r="B211" s="212">
        <v>198704</v>
      </c>
      <c r="C211" s="212">
        <v>3.2429999999999999</v>
      </c>
      <c r="D211" s="212">
        <v>1</v>
      </c>
      <c r="E211" s="212" t="s">
        <v>1233</v>
      </c>
      <c r="F211" s="212" t="s">
        <v>1234</v>
      </c>
    </row>
    <row r="212" spans="1:6" hidden="1" x14ac:dyDescent="0.25">
      <c r="A212" s="212" t="s">
        <v>1232</v>
      </c>
      <c r="B212" s="212">
        <v>198705</v>
      </c>
      <c r="C212" s="212">
        <v>1.958</v>
      </c>
      <c r="D212" s="212">
        <v>1</v>
      </c>
      <c r="E212" s="212" t="s">
        <v>1233</v>
      </c>
      <c r="F212" s="212" t="s">
        <v>1234</v>
      </c>
    </row>
    <row r="213" spans="1:6" hidden="1" x14ac:dyDescent="0.25">
      <c r="A213" s="212" t="s">
        <v>1232</v>
      </c>
      <c r="B213" s="212">
        <v>198706</v>
      </c>
      <c r="C213" s="212">
        <v>1.548</v>
      </c>
      <c r="D213" s="212">
        <v>1</v>
      </c>
      <c r="E213" s="212" t="s">
        <v>1233</v>
      </c>
      <c r="F213" s="212" t="s">
        <v>1234</v>
      </c>
    </row>
    <row r="214" spans="1:6" hidden="1" x14ac:dyDescent="0.25">
      <c r="A214" s="212" t="s">
        <v>1232</v>
      </c>
      <c r="B214" s="212">
        <v>198707</v>
      </c>
      <c r="C214" s="212">
        <v>2.714</v>
      </c>
      <c r="D214" s="212">
        <v>1</v>
      </c>
      <c r="E214" s="212" t="s">
        <v>1233</v>
      </c>
      <c r="F214" s="212" t="s">
        <v>1234</v>
      </c>
    </row>
    <row r="215" spans="1:6" hidden="1" x14ac:dyDescent="0.25">
      <c r="A215" s="212" t="s">
        <v>1232</v>
      </c>
      <c r="B215" s="212">
        <v>198708</v>
      </c>
      <c r="C215" s="212">
        <v>2.5630000000000002</v>
      </c>
      <c r="D215" s="212">
        <v>1</v>
      </c>
      <c r="E215" s="212" t="s">
        <v>1233</v>
      </c>
      <c r="F215" s="212" t="s">
        <v>1234</v>
      </c>
    </row>
    <row r="216" spans="1:6" hidden="1" x14ac:dyDescent="0.25">
      <c r="A216" s="212" t="s">
        <v>1232</v>
      </c>
      <c r="B216" s="212">
        <v>198709</v>
      </c>
      <c r="C216" s="212">
        <v>3.4049999999999998</v>
      </c>
      <c r="D216" s="212">
        <v>1</v>
      </c>
      <c r="E216" s="212" t="s">
        <v>1233</v>
      </c>
      <c r="F216" s="212" t="s">
        <v>1234</v>
      </c>
    </row>
    <row r="217" spans="1:6" hidden="1" x14ac:dyDescent="0.25">
      <c r="A217" s="212" t="s">
        <v>1232</v>
      </c>
      <c r="B217" s="212">
        <v>198710</v>
      </c>
      <c r="C217" s="212">
        <v>3.5310000000000001</v>
      </c>
      <c r="D217" s="212">
        <v>1</v>
      </c>
      <c r="E217" s="212" t="s">
        <v>1233</v>
      </c>
      <c r="F217" s="212" t="s">
        <v>1234</v>
      </c>
    </row>
    <row r="218" spans="1:6" hidden="1" x14ac:dyDescent="0.25">
      <c r="A218" s="212" t="s">
        <v>1232</v>
      </c>
      <c r="B218" s="212">
        <v>198711</v>
      </c>
      <c r="C218" s="212">
        <v>3.7360000000000002</v>
      </c>
      <c r="D218" s="212">
        <v>1</v>
      </c>
      <c r="E218" s="212" t="s">
        <v>1233</v>
      </c>
      <c r="F218" s="212" t="s">
        <v>1234</v>
      </c>
    </row>
    <row r="219" spans="1:6" hidden="1" x14ac:dyDescent="0.25">
      <c r="A219" s="212" t="s">
        <v>1232</v>
      </c>
      <c r="B219" s="212">
        <v>198712</v>
      </c>
      <c r="C219" s="212">
        <v>4.7809999999999997</v>
      </c>
      <c r="D219" s="212">
        <v>1</v>
      </c>
      <c r="E219" s="212" t="s">
        <v>1233</v>
      </c>
      <c r="F219" s="212" t="s">
        <v>1234</v>
      </c>
    </row>
    <row r="220" spans="1:6" hidden="1" x14ac:dyDescent="0.25">
      <c r="A220" s="212" t="s">
        <v>1232</v>
      </c>
      <c r="B220" s="212">
        <v>198713</v>
      </c>
      <c r="C220" s="212">
        <v>37.218000000000004</v>
      </c>
      <c r="D220" s="212">
        <v>1</v>
      </c>
      <c r="E220" s="212" t="s">
        <v>1233</v>
      </c>
      <c r="F220" s="212" t="s">
        <v>1234</v>
      </c>
    </row>
    <row r="221" spans="1:6" hidden="1" x14ac:dyDescent="0.25">
      <c r="A221" s="212" t="s">
        <v>1232</v>
      </c>
      <c r="B221" s="212">
        <v>198801</v>
      </c>
      <c r="C221" s="212">
        <v>4.2850000000000001</v>
      </c>
      <c r="D221" s="212">
        <v>1</v>
      </c>
      <c r="E221" s="212" t="s">
        <v>1233</v>
      </c>
      <c r="F221" s="212" t="s">
        <v>1234</v>
      </c>
    </row>
    <row r="222" spans="1:6" hidden="1" x14ac:dyDescent="0.25">
      <c r="A222" s="212" t="s">
        <v>1232</v>
      </c>
      <c r="B222" s="212">
        <v>198802</v>
      </c>
      <c r="C222" s="212">
        <v>3.5169999999999999</v>
      </c>
      <c r="D222" s="212">
        <v>1</v>
      </c>
      <c r="E222" s="212" t="s">
        <v>1233</v>
      </c>
      <c r="F222" s="212" t="s">
        <v>1234</v>
      </c>
    </row>
    <row r="223" spans="1:6" hidden="1" x14ac:dyDescent="0.25">
      <c r="A223" s="212" t="s">
        <v>1232</v>
      </c>
      <c r="B223" s="212">
        <v>198803</v>
      </c>
      <c r="C223" s="212">
        <v>2.5920000000000001</v>
      </c>
      <c r="D223" s="212">
        <v>1</v>
      </c>
      <c r="E223" s="212" t="s">
        <v>1233</v>
      </c>
      <c r="F223" s="212" t="s">
        <v>1234</v>
      </c>
    </row>
    <row r="224" spans="1:6" hidden="1" x14ac:dyDescent="0.25">
      <c r="A224" s="212" t="s">
        <v>1232</v>
      </c>
      <c r="B224" s="212">
        <v>198804</v>
      </c>
      <c r="C224" s="212">
        <v>3.1539999999999999</v>
      </c>
      <c r="D224" s="212">
        <v>1</v>
      </c>
      <c r="E224" s="212" t="s">
        <v>1233</v>
      </c>
      <c r="F224" s="212" t="s">
        <v>1234</v>
      </c>
    </row>
    <row r="225" spans="1:6" hidden="1" x14ac:dyDescent="0.25">
      <c r="A225" s="212" t="s">
        <v>1232</v>
      </c>
      <c r="B225" s="212">
        <v>198805</v>
      </c>
      <c r="C225" s="212">
        <v>1.857</v>
      </c>
      <c r="D225" s="212">
        <v>1</v>
      </c>
      <c r="E225" s="212" t="s">
        <v>1233</v>
      </c>
      <c r="F225" s="212" t="s">
        <v>1234</v>
      </c>
    </row>
    <row r="226" spans="1:6" hidden="1" x14ac:dyDescent="0.25">
      <c r="A226" s="212" t="s">
        <v>1232</v>
      </c>
      <c r="B226" s="212">
        <v>198806</v>
      </c>
      <c r="C226" s="212">
        <v>2.2810000000000001</v>
      </c>
      <c r="D226" s="212">
        <v>1</v>
      </c>
      <c r="E226" s="212" t="s">
        <v>1233</v>
      </c>
      <c r="F226" s="212" t="s">
        <v>1234</v>
      </c>
    </row>
    <row r="227" spans="1:6" hidden="1" x14ac:dyDescent="0.25">
      <c r="A227" s="212" t="s">
        <v>1232</v>
      </c>
      <c r="B227" s="212">
        <v>198807</v>
      </c>
      <c r="C227" s="212">
        <v>3.5190000000000001</v>
      </c>
      <c r="D227" s="212">
        <v>1</v>
      </c>
      <c r="E227" s="212" t="s">
        <v>1233</v>
      </c>
      <c r="F227" s="212" t="s">
        <v>1234</v>
      </c>
    </row>
    <row r="228" spans="1:6" hidden="1" x14ac:dyDescent="0.25">
      <c r="A228" s="212" t="s">
        <v>1232</v>
      </c>
      <c r="B228" s="212">
        <v>198808</v>
      </c>
      <c r="C228" s="212">
        <v>3.4140000000000001</v>
      </c>
      <c r="D228" s="212">
        <v>1</v>
      </c>
      <c r="E228" s="212" t="s">
        <v>1233</v>
      </c>
      <c r="F228" s="212" t="s">
        <v>1234</v>
      </c>
    </row>
    <row r="229" spans="1:6" hidden="1" x14ac:dyDescent="0.25">
      <c r="A229" s="212" t="s">
        <v>1232</v>
      </c>
      <c r="B229" s="212">
        <v>198809</v>
      </c>
      <c r="C229" s="212">
        <v>2.012</v>
      </c>
      <c r="D229" s="212">
        <v>1</v>
      </c>
      <c r="E229" s="212" t="s">
        <v>1233</v>
      </c>
      <c r="F229" s="212" t="s">
        <v>1234</v>
      </c>
    </row>
    <row r="230" spans="1:6" hidden="1" x14ac:dyDescent="0.25">
      <c r="A230" s="212" t="s">
        <v>1232</v>
      </c>
      <c r="B230" s="212">
        <v>198810</v>
      </c>
      <c r="C230" s="212">
        <v>2.3130000000000002</v>
      </c>
      <c r="D230" s="212">
        <v>1</v>
      </c>
      <c r="E230" s="212" t="s">
        <v>1233</v>
      </c>
      <c r="F230" s="212" t="s">
        <v>1234</v>
      </c>
    </row>
    <row r="231" spans="1:6" hidden="1" x14ac:dyDescent="0.25">
      <c r="A231" s="212" t="s">
        <v>1232</v>
      </c>
      <c r="B231" s="212">
        <v>198811</v>
      </c>
      <c r="C231" s="212">
        <v>3.08</v>
      </c>
      <c r="D231" s="212">
        <v>1</v>
      </c>
      <c r="E231" s="212" t="s">
        <v>1233</v>
      </c>
      <c r="F231" s="212" t="s">
        <v>1234</v>
      </c>
    </row>
    <row r="232" spans="1:6" hidden="1" x14ac:dyDescent="0.25">
      <c r="A232" s="212" t="s">
        <v>1232</v>
      </c>
      <c r="B232" s="212">
        <v>198812</v>
      </c>
      <c r="C232" s="212">
        <v>4.95</v>
      </c>
      <c r="D232" s="212">
        <v>1</v>
      </c>
      <c r="E232" s="212" t="s">
        <v>1233</v>
      </c>
      <c r="F232" s="212" t="s">
        <v>1234</v>
      </c>
    </row>
    <row r="233" spans="1:6" hidden="1" x14ac:dyDescent="0.25">
      <c r="A233" s="212" t="s">
        <v>1232</v>
      </c>
      <c r="B233" s="212">
        <v>198813</v>
      </c>
      <c r="C233" s="212">
        <v>36.972999999999999</v>
      </c>
      <c r="D233" s="212">
        <v>1</v>
      </c>
      <c r="E233" s="212" t="s">
        <v>1233</v>
      </c>
      <c r="F233" s="212" t="s">
        <v>1234</v>
      </c>
    </row>
    <row r="234" spans="1:6" hidden="1" x14ac:dyDescent="0.25">
      <c r="A234" s="212" t="s">
        <v>1232</v>
      </c>
      <c r="B234" s="212">
        <v>198901</v>
      </c>
      <c r="C234" s="212">
        <v>3.141</v>
      </c>
      <c r="D234" s="212">
        <v>1</v>
      </c>
      <c r="E234" s="212" t="s">
        <v>1233</v>
      </c>
      <c r="F234" s="212" t="s">
        <v>1234</v>
      </c>
    </row>
    <row r="235" spans="1:6" hidden="1" x14ac:dyDescent="0.25">
      <c r="A235" s="212" t="s">
        <v>1232</v>
      </c>
      <c r="B235" s="212">
        <v>198902</v>
      </c>
      <c r="C235" s="212">
        <v>3.4420000000000002</v>
      </c>
      <c r="D235" s="212">
        <v>1</v>
      </c>
      <c r="E235" s="212" t="s">
        <v>1233</v>
      </c>
      <c r="F235" s="212" t="s">
        <v>1234</v>
      </c>
    </row>
    <row r="236" spans="1:6" hidden="1" x14ac:dyDescent="0.25">
      <c r="A236" s="212" t="s">
        <v>1232</v>
      </c>
      <c r="B236" s="212">
        <v>198903</v>
      </c>
      <c r="C236" s="212">
        <v>2.5419999999999998</v>
      </c>
      <c r="D236" s="212">
        <v>1</v>
      </c>
      <c r="E236" s="212" t="s">
        <v>1233</v>
      </c>
      <c r="F236" s="212" t="s">
        <v>1234</v>
      </c>
    </row>
    <row r="237" spans="1:6" hidden="1" x14ac:dyDescent="0.25">
      <c r="A237" s="212" t="s">
        <v>1232</v>
      </c>
      <c r="B237" s="212">
        <v>198904</v>
      </c>
      <c r="C237" s="212">
        <v>2.536</v>
      </c>
      <c r="D237" s="212">
        <v>1</v>
      </c>
      <c r="E237" s="212" t="s">
        <v>1233</v>
      </c>
      <c r="F237" s="212" t="s">
        <v>1234</v>
      </c>
    </row>
    <row r="238" spans="1:6" hidden="1" x14ac:dyDescent="0.25">
      <c r="A238" s="212" t="s">
        <v>1232</v>
      </c>
      <c r="B238" s="212">
        <v>198905</v>
      </c>
      <c r="C238" s="212">
        <v>1.667</v>
      </c>
      <c r="D238" s="212">
        <v>1</v>
      </c>
      <c r="E238" s="212" t="s">
        <v>1233</v>
      </c>
      <c r="F238" s="212" t="s">
        <v>1234</v>
      </c>
    </row>
    <row r="239" spans="1:6" hidden="1" x14ac:dyDescent="0.25">
      <c r="A239" s="212" t="s">
        <v>1232</v>
      </c>
      <c r="B239" s="212">
        <v>198906</v>
      </c>
      <c r="C239" s="212">
        <v>1.4710000000000001</v>
      </c>
      <c r="D239" s="212">
        <v>1</v>
      </c>
      <c r="E239" s="212" t="s">
        <v>1233</v>
      </c>
      <c r="F239" s="212" t="s">
        <v>1234</v>
      </c>
    </row>
    <row r="240" spans="1:6" hidden="1" x14ac:dyDescent="0.25">
      <c r="A240" s="212" t="s">
        <v>1232</v>
      </c>
      <c r="B240" s="212">
        <v>198907</v>
      </c>
      <c r="C240" s="212">
        <v>2.4630000000000001</v>
      </c>
      <c r="D240" s="212">
        <v>1</v>
      </c>
      <c r="E240" s="212" t="s">
        <v>1233</v>
      </c>
      <c r="F240" s="212" t="s">
        <v>1234</v>
      </c>
    </row>
    <row r="241" spans="1:6" hidden="1" x14ac:dyDescent="0.25">
      <c r="A241" s="212" t="s">
        <v>1232</v>
      </c>
      <c r="B241" s="212">
        <v>198908</v>
      </c>
      <c r="C241" s="212">
        <v>2.2320000000000002</v>
      </c>
      <c r="D241" s="212">
        <v>1</v>
      </c>
      <c r="E241" s="212" t="s">
        <v>1233</v>
      </c>
      <c r="F241" s="212" t="s">
        <v>1234</v>
      </c>
    </row>
    <row r="242" spans="1:6" hidden="1" x14ac:dyDescent="0.25">
      <c r="A242" s="212" t="s">
        <v>1232</v>
      </c>
      <c r="B242" s="212">
        <v>198909</v>
      </c>
      <c r="C242" s="212">
        <v>1.581</v>
      </c>
      <c r="D242" s="212">
        <v>1</v>
      </c>
      <c r="E242" s="212" t="s">
        <v>1233</v>
      </c>
      <c r="F242" s="212" t="s">
        <v>1234</v>
      </c>
    </row>
    <row r="243" spans="1:6" hidden="1" x14ac:dyDescent="0.25">
      <c r="A243" s="212" t="s">
        <v>1232</v>
      </c>
      <c r="B243" s="212">
        <v>198910</v>
      </c>
      <c r="C243" s="212">
        <v>1.042</v>
      </c>
      <c r="D243" s="212">
        <v>1</v>
      </c>
      <c r="E243" s="212" t="s">
        <v>1233</v>
      </c>
      <c r="F243" s="212" t="s">
        <v>1234</v>
      </c>
    </row>
    <row r="244" spans="1:6" hidden="1" x14ac:dyDescent="0.25">
      <c r="A244" s="212" t="s">
        <v>1232</v>
      </c>
      <c r="B244" s="212">
        <v>198911</v>
      </c>
      <c r="C244" s="212">
        <v>2.633</v>
      </c>
      <c r="D244" s="212">
        <v>1</v>
      </c>
      <c r="E244" s="212" t="s">
        <v>1233</v>
      </c>
      <c r="F244" s="212" t="s">
        <v>1234</v>
      </c>
    </row>
    <row r="245" spans="1:6" hidden="1" x14ac:dyDescent="0.25">
      <c r="A245" s="212" t="s">
        <v>1232</v>
      </c>
      <c r="B245" s="212">
        <v>198912</v>
      </c>
      <c r="C245" s="212">
        <v>5.8810000000000002</v>
      </c>
      <c r="D245" s="212">
        <v>1</v>
      </c>
      <c r="E245" s="212" t="s">
        <v>1233</v>
      </c>
      <c r="F245" s="212" t="s">
        <v>1234</v>
      </c>
    </row>
    <row r="246" spans="1:6" hidden="1" x14ac:dyDescent="0.25">
      <c r="A246" s="212" t="s">
        <v>1232</v>
      </c>
      <c r="B246" s="212">
        <v>198913</v>
      </c>
      <c r="C246" s="212">
        <v>30.63</v>
      </c>
      <c r="D246" s="212">
        <v>1</v>
      </c>
      <c r="E246" s="212" t="s">
        <v>1233</v>
      </c>
      <c r="F246" s="212" t="s">
        <v>1234</v>
      </c>
    </row>
    <row r="247" spans="1:6" hidden="1" x14ac:dyDescent="0.25">
      <c r="A247" s="212" t="s">
        <v>1232</v>
      </c>
      <c r="B247" s="212">
        <v>199001</v>
      </c>
      <c r="C247" s="212">
        <v>3.2989999999999999</v>
      </c>
      <c r="D247" s="212">
        <v>1</v>
      </c>
      <c r="E247" s="212" t="s">
        <v>1233</v>
      </c>
      <c r="F247" s="212" t="s">
        <v>1234</v>
      </c>
    </row>
    <row r="248" spans="1:6" hidden="1" x14ac:dyDescent="0.25">
      <c r="A248" s="212" t="s">
        <v>1232</v>
      </c>
      <c r="B248" s="212">
        <v>199002</v>
      </c>
      <c r="C248" s="212">
        <v>3.0339999999999998</v>
      </c>
      <c r="D248" s="212">
        <v>1</v>
      </c>
      <c r="E248" s="212" t="s">
        <v>1233</v>
      </c>
      <c r="F248" s="212" t="s">
        <v>1234</v>
      </c>
    </row>
    <row r="249" spans="1:6" hidden="1" x14ac:dyDescent="0.25">
      <c r="A249" s="212" t="s">
        <v>1232</v>
      </c>
      <c r="B249" s="212">
        <v>199003</v>
      </c>
      <c r="C249" s="212">
        <v>2.5499999999999998</v>
      </c>
      <c r="D249" s="212">
        <v>1</v>
      </c>
      <c r="E249" s="212" t="s">
        <v>1233</v>
      </c>
      <c r="F249" s="212" t="s">
        <v>1234</v>
      </c>
    </row>
    <row r="250" spans="1:6" hidden="1" x14ac:dyDescent="0.25">
      <c r="A250" s="212" t="s">
        <v>1232</v>
      </c>
      <c r="B250" s="212">
        <v>199004</v>
      </c>
      <c r="C250" s="212">
        <v>2.4609999999999999</v>
      </c>
      <c r="D250" s="212">
        <v>1</v>
      </c>
      <c r="E250" s="212" t="s">
        <v>1233</v>
      </c>
      <c r="F250" s="212" t="s">
        <v>1234</v>
      </c>
    </row>
    <row r="251" spans="1:6" hidden="1" x14ac:dyDescent="0.25">
      <c r="A251" s="212" t="s">
        <v>1232</v>
      </c>
      <c r="B251" s="212">
        <v>199005</v>
      </c>
      <c r="C251" s="212">
        <v>1.667</v>
      </c>
      <c r="D251" s="212">
        <v>1</v>
      </c>
      <c r="E251" s="212" t="s">
        <v>1233</v>
      </c>
      <c r="F251" s="212" t="s">
        <v>1234</v>
      </c>
    </row>
    <row r="252" spans="1:6" hidden="1" x14ac:dyDescent="0.25">
      <c r="A252" s="212" t="s">
        <v>1232</v>
      </c>
      <c r="B252" s="212">
        <v>199006</v>
      </c>
      <c r="C252" s="212">
        <v>1.726</v>
      </c>
      <c r="D252" s="212">
        <v>1</v>
      </c>
      <c r="E252" s="212" t="s">
        <v>1233</v>
      </c>
      <c r="F252" s="212" t="s">
        <v>1234</v>
      </c>
    </row>
    <row r="253" spans="1:6" hidden="1" x14ac:dyDescent="0.25">
      <c r="A253" s="212" t="s">
        <v>1232</v>
      </c>
      <c r="B253" s="212">
        <v>199007</v>
      </c>
      <c r="C253" s="212">
        <v>2.4750000000000001</v>
      </c>
      <c r="D253" s="212">
        <v>1</v>
      </c>
      <c r="E253" s="212" t="s">
        <v>1233</v>
      </c>
      <c r="F253" s="212" t="s">
        <v>1234</v>
      </c>
    </row>
    <row r="254" spans="1:6" hidden="1" x14ac:dyDescent="0.25">
      <c r="A254" s="212" t="s">
        <v>1232</v>
      </c>
      <c r="B254" s="212">
        <v>199008</v>
      </c>
      <c r="C254" s="212">
        <v>2.3069999999999999</v>
      </c>
      <c r="D254" s="212">
        <v>1</v>
      </c>
      <c r="E254" s="212" t="s">
        <v>1233</v>
      </c>
      <c r="F254" s="212" t="s">
        <v>1234</v>
      </c>
    </row>
    <row r="255" spans="1:6" hidden="1" x14ac:dyDescent="0.25">
      <c r="A255" s="212" t="s">
        <v>1232</v>
      </c>
      <c r="B255" s="212">
        <v>199009</v>
      </c>
      <c r="C255" s="212">
        <v>1.8939999999999999</v>
      </c>
      <c r="D255" s="212">
        <v>1</v>
      </c>
      <c r="E255" s="212" t="s">
        <v>1233</v>
      </c>
      <c r="F255" s="212" t="s">
        <v>1234</v>
      </c>
    </row>
    <row r="256" spans="1:6" hidden="1" x14ac:dyDescent="0.25">
      <c r="A256" s="212" t="s">
        <v>1232</v>
      </c>
      <c r="B256" s="212">
        <v>199010</v>
      </c>
      <c r="C256" s="212">
        <v>1.913</v>
      </c>
      <c r="D256" s="212">
        <v>1</v>
      </c>
      <c r="E256" s="212" t="s">
        <v>1233</v>
      </c>
      <c r="F256" s="212" t="s">
        <v>1234</v>
      </c>
    </row>
    <row r="257" spans="1:6" hidden="1" x14ac:dyDescent="0.25">
      <c r="A257" s="212" t="s">
        <v>1232</v>
      </c>
      <c r="B257" s="212">
        <v>199011</v>
      </c>
      <c r="C257" s="212">
        <v>2.8879999999999999</v>
      </c>
      <c r="D257" s="212">
        <v>1</v>
      </c>
      <c r="E257" s="212" t="s">
        <v>1233</v>
      </c>
      <c r="F257" s="212" t="s">
        <v>1234</v>
      </c>
    </row>
    <row r="258" spans="1:6" hidden="1" x14ac:dyDescent="0.25">
      <c r="A258" s="212" t="s">
        <v>1232</v>
      </c>
      <c r="B258" s="212">
        <v>199012</v>
      </c>
      <c r="C258" s="212">
        <v>4.9000000000000004</v>
      </c>
      <c r="D258" s="212">
        <v>1</v>
      </c>
      <c r="E258" s="212" t="s">
        <v>1233</v>
      </c>
      <c r="F258" s="212" t="s">
        <v>1234</v>
      </c>
    </row>
    <row r="259" spans="1:6" hidden="1" x14ac:dyDescent="0.25">
      <c r="A259" s="212" t="s">
        <v>1232</v>
      </c>
      <c r="B259" s="212">
        <v>199013</v>
      </c>
      <c r="C259" s="212">
        <v>31.114000000000001</v>
      </c>
      <c r="D259" s="212">
        <v>1</v>
      </c>
      <c r="E259" s="212" t="s">
        <v>1233</v>
      </c>
      <c r="F259" s="212" t="s">
        <v>1234</v>
      </c>
    </row>
    <row r="260" spans="1:6" hidden="1" x14ac:dyDescent="0.25">
      <c r="A260" s="212" t="s">
        <v>1232</v>
      </c>
      <c r="B260" s="212">
        <v>199101</v>
      </c>
      <c r="C260" s="212">
        <v>3.5880000000000001</v>
      </c>
      <c r="D260" s="212">
        <v>1</v>
      </c>
      <c r="E260" s="212" t="s">
        <v>1233</v>
      </c>
      <c r="F260" s="212" t="s">
        <v>1234</v>
      </c>
    </row>
    <row r="261" spans="1:6" hidden="1" x14ac:dyDescent="0.25">
      <c r="A261" s="212" t="s">
        <v>1232</v>
      </c>
      <c r="B261" s="212">
        <v>199102</v>
      </c>
      <c r="C261" s="212">
        <v>2.5179999999999998</v>
      </c>
      <c r="D261" s="212">
        <v>1</v>
      </c>
      <c r="E261" s="212" t="s">
        <v>1233</v>
      </c>
      <c r="F261" s="212" t="s">
        <v>1234</v>
      </c>
    </row>
    <row r="262" spans="1:6" hidden="1" x14ac:dyDescent="0.25">
      <c r="A262" s="212" t="s">
        <v>1232</v>
      </c>
      <c r="B262" s="212">
        <v>199103</v>
      </c>
      <c r="C262" s="212">
        <v>2.2490000000000001</v>
      </c>
      <c r="D262" s="212">
        <v>1</v>
      </c>
      <c r="E262" s="212" t="s">
        <v>1233</v>
      </c>
      <c r="F262" s="212" t="s">
        <v>1234</v>
      </c>
    </row>
    <row r="263" spans="1:6" hidden="1" x14ac:dyDescent="0.25">
      <c r="A263" s="212" t="s">
        <v>1232</v>
      </c>
      <c r="B263" s="212">
        <v>199104</v>
      </c>
      <c r="C263" s="212">
        <v>1.677</v>
      </c>
      <c r="D263" s="212">
        <v>1</v>
      </c>
      <c r="E263" s="212" t="s">
        <v>1233</v>
      </c>
      <c r="F263" s="212" t="s">
        <v>1234</v>
      </c>
    </row>
    <row r="264" spans="1:6" hidden="1" x14ac:dyDescent="0.25">
      <c r="A264" s="212" t="s">
        <v>1232</v>
      </c>
      <c r="B264" s="212">
        <v>199105</v>
      </c>
      <c r="C264" s="212">
        <v>1.3740000000000001</v>
      </c>
      <c r="D264" s="212">
        <v>1</v>
      </c>
      <c r="E264" s="212" t="s">
        <v>1233</v>
      </c>
      <c r="F264" s="212" t="s">
        <v>1234</v>
      </c>
    </row>
    <row r="265" spans="1:6" hidden="1" x14ac:dyDescent="0.25">
      <c r="A265" s="212" t="s">
        <v>1232</v>
      </c>
      <c r="B265" s="212">
        <v>199106</v>
      </c>
      <c r="C265" s="212">
        <v>1.3380000000000001</v>
      </c>
      <c r="D265" s="212">
        <v>1</v>
      </c>
      <c r="E265" s="212" t="s">
        <v>1233</v>
      </c>
      <c r="F265" s="212" t="s">
        <v>1234</v>
      </c>
    </row>
    <row r="266" spans="1:6" hidden="1" x14ac:dyDescent="0.25">
      <c r="A266" s="212" t="s">
        <v>1232</v>
      </c>
      <c r="B266" s="212">
        <v>199107</v>
      </c>
      <c r="C266" s="212">
        <v>1.7749999999999999</v>
      </c>
      <c r="D266" s="212">
        <v>1</v>
      </c>
      <c r="E266" s="212" t="s">
        <v>1233</v>
      </c>
      <c r="F266" s="212" t="s">
        <v>1234</v>
      </c>
    </row>
    <row r="267" spans="1:6" hidden="1" x14ac:dyDescent="0.25">
      <c r="A267" s="212" t="s">
        <v>1232</v>
      </c>
      <c r="B267" s="212">
        <v>199108</v>
      </c>
      <c r="C267" s="212">
        <v>1.6060000000000001</v>
      </c>
      <c r="D267" s="212">
        <v>1</v>
      </c>
      <c r="E267" s="212" t="s">
        <v>1233</v>
      </c>
      <c r="F267" s="212" t="s">
        <v>1234</v>
      </c>
    </row>
    <row r="268" spans="1:6" hidden="1" x14ac:dyDescent="0.25">
      <c r="A268" s="212" t="s">
        <v>1232</v>
      </c>
      <c r="B268" s="212">
        <v>199109</v>
      </c>
      <c r="C268" s="212">
        <v>1.329</v>
      </c>
      <c r="D268" s="212">
        <v>1</v>
      </c>
      <c r="E268" s="212" t="s">
        <v>1233</v>
      </c>
      <c r="F268" s="212" t="s">
        <v>1234</v>
      </c>
    </row>
    <row r="269" spans="1:6" hidden="1" x14ac:dyDescent="0.25">
      <c r="A269" s="212" t="s">
        <v>1232</v>
      </c>
      <c r="B269" s="212">
        <v>199110</v>
      </c>
      <c r="C269" s="212">
        <v>1.47</v>
      </c>
      <c r="D269" s="212">
        <v>1</v>
      </c>
      <c r="E269" s="212" t="s">
        <v>1233</v>
      </c>
      <c r="F269" s="212" t="s">
        <v>1234</v>
      </c>
    </row>
    <row r="270" spans="1:6" hidden="1" x14ac:dyDescent="0.25">
      <c r="A270" s="212" t="s">
        <v>1232</v>
      </c>
      <c r="B270" s="212">
        <v>199111</v>
      </c>
      <c r="C270" s="212">
        <v>2.8180000000000001</v>
      </c>
      <c r="D270" s="212">
        <v>1</v>
      </c>
      <c r="E270" s="212" t="s">
        <v>1233</v>
      </c>
      <c r="F270" s="212" t="s">
        <v>1234</v>
      </c>
    </row>
    <row r="271" spans="1:6" hidden="1" x14ac:dyDescent="0.25">
      <c r="A271" s="212" t="s">
        <v>1232</v>
      </c>
      <c r="B271" s="212">
        <v>199112</v>
      </c>
      <c r="C271" s="212">
        <v>3.6120000000000001</v>
      </c>
      <c r="D271" s="212">
        <v>1</v>
      </c>
      <c r="E271" s="212" t="s">
        <v>1233</v>
      </c>
      <c r="F271" s="212" t="s">
        <v>1234</v>
      </c>
    </row>
    <row r="272" spans="1:6" hidden="1" x14ac:dyDescent="0.25">
      <c r="A272" s="212" t="s">
        <v>1232</v>
      </c>
      <c r="B272" s="212">
        <v>199113</v>
      </c>
      <c r="C272" s="212">
        <v>25.355</v>
      </c>
      <c r="D272" s="212">
        <v>1</v>
      </c>
      <c r="E272" s="212" t="s">
        <v>1233</v>
      </c>
      <c r="F272" s="212" t="s">
        <v>1234</v>
      </c>
    </row>
    <row r="273" spans="1:6" hidden="1" x14ac:dyDescent="0.25">
      <c r="A273" s="212" t="s">
        <v>1232</v>
      </c>
      <c r="B273" s="212">
        <v>199201</v>
      </c>
      <c r="C273" s="212">
        <v>3.056</v>
      </c>
      <c r="D273" s="212">
        <v>1</v>
      </c>
      <c r="E273" s="212" t="s">
        <v>1233</v>
      </c>
      <c r="F273" s="212" t="s">
        <v>1234</v>
      </c>
    </row>
    <row r="274" spans="1:6" hidden="1" x14ac:dyDescent="0.25">
      <c r="A274" s="212" t="s">
        <v>1232</v>
      </c>
      <c r="B274" s="212">
        <v>199202</v>
      </c>
      <c r="C274" s="212">
        <v>2.4209999999999998</v>
      </c>
      <c r="D274" s="212">
        <v>1</v>
      </c>
      <c r="E274" s="212" t="s">
        <v>1233</v>
      </c>
      <c r="F274" s="212" t="s">
        <v>1234</v>
      </c>
    </row>
    <row r="275" spans="1:6" hidden="1" x14ac:dyDescent="0.25">
      <c r="A275" s="212" t="s">
        <v>1232</v>
      </c>
      <c r="B275" s="212">
        <v>199203</v>
      </c>
      <c r="C275" s="212">
        <v>2.1869999999999998</v>
      </c>
      <c r="D275" s="212">
        <v>1</v>
      </c>
      <c r="E275" s="212" t="s">
        <v>1233</v>
      </c>
      <c r="F275" s="212" t="s">
        <v>1234</v>
      </c>
    </row>
    <row r="276" spans="1:6" hidden="1" x14ac:dyDescent="0.25">
      <c r="A276" s="212" t="s">
        <v>1232</v>
      </c>
      <c r="B276" s="212">
        <v>199204</v>
      </c>
      <c r="C276" s="212">
        <v>2.2130000000000001</v>
      </c>
      <c r="D276" s="212">
        <v>1</v>
      </c>
      <c r="E276" s="212" t="s">
        <v>1233</v>
      </c>
      <c r="F276" s="212" t="s">
        <v>1234</v>
      </c>
    </row>
    <row r="277" spans="1:6" hidden="1" x14ac:dyDescent="0.25">
      <c r="A277" s="212" t="s">
        <v>1232</v>
      </c>
      <c r="B277" s="212">
        <v>199205</v>
      </c>
      <c r="C277" s="212">
        <v>1.335</v>
      </c>
      <c r="D277" s="212">
        <v>1</v>
      </c>
      <c r="E277" s="212" t="s">
        <v>1233</v>
      </c>
      <c r="F277" s="212" t="s">
        <v>1234</v>
      </c>
    </row>
    <row r="278" spans="1:6" hidden="1" x14ac:dyDescent="0.25">
      <c r="A278" s="212" t="s">
        <v>1232</v>
      </c>
      <c r="B278" s="212">
        <v>199206</v>
      </c>
      <c r="C278" s="212">
        <v>1.23</v>
      </c>
      <c r="D278" s="212">
        <v>1</v>
      </c>
      <c r="E278" s="212" t="s">
        <v>1233</v>
      </c>
      <c r="F278" s="212" t="s">
        <v>1234</v>
      </c>
    </row>
    <row r="279" spans="1:6" hidden="1" x14ac:dyDescent="0.25">
      <c r="A279" s="212" t="s">
        <v>1232</v>
      </c>
      <c r="B279" s="212">
        <v>199207</v>
      </c>
      <c r="C279" s="212">
        <v>1.9730000000000001</v>
      </c>
      <c r="D279" s="212">
        <v>1</v>
      </c>
      <c r="E279" s="212" t="s">
        <v>1233</v>
      </c>
      <c r="F279" s="212" t="s">
        <v>1234</v>
      </c>
    </row>
    <row r="280" spans="1:6" hidden="1" x14ac:dyDescent="0.25">
      <c r="A280" s="212" t="s">
        <v>1232</v>
      </c>
      <c r="B280" s="212">
        <v>199208</v>
      </c>
      <c r="C280" s="212">
        <v>1.6359999999999999</v>
      </c>
      <c r="D280" s="212">
        <v>1</v>
      </c>
      <c r="E280" s="212" t="s">
        <v>1233</v>
      </c>
      <c r="F280" s="212" t="s">
        <v>1234</v>
      </c>
    </row>
    <row r="281" spans="1:6" hidden="1" x14ac:dyDescent="0.25">
      <c r="A281" s="212" t="s">
        <v>1232</v>
      </c>
      <c r="B281" s="212">
        <v>199209</v>
      </c>
      <c r="C281" s="212">
        <v>1.532</v>
      </c>
      <c r="D281" s="212">
        <v>1</v>
      </c>
      <c r="E281" s="212" t="s">
        <v>1233</v>
      </c>
      <c r="F281" s="212" t="s">
        <v>1234</v>
      </c>
    </row>
    <row r="282" spans="1:6" hidden="1" x14ac:dyDescent="0.25">
      <c r="A282" s="212" t="s">
        <v>1232</v>
      </c>
      <c r="B282" s="212">
        <v>199210</v>
      </c>
      <c r="C282" s="212">
        <v>1.528</v>
      </c>
      <c r="D282" s="212">
        <v>1</v>
      </c>
      <c r="E282" s="212" t="s">
        <v>1233</v>
      </c>
      <c r="F282" s="212" t="s">
        <v>1234</v>
      </c>
    </row>
    <row r="283" spans="1:6" hidden="1" x14ac:dyDescent="0.25">
      <c r="A283" s="212" t="s">
        <v>1232</v>
      </c>
      <c r="B283" s="212">
        <v>199211</v>
      </c>
      <c r="C283" s="212">
        <v>2.67</v>
      </c>
      <c r="D283" s="212">
        <v>1</v>
      </c>
      <c r="E283" s="212" t="s">
        <v>1233</v>
      </c>
      <c r="F283" s="212" t="s">
        <v>1234</v>
      </c>
    </row>
    <row r="284" spans="1:6" hidden="1" x14ac:dyDescent="0.25">
      <c r="A284" s="212" t="s">
        <v>1232</v>
      </c>
      <c r="B284" s="212">
        <v>199212</v>
      </c>
      <c r="C284" s="212">
        <v>3.8079999999999998</v>
      </c>
      <c r="D284" s="212">
        <v>1</v>
      </c>
      <c r="E284" s="212" t="s">
        <v>1233</v>
      </c>
      <c r="F284" s="212" t="s">
        <v>1234</v>
      </c>
    </row>
    <row r="285" spans="1:6" hidden="1" x14ac:dyDescent="0.25">
      <c r="A285" s="212" t="s">
        <v>1232</v>
      </c>
      <c r="B285" s="212">
        <v>199213</v>
      </c>
      <c r="C285" s="212">
        <v>25.588999999999999</v>
      </c>
      <c r="D285" s="212">
        <v>1</v>
      </c>
      <c r="E285" s="212" t="s">
        <v>1233</v>
      </c>
      <c r="F285" s="212" t="s">
        <v>1234</v>
      </c>
    </row>
    <row r="286" spans="1:6" hidden="1" x14ac:dyDescent="0.25">
      <c r="A286" s="212" t="s">
        <v>1232</v>
      </c>
      <c r="B286" s="212">
        <v>199301</v>
      </c>
      <c r="C286" s="212">
        <v>2.738</v>
      </c>
      <c r="D286" s="212">
        <v>1</v>
      </c>
      <c r="E286" s="212" t="s">
        <v>1233</v>
      </c>
      <c r="F286" s="212" t="s">
        <v>1234</v>
      </c>
    </row>
    <row r="287" spans="1:6" hidden="1" x14ac:dyDescent="0.25">
      <c r="A287" s="212" t="s">
        <v>1232</v>
      </c>
      <c r="B287" s="212">
        <v>199302</v>
      </c>
      <c r="C287" s="212">
        <v>2.6549999999999998</v>
      </c>
      <c r="D287" s="212">
        <v>1</v>
      </c>
      <c r="E287" s="212" t="s">
        <v>1233</v>
      </c>
      <c r="F287" s="212" t="s">
        <v>1234</v>
      </c>
    </row>
    <row r="288" spans="1:6" hidden="1" x14ac:dyDescent="0.25">
      <c r="A288" s="212" t="s">
        <v>1232</v>
      </c>
      <c r="B288" s="212">
        <v>199303</v>
      </c>
      <c r="C288" s="212">
        <v>2.1259999999999999</v>
      </c>
      <c r="D288" s="212">
        <v>1</v>
      </c>
      <c r="E288" s="212" t="s">
        <v>1233</v>
      </c>
      <c r="F288" s="212" t="s">
        <v>1234</v>
      </c>
    </row>
    <row r="289" spans="1:6" hidden="1" x14ac:dyDescent="0.25">
      <c r="A289" s="212" t="s">
        <v>1232</v>
      </c>
      <c r="B289" s="212">
        <v>199304</v>
      </c>
      <c r="C289" s="212">
        <v>2.5390000000000001</v>
      </c>
      <c r="D289" s="212">
        <v>1</v>
      </c>
      <c r="E289" s="212" t="s">
        <v>1233</v>
      </c>
      <c r="F289" s="212" t="s">
        <v>1234</v>
      </c>
    </row>
    <row r="290" spans="1:6" hidden="1" x14ac:dyDescent="0.25">
      <c r="A290" s="212" t="s">
        <v>1232</v>
      </c>
      <c r="B290" s="212">
        <v>199305</v>
      </c>
      <c r="C290" s="212">
        <v>1.3360000000000001</v>
      </c>
      <c r="D290" s="212">
        <v>1</v>
      </c>
      <c r="E290" s="212" t="s">
        <v>1233</v>
      </c>
      <c r="F290" s="212" t="s">
        <v>1234</v>
      </c>
    </row>
    <row r="291" spans="1:6" hidden="1" x14ac:dyDescent="0.25">
      <c r="A291" s="212" t="s">
        <v>1232</v>
      </c>
      <c r="B291" s="212">
        <v>199306</v>
      </c>
      <c r="C291" s="212">
        <v>1.7310000000000001</v>
      </c>
      <c r="D291" s="212">
        <v>1</v>
      </c>
      <c r="E291" s="212" t="s">
        <v>1233</v>
      </c>
      <c r="F291" s="212" t="s">
        <v>1234</v>
      </c>
    </row>
    <row r="292" spans="1:6" hidden="1" x14ac:dyDescent="0.25">
      <c r="A292" s="212" t="s">
        <v>1232</v>
      </c>
      <c r="B292" s="212">
        <v>199307</v>
      </c>
      <c r="C292" s="212">
        <v>1.756</v>
      </c>
      <c r="D292" s="212">
        <v>1</v>
      </c>
      <c r="E292" s="212" t="s">
        <v>1233</v>
      </c>
      <c r="F292" s="212" t="s">
        <v>1234</v>
      </c>
    </row>
    <row r="293" spans="1:6" hidden="1" x14ac:dyDescent="0.25">
      <c r="A293" s="212" t="s">
        <v>1232</v>
      </c>
      <c r="B293" s="212">
        <v>199308</v>
      </c>
      <c r="C293" s="212">
        <v>1.58</v>
      </c>
      <c r="D293" s="212">
        <v>1</v>
      </c>
      <c r="E293" s="212" t="s">
        <v>1233</v>
      </c>
      <c r="F293" s="212" t="s">
        <v>1234</v>
      </c>
    </row>
    <row r="294" spans="1:6" hidden="1" x14ac:dyDescent="0.25">
      <c r="A294" s="212" t="s">
        <v>1232</v>
      </c>
      <c r="B294" s="212">
        <v>199309</v>
      </c>
      <c r="C294" s="212">
        <v>1.1930000000000001</v>
      </c>
      <c r="D294" s="212">
        <v>1</v>
      </c>
      <c r="E294" s="212" t="s">
        <v>1233</v>
      </c>
      <c r="F294" s="212" t="s">
        <v>1234</v>
      </c>
    </row>
    <row r="295" spans="1:6" hidden="1" x14ac:dyDescent="0.25">
      <c r="A295" s="212" t="s">
        <v>1232</v>
      </c>
      <c r="B295" s="212">
        <v>199310</v>
      </c>
      <c r="C295" s="212">
        <v>1.599</v>
      </c>
      <c r="D295" s="212">
        <v>1</v>
      </c>
      <c r="E295" s="212" t="s">
        <v>1233</v>
      </c>
      <c r="F295" s="212" t="s">
        <v>1234</v>
      </c>
    </row>
    <row r="296" spans="1:6" hidden="1" x14ac:dyDescent="0.25">
      <c r="A296" s="212" t="s">
        <v>1232</v>
      </c>
      <c r="B296" s="212">
        <v>199311</v>
      </c>
      <c r="C296" s="212">
        <v>2.6859999999999999</v>
      </c>
      <c r="D296" s="212">
        <v>1</v>
      </c>
      <c r="E296" s="212" t="s">
        <v>1233</v>
      </c>
      <c r="F296" s="212" t="s">
        <v>1234</v>
      </c>
    </row>
    <row r="297" spans="1:6" hidden="1" x14ac:dyDescent="0.25">
      <c r="A297" s="212" t="s">
        <v>1232</v>
      </c>
      <c r="B297" s="212">
        <v>199312</v>
      </c>
      <c r="C297" s="212">
        <v>3.81</v>
      </c>
      <c r="D297" s="212">
        <v>1</v>
      </c>
      <c r="E297" s="212" t="s">
        <v>1233</v>
      </c>
      <c r="F297" s="212" t="s">
        <v>1234</v>
      </c>
    </row>
    <row r="298" spans="1:6" hidden="1" x14ac:dyDescent="0.25">
      <c r="A298" s="212" t="s">
        <v>1232</v>
      </c>
      <c r="B298" s="212">
        <v>199313</v>
      </c>
      <c r="C298" s="212">
        <v>25.748999999999999</v>
      </c>
      <c r="D298" s="212">
        <v>1</v>
      </c>
      <c r="E298" s="212" t="s">
        <v>1233</v>
      </c>
      <c r="F298" s="212" t="s">
        <v>1234</v>
      </c>
    </row>
    <row r="299" spans="1:6" hidden="1" x14ac:dyDescent="0.25">
      <c r="A299" s="212" t="s">
        <v>1232</v>
      </c>
      <c r="B299" s="212">
        <v>199401</v>
      </c>
      <c r="C299" s="212">
        <v>2.96</v>
      </c>
      <c r="D299" s="212">
        <v>1</v>
      </c>
      <c r="E299" s="212" t="s">
        <v>1233</v>
      </c>
      <c r="F299" s="212" t="s">
        <v>1234</v>
      </c>
    </row>
    <row r="300" spans="1:6" hidden="1" x14ac:dyDescent="0.25">
      <c r="A300" s="212" t="s">
        <v>1232</v>
      </c>
      <c r="B300" s="212">
        <v>199402</v>
      </c>
      <c r="C300" s="212">
        <v>2.3199999999999998</v>
      </c>
      <c r="D300" s="212">
        <v>1</v>
      </c>
      <c r="E300" s="212" t="s">
        <v>1233</v>
      </c>
      <c r="F300" s="212" t="s">
        <v>1234</v>
      </c>
    </row>
    <row r="301" spans="1:6" hidden="1" x14ac:dyDescent="0.25">
      <c r="A301" s="212" t="s">
        <v>1232</v>
      </c>
      <c r="B301" s="212">
        <v>199403</v>
      </c>
      <c r="C301" s="212">
        <v>1.708</v>
      </c>
      <c r="D301" s="212">
        <v>1</v>
      </c>
      <c r="E301" s="212" t="s">
        <v>1233</v>
      </c>
      <c r="F301" s="212" t="s">
        <v>1234</v>
      </c>
    </row>
    <row r="302" spans="1:6" hidden="1" x14ac:dyDescent="0.25">
      <c r="A302" s="212" t="s">
        <v>1232</v>
      </c>
      <c r="B302" s="212">
        <v>199404</v>
      </c>
      <c r="C302" s="212">
        <v>1.577</v>
      </c>
      <c r="D302" s="212">
        <v>1</v>
      </c>
      <c r="E302" s="212" t="s">
        <v>1233</v>
      </c>
      <c r="F302" s="212" t="s">
        <v>1234</v>
      </c>
    </row>
    <row r="303" spans="1:6" hidden="1" x14ac:dyDescent="0.25">
      <c r="A303" s="212" t="s">
        <v>1232</v>
      </c>
      <c r="B303" s="212">
        <v>199405</v>
      </c>
      <c r="C303" s="212">
        <v>1.159</v>
      </c>
      <c r="D303" s="212">
        <v>1</v>
      </c>
      <c r="E303" s="212" t="s">
        <v>1233</v>
      </c>
      <c r="F303" s="212" t="s">
        <v>1234</v>
      </c>
    </row>
    <row r="304" spans="1:6" hidden="1" x14ac:dyDescent="0.25">
      <c r="A304" s="212" t="s">
        <v>1232</v>
      </c>
      <c r="B304" s="212">
        <v>199406</v>
      </c>
      <c r="C304" s="212">
        <v>1.38</v>
      </c>
      <c r="D304" s="212">
        <v>1</v>
      </c>
      <c r="E304" s="212" t="s">
        <v>1233</v>
      </c>
      <c r="F304" s="212" t="s">
        <v>1234</v>
      </c>
    </row>
    <row r="305" spans="1:6" hidden="1" x14ac:dyDescent="0.25">
      <c r="A305" s="212" t="s">
        <v>1232</v>
      </c>
      <c r="B305" s="212">
        <v>199407</v>
      </c>
      <c r="C305" s="212">
        <v>1.58</v>
      </c>
      <c r="D305" s="212">
        <v>1</v>
      </c>
      <c r="E305" s="212" t="s">
        <v>1233</v>
      </c>
      <c r="F305" s="212" t="s">
        <v>1234</v>
      </c>
    </row>
    <row r="306" spans="1:6" hidden="1" x14ac:dyDescent="0.25">
      <c r="A306" s="212" t="s">
        <v>1232</v>
      </c>
      <c r="B306" s="212">
        <v>199408</v>
      </c>
      <c r="C306" s="212">
        <v>1.3580000000000001</v>
      </c>
      <c r="D306" s="212">
        <v>1</v>
      </c>
      <c r="E306" s="212" t="s">
        <v>1233</v>
      </c>
      <c r="F306" s="212" t="s">
        <v>1234</v>
      </c>
    </row>
    <row r="307" spans="1:6" hidden="1" x14ac:dyDescent="0.25">
      <c r="A307" s="212" t="s">
        <v>1232</v>
      </c>
      <c r="B307" s="212">
        <v>199409</v>
      </c>
      <c r="C307" s="212">
        <v>0.998</v>
      </c>
      <c r="D307" s="212">
        <v>1</v>
      </c>
      <c r="E307" s="212" t="s">
        <v>1233</v>
      </c>
      <c r="F307" s="212" t="s">
        <v>1234</v>
      </c>
    </row>
    <row r="308" spans="1:6" hidden="1" x14ac:dyDescent="0.25">
      <c r="A308" s="212" t="s">
        <v>1232</v>
      </c>
      <c r="B308" s="212">
        <v>199410</v>
      </c>
      <c r="C308" s="212">
        <v>1.17</v>
      </c>
      <c r="D308" s="212">
        <v>1</v>
      </c>
      <c r="E308" s="212" t="s">
        <v>1233</v>
      </c>
      <c r="F308" s="212" t="s">
        <v>1234</v>
      </c>
    </row>
    <row r="309" spans="1:6" hidden="1" x14ac:dyDescent="0.25">
      <c r="A309" s="212" t="s">
        <v>1232</v>
      </c>
      <c r="B309" s="212">
        <v>199411</v>
      </c>
      <c r="C309" s="212">
        <v>1.8740000000000001</v>
      </c>
      <c r="D309" s="212">
        <v>1</v>
      </c>
      <c r="E309" s="212" t="s">
        <v>1233</v>
      </c>
      <c r="F309" s="212" t="s">
        <v>1234</v>
      </c>
    </row>
    <row r="310" spans="1:6" hidden="1" x14ac:dyDescent="0.25">
      <c r="A310" s="212" t="s">
        <v>1232</v>
      </c>
      <c r="B310" s="212">
        <v>199412</v>
      </c>
      <c r="C310" s="212">
        <v>2.7589999999999999</v>
      </c>
      <c r="D310" s="212">
        <v>1</v>
      </c>
      <c r="E310" s="212" t="s">
        <v>1233</v>
      </c>
      <c r="F310" s="212" t="s">
        <v>1234</v>
      </c>
    </row>
    <row r="311" spans="1:6" hidden="1" x14ac:dyDescent="0.25">
      <c r="A311" s="212" t="s">
        <v>1232</v>
      </c>
      <c r="B311" s="212">
        <v>199413</v>
      </c>
      <c r="C311" s="212">
        <v>20.844999999999999</v>
      </c>
      <c r="D311" s="212">
        <v>1</v>
      </c>
      <c r="E311" s="212" t="s">
        <v>1233</v>
      </c>
      <c r="F311" s="212" t="s">
        <v>1234</v>
      </c>
    </row>
    <row r="312" spans="1:6" hidden="1" x14ac:dyDescent="0.25">
      <c r="A312" s="212" t="s">
        <v>1232</v>
      </c>
      <c r="B312" s="212">
        <v>199501</v>
      </c>
      <c r="C312" s="212">
        <v>1.915</v>
      </c>
      <c r="D312" s="212">
        <v>1</v>
      </c>
      <c r="E312" s="212" t="s">
        <v>1233</v>
      </c>
      <c r="F312" s="212" t="s">
        <v>1234</v>
      </c>
    </row>
    <row r="313" spans="1:6" hidden="1" x14ac:dyDescent="0.25">
      <c r="A313" s="212" t="s">
        <v>1232</v>
      </c>
      <c r="B313" s="212">
        <v>199502</v>
      </c>
      <c r="C313" s="212">
        <v>1.7210000000000001</v>
      </c>
      <c r="D313" s="212">
        <v>1</v>
      </c>
      <c r="E313" s="212" t="s">
        <v>1233</v>
      </c>
      <c r="F313" s="212" t="s">
        <v>1234</v>
      </c>
    </row>
    <row r="314" spans="1:6" hidden="1" x14ac:dyDescent="0.25">
      <c r="A314" s="212" t="s">
        <v>1232</v>
      </c>
      <c r="B314" s="212">
        <v>199503</v>
      </c>
      <c r="C314" s="212">
        <v>1.288</v>
      </c>
      <c r="D314" s="212">
        <v>1</v>
      </c>
      <c r="E314" s="212" t="s">
        <v>1233</v>
      </c>
      <c r="F314" s="212" t="s">
        <v>1234</v>
      </c>
    </row>
    <row r="315" spans="1:6" hidden="1" x14ac:dyDescent="0.25">
      <c r="A315" s="212" t="s">
        <v>1232</v>
      </c>
      <c r="B315" s="212">
        <v>199504</v>
      </c>
      <c r="C315" s="212">
        <v>1.349</v>
      </c>
      <c r="D315" s="212">
        <v>1</v>
      </c>
      <c r="E315" s="212" t="s">
        <v>1233</v>
      </c>
      <c r="F315" s="212" t="s">
        <v>1234</v>
      </c>
    </row>
    <row r="316" spans="1:6" hidden="1" x14ac:dyDescent="0.25">
      <c r="A316" s="212" t="s">
        <v>1232</v>
      </c>
      <c r="B316" s="212">
        <v>199505</v>
      </c>
      <c r="C316" s="212">
        <v>0.874</v>
      </c>
      <c r="D316" s="212">
        <v>1</v>
      </c>
      <c r="E316" s="212" t="s">
        <v>1233</v>
      </c>
      <c r="F316" s="212" t="s">
        <v>1234</v>
      </c>
    </row>
    <row r="317" spans="1:6" hidden="1" x14ac:dyDescent="0.25">
      <c r="A317" s="212" t="s">
        <v>1232</v>
      </c>
      <c r="B317" s="212">
        <v>199506</v>
      </c>
      <c r="C317" s="212">
        <v>0.878</v>
      </c>
      <c r="D317" s="212">
        <v>1</v>
      </c>
      <c r="E317" s="212" t="s">
        <v>1233</v>
      </c>
      <c r="F317" s="212" t="s">
        <v>1234</v>
      </c>
    </row>
    <row r="318" spans="1:6" hidden="1" x14ac:dyDescent="0.25">
      <c r="A318" s="212" t="s">
        <v>1232</v>
      </c>
      <c r="B318" s="212">
        <v>199507</v>
      </c>
      <c r="C318" s="212">
        <v>0.51700000000000002</v>
      </c>
      <c r="D318" s="212">
        <v>1</v>
      </c>
      <c r="E318" s="212" t="s">
        <v>1233</v>
      </c>
      <c r="F318" s="212" t="s">
        <v>1234</v>
      </c>
    </row>
    <row r="319" spans="1:6" hidden="1" x14ac:dyDescent="0.25">
      <c r="A319" s="212" t="s">
        <v>1232</v>
      </c>
      <c r="B319" s="212">
        <v>199508</v>
      </c>
      <c r="C319" s="212">
        <v>1.109</v>
      </c>
      <c r="D319" s="212">
        <v>1</v>
      </c>
      <c r="E319" s="212" t="s">
        <v>1233</v>
      </c>
      <c r="F319" s="212" t="s">
        <v>1234</v>
      </c>
    </row>
    <row r="320" spans="1:6" hidden="1" x14ac:dyDescent="0.25">
      <c r="A320" s="212" t="s">
        <v>1232</v>
      </c>
      <c r="B320" s="212">
        <v>199509</v>
      </c>
      <c r="C320" s="212">
        <v>1.5680000000000001</v>
      </c>
      <c r="D320" s="212">
        <v>1</v>
      </c>
      <c r="E320" s="212" t="s">
        <v>1233</v>
      </c>
      <c r="F320" s="212" t="s">
        <v>1234</v>
      </c>
    </row>
    <row r="321" spans="1:6" hidden="1" x14ac:dyDescent="0.25">
      <c r="A321" s="212" t="s">
        <v>1232</v>
      </c>
      <c r="B321" s="212">
        <v>199510</v>
      </c>
      <c r="C321" s="212">
        <v>1.0129999999999999</v>
      </c>
      <c r="D321" s="212">
        <v>1</v>
      </c>
      <c r="E321" s="212" t="s">
        <v>1233</v>
      </c>
      <c r="F321" s="212" t="s">
        <v>1234</v>
      </c>
    </row>
    <row r="322" spans="1:6" hidden="1" x14ac:dyDescent="0.25">
      <c r="A322" s="212" t="s">
        <v>1232</v>
      </c>
      <c r="B322" s="212">
        <v>199511</v>
      </c>
      <c r="C322" s="212">
        <v>2.1459999999999999</v>
      </c>
      <c r="D322" s="212">
        <v>1</v>
      </c>
      <c r="E322" s="212" t="s">
        <v>1233</v>
      </c>
      <c r="F322" s="212" t="s">
        <v>1234</v>
      </c>
    </row>
    <row r="323" spans="1:6" hidden="1" x14ac:dyDescent="0.25">
      <c r="A323" s="212" t="s">
        <v>1232</v>
      </c>
      <c r="B323" s="212">
        <v>199512</v>
      </c>
      <c r="C323" s="212">
        <v>3.0739999999999998</v>
      </c>
      <c r="D323" s="212">
        <v>1</v>
      </c>
      <c r="E323" s="212" t="s">
        <v>1233</v>
      </c>
      <c r="F323" s="212" t="s">
        <v>1234</v>
      </c>
    </row>
    <row r="324" spans="1:6" hidden="1" x14ac:dyDescent="0.25">
      <c r="A324" s="212" t="s">
        <v>1232</v>
      </c>
      <c r="B324" s="212">
        <v>199513</v>
      </c>
      <c r="C324" s="212">
        <v>17.451000000000001</v>
      </c>
      <c r="D324" s="212">
        <v>1</v>
      </c>
      <c r="E324" s="212" t="s">
        <v>1233</v>
      </c>
      <c r="F324" s="212" t="s">
        <v>1234</v>
      </c>
    </row>
    <row r="325" spans="1:6" hidden="1" x14ac:dyDescent="0.25">
      <c r="A325" s="212" t="s">
        <v>1232</v>
      </c>
      <c r="B325" s="212">
        <v>199601</v>
      </c>
      <c r="C325" s="212">
        <v>1.9259999999999999</v>
      </c>
      <c r="D325" s="212">
        <v>1</v>
      </c>
      <c r="E325" s="212" t="s">
        <v>1233</v>
      </c>
      <c r="F325" s="212" t="s">
        <v>1234</v>
      </c>
    </row>
    <row r="326" spans="1:6" hidden="1" x14ac:dyDescent="0.25">
      <c r="A326" s="212" t="s">
        <v>1232</v>
      </c>
      <c r="B326" s="212">
        <v>199602</v>
      </c>
      <c r="C326" s="212">
        <v>1.597</v>
      </c>
      <c r="D326" s="212">
        <v>1</v>
      </c>
      <c r="E326" s="212" t="s">
        <v>1233</v>
      </c>
      <c r="F326" s="212" t="s">
        <v>1234</v>
      </c>
    </row>
    <row r="327" spans="1:6" hidden="1" x14ac:dyDescent="0.25">
      <c r="A327" s="212" t="s">
        <v>1232</v>
      </c>
      <c r="B327" s="212">
        <v>199603</v>
      </c>
      <c r="C327" s="212">
        <v>1.4530000000000001</v>
      </c>
      <c r="D327" s="212">
        <v>1</v>
      </c>
      <c r="E327" s="212" t="s">
        <v>1233</v>
      </c>
      <c r="F327" s="212" t="s">
        <v>1234</v>
      </c>
    </row>
    <row r="328" spans="1:6" hidden="1" x14ac:dyDescent="0.25">
      <c r="A328" s="212" t="s">
        <v>1232</v>
      </c>
      <c r="B328" s="212">
        <v>199604</v>
      </c>
      <c r="C328" s="212">
        <v>1.371</v>
      </c>
      <c r="D328" s="212">
        <v>1</v>
      </c>
      <c r="E328" s="212" t="s">
        <v>1233</v>
      </c>
      <c r="F328" s="212" t="s">
        <v>1234</v>
      </c>
    </row>
    <row r="329" spans="1:6" hidden="1" x14ac:dyDescent="0.25">
      <c r="A329" s="212" t="s">
        <v>1232</v>
      </c>
      <c r="B329" s="212">
        <v>199605</v>
      </c>
      <c r="C329" s="212">
        <v>1.052</v>
      </c>
      <c r="D329" s="212">
        <v>1</v>
      </c>
      <c r="E329" s="212" t="s">
        <v>1233</v>
      </c>
      <c r="F329" s="212" t="s">
        <v>1234</v>
      </c>
    </row>
    <row r="330" spans="1:6" hidden="1" x14ac:dyDescent="0.25">
      <c r="A330" s="212" t="s">
        <v>1232</v>
      </c>
      <c r="B330" s="212">
        <v>199606</v>
      </c>
      <c r="C330" s="212">
        <v>0.89400000000000002</v>
      </c>
      <c r="D330" s="212">
        <v>1</v>
      </c>
      <c r="E330" s="212" t="s">
        <v>1233</v>
      </c>
      <c r="F330" s="212" t="s">
        <v>1234</v>
      </c>
    </row>
    <row r="331" spans="1:6" hidden="1" x14ac:dyDescent="0.25">
      <c r="A331" s="212" t="s">
        <v>1232</v>
      </c>
      <c r="B331" s="212">
        <v>199607</v>
      </c>
      <c r="C331" s="212">
        <v>1.222</v>
      </c>
      <c r="D331" s="212">
        <v>1</v>
      </c>
      <c r="E331" s="212" t="s">
        <v>1233</v>
      </c>
      <c r="F331" s="212" t="s">
        <v>1234</v>
      </c>
    </row>
    <row r="332" spans="1:6" hidden="1" x14ac:dyDescent="0.25">
      <c r="A332" s="212" t="s">
        <v>1232</v>
      </c>
      <c r="B332" s="212">
        <v>199608</v>
      </c>
      <c r="C332" s="212">
        <v>1.171</v>
      </c>
      <c r="D332" s="212">
        <v>1</v>
      </c>
      <c r="E332" s="212" t="s">
        <v>1233</v>
      </c>
      <c r="F332" s="212" t="s">
        <v>1234</v>
      </c>
    </row>
    <row r="333" spans="1:6" hidden="1" x14ac:dyDescent="0.25">
      <c r="A333" s="212" t="s">
        <v>1232</v>
      </c>
      <c r="B333" s="212">
        <v>199609</v>
      </c>
      <c r="C333" s="212">
        <v>0.92400000000000004</v>
      </c>
      <c r="D333" s="212">
        <v>1</v>
      </c>
      <c r="E333" s="212" t="s">
        <v>1233</v>
      </c>
      <c r="F333" s="212" t="s">
        <v>1234</v>
      </c>
    </row>
    <row r="334" spans="1:6" hidden="1" x14ac:dyDescent="0.25">
      <c r="A334" s="212" t="s">
        <v>1232</v>
      </c>
      <c r="B334" s="212">
        <v>199610</v>
      </c>
      <c r="C334" s="212">
        <v>0.94299999999999995</v>
      </c>
      <c r="D334" s="212">
        <v>1</v>
      </c>
      <c r="E334" s="212" t="s">
        <v>1233</v>
      </c>
      <c r="F334" s="212" t="s">
        <v>1234</v>
      </c>
    </row>
    <row r="335" spans="1:6" hidden="1" x14ac:dyDescent="0.25">
      <c r="A335" s="212" t="s">
        <v>1232</v>
      </c>
      <c r="B335" s="212">
        <v>199611</v>
      </c>
      <c r="C335" s="212">
        <v>1.8320000000000001</v>
      </c>
      <c r="D335" s="212">
        <v>1</v>
      </c>
      <c r="E335" s="212" t="s">
        <v>1233</v>
      </c>
      <c r="F335" s="212" t="s">
        <v>1234</v>
      </c>
    </row>
    <row r="336" spans="1:6" hidden="1" x14ac:dyDescent="0.25">
      <c r="A336" s="212" t="s">
        <v>1232</v>
      </c>
      <c r="B336" s="212">
        <v>199612</v>
      </c>
      <c r="C336" s="212">
        <v>2.2000000000000002</v>
      </c>
      <c r="D336" s="212">
        <v>1</v>
      </c>
      <c r="E336" s="212" t="s">
        <v>1233</v>
      </c>
      <c r="F336" s="212" t="s">
        <v>1234</v>
      </c>
    </row>
    <row r="337" spans="1:6" hidden="1" x14ac:dyDescent="0.25">
      <c r="A337" s="212" t="s">
        <v>1232</v>
      </c>
      <c r="B337" s="212">
        <v>199613</v>
      </c>
      <c r="C337" s="212">
        <v>16.584</v>
      </c>
      <c r="D337" s="212">
        <v>1</v>
      </c>
      <c r="E337" s="212" t="s">
        <v>1233</v>
      </c>
      <c r="F337" s="212" t="s">
        <v>1234</v>
      </c>
    </row>
    <row r="338" spans="1:6" hidden="1" x14ac:dyDescent="0.25">
      <c r="A338" s="212" t="s">
        <v>1232</v>
      </c>
      <c r="B338" s="212">
        <v>199701</v>
      </c>
      <c r="C338" s="212">
        <v>2.048</v>
      </c>
      <c r="D338" s="212">
        <v>1</v>
      </c>
      <c r="E338" s="212" t="s">
        <v>1233</v>
      </c>
      <c r="F338" s="212" t="s">
        <v>1234</v>
      </c>
    </row>
    <row r="339" spans="1:6" hidden="1" x14ac:dyDescent="0.25">
      <c r="A339" s="212" t="s">
        <v>1232</v>
      </c>
      <c r="B339" s="212">
        <v>199702</v>
      </c>
      <c r="C339" s="212">
        <v>1.4890000000000001</v>
      </c>
      <c r="D339" s="212">
        <v>1</v>
      </c>
      <c r="E339" s="212" t="s">
        <v>1233</v>
      </c>
      <c r="F339" s="212" t="s">
        <v>1234</v>
      </c>
    </row>
    <row r="340" spans="1:6" hidden="1" x14ac:dyDescent="0.25">
      <c r="A340" s="212" t="s">
        <v>1232</v>
      </c>
      <c r="B340" s="212">
        <v>199703</v>
      </c>
      <c r="C340" s="212">
        <v>1.2609999999999999</v>
      </c>
      <c r="D340" s="212">
        <v>1</v>
      </c>
      <c r="E340" s="212" t="s">
        <v>1233</v>
      </c>
      <c r="F340" s="212" t="s">
        <v>1234</v>
      </c>
    </row>
    <row r="341" spans="1:6" hidden="1" x14ac:dyDescent="0.25">
      <c r="A341" s="212" t="s">
        <v>1232</v>
      </c>
      <c r="B341" s="212">
        <v>199704</v>
      </c>
      <c r="C341" s="212">
        <v>1.423</v>
      </c>
      <c r="D341" s="212">
        <v>1</v>
      </c>
      <c r="E341" s="212" t="s">
        <v>1233</v>
      </c>
      <c r="F341" s="212" t="s">
        <v>1234</v>
      </c>
    </row>
    <row r="342" spans="1:6" hidden="1" x14ac:dyDescent="0.25">
      <c r="A342" s="212" t="s">
        <v>1232</v>
      </c>
      <c r="B342" s="212">
        <v>199705</v>
      </c>
      <c r="C342" s="212">
        <v>0.93899999999999995</v>
      </c>
      <c r="D342" s="212">
        <v>1</v>
      </c>
      <c r="E342" s="212" t="s">
        <v>1233</v>
      </c>
      <c r="F342" s="212" t="s">
        <v>1234</v>
      </c>
    </row>
    <row r="343" spans="1:6" hidden="1" x14ac:dyDescent="0.25">
      <c r="A343" s="212" t="s">
        <v>1232</v>
      </c>
      <c r="B343" s="212">
        <v>199706</v>
      </c>
      <c r="C343" s="212">
        <v>0.83699999999999997</v>
      </c>
      <c r="D343" s="212">
        <v>1</v>
      </c>
      <c r="E343" s="212" t="s">
        <v>1233</v>
      </c>
      <c r="F343" s="212" t="s">
        <v>1234</v>
      </c>
    </row>
    <row r="344" spans="1:6" hidden="1" x14ac:dyDescent="0.25">
      <c r="A344" s="212" t="s">
        <v>1232</v>
      </c>
      <c r="B344" s="212">
        <v>199707</v>
      </c>
      <c r="C344" s="212">
        <v>1.24</v>
      </c>
      <c r="D344" s="212">
        <v>1</v>
      </c>
      <c r="E344" s="212" t="s">
        <v>1233</v>
      </c>
      <c r="F344" s="212" t="s">
        <v>1234</v>
      </c>
    </row>
    <row r="345" spans="1:6" hidden="1" x14ac:dyDescent="0.25">
      <c r="A345" s="212" t="s">
        <v>1232</v>
      </c>
      <c r="B345" s="212">
        <v>199708</v>
      </c>
      <c r="C345" s="212">
        <v>1.0649999999999999</v>
      </c>
      <c r="D345" s="212">
        <v>1</v>
      </c>
      <c r="E345" s="212" t="s">
        <v>1233</v>
      </c>
      <c r="F345" s="212" t="s">
        <v>1234</v>
      </c>
    </row>
    <row r="346" spans="1:6" hidden="1" x14ac:dyDescent="0.25">
      <c r="A346" s="212" t="s">
        <v>1232</v>
      </c>
      <c r="B346" s="212">
        <v>199709</v>
      </c>
      <c r="C346" s="212">
        <v>0.89300000000000002</v>
      </c>
      <c r="D346" s="212">
        <v>1</v>
      </c>
      <c r="E346" s="212" t="s">
        <v>1233</v>
      </c>
      <c r="F346" s="212" t="s">
        <v>1234</v>
      </c>
    </row>
    <row r="347" spans="1:6" hidden="1" x14ac:dyDescent="0.25">
      <c r="A347" s="212" t="s">
        <v>1232</v>
      </c>
      <c r="B347" s="212">
        <v>199710</v>
      </c>
      <c r="C347" s="212">
        <v>0.95399999999999996</v>
      </c>
      <c r="D347" s="212">
        <v>1</v>
      </c>
      <c r="E347" s="212" t="s">
        <v>1233</v>
      </c>
      <c r="F347" s="212" t="s">
        <v>1234</v>
      </c>
    </row>
    <row r="348" spans="1:6" hidden="1" x14ac:dyDescent="0.25">
      <c r="A348" s="212" t="s">
        <v>1232</v>
      </c>
      <c r="B348" s="212">
        <v>199711</v>
      </c>
      <c r="C348" s="212">
        <v>1.627</v>
      </c>
      <c r="D348" s="212">
        <v>1</v>
      </c>
      <c r="E348" s="212" t="s">
        <v>1233</v>
      </c>
      <c r="F348" s="212" t="s">
        <v>1234</v>
      </c>
    </row>
    <row r="349" spans="1:6" hidden="1" x14ac:dyDescent="0.25">
      <c r="A349" s="212" t="s">
        <v>1232</v>
      </c>
      <c r="B349" s="212">
        <v>199712</v>
      </c>
      <c r="C349" s="212">
        <v>2.2160000000000002</v>
      </c>
      <c r="D349" s="212">
        <v>1</v>
      </c>
      <c r="E349" s="212" t="s">
        <v>1233</v>
      </c>
      <c r="F349" s="212" t="s">
        <v>1234</v>
      </c>
    </row>
    <row r="350" spans="1:6" hidden="1" x14ac:dyDescent="0.25">
      <c r="A350" s="212" t="s">
        <v>1232</v>
      </c>
      <c r="B350" s="212">
        <v>199713</v>
      </c>
      <c r="C350" s="212">
        <v>15.992000000000001</v>
      </c>
      <c r="D350" s="212">
        <v>1</v>
      </c>
      <c r="E350" s="212" t="s">
        <v>1233</v>
      </c>
      <c r="F350" s="212" t="s">
        <v>1234</v>
      </c>
    </row>
    <row r="351" spans="1:6" hidden="1" x14ac:dyDescent="0.25">
      <c r="A351" s="212" t="s">
        <v>1232</v>
      </c>
      <c r="B351" s="212">
        <v>199801</v>
      </c>
      <c r="C351" s="212">
        <v>1.3149999999999999</v>
      </c>
      <c r="D351" s="212">
        <v>1</v>
      </c>
      <c r="E351" s="212" t="s">
        <v>1233</v>
      </c>
      <c r="F351" s="212" t="s">
        <v>1234</v>
      </c>
    </row>
    <row r="352" spans="1:6" hidden="1" x14ac:dyDescent="0.25">
      <c r="A352" s="212" t="s">
        <v>1232</v>
      </c>
      <c r="B352" s="212">
        <v>199802</v>
      </c>
      <c r="C352" s="212">
        <v>1.075</v>
      </c>
      <c r="D352" s="212">
        <v>1</v>
      </c>
      <c r="E352" s="212" t="s">
        <v>1233</v>
      </c>
      <c r="F352" s="212" t="s">
        <v>1234</v>
      </c>
    </row>
    <row r="353" spans="1:6" hidden="1" x14ac:dyDescent="0.25">
      <c r="A353" s="212" t="s">
        <v>1232</v>
      </c>
      <c r="B353" s="212">
        <v>199803</v>
      </c>
      <c r="C353" s="212">
        <v>1.075</v>
      </c>
      <c r="D353" s="212">
        <v>1</v>
      </c>
      <c r="E353" s="212" t="s">
        <v>1233</v>
      </c>
      <c r="F353" s="212" t="s">
        <v>1234</v>
      </c>
    </row>
    <row r="354" spans="1:6" hidden="1" x14ac:dyDescent="0.25">
      <c r="A354" s="212" t="s">
        <v>1232</v>
      </c>
      <c r="B354" s="212">
        <v>199804</v>
      </c>
      <c r="C354" s="212">
        <v>0.92</v>
      </c>
      <c r="D354" s="212">
        <v>1</v>
      </c>
      <c r="E354" s="212" t="s">
        <v>1233</v>
      </c>
      <c r="F354" s="212" t="s">
        <v>1234</v>
      </c>
    </row>
    <row r="355" spans="1:6" hidden="1" x14ac:dyDescent="0.25">
      <c r="A355" s="212" t="s">
        <v>1232</v>
      </c>
      <c r="B355" s="212">
        <v>199805</v>
      </c>
      <c r="C355" s="212">
        <v>0.63800000000000001</v>
      </c>
      <c r="D355" s="212">
        <v>1</v>
      </c>
      <c r="E355" s="212" t="s">
        <v>1233</v>
      </c>
      <c r="F355" s="212" t="s">
        <v>1234</v>
      </c>
    </row>
    <row r="356" spans="1:6" hidden="1" x14ac:dyDescent="0.25">
      <c r="A356" s="212" t="s">
        <v>1232</v>
      </c>
      <c r="B356" s="212">
        <v>199806</v>
      </c>
      <c r="C356" s="212">
        <v>0.752</v>
      </c>
      <c r="D356" s="212">
        <v>1</v>
      </c>
      <c r="E356" s="212" t="s">
        <v>1233</v>
      </c>
      <c r="F356" s="212" t="s">
        <v>1234</v>
      </c>
    </row>
    <row r="357" spans="1:6" hidden="1" x14ac:dyDescent="0.25">
      <c r="A357" s="212" t="s">
        <v>1232</v>
      </c>
      <c r="B357" s="212">
        <v>199807</v>
      </c>
      <c r="C357" s="212">
        <v>0.85399999999999998</v>
      </c>
      <c r="D357" s="212">
        <v>1</v>
      </c>
      <c r="E357" s="212" t="s">
        <v>1233</v>
      </c>
      <c r="F357" s="212" t="s">
        <v>1234</v>
      </c>
    </row>
    <row r="358" spans="1:6" hidden="1" x14ac:dyDescent="0.25">
      <c r="A358" s="212" t="s">
        <v>1232</v>
      </c>
      <c r="B358" s="212">
        <v>199808</v>
      </c>
      <c r="C358" s="212">
        <v>0.81699999999999995</v>
      </c>
      <c r="D358" s="212">
        <v>1</v>
      </c>
      <c r="E358" s="212" t="s">
        <v>1233</v>
      </c>
      <c r="F358" s="212" t="s">
        <v>1234</v>
      </c>
    </row>
    <row r="359" spans="1:6" hidden="1" x14ac:dyDescent="0.25">
      <c r="A359" s="212" t="s">
        <v>1232</v>
      </c>
      <c r="B359" s="212">
        <v>199809</v>
      </c>
      <c r="C359" s="212">
        <v>0.63900000000000001</v>
      </c>
      <c r="D359" s="212">
        <v>1</v>
      </c>
      <c r="E359" s="212" t="s">
        <v>1233</v>
      </c>
      <c r="F359" s="212" t="s">
        <v>1234</v>
      </c>
    </row>
    <row r="360" spans="1:6" hidden="1" x14ac:dyDescent="0.25">
      <c r="A360" s="212" t="s">
        <v>1232</v>
      </c>
      <c r="B360" s="212">
        <v>199810</v>
      </c>
      <c r="C360" s="212">
        <v>0.66900000000000004</v>
      </c>
      <c r="D360" s="212">
        <v>1</v>
      </c>
      <c r="E360" s="212" t="s">
        <v>1233</v>
      </c>
      <c r="F360" s="212" t="s">
        <v>1234</v>
      </c>
    </row>
    <row r="361" spans="1:6" hidden="1" x14ac:dyDescent="0.25">
      <c r="A361" s="212" t="s">
        <v>1232</v>
      </c>
      <c r="B361" s="212">
        <v>199811</v>
      </c>
      <c r="C361" s="212">
        <v>1.1180000000000001</v>
      </c>
      <c r="D361" s="212">
        <v>1</v>
      </c>
      <c r="E361" s="212" t="s">
        <v>1233</v>
      </c>
      <c r="F361" s="212" t="s">
        <v>1234</v>
      </c>
    </row>
    <row r="362" spans="1:6" hidden="1" x14ac:dyDescent="0.25">
      <c r="A362" s="212" t="s">
        <v>1232</v>
      </c>
      <c r="B362" s="212">
        <v>199812</v>
      </c>
      <c r="C362" s="212">
        <v>1.677</v>
      </c>
      <c r="D362" s="212">
        <v>1</v>
      </c>
      <c r="E362" s="212" t="s">
        <v>1233</v>
      </c>
      <c r="F362" s="212" t="s">
        <v>1234</v>
      </c>
    </row>
    <row r="363" spans="1:6" hidden="1" x14ac:dyDescent="0.25">
      <c r="A363" s="212" t="s">
        <v>1232</v>
      </c>
      <c r="B363" s="212">
        <v>199813</v>
      </c>
      <c r="C363" s="212">
        <v>11.548</v>
      </c>
      <c r="D363" s="212">
        <v>1</v>
      </c>
      <c r="E363" s="212" t="s">
        <v>1233</v>
      </c>
      <c r="F363" s="212" t="s">
        <v>1234</v>
      </c>
    </row>
    <row r="364" spans="1:6" hidden="1" x14ac:dyDescent="0.25">
      <c r="A364" s="212" t="s">
        <v>1232</v>
      </c>
      <c r="B364" s="212">
        <v>199901</v>
      </c>
      <c r="C364" s="212">
        <v>1.92</v>
      </c>
      <c r="D364" s="212">
        <v>1</v>
      </c>
      <c r="E364" s="212" t="s">
        <v>1233</v>
      </c>
      <c r="F364" s="212" t="s">
        <v>1234</v>
      </c>
    </row>
    <row r="365" spans="1:6" hidden="1" x14ac:dyDescent="0.25">
      <c r="A365" s="212" t="s">
        <v>1232</v>
      </c>
      <c r="B365" s="212">
        <v>199902</v>
      </c>
      <c r="C365" s="212">
        <v>1.4390000000000001</v>
      </c>
      <c r="D365" s="212">
        <v>1</v>
      </c>
      <c r="E365" s="212" t="s">
        <v>1233</v>
      </c>
      <c r="F365" s="212" t="s">
        <v>1234</v>
      </c>
    </row>
    <row r="366" spans="1:6" hidden="1" x14ac:dyDescent="0.25">
      <c r="A366" s="212" t="s">
        <v>1232</v>
      </c>
      <c r="B366" s="212">
        <v>199903</v>
      </c>
      <c r="C366" s="212">
        <v>0.83599999999999997</v>
      </c>
      <c r="D366" s="212">
        <v>1</v>
      </c>
      <c r="E366" s="212" t="s">
        <v>1233</v>
      </c>
      <c r="F366" s="212" t="s">
        <v>1234</v>
      </c>
    </row>
    <row r="367" spans="1:6" hidden="1" x14ac:dyDescent="0.25">
      <c r="A367" s="212" t="s">
        <v>1232</v>
      </c>
      <c r="B367" s="212">
        <v>199904</v>
      </c>
      <c r="C367" s="212">
        <v>1.202</v>
      </c>
      <c r="D367" s="212">
        <v>1</v>
      </c>
      <c r="E367" s="212" t="s">
        <v>1233</v>
      </c>
      <c r="F367" s="212" t="s">
        <v>1234</v>
      </c>
    </row>
    <row r="368" spans="1:6" hidden="1" x14ac:dyDescent="0.25">
      <c r="A368" s="212" t="s">
        <v>1232</v>
      </c>
      <c r="B368" s="212">
        <v>199905</v>
      </c>
      <c r="C368" s="212">
        <v>0.73599999999999999</v>
      </c>
      <c r="D368" s="212">
        <v>1</v>
      </c>
      <c r="E368" s="212" t="s">
        <v>1233</v>
      </c>
      <c r="F368" s="212" t="s">
        <v>1234</v>
      </c>
    </row>
    <row r="369" spans="1:6" hidden="1" x14ac:dyDescent="0.25">
      <c r="A369" s="212" t="s">
        <v>1232</v>
      </c>
      <c r="B369" s="212">
        <v>199906</v>
      </c>
      <c r="C369" s="212">
        <v>0.85799999999999998</v>
      </c>
      <c r="D369" s="212">
        <v>1</v>
      </c>
      <c r="E369" s="212" t="s">
        <v>1233</v>
      </c>
      <c r="F369" s="212" t="s">
        <v>1234</v>
      </c>
    </row>
    <row r="370" spans="1:6" hidden="1" x14ac:dyDescent="0.25">
      <c r="A370" s="212" t="s">
        <v>1232</v>
      </c>
      <c r="B370" s="212">
        <v>199907</v>
      </c>
      <c r="C370" s="212">
        <v>1.1659999999999999</v>
      </c>
      <c r="D370" s="212">
        <v>1</v>
      </c>
      <c r="E370" s="212" t="s">
        <v>1233</v>
      </c>
      <c r="F370" s="212" t="s">
        <v>1234</v>
      </c>
    </row>
    <row r="371" spans="1:6" hidden="1" x14ac:dyDescent="0.25">
      <c r="A371" s="212" t="s">
        <v>1232</v>
      </c>
      <c r="B371" s="212">
        <v>199908</v>
      </c>
      <c r="C371" s="212">
        <v>0.94299999999999995</v>
      </c>
      <c r="D371" s="212">
        <v>1</v>
      </c>
      <c r="E371" s="212" t="s">
        <v>1233</v>
      </c>
      <c r="F371" s="212" t="s">
        <v>1234</v>
      </c>
    </row>
    <row r="372" spans="1:6" hidden="1" x14ac:dyDescent="0.25">
      <c r="A372" s="212" t="s">
        <v>1232</v>
      </c>
      <c r="B372" s="212">
        <v>199909</v>
      </c>
      <c r="C372" s="212">
        <v>0.68700000000000006</v>
      </c>
      <c r="D372" s="212">
        <v>1</v>
      </c>
      <c r="E372" s="212" t="s">
        <v>1233</v>
      </c>
      <c r="F372" s="212" t="s">
        <v>1234</v>
      </c>
    </row>
    <row r="373" spans="1:6" hidden="1" x14ac:dyDescent="0.25">
      <c r="A373" s="212" t="s">
        <v>1232</v>
      </c>
      <c r="B373" s="212">
        <v>199910</v>
      </c>
      <c r="C373" s="212">
        <v>0.873</v>
      </c>
      <c r="D373" s="212">
        <v>1</v>
      </c>
      <c r="E373" s="212" t="s">
        <v>1233</v>
      </c>
      <c r="F373" s="212" t="s">
        <v>1234</v>
      </c>
    </row>
    <row r="374" spans="1:6" hidden="1" x14ac:dyDescent="0.25">
      <c r="A374" s="212" t="s">
        <v>1232</v>
      </c>
      <c r="B374" s="212">
        <v>199911</v>
      </c>
      <c r="C374" s="212">
        <v>1.216</v>
      </c>
      <c r="D374" s="212">
        <v>1</v>
      </c>
      <c r="E374" s="212" t="s">
        <v>1233</v>
      </c>
      <c r="F374" s="212" t="s">
        <v>1234</v>
      </c>
    </row>
    <row r="375" spans="1:6" hidden="1" x14ac:dyDescent="0.25">
      <c r="A375" s="212" t="s">
        <v>1232</v>
      </c>
      <c r="B375" s="212">
        <v>199912</v>
      </c>
      <c r="C375" s="212">
        <v>2.105</v>
      </c>
      <c r="D375" s="212">
        <v>1</v>
      </c>
      <c r="E375" s="212" t="s">
        <v>1233</v>
      </c>
      <c r="F375" s="212" t="s">
        <v>1234</v>
      </c>
    </row>
    <row r="376" spans="1:6" hidden="1" x14ac:dyDescent="0.25">
      <c r="A376" s="212" t="s">
        <v>1232</v>
      </c>
      <c r="B376" s="212">
        <v>199913</v>
      </c>
      <c r="C376" s="212">
        <v>13.981</v>
      </c>
      <c r="D376" s="212">
        <v>1</v>
      </c>
      <c r="E376" s="212" t="s">
        <v>1233</v>
      </c>
      <c r="F376" s="212" t="s">
        <v>1234</v>
      </c>
    </row>
    <row r="377" spans="1:6" hidden="1" x14ac:dyDescent="0.25">
      <c r="A377" s="212" t="s">
        <v>1232</v>
      </c>
      <c r="B377" s="212">
        <v>200001</v>
      </c>
      <c r="C377" s="212">
        <v>1.466</v>
      </c>
      <c r="D377" s="212">
        <v>1</v>
      </c>
      <c r="E377" s="212" t="s">
        <v>1233</v>
      </c>
      <c r="F377" s="212" t="s">
        <v>1234</v>
      </c>
    </row>
    <row r="378" spans="1:6" hidden="1" x14ac:dyDescent="0.25">
      <c r="A378" s="212" t="s">
        <v>1232</v>
      </c>
      <c r="B378" s="212">
        <v>200002</v>
      </c>
      <c r="C378" s="212">
        <v>1.093</v>
      </c>
      <c r="D378" s="212">
        <v>1</v>
      </c>
      <c r="E378" s="212" t="s">
        <v>1233</v>
      </c>
      <c r="F378" s="212" t="s">
        <v>1234</v>
      </c>
    </row>
    <row r="379" spans="1:6" hidden="1" x14ac:dyDescent="0.25">
      <c r="A379" s="212" t="s">
        <v>1232</v>
      </c>
      <c r="B379" s="212">
        <v>200003</v>
      </c>
      <c r="C379" s="212">
        <v>0.84799999999999998</v>
      </c>
      <c r="D379" s="212">
        <v>1</v>
      </c>
      <c r="E379" s="212" t="s">
        <v>1233</v>
      </c>
      <c r="F379" s="212" t="s">
        <v>1234</v>
      </c>
    </row>
    <row r="380" spans="1:6" hidden="1" x14ac:dyDescent="0.25">
      <c r="A380" s="212" t="s">
        <v>1232</v>
      </c>
      <c r="B380" s="212">
        <v>200004</v>
      </c>
      <c r="C380" s="212">
        <v>0.96699999999999997</v>
      </c>
      <c r="D380" s="212">
        <v>1</v>
      </c>
      <c r="E380" s="212" t="s">
        <v>1233</v>
      </c>
      <c r="F380" s="212" t="s">
        <v>1234</v>
      </c>
    </row>
    <row r="381" spans="1:6" hidden="1" x14ac:dyDescent="0.25">
      <c r="A381" s="212" t="s">
        <v>1232</v>
      </c>
      <c r="B381" s="212">
        <v>200005</v>
      </c>
      <c r="C381" s="212">
        <v>0.64800000000000002</v>
      </c>
      <c r="D381" s="212">
        <v>1</v>
      </c>
      <c r="E381" s="212" t="s">
        <v>1233</v>
      </c>
      <c r="F381" s="212" t="s">
        <v>1234</v>
      </c>
    </row>
    <row r="382" spans="1:6" hidden="1" x14ac:dyDescent="0.25">
      <c r="A382" s="212" t="s">
        <v>1232</v>
      </c>
      <c r="B382" s="212">
        <v>200006</v>
      </c>
      <c r="C382" s="212">
        <v>0.65600000000000003</v>
      </c>
      <c r="D382" s="212">
        <v>1</v>
      </c>
      <c r="E382" s="212" t="s">
        <v>1233</v>
      </c>
      <c r="F382" s="212" t="s">
        <v>1234</v>
      </c>
    </row>
    <row r="383" spans="1:6" hidden="1" x14ac:dyDescent="0.25">
      <c r="A383" s="212" t="s">
        <v>1232</v>
      </c>
      <c r="B383" s="212">
        <v>200007</v>
      </c>
      <c r="C383" s="212">
        <v>0.79200000000000004</v>
      </c>
      <c r="D383" s="212">
        <v>1</v>
      </c>
      <c r="E383" s="212" t="s">
        <v>1233</v>
      </c>
      <c r="F383" s="212" t="s">
        <v>1234</v>
      </c>
    </row>
    <row r="384" spans="1:6" hidden="1" x14ac:dyDescent="0.25">
      <c r="A384" s="212" t="s">
        <v>1232</v>
      </c>
      <c r="B384" s="212">
        <v>200008</v>
      </c>
      <c r="C384" s="212">
        <v>0.81</v>
      </c>
      <c r="D384" s="212">
        <v>1</v>
      </c>
      <c r="E384" s="212" t="s">
        <v>1233</v>
      </c>
      <c r="F384" s="212" t="s">
        <v>1234</v>
      </c>
    </row>
    <row r="385" spans="1:6" hidden="1" x14ac:dyDescent="0.25">
      <c r="A385" s="212" t="s">
        <v>1232</v>
      </c>
      <c r="B385" s="212">
        <v>200009</v>
      </c>
      <c r="C385" s="212">
        <v>0.67</v>
      </c>
      <c r="D385" s="212">
        <v>1</v>
      </c>
      <c r="E385" s="212" t="s">
        <v>1233</v>
      </c>
      <c r="F385" s="212" t="s">
        <v>1234</v>
      </c>
    </row>
    <row r="386" spans="1:6" hidden="1" x14ac:dyDescent="0.25">
      <c r="A386" s="212" t="s">
        <v>1232</v>
      </c>
      <c r="B386" s="212">
        <v>200010</v>
      </c>
      <c r="C386" s="212">
        <v>0.53100000000000003</v>
      </c>
      <c r="D386" s="212">
        <v>1</v>
      </c>
      <c r="E386" s="212" t="s">
        <v>1233</v>
      </c>
      <c r="F386" s="212" t="s">
        <v>1234</v>
      </c>
    </row>
    <row r="387" spans="1:6" hidden="1" x14ac:dyDescent="0.25">
      <c r="A387" s="212" t="s">
        <v>1232</v>
      </c>
      <c r="B387" s="212">
        <v>200011</v>
      </c>
      <c r="C387" s="212">
        <v>1.101</v>
      </c>
      <c r="D387" s="212">
        <v>1</v>
      </c>
      <c r="E387" s="212" t="s">
        <v>1233</v>
      </c>
      <c r="F387" s="212" t="s">
        <v>1234</v>
      </c>
    </row>
    <row r="388" spans="1:6" hidden="1" x14ac:dyDescent="0.25">
      <c r="A388" s="212" t="s">
        <v>1232</v>
      </c>
      <c r="B388" s="212">
        <v>200012</v>
      </c>
      <c r="C388" s="212">
        <v>1.7749999999999999</v>
      </c>
      <c r="D388" s="212">
        <v>1</v>
      </c>
      <c r="E388" s="212" t="s">
        <v>1233</v>
      </c>
      <c r="F388" s="212" t="s">
        <v>1234</v>
      </c>
    </row>
    <row r="389" spans="1:6" hidden="1" x14ac:dyDescent="0.25">
      <c r="A389" s="212" t="s">
        <v>1232</v>
      </c>
      <c r="B389" s="212">
        <v>200013</v>
      </c>
      <c r="C389" s="212">
        <v>11.358000000000001</v>
      </c>
      <c r="D389" s="212">
        <v>1</v>
      </c>
      <c r="E389" s="212" t="s">
        <v>1233</v>
      </c>
      <c r="F389" s="212" t="s">
        <v>1234</v>
      </c>
    </row>
    <row r="390" spans="1:6" hidden="1" x14ac:dyDescent="0.25">
      <c r="A390" s="212" t="s">
        <v>1232</v>
      </c>
      <c r="B390" s="212">
        <v>200101</v>
      </c>
      <c r="C390" s="212">
        <v>1.425</v>
      </c>
      <c r="D390" s="212">
        <v>1</v>
      </c>
      <c r="E390" s="212" t="s">
        <v>1233</v>
      </c>
      <c r="F390" s="212" t="s">
        <v>1234</v>
      </c>
    </row>
    <row r="391" spans="1:6" hidden="1" x14ac:dyDescent="0.25">
      <c r="A391" s="212" t="s">
        <v>1232</v>
      </c>
      <c r="B391" s="212">
        <v>200102</v>
      </c>
      <c r="C391" s="212">
        <v>1.131</v>
      </c>
      <c r="D391" s="212">
        <v>1</v>
      </c>
      <c r="E391" s="212" t="s">
        <v>1233</v>
      </c>
      <c r="F391" s="212" t="s">
        <v>1234</v>
      </c>
    </row>
    <row r="392" spans="1:6" hidden="1" x14ac:dyDescent="0.25">
      <c r="A392" s="212" t="s">
        <v>1232</v>
      </c>
      <c r="B392" s="212">
        <v>200103</v>
      </c>
      <c r="C392" s="212">
        <v>1.0349999999999999</v>
      </c>
      <c r="D392" s="212">
        <v>1</v>
      </c>
      <c r="E392" s="212" t="s">
        <v>1233</v>
      </c>
      <c r="F392" s="212" t="s">
        <v>1234</v>
      </c>
    </row>
    <row r="393" spans="1:6" hidden="1" x14ac:dyDescent="0.25">
      <c r="A393" s="212" t="s">
        <v>1232</v>
      </c>
      <c r="B393" s="212">
        <v>200104</v>
      </c>
      <c r="C393" s="212">
        <v>1.026</v>
      </c>
      <c r="D393" s="212">
        <v>1</v>
      </c>
      <c r="E393" s="212" t="s">
        <v>1233</v>
      </c>
      <c r="F393" s="212" t="s">
        <v>1234</v>
      </c>
    </row>
    <row r="394" spans="1:6" hidden="1" x14ac:dyDescent="0.25">
      <c r="A394" s="212" t="s">
        <v>1232</v>
      </c>
      <c r="B394" s="212">
        <v>200105</v>
      </c>
      <c r="C394" s="212">
        <v>0.64400000000000002</v>
      </c>
      <c r="D394" s="212">
        <v>1</v>
      </c>
      <c r="E394" s="212" t="s">
        <v>1233</v>
      </c>
      <c r="F394" s="212" t="s">
        <v>1234</v>
      </c>
    </row>
    <row r="395" spans="1:6" hidden="1" x14ac:dyDescent="0.25">
      <c r="A395" s="212" t="s">
        <v>1232</v>
      </c>
      <c r="B395" s="212">
        <v>200106</v>
      </c>
      <c r="C395" s="212">
        <v>0.72399999999999998</v>
      </c>
      <c r="D395" s="212">
        <v>1</v>
      </c>
      <c r="E395" s="212" t="s">
        <v>1233</v>
      </c>
      <c r="F395" s="212" t="s">
        <v>1234</v>
      </c>
    </row>
    <row r="396" spans="1:6" hidden="1" x14ac:dyDescent="0.25">
      <c r="A396" s="212" t="s">
        <v>1232</v>
      </c>
      <c r="B396" s="212">
        <v>200107</v>
      </c>
      <c r="C396" s="212">
        <v>0.88700000000000001</v>
      </c>
      <c r="D396" s="212">
        <v>1</v>
      </c>
      <c r="E396" s="212" t="s">
        <v>1233</v>
      </c>
      <c r="F396" s="212" t="s">
        <v>1234</v>
      </c>
    </row>
    <row r="397" spans="1:6" hidden="1" x14ac:dyDescent="0.25">
      <c r="A397" s="212" t="s">
        <v>1232</v>
      </c>
      <c r="B397" s="212">
        <v>200108</v>
      </c>
      <c r="C397" s="212">
        <v>0.90100000000000002</v>
      </c>
      <c r="D397" s="212">
        <v>1</v>
      </c>
      <c r="E397" s="212" t="s">
        <v>1233</v>
      </c>
      <c r="F397" s="212" t="s">
        <v>1234</v>
      </c>
    </row>
    <row r="398" spans="1:6" hidden="1" x14ac:dyDescent="0.25">
      <c r="A398" s="212" t="s">
        <v>1232</v>
      </c>
      <c r="B398" s="212">
        <v>200109</v>
      </c>
      <c r="C398" s="212">
        <v>0.60599999999999998</v>
      </c>
      <c r="D398" s="212">
        <v>1</v>
      </c>
      <c r="E398" s="212" t="s">
        <v>1233</v>
      </c>
      <c r="F398" s="212" t="s">
        <v>1234</v>
      </c>
    </row>
    <row r="399" spans="1:6" hidden="1" x14ac:dyDescent="0.25">
      <c r="A399" s="212" t="s">
        <v>1232</v>
      </c>
      <c r="B399" s="212">
        <v>200110</v>
      </c>
      <c r="C399" s="212">
        <v>0.78</v>
      </c>
      <c r="D399" s="212">
        <v>1</v>
      </c>
      <c r="E399" s="212" t="s">
        <v>1233</v>
      </c>
      <c r="F399" s="212" t="s">
        <v>1234</v>
      </c>
    </row>
    <row r="400" spans="1:6" hidden="1" x14ac:dyDescent="0.25">
      <c r="A400" s="212" t="s">
        <v>1232</v>
      </c>
      <c r="B400" s="212">
        <v>200111</v>
      </c>
      <c r="C400" s="212">
        <v>1.046</v>
      </c>
      <c r="D400" s="212">
        <v>1</v>
      </c>
      <c r="E400" s="212" t="s">
        <v>1233</v>
      </c>
      <c r="F400" s="212" t="s">
        <v>1234</v>
      </c>
    </row>
    <row r="401" spans="1:6" hidden="1" x14ac:dyDescent="0.25">
      <c r="A401" s="212" t="s">
        <v>1232</v>
      </c>
      <c r="B401" s="212">
        <v>200112</v>
      </c>
      <c r="C401" s="212">
        <v>1.766</v>
      </c>
      <c r="D401" s="212">
        <v>1</v>
      </c>
      <c r="E401" s="212" t="s">
        <v>1233</v>
      </c>
      <c r="F401" s="212" t="s">
        <v>1234</v>
      </c>
    </row>
    <row r="402" spans="1:6" hidden="1" x14ac:dyDescent="0.25">
      <c r="A402" s="212" t="s">
        <v>1232</v>
      </c>
      <c r="B402" s="212">
        <v>200113</v>
      </c>
      <c r="C402" s="212">
        <v>11.971</v>
      </c>
      <c r="D402" s="212">
        <v>1</v>
      </c>
      <c r="E402" s="212" t="s">
        <v>1233</v>
      </c>
      <c r="F402" s="212" t="s">
        <v>1234</v>
      </c>
    </row>
    <row r="403" spans="1:6" hidden="1" x14ac:dyDescent="0.25">
      <c r="A403" s="212" t="s">
        <v>1232</v>
      </c>
      <c r="B403" s="212">
        <v>200201</v>
      </c>
      <c r="C403" s="212">
        <v>1.363</v>
      </c>
      <c r="D403" s="212">
        <v>1</v>
      </c>
      <c r="E403" s="212" t="s">
        <v>1233</v>
      </c>
      <c r="F403" s="212" t="s">
        <v>1234</v>
      </c>
    </row>
    <row r="404" spans="1:6" hidden="1" x14ac:dyDescent="0.25">
      <c r="A404" s="212" t="s">
        <v>1232</v>
      </c>
      <c r="B404" s="212">
        <v>200202</v>
      </c>
      <c r="C404" s="212">
        <v>1.1879999999999999</v>
      </c>
      <c r="D404" s="212">
        <v>1</v>
      </c>
      <c r="E404" s="212" t="s">
        <v>1233</v>
      </c>
      <c r="F404" s="212" t="s">
        <v>1234</v>
      </c>
    </row>
    <row r="405" spans="1:6" hidden="1" x14ac:dyDescent="0.25">
      <c r="A405" s="212" t="s">
        <v>1232</v>
      </c>
      <c r="B405" s="212">
        <v>200203</v>
      </c>
      <c r="C405" s="212">
        <v>1.123</v>
      </c>
      <c r="D405" s="212">
        <v>1</v>
      </c>
      <c r="E405" s="212" t="s">
        <v>1233</v>
      </c>
      <c r="F405" s="212" t="s">
        <v>1234</v>
      </c>
    </row>
    <row r="406" spans="1:6" hidden="1" x14ac:dyDescent="0.25">
      <c r="A406" s="212" t="s">
        <v>1232</v>
      </c>
      <c r="B406" s="212">
        <v>200204</v>
      </c>
      <c r="C406" s="212">
        <v>0.996</v>
      </c>
      <c r="D406" s="212">
        <v>1</v>
      </c>
      <c r="E406" s="212" t="s">
        <v>1233</v>
      </c>
      <c r="F406" s="212" t="s">
        <v>1234</v>
      </c>
    </row>
    <row r="407" spans="1:6" hidden="1" x14ac:dyDescent="0.25">
      <c r="A407" s="212" t="s">
        <v>1232</v>
      </c>
      <c r="B407" s="212">
        <v>200205</v>
      </c>
      <c r="C407" s="212">
        <v>0.75700000000000001</v>
      </c>
      <c r="D407" s="212">
        <v>1</v>
      </c>
      <c r="E407" s="212" t="s">
        <v>1233</v>
      </c>
      <c r="F407" s="212" t="s">
        <v>1234</v>
      </c>
    </row>
    <row r="408" spans="1:6" hidden="1" x14ac:dyDescent="0.25">
      <c r="A408" s="212" t="s">
        <v>1232</v>
      </c>
      <c r="B408" s="212">
        <v>200206</v>
      </c>
      <c r="C408" s="212">
        <v>0.69599999999999995</v>
      </c>
      <c r="D408" s="212">
        <v>1</v>
      </c>
      <c r="E408" s="212" t="s">
        <v>1233</v>
      </c>
      <c r="F408" s="212" t="s">
        <v>1234</v>
      </c>
    </row>
    <row r="409" spans="1:6" hidden="1" x14ac:dyDescent="0.25">
      <c r="A409" s="212" t="s">
        <v>1232</v>
      </c>
      <c r="B409" s="212">
        <v>200207</v>
      </c>
      <c r="C409" s="212">
        <v>0.96799999999999997</v>
      </c>
      <c r="D409" s="212">
        <v>1</v>
      </c>
      <c r="E409" s="212" t="s">
        <v>1233</v>
      </c>
      <c r="F409" s="212" t="s">
        <v>1234</v>
      </c>
    </row>
    <row r="410" spans="1:6" hidden="1" x14ac:dyDescent="0.25">
      <c r="A410" s="212" t="s">
        <v>1232</v>
      </c>
      <c r="B410" s="212">
        <v>200208</v>
      </c>
      <c r="C410" s="212">
        <v>0.86199999999999999</v>
      </c>
      <c r="D410" s="212">
        <v>1</v>
      </c>
      <c r="E410" s="212" t="s">
        <v>1233</v>
      </c>
      <c r="F410" s="212" t="s">
        <v>1234</v>
      </c>
    </row>
    <row r="411" spans="1:6" hidden="1" x14ac:dyDescent="0.25">
      <c r="A411" s="212" t="s">
        <v>1232</v>
      </c>
      <c r="B411" s="212">
        <v>200209</v>
      </c>
      <c r="C411" s="212">
        <v>0.61899999999999999</v>
      </c>
      <c r="D411" s="212">
        <v>1</v>
      </c>
      <c r="E411" s="212" t="s">
        <v>1233</v>
      </c>
      <c r="F411" s="212" t="s">
        <v>1234</v>
      </c>
    </row>
    <row r="412" spans="1:6" hidden="1" x14ac:dyDescent="0.25">
      <c r="A412" s="212" t="s">
        <v>1232</v>
      </c>
      <c r="B412" s="212">
        <v>200210</v>
      </c>
      <c r="C412" s="212">
        <v>0.81799999999999995</v>
      </c>
      <c r="D412" s="212">
        <v>1</v>
      </c>
      <c r="E412" s="212" t="s">
        <v>1233</v>
      </c>
      <c r="F412" s="212" t="s">
        <v>1234</v>
      </c>
    </row>
    <row r="413" spans="1:6" hidden="1" x14ac:dyDescent="0.25">
      <c r="A413" s="212" t="s">
        <v>1232</v>
      </c>
      <c r="B413" s="212">
        <v>200211</v>
      </c>
      <c r="C413" s="212">
        <v>1.2310000000000001</v>
      </c>
      <c r="D413" s="212">
        <v>1</v>
      </c>
      <c r="E413" s="212" t="s">
        <v>1233</v>
      </c>
      <c r="F413" s="212" t="s">
        <v>1234</v>
      </c>
    </row>
    <row r="414" spans="1:6" hidden="1" x14ac:dyDescent="0.25">
      <c r="A414" s="212" t="s">
        <v>1232</v>
      </c>
      <c r="B414" s="212">
        <v>200212</v>
      </c>
      <c r="C414" s="212">
        <v>1.6259999999999999</v>
      </c>
      <c r="D414" s="212">
        <v>1</v>
      </c>
      <c r="E414" s="212" t="s">
        <v>1233</v>
      </c>
      <c r="F414" s="212" t="s">
        <v>1234</v>
      </c>
    </row>
    <row r="415" spans="1:6" hidden="1" x14ac:dyDescent="0.25">
      <c r="A415" s="212" t="s">
        <v>1232</v>
      </c>
      <c r="B415" s="212">
        <v>200213</v>
      </c>
      <c r="C415" s="212">
        <v>12.247999999999999</v>
      </c>
      <c r="D415" s="212">
        <v>1</v>
      </c>
      <c r="E415" s="212" t="s">
        <v>1233</v>
      </c>
      <c r="F415" s="212" t="s">
        <v>1234</v>
      </c>
    </row>
    <row r="416" spans="1:6" hidden="1" x14ac:dyDescent="0.25">
      <c r="A416" s="212" t="s">
        <v>1232</v>
      </c>
      <c r="B416" s="212">
        <v>200301</v>
      </c>
      <c r="C416" s="212">
        <v>1.4970000000000001</v>
      </c>
      <c r="D416" s="212">
        <v>1</v>
      </c>
      <c r="E416" s="212" t="s">
        <v>1233</v>
      </c>
      <c r="F416" s="212" t="s">
        <v>1234</v>
      </c>
    </row>
    <row r="417" spans="1:6" hidden="1" x14ac:dyDescent="0.25">
      <c r="A417" s="212" t="s">
        <v>1232</v>
      </c>
      <c r="B417" s="212">
        <v>200302</v>
      </c>
      <c r="C417" s="212">
        <v>1.2549999999999999</v>
      </c>
      <c r="D417" s="212">
        <v>1</v>
      </c>
      <c r="E417" s="212" t="s">
        <v>1233</v>
      </c>
      <c r="F417" s="212" t="s">
        <v>1234</v>
      </c>
    </row>
    <row r="418" spans="1:6" hidden="1" x14ac:dyDescent="0.25">
      <c r="A418" s="212" t="s">
        <v>1232</v>
      </c>
      <c r="B418" s="212">
        <v>200303</v>
      </c>
      <c r="C418" s="212">
        <v>0.92200000000000004</v>
      </c>
      <c r="D418" s="212">
        <v>1</v>
      </c>
      <c r="E418" s="212" t="s">
        <v>1233</v>
      </c>
      <c r="F418" s="212" t="s">
        <v>1234</v>
      </c>
    </row>
    <row r="419" spans="1:6" hidden="1" x14ac:dyDescent="0.25">
      <c r="A419" s="212" t="s">
        <v>1232</v>
      </c>
      <c r="B419" s="212">
        <v>200304</v>
      </c>
      <c r="C419" s="212">
        <v>1.048</v>
      </c>
      <c r="D419" s="212">
        <v>1</v>
      </c>
      <c r="E419" s="212" t="s">
        <v>1233</v>
      </c>
      <c r="F419" s="212" t="s">
        <v>1234</v>
      </c>
    </row>
    <row r="420" spans="1:6" hidden="1" x14ac:dyDescent="0.25">
      <c r="A420" s="212" t="s">
        <v>1232</v>
      </c>
      <c r="B420" s="212">
        <v>200305</v>
      </c>
      <c r="C420" s="212">
        <v>0.747</v>
      </c>
      <c r="D420" s="212">
        <v>1</v>
      </c>
      <c r="E420" s="212" t="s">
        <v>1233</v>
      </c>
      <c r="F420" s="212" t="s">
        <v>1234</v>
      </c>
    </row>
    <row r="421" spans="1:6" hidden="1" x14ac:dyDescent="0.25">
      <c r="A421" s="212" t="s">
        <v>1232</v>
      </c>
      <c r="B421" s="212">
        <v>200306</v>
      </c>
      <c r="C421" s="212">
        <v>0.65500000000000003</v>
      </c>
      <c r="D421" s="212">
        <v>1</v>
      </c>
      <c r="E421" s="212" t="s">
        <v>1233</v>
      </c>
      <c r="F421" s="212" t="s">
        <v>1234</v>
      </c>
    </row>
    <row r="422" spans="1:6" hidden="1" x14ac:dyDescent="0.25">
      <c r="A422" s="212" t="s">
        <v>1232</v>
      </c>
      <c r="B422" s="212">
        <v>200307</v>
      </c>
      <c r="C422" s="212">
        <v>0.93100000000000005</v>
      </c>
      <c r="D422" s="212">
        <v>1</v>
      </c>
      <c r="E422" s="212" t="s">
        <v>1233</v>
      </c>
      <c r="F422" s="212" t="s">
        <v>1234</v>
      </c>
    </row>
    <row r="423" spans="1:6" hidden="1" x14ac:dyDescent="0.25">
      <c r="A423" s="212" t="s">
        <v>1232</v>
      </c>
      <c r="B423" s="212">
        <v>200308</v>
      </c>
      <c r="C423" s="212">
        <v>0.92500000000000004</v>
      </c>
      <c r="D423" s="212">
        <v>1</v>
      </c>
      <c r="E423" s="212" t="s">
        <v>1233</v>
      </c>
      <c r="F423" s="212" t="s">
        <v>1234</v>
      </c>
    </row>
    <row r="424" spans="1:6" hidden="1" x14ac:dyDescent="0.25">
      <c r="A424" s="212" t="s">
        <v>1232</v>
      </c>
      <c r="B424" s="212">
        <v>200309</v>
      </c>
      <c r="C424" s="212">
        <v>0.59299999999999997</v>
      </c>
      <c r="D424" s="212">
        <v>1</v>
      </c>
      <c r="E424" s="212" t="s">
        <v>1233</v>
      </c>
      <c r="F424" s="212" t="s">
        <v>1234</v>
      </c>
    </row>
    <row r="425" spans="1:6" hidden="1" x14ac:dyDescent="0.25">
      <c r="A425" s="212" t="s">
        <v>1232</v>
      </c>
      <c r="B425" s="212">
        <v>200310</v>
      </c>
      <c r="C425" s="212">
        <v>0.72799999999999998</v>
      </c>
      <c r="D425" s="212">
        <v>1</v>
      </c>
      <c r="E425" s="212" t="s">
        <v>1233</v>
      </c>
      <c r="F425" s="212" t="s">
        <v>1234</v>
      </c>
    </row>
    <row r="426" spans="1:6" hidden="1" x14ac:dyDescent="0.25">
      <c r="A426" s="212" t="s">
        <v>1232</v>
      </c>
      <c r="B426" s="212">
        <v>200311</v>
      </c>
      <c r="C426" s="212">
        <v>1.155</v>
      </c>
      <c r="D426" s="212">
        <v>1</v>
      </c>
      <c r="E426" s="212" t="s">
        <v>1233</v>
      </c>
      <c r="F426" s="212" t="s">
        <v>1234</v>
      </c>
    </row>
    <row r="427" spans="1:6" hidden="1" x14ac:dyDescent="0.25">
      <c r="A427" s="212" t="s">
        <v>1232</v>
      </c>
      <c r="B427" s="212">
        <v>200312</v>
      </c>
      <c r="C427" s="212">
        <v>1.7909999999999999</v>
      </c>
      <c r="D427" s="212">
        <v>1</v>
      </c>
      <c r="E427" s="212" t="s">
        <v>1233</v>
      </c>
      <c r="F427" s="212" t="s">
        <v>1234</v>
      </c>
    </row>
    <row r="428" spans="1:6" hidden="1" x14ac:dyDescent="0.25">
      <c r="A428" s="212" t="s">
        <v>1232</v>
      </c>
      <c r="B428" s="212">
        <v>200313</v>
      </c>
      <c r="C428" s="212">
        <v>12.247</v>
      </c>
      <c r="D428" s="212">
        <v>1</v>
      </c>
      <c r="E428" s="212" t="s">
        <v>1233</v>
      </c>
      <c r="F428" s="212" t="s">
        <v>1234</v>
      </c>
    </row>
    <row r="429" spans="1:6" hidden="1" x14ac:dyDescent="0.25">
      <c r="A429" s="212" t="s">
        <v>1232</v>
      </c>
      <c r="B429" s="212">
        <v>200401</v>
      </c>
      <c r="C429" s="212">
        <v>1.4670000000000001</v>
      </c>
      <c r="D429" s="212">
        <v>1</v>
      </c>
      <c r="E429" s="212" t="s">
        <v>1233</v>
      </c>
      <c r="F429" s="212" t="s">
        <v>1234</v>
      </c>
    </row>
    <row r="430" spans="1:6" hidden="1" x14ac:dyDescent="0.25">
      <c r="A430" s="212" t="s">
        <v>1232</v>
      </c>
      <c r="B430" s="212">
        <v>200402</v>
      </c>
      <c r="C430" s="212">
        <v>1.18</v>
      </c>
      <c r="D430" s="212">
        <v>1</v>
      </c>
      <c r="E430" s="212" t="s">
        <v>1233</v>
      </c>
      <c r="F430" s="212" t="s">
        <v>1234</v>
      </c>
    </row>
    <row r="431" spans="1:6" hidden="1" x14ac:dyDescent="0.25">
      <c r="A431" s="212" t="s">
        <v>1232</v>
      </c>
      <c r="B431" s="212">
        <v>200403</v>
      </c>
      <c r="C431" s="212">
        <v>0.78200000000000003</v>
      </c>
      <c r="D431" s="212">
        <v>1</v>
      </c>
      <c r="E431" s="212" t="s">
        <v>1233</v>
      </c>
      <c r="F431" s="212" t="s">
        <v>1234</v>
      </c>
    </row>
    <row r="432" spans="1:6" hidden="1" x14ac:dyDescent="0.25">
      <c r="A432" s="212" t="s">
        <v>1232</v>
      </c>
      <c r="B432" s="212">
        <v>200404</v>
      </c>
      <c r="C432" s="212">
        <v>0.95199999999999996</v>
      </c>
      <c r="D432" s="212">
        <v>1</v>
      </c>
      <c r="E432" s="212" t="s">
        <v>1233</v>
      </c>
      <c r="F432" s="212" t="s">
        <v>1234</v>
      </c>
    </row>
    <row r="433" spans="1:6" hidden="1" x14ac:dyDescent="0.25">
      <c r="A433" s="212" t="s">
        <v>1232</v>
      </c>
      <c r="B433" s="212">
        <v>200405</v>
      </c>
      <c r="C433" s="212">
        <v>0.68</v>
      </c>
      <c r="D433" s="212">
        <v>1</v>
      </c>
      <c r="E433" s="212" t="s">
        <v>1233</v>
      </c>
      <c r="F433" s="212" t="s">
        <v>1234</v>
      </c>
    </row>
    <row r="434" spans="1:6" hidden="1" x14ac:dyDescent="0.25">
      <c r="A434" s="212" t="s">
        <v>1232</v>
      </c>
      <c r="B434" s="212">
        <v>200406</v>
      </c>
      <c r="C434" s="212">
        <v>0.65500000000000003</v>
      </c>
      <c r="D434" s="212">
        <v>1</v>
      </c>
      <c r="E434" s="212" t="s">
        <v>1233</v>
      </c>
      <c r="F434" s="212" t="s">
        <v>1234</v>
      </c>
    </row>
    <row r="435" spans="1:6" hidden="1" x14ac:dyDescent="0.25">
      <c r="A435" s="212" t="s">
        <v>1232</v>
      </c>
      <c r="B435" s="212">
        <v>200407</v>
      </c>
      <c r="C435" s="212">
        <v>0.89500000000000002</v>
      </c>
      <c r="D435" s="212">
        <v>1</v>
      </c>
      <c r="E435" s="212" t="s">
        <v>1233</v>
      </c>
      <c r="F435" s="212" t="s">
        <v>1234</v>
      </c>
    </row>
    <row r="436" spans="1:6" hidden="1" x14ac:dyDescent="0.25">
      <c r="A436" s="212" t="s">
        <v>1232</v>
      </c>
      <c r="B436" s="212">
        <v>200408</v>
      </c>
      <c r="C436" s="212">
        <v>0.76700000000000002</v>
      </c>
      <c r="D436" s="212">
        <v>1</v>
      </c>
      <c r="E436" s="212" t="s">
        <v>1233</v>
      </c>
      <c r="F436" s="212" t="s">
        <v>1234</v>
      </c>
    </row>
    <row r="437" spans="1:6" hidden="1" x14ac:dyDescent="0.25">
      <c r="A437" s="212" t="s">
        <v>1232</v>
      </c>
      <c r="B437" s="212">
        <v>200409</v>
      </c>
      <c r="C437" s="212">
        <v>0.625</v>
      </c>
      <c r="D437" s="212">
        <v>1</v>
      </c>
      <c r="E437" s="212" t="s">
        <v>1233</v>
      </c>
      <c r="F437" s="212" t="s">
        <v>1234</v>
      </c>
    </row>
    <row r="438" spans="1:6" hidden="1" x14ac:dyDescent="0.25">
      <c r="A438" s="212" t="s">
        <v>1232</v>
      </c>
      <c r="B438" s="212">
        <v>200410</v>
      </c>
      <c r="C438" s="212">
        <v>0.66300000000000003</v>
      </c>
      <c r="D438" s="212">
        <v>1</v>
      </c>
      <c r="E438" s="212" t="s">
        <v>1233</v>
      </c>
      <c r="F438" s="212" t="s">
        <v>1234</v>
      </c>
    </row>
    <row r="439" spans="1:6" hidden="1" x14ac:dyDescent="0.25">
      <c r="A439" s="212" t="s">
        <v>1232</v>
      </c>
      <c r="B439" s="212">
        <v>200411</v>
      </c>
      <c r="C439" s="212">
        <v>1.071</v>
      </c>
      <c r="D439" s="212">
        <v>1</v>
      </c>
      <c r="E439" s="212" t="s">
        <v>1233</v>
      </c>
      <c r="F439" s="212" t="s">
        <v>1234</v>
      </c>
    </row>
    <row r="440" spans="1:6" hidden="1" x14ac:dyDescent="0.25">
      <c r="A440" s="212" t="s">
        <v>1232</v>
      </c>
      <c r="B440" s="212">
        <v>200412</v>
      </c>
      <c r="C440" s="212">
        <v>1.6970000000000001</v>
      </c>
      <c r="D440" s="212">
        <v>1</v>
      </c>
      <c r="E440" s="212" t="s">
        <v>1233</v>
      </c>
      <c r="F440" s="212" t="s">
        <v>1234</v>
      </c>
    </row>
    <row r="441" spans="1:6" hidden="1" x14ac:dyDescent="0.25">
      <c r="A441" s="212" t="s">
        <v>1232</v>
      </c>
      <c r="B441" s="212">
        <v>200413</v>
      </c>
      <c r="C441" s="212">
        <v>11.433999999999999</v>
      </c>
      <c r="D441" s="212">
        <v>1</v>
      </c>
      <c r="E441" s="212" t="s">
        <v>1233</v>
      </c>
      <c r="F441" s="212" t="s">
        <v>1234</v>
      </c>
    </row>
    <row r="442" spans="1:6" hidden="1" x14ac:dyDescent="0.25">
      <c r="A442" s="212" t="s">
        <v>1232</v>
      </c>
      <c r="B442" s="212">
        <v>200501</v>
      </c>
      <c r="C442" s="212">
        <v>1.002</v>
      </c>
      <c r="D442" s="212">
        <v>1</v>
      </c>
      <c r="E442" s="212" t="s">
        <v>1233</v>
      </c>
      <c r="F442" s="212" t="s">
        <v>1234</v>
      </c>
    </row>
    <row r="443" spans="1:6" hidden="1" x14ac:dyDescent="0.25">
      <c r="A443" s="212" t="s">
        <v>1232</v>
      </c>
      <c r="B443" s="212">
        <v>200502</v>
      </c>
      <c r="C443" s="212">
        <v>0.77900000000000003</v>
      </c>
      <c r="D443" s="212">
        <v>1</v>
      </c>
      <c r="E443" s="212" t="s">
        <v>1233</v>
      </c>
      <c r="F443" s="212" t="s">
        <v>1234</v>
      </c>
    </row>
    <row r="444" spans="1:6" hidden="1" x14ac:dyDescent="0.25">
      <c r="A444" s="212" t="s">
        <v>1232</v>
      </c>
      <c r="B444" s="212">
        <v>200503</v>
      </c>
      <c r="C444" s="212">
        <v>0.749</v>
      </c>
      <c r="D444" s="212">
        <v>1</v>
      </c>
      <c r="E444" s="212" t="s">
        <v>1233</v>
      </c>
      <c r="F444" s="212" t="s">
        <v>1234</v>
      </c>
    </row>
    <row r="445" spans="1:6" hidden="1" x14ac:dyDescent="0.25">
      <c r="A445" s="212" t="s">
        <v>1232</v>
      </c>
      <c r="B445" s="212">
        <v>200504</v>
      </c>
      <c r="C445" s="212">
        <v>0.64100000000000001</v>
      </c>
      <c r="D445" s="212">
        <v>1</v>
      </c>
      <c r="E445" s="212" t="s">
        <v>1233</v>
      </c>
      <c r="F445" s="212" t="s">
        <v>1234</v>
      </c>
    </row>
    <row r="446" spans="1:6" hidden="1" x14ac:dyDescent="0.25">
      <c r="A446" s="212" t="s">
        <v>1232</v>
      </c>
      <c r="B446" s="212">
        <v>200505</v>
      </c>
      <c r="C446" s="212">
        <v>0.50800000000000001</v>
      </c>
      <c r="D446" s="212">
        <v>1</v>
      </c>
      <c r="E446" s="212" t="s">
        <v>1233</v>
      </c>
      <c r="F446" s="212" t="s">
        <v>1234</v>
      </c>
    </row>
    <row r="447" spans="1:6" hidden="1" x14ac:dyDescent="0.25">
      <c r="A447" s="212" t="s">
        <v>1232</v>
      </c>
      <c r="B447" s="212">
        <v>200506</v>
      </c>
      <c r="C447" s="212">
        <v>0.53900000000000003</v>
      </c>
      <c r="D447" s="212">
        <v>1</v>
      </c>
      <c r="E447" s="212" t="s">
        <v>1233</v>
      </c>
      <c r="F447" s="212" t="s">
        <v>1234</v>
      </c>
    </row>
    <row r="448" spans="1:6" hidden="1" x14ac:dyDescent="0.25">
      <c r="A448" s="212" t="s">
        <v>1232</v>
      </c>
      <c r="B448" s="212">
        <v>200507</v>
      </c>
      <c r="C448" s="212">
        <v>0.64100000000000001</v>
      </c>
      <c r="D448" s="212">
        <v>1</v>
      </c>
      <c r="E448" s="212" t="s">
        <v>1233</v>
      </c>
      <c r="F448" s="212" t="s">
        <v>1234</v>
      </c>
    </row>
    <row r="449" spans="1:6" hidden="1" x14ac:dyDescent="0.25">
      <c r="A449" s="212" t="s">
        <v>1232</v>
      </c>
      <c r="B449" s="212">
        <v>200508</v>
      </c>
      <c r="C449" s="212">
        <v>0.61</v>
      </c>
      <c r="D449" s="212">
        <v>1</v>
      </c>
      <c r="E449" s="212" t="s">
        <v>1233</v>
      </c>
      <c r="F449" s="212" t="s">
        <v>1234</v>
      </c>
    </row>
    <row r="450" spans="1:6" hidden="1" x14ac:dyDescent="0.25">
      <c r="A450" s="212" t="s">
        <v>1232</v>
      </c>
      <c r="B450" s="212">
        <v>200509</v>
      </c>
      <c r="C450" s="212">
        <v>0.436</v>
      </c>
      <c r="D450" s="212">
        <v>1</v>
      </c>
      <c r="E450" s="212" t="s">
        <v>1233</v>
      </c>
      <c r="F450" s="212" t="s">
        <v>1234</v>
      </c>
    </row>
    <row r="451" spans="1:6" hidden="1" x14ac:dyDescent="0.25">
      <c r="A451" s="212" t="s">
        <v>1232</v>
      </c>
      <c r="B451" s="212">
        <v>200510</v>
      </c>
      <c r="C451" s="212">
        <v>0.48199999999999998</v>
      </c>
      <c r="D451" s="212">
        <v>1</v>
      </c>
      <c r="E451" s="212" t="s">
        <v>1233</v>
      </c>
      <c r="F451" s="212" t="s">
        <v>1234</v>
      </c>
    </row>
    <row r="452" spans="1:6" hidden="1" x14ac:dyDescent="0.25">
      <c r="A452" s="212" t="s">
        <v>1232</v>
      </c>
      <c r="B452" s="212">
        <v>200511</v>
      </c>
      <c r="C452" s="212">
        <v>0.749</v>
      </c>
      <c r="D452" s="212">
        <v>1</v>
      </c>
      <c r="E452" s="212" t="s">
        <v>1233</v>
      </c>
      <c r="F452" s="212" t="s">
        <v>1234</v>
      </c>
    </row>
    <row r="453" spans="1:6" hidden="1" x14ac:dyDescent="0.25">
      <c r="A453" s="212" t="s">
        <v>1232</v>
      </c>
      <c r="B453" s="212">
        <v>200512</v>
      </c>
      <c r="C453" s="212">
        <v>1.2989999999999999</v>
      </c>
      <c r="D453" s="212">
        <v>1</v>
      </c>
      <c r="E453" s="212" t="s">
        <v>1233</v>
      </c>
      <c r="F453" s="212" t="s">
        <v>1234</v>
      </c>
    </row>
    <row r="454" spans="1:6" hidden="1" x14ac:dyDescent="0.25">
      <c r="A454" s="212" t="s">
        <v>1232</v>
      </c>
      <c r="B454" s="212">
        <v>200513</v>
      </c>
      <c r="C454" s="212">
        <v>8.4350000000000005</v>
      </c>
      <c r="D454" s="212">
        <v>1</v>
      </c>
      <c r="E454" s="212" t="s">
        <v>1233</v>
      </c>
      <c r="F454" s="212" t="s">
        <v>1234</v>
      </c>
    </row>
    <row r="455" spans="1:6" hidden="1" x14ac:dyDescent="0.25">
      <c r="A455" s="212" t="s">
        <v>1232</v>
      </c>
      <c r="B455" s="212">
        <v>200601</v>
      </c>
      <c r="C455" s="212">
        <v>0.68200000000000005</v>
      </c>
      <c r="D455" s="212">
        <v>1</v>
      </c>
      <c r="E455" s="212" t="s">
        <v>1233</v>
      </c>
      <c r="F455" s="212" t="s">
        <v>1234</v>
      </c>
    </row>
    <row r="456" spans="1:6" hidden="1" x14ac:dyDescent="0.25">
      <c r="A456" s="212" t="s">
        <v>1232</v>
      </c>
      <c r="B456" s="212">
        <v>200602</v>
      </c>
      <c r="C456" s="212">
        <v>0.61899999999999999</v>
      </c>
      <c r="D456" s="212">
        <v>1</v>
      </c>
      <c r="E456" s="212" t="s">
        <v>1233</v>
      </c>
      <c r="F456" s="212" t="s">
        <v>1234</v>
      </c>
    </row>
    <row r="457" spans="1:6" hidden="1" x14ac:dyDescent="0.25">
      <c r="A457" s="212" t="s">
        <v>1232</v>
      </c>
      <c r="B457" s="212">
        <v>200603</v>
      </c>
      <c r="C457" s="212">
        <v>0.621</v>
      </c>
      <c r="D457" s="212">
        <v>1</v>
      </c>
      <c r="E457" s="212" t="s">
        <v>1233</v>
      </c>
      <c r="F457" s="212" t="s">
        <v>1234</v>
      </c>
    </row>
    <row r="458" spans="1:6" hidden="1" x14ac:dyDescent="0.25">
      <c r="A458" s="212" t="s">
        <v>1232</v>
      </c>
      <c r="B458" s="212">
        <v>200604</v>
      </c>
      <c r="C458" s="212">
        <v>0.40899999999999997</v>
      </c>
      <c r="D458" s="212">
        <v>1</v>
      </c>
      <c r="E458" s="212" t="s">
        <v>1233</v>
      </c>
      <c r="F458" s="212" t="s">
        <v>1234</v>
      </c>
    </row>
    <row r="459" spans="1:6" hidden="1" x14ac:dyDescent="0.25">
      <c r="A459" s="212" t="s">
        <v>1232</v>
      </c>
      <c r="B459" s="212">
        <v>200605</v>
      </c>
      <c r="C459" s="212">
        <v>0.42499999999999999</v>
      </c>
      <c r="D459" s="212">
        <v>1</v>
      </c>
      <c r="E459" s="212" t="s">
        <v>1233</v>
      </c>
      <c r="F459" s="212" t="s">
        <v>1234</v>
      </c>
    </row>
    <row r="460" spans="1:6" hidden="1" x14ac:dyDescent="0.25">
      <c r="A460" s="212" t="s">
        <v>1232</v>
      </c>
      <c r="B460" s="212">
        <v>200606</v>
      </c>
      <c r="C460" s="212">
        <v>0.44800000000000001</v>
      </c>
      <c r="D460" s="212">
        <v>1</v>
      </c>
      <c r="E460" s="212" t="s">
        <v>1233</v>
      </c>
      <c r="F460" s="212" t="s">
        <v>1234</v>
      </c>
    </row>
    <row r="461" spans="1:6" hidden="1" x14ac:dyDescent="0.25">
      <c r="A461" s="212" t="s">
        <v>1232</v>
      </c>
      <c r="B461" s="212">
        <v>200607</v>
      </c>
      <c r="C461" s="212">
        <v>0.45</v>
      </c>
      <c r="D461" s="212">
        <v>1</v>
      </c>
      <c r="E461" s="212" t="s">
        <v>1233</v>
      </c>
      <c r="F461" s="212" t="s">
        <v>1234</v>
      </c>
    </row>
    <row r="462" spans="1:6" hidden="1" x14ac:dyDescent="0.25">
      <c r="A462" s="212" t="s">
        <v>1232</v>
      </c>
      <c r="B462" s="212">
        <v>200608</v>
      </c>
      <c r="C462" s="212">
        <v>0.45</v>
      </c>
      <c r="D462" s="212">
        <v>1</v>
      </c>
      <c r="E462" s="212" t="s">
        <v>1233</v>
      </c>
      <c r="F462" s="212" t="s">
        <v>1234</v>
      </c>
    </row>
    <row r="463" spans="1:6" hidden="1" x14ac:dyDescent="0.25">
      <c r="A463" s="212" t="s">
        <v>1232</v>
      </c>
      <c r="B463" s="212">
        <v>200609</v>
      </c>
      <c r="C463" s="212">
        <v>0.38200000000000001</v>
      </c>
      <c r="D463" s="212">
        <v>1</v>
      </c>
      <c r="E463" s="212" t="s">
        <v>1233</v>
      </c>
      <c r="F463" s="212" t="s">
        <v>1234</v>
      </c>
    </row>
    <row r="464" spans="1:6" hidden="1" x14ac:dyDescent="0.25">
      <c r="A464" s="212" t="s">
        <v>1232</v>
      </c>
      <c r="B464" s="212">
        <v>200610</v>
      </c>
      <c r="C464" s="212">
        <v>0.54700000000000004</v>
      </c>
      <c r="D464" s="212">
        <v>1</v>
      </c>
      <c r="E464" s="212" t="s">
        <v>1233</v>
      </c>
      <c r="F464" s="212" t="s">
        <v>1234</v>
      </c>
    </row>
    <row r="465" spans="1:6" hidden="1" x14ac:dyDescent="0.25">
      <c r="A465" s="212" t="s">
        <v>1232</v>
      </c>
      <c r="B465" s="212">
        <v>200611</v>
      </c>
      <c r="C465" s="212">
        <v>0.64</v>
      </c>
      <c r="D465" s="212">
        <v>1</v>
      </c>
      <c r="E465" s="212" t="s">
        <v>1233</v>
      </c>
      <c r="F465" s="212" t="s">
        <v>1234</v>
      </c>
    </row>
    <row r="466" spans="1:6" hidden="1" x14ac:dyDescent="0.25">
      <c r="A466" s="212" t="s">
        <v>1232</v>
      </c>
      <c r="B466" s="212">
        <v>200612</v>
      </c>
      <c r="C466" s="212">
        <v>0.73499999999999999</v>
      </c>
      <c r="D466" s="212">
        <v>1</v>
      </c>
      <c r="E466" s="212" t="s">
        <v>1233</v>
      </c>
      <c r="F466" s="212" t="s">
        <v>1234</v>
      </c>
    </row>
    <row r="467" spans="1:6" hidden="1" x14ac:dyDescent="0.25">
      <c r="A467" s="212" t="s">
        <v>1232</v>
      </c>
      <c r="B467" s="212">
        <v>200613</v>
      </c>
      <c r="C467" s="212">
        <v>6.4080000000000004</v>
      </c>
      <c r="D467" s="212">
        <v>1</v>
      </c>
      <c r="E467" s="212" t="s">
        <v>1233</v>
      </c>
      <c r="F467" s="212" t="s">
        <v>1234</v>
      </c>
    </row>
    <row r="468" spans="1:6" hidden="1" x14ac:dyDescent="0.25">
      <c r="A468" s="212" t="s">
        <v>1232</v>
      </c>
      <c r="B468" s="212">
        <v>200701</v>
      </c>
      <c r="C468" s="212">
        <v>0.81499999999999995</v>
      </c>
      <c r="D468" s="212">
        <v>1</v>
      </c>
      <c r="E468" s="212" t="s">
        <v>1233</v>
      </c>
      <c r="F468" s="212" t="s">
        <v>1234</v>
      </c>
    </row>
    <row r="469" spans="1:6" hidden="1" x14ac:dyDescent="0.25">
      <c r="A469" s="212" t="s">
        <v>1232</v>
      </c>
      <c r="B469" s="212">
        <v>200702</v>
      </c>
      <c r="C469" s="212">
        <v>0.79100000000000004</v>
      </c>
      <c r="D469" s="212">
        <v>1</v>
      </c>
      <c r="E469" s="212" t="s">
        <v>1233</v>
      </c>
      <c r="F469" s="212" t="s">
        <v>1234</v>
      </c>
    </row>
    <row r="470" spans="1:6" hidden="1" x14ac:dyDescent="0.25">
      <c r="A470" s="212" t="s">
        <v>1232</v>
      </c>
      <c r="B470" s="212">
        <v>200703</v>
      </c>
      <c r="C470" s="212">
        <v>0.72799999999999998</v>
      </c>
      <c r="D470" s="212">
        <v>1</v>
      </c>
      <c r="E470" s="212" t="s">
        <v>1233</v>
      </c>
      <c r="F470" s="212" t="s">
        <v>1234</v>
      </c>
    </row>
    <row r="471" spans="1:6" hidden="1" x14ac:dyDescent="0.25">
      <c r="A471" s="212" t="s">
        <v>1232</v>
      </c>
      <c r="B471" s="212">
        <v>200704</v>
      </c>
      <c r="C471" s="212">
        <v>0.53300000000000003</v>
      </c>
      <c r="D471" s="212">
        <v>1</v>
      </c>
      <c r="E471" s="212" t="s">
        <v>1233</v>
      </c>
      <c r="F471" s="212" t="s">
        <v>1234</v>
      </c>
    </row>
    <row r="472" spans="1:6" hidden="1" x14ac:dyDescent="0.25">
      <c r="A472" s="212" t="s">
        <v>1232</v>
      </c>
      <c r="B472" s="212">
        <v>200705</v>
      </c>
      <c r="C472" s="212">
        <v>0.52200000000000002</v>
      </c>
      <c r="D472" s="212">
        <v>1</v>
      </c>
      <c r="E472" s="212" t="s">
        <v>1233</v>
      </c>
      <c r="F472" s="212" t="s">
        <v>1234</v>
      </c>
    </row>
    <row r="473" spans="1:6" hidden="1" x14ac:dyDescent="0.25">
      <c r="A473" s="212" t="s">
        <v>1232</v>
      </c>
      <c r="B473" s="212">
        <v>200706</v>
      </c>
      <c r="C473" s="212">
        <v>0.501</v>
      </c>
      <c r="D473" s="212">
        <v>1</v>
      </c>
      <c r="E473" s="212" t="s">
        <v>1233</v>
      </c>
      <c r="F473" s="212" t="s">
        <v>1234</v>
      </c>
    </row>
    <row r="474" spans="1:6" hidden="1" x14ac:dyDescent="0.25">
      <c r="A474" s="212" t="s">
        <v>1232</v>
      </c>
      <c r="B474" s="212">
        <v>200707</v>
      </c>
      <c r="C474" s="212">
        <v>0.51300000000000001</v>
      </c>
      <c r="D474" s="212">
        <v>1</v>
      </c>
      <c r="E474" s="212" t="s">
        <v>1233</v>
      </c>
      <c r="F474" s="212" t="s">
        <v>1234</v>
      </c>
    </row>
    <row r="475" spans="1:6" hidden="1" x14ac:dyDescent="0.25">
      <c r="A475" s="212" t="s">
        <v>1232</v>
      </c>
      <c r="B475" s="212">
        <v>200708</v>
      </c>
      <c r="C475" s="212">
        <v>0.54900000000000004</v>
      </c>
      <c r="D475" s="212">
        <v>1</v>
      </c>
      <c r="E475" s="212" t="s">
        <v>1233</v>
      </c>
      <c r="F475" s="212" t="s">
        <v>1234</v>
      </c>
    </row>
    <row r="476" spans="1:6" hidden="1" x14ac:dyDescent="0.25">
      <c r="A476" s="212" t="s">
        <v>1232</v>
      </c>
      <c r="B476" s="212">
        <v>200709</v>
      </c>
      <c r="C476" s="212">
        <v>0.49399999999999999</v>
      </c>
      <c r="D476" s="212">
        <v>1</v>
      </c>
      <c r="E476" s="212" t="s">
        <v>1233</v>
      </c>
      <c r="F476" s="212" t="s">
        <v>1234</v>
      </c>
    </row>
    <row r="477" spans="1:6" hidden="1" x14ac:dyDescent="0.25">
      <c r="A477" s="212" t="s">
        <v>1232</v>
      </c>
      <c r="B477" s="212">
        <v>200710</v>
      </c>
      <c r="C477" s="212">
        <v>0.67100000000000004</v>
      </c>
      <c r="D477" s="212">
        <v>1</v>
      </c>
      <c r="E477" s="212" t="s">
        <v>1233</v>
      </c>
      <c r="F477" s="212" t="s">
        <v>1234</v>
      </c>
    </row>
    <row r="478" spans="1:6" hidden="1" x14ac:dyDescent="0.25">
      <c r="A478" s="212" t="s">
        <v>1232</v>
      </c>
      <c r="B478" s="212">
        <v>200711</v>
      </c>
      <c r="C478" s="212">
        <v>0.79900000000000004</v>
      </c>
      <c r="D478" s="212">
        <v>1</v>
      </c>
      <c r="E478" s="212" t="s">
        <v>1233</v>
      </c>
      <c r="F478" s="212" t="s">
        <v>1234</v>
      </c>
    </row>
    <row r="479" spans="1:6" hidden="1" x14ac:dyDescent="0.25">
      <c r="A479" s="212" t="s">
        <v>1232</v>
      </c>
      <c r="B479" s="212">
        <v>200712</v>
      </c>
      <c r="C479" s="212">
        <v>0.86499999999999999</v>
      </c>
      <c r="D479" s="212">
        <v>1</v>
      </c>
      <c r="E479" s="212" t="s">
        <v>1233</v>
      </c>
      <c r="F479" s="212" t="s">
        <v>1234</v>
      </c>
    </row>
    <row r="480" spans="1:6" hidden="1" x14ac:dyDescent="0.25">
      <c r="A480" s="212" t="s">
        <v>1232</v>
      </c>
      <c r="B480" s="212">
        <v>200713</v>
      </c>
      <c r="C480" s="212">
        <v>7.782</v>
      </c>
      <c r="D480" s="212">
        <v>1</v>
      </c>
      <c r="E480" s="212" t="s">
        <v>1233</v>
      </c>
      <c r="F480" s="212" t="s">
        <v>1234</v>
      </c>
    </row>
    <row r="481" spans="1:6" hidden="1" x14ac:dyDescent="0.25">
      <c r="A481" s="212" t="s">
        <v>1232</v>
      </c>
      <c r="B481" s="212">
        <v>200801</v>
      </c>
      <c r="C481" s="212" t="s">
        <v>1199</v>
      </c>
      <c r="D481" s="212">
        <v>1</v>
      </c>
      <c r="E481" s="212" t="s">
        <v>1233</v>
      </c>
      <c r="F481" s="212" t="s">
        <v>1234</v>
      </c>
    </row>
    <row r="482" spans="1:6" hidden="1" x14ac:dyDescent="0.25">
      <c r="A482" s="212" t="s">
        <v>1232</v>
      </c>
      <c r="B482" s="212">
        <v>200802</v>
      </c>
      <c r="C482" s="212" t="s">
        <v>1199</v>
      </c>
      <c r="D482" s="212">
        <v>1</v>
      </c>
      <c r="E482" s="212" t="s">
        <v>1233</v>
      </c>
      <c r="F482" s="212" t="s">
        <v>1234</v>
      </c>
    </row>
    <row r="483" spans="1:6" hidden="1" x14ac:dyDescent="0.25">
      <c r="A483" s="212" t="s">
        <v>1232</v>
      </c>
      <c r="B483" s="212">
        <v>200803</v>
      </c>
      <c r="C483" s="212" t="s">
        <v>1199</v>
      </c>
      <c r="D483" s="212">
        <v>1</v>
      </c>
      <c r="E483" s="212" t="s">
        <v>1233</v>
      </c>
      <c r="F483" s="212" t="s">
        <v>1234</v>
      </c>
    </row>
    <row r="484" spans="1:6" hidden="1" x14ac:dyDescent="0.25">
      <c r="A484" s="212" t="s">
        <v>1232</v>
      </c>
      <c r="B484" s="212">
        <v>200804</v>
      </c>
      <c r="C484" s="212" t="s">
        <v>1199</v>
      </c>
      <c r="D484" s="212">
        <v>1</v>
      </c>
      <c r="E484" s="212" t="s">
        <v>1233</v>
      </c>
      <c r="F484" s="212" t="s">
        <v>1234</v>
      </c>
    </row>
    <row r="485" spans="1:6" hidden="1" x14ac:dyDescent="0.25">
      <c r="A485" s="212" t="s">
        <v>1232</v>
      </c>
      <c r="B485" s="212">
        <v>200805</v>
      </c>
      <c r="C485" s="212" t="s">
        <v>1199</v>
      </c>
      <c r="D485" s="212">
        <v>1</v>
      </c>
      <c r="E485" s="212" t="s">
        <v>1233</v>
      </c>
      <c r="F485" s="212" t="s">
        <v>1234</v>
      </c>
    </row>
    <row r="486" spans="1:6" hidden="1" x14ac:dyDescent="0.25">
      <c r="A486" s="212" t="s">
        <v>1232</v>
      </c>
      <c r="B486" s="212">
        <v>200806</v>
      </c>
      <c r="C486" s="212" t="s">
        <v>1199</v>
      </c>
      <c r="D486" s="212">
        <v>1</v>
      </c>
      <c r="E486" s="212" t="s">
        <v>1233</v>
      </c>
      <c r="F486" s="212" t="s">
        <v>1234</v>
      </c>
    </row>
    <row r="487" spans="1:6" hidden="1" x14ac:dyDescent="0.25">
      <c r="A487" s="212" t="s">
        <v>1232</v>
      </c>
      <c r="B487" s="212">
        <v>200807</v>
      </c>
      <c r="C487" s="212" t="s">
        <v>1199</v>
      </c>
      <c r="D487" s="212">
        <v>1</v>
      </c>
      <c r="E487" s="212" t="s">
        <v>1233</v>
      </c>
      <c r="F487" s="212" t="s">
        <v>1234</v>
      </c>
    </row>
    <row r="488" spans="1:6" hidden="1" x14ac:dyDescent="0.25">
      <c r="A488" s="212" t="s">
        <v>1232</v>
      </c>
      <c r="B488" s="212">
        <v>200808</v>
      </c>
      <c r="C488" s="212" t="s">
        <v>1199</v>
      </c>
      <c r="D488" s="212">
        <v>1</v>
      </c>
      <c r="E488" s="212" t="s">
        <v>1233</v>
      </c>
      <c r="F488" s="212" t="s">
        <v>1234</v>
      </c>
    </row>
    <row r="489" spans="1:6" hidden="1" x14ac:dyDescent="0.25">
      <c r="A489" s="212" t="s">
        <v>1232</v>
      </c>
      <c r="B489" s="212">
        <v>200809</v>
      </c>
      <c r="C489" s="212" t="s">
        <v>1199</v>
      </c>
      <c r="D489" s="212">
        <v>1</v>
      </c>
      <c r="E489" s="212" t="s">
        <v>1233</v>
      </c>
      <c r="F489" s="212" t="s">
        <v>1234</v>
      </c>
    </row>
    <row r="490" spans="1:6" hidden="1" x14ac:dyDescent="0.25">
      <c r="A490" s="212" t="s">
        <v>1232</v>
      </c>
      <c r="B490" s="212">
        <v>200810</v>
      </c>
      <c r="C490" s="212" t="s">
        <v>1199</v>
      </c>
      <c r="D490" s="212">
        <v>1</v>
      </c>
      <c r="E490" s="212" t="s">
        <v>1233</v>
      </c>
      <c r="F490" s="212" t="s">
        <v>1234</v>
      </c>
    </row>
    <row r="491" spans="1:6" hidden="1" x14ac:dyDescent="0.25">
      <c r="A491" s="212" t="s">
        <v>1232</v>
      </c>
      <c r="B491" s="212">
        <v>200811</v>
      </c>
      <c r="C491" s="212" t="s">
        <v>1199</v>
      </c>
      <c r="D491" s="212">
        <v>1</v>
      </c>
      <c r="E491" s="212" t="s">
        <v>1233</v>
      </c>
      <c r="F491" s="212" t="s">
        <v>1234</v>
      </c>
    </row>
    <row r="492" spans="1:6" hidden="1" x14ac:dyDescent="0.25">
      <c r="A492" s="212" t="s">
        <v>1232</v>
      </c>
      <c r="B492" s="212">
        <v>200812</v>
      </c>
      <c r="C492" s="212" t="s">
        <v>1199</v>
      </c>
      <c r="D492" s="212">
        <v>1</v>
      </c>
      <c r="E492" s="212" t="s">
        <v>1233</v>
      </c>
      <c r="F492" s="212" t="s">
        <v>1234</v>
      </c>
    </row>
    <row r="493" spans="1:6" hidden="1" x14ac:dyDescent="0.25">
      <c r="A493" s="212" t="s">
        <v>1232</v>
      </c>
      <c r="B493" s="212">
        <v>200813</v>
      </c>
      <c r="C493" s="212" t="s">
        <v>1199</v>
      </c>
      <c r="D493" s="212">
        <v>1</v>
      </c>
      <c r="E493" s="212" t="s">
        <v>1233</v>
      </c>
      <c r="F493" s="212" t="s">
        <v>1234</v>
      </c>
    </row>
    <row r="494" spans="1:6" hidden="1" x14ac:dyDescent="0.25">
      <c r="A494" s="212" t="s">
        <v>1232</v>
      </c>
      <c r="B494" s="212">
        <v>200901</v>
      </c>
      <c r="C494" s="212" t="s">
        <v>1199</v>
      </c>
      <c r="D494" s="212">
        <v>1</v>
      </c>
      <c r="E494" s="212" t="s">
        <v>1233</v>
      </c>
      <c r="F494" s="212" t="s">
        <v>1234</v>
      </c>
    </row>
    <row r="495" spans="1:6" hidden="1" x14ac:dyDescent="0.25">
      <c r="A495" s="212" t="s">
        <v>1232</v>
      </c>
      <c r="B495" s="212">
        <v>200902</v>
      </c>
      <c r="C495" s="212" t="s">
        <v>1199</v>
      </c>
      <c r="D495" s="212">
        <v>1</v>
      </c>
      <c r="E495" s="212" t="s">
        <v>1233</v>
      </c>
      <c r="F495" s="212" t="s">
        <v>1234</v>
      </c>
    </row>
    <row r="496" spans="1:6" hidden="1" x14ac:dyDescent="0.25">
      <c r="A496" s="212" t="s">
        <v>1232</v>
      </c>
      <c r="B496" s="212">
        <v>200903</v>
      </c>
      <c r="C496" s="212" t="s">
        <v>1199</v>
      </c>
      <c r="D496" s="212">
        <v>1</v>
      </c>
      <c r="E496" s="212" t="s">
        <v>1233</v>
      </c>
      <c r="F496" s="212" t="s">
        <v>1234</v>
      </c>
    </row>
    <row r="497" spans="1:6" hidden="1" x14ac:dyDescent="0.25">
      <c r="A497" s="212" t="s">
        <v>1232</v>
      </c>
      <c r="B497" s="212">
        <v>200904</v>
      </c>
      <c r="C497" s="212" t="s">
        <v>1199</v>
      </c>
      <c r="D497" s="212">
        <v>1</v>
      </c>
      <c r="E497" s="212" t="s">
        <v>1233</v>
      </c>
      <c r="F497" s="212" t="s">
        <v>1234</v>
      </c>
    </row>
    <row r="498" spans="1:6" hidden="1" x14ac:dyDescent="0.25">
      <c r="A498" s="212" t="s">
        <v>1232</v>
      </c>
      <c r="B498" s="212">
        <v>200905</v>
      </c>
      <c r="C498" s="212" t="s">
        <v>1199</v>
      </c>
      <c r="D498" s="212">
        <v>1</v>
      </c>
      <c r="E498" s="212" t="s">
        <v>1233</v>
      </c>
      <c r="F498" s="212" t="s">
        <v>1234</v>
      </c>
    </row>
    <row r="499" spans="1:6" hidden="1" x14ac:dyDescent="0.25">
      <c r="A499" s="212" t="s">
        <v>1232</v>
      </c>
      <c r="B499" s="212">
        <v>200906</v>
      </c>
      <c r="C499" s="212" t="s">
        <v>1199</v>
      </c>
      <c r="D499" s="212">
        <v>1</v>
      </c>
      <c r="E499" s="212" t="s">
        <v>1233</v>
      </c>
      <c r="F499" s="212" t="s">
        <v>1234</v>
      </c>
    </row>
    <row r="500" spans="1:6" hidden="1" x14ac:dyDescent="0.25">
      <c r="A500" s="212" t="s">
        <v>1232</v>
      </c>
      <c r="B500" s="212">
        <v>200907</v>
      </c>
      <c r="C500" s="212" t="s">
        <v>1199</v>
      </c>
      <c r="D500" s="212">
        <v>1</v>
      </c>
      <c r="E500" s="212" t="s">
        <v>1233</v>
      </c>
      <c r="F500" s="212" t="s">
        <v>1234</v>
      </c>
    </row>
    <row r="501" spans="1:6" hidden="1" x14ac:dyDescent="0.25">
      <c r="A501" s="212" t="s">
        <v>1232</v>
      </c>
      <c r="B501" s="212">
        <v>200908</v>
      </c>
      <c r="C501" s="212" t="s">
        <v>1199</v>
      </c>
      <c r="D501" s="212">
        <v>1</v>
      </c>
      <c r="E501" s="212" t="s">
        <v>1233</v>
      </c>
      <c r="F501" s="212" t="s">
        <v>1234</v>
      </c>
    </row>
    <row r="502" spans="1:6" hidden="1" x14ac:dyDescent="0.25">
      <c r="A502" s="212" t="s">
        <v>1232</v>
      </c>
      <c r="B502" s="212">
        <v>200909</v>
      </c>
      <c r="C502" s="212" t="s">
        <v>1199</v>
      </c>
      <c r="D502" s="212">
        <v>1</v>
      </c>
      <c r="E502" s="212" t="s">
        <v>1233</v>
      </c>
      <c r="F502" s="212" t="s">
        <v>1234</v>
      </c>
    </row>
    <row r="503" spans="1:6" hidden="1" x14ac:dyDescent="0.25">
      <c r="A503" s="212" t="s">
        <v>1232</v>
      </c>
      <c r="B503" s="212">
        <v>200910</v>
      </c>
      <c r="C503" s="212" t="s">
        <v>1199</v>
      </c>
      <c r="D503" s="212">
        <v>1</v>
      </c>
      <c r="E503" s="212" t="s">
        <v>1233</v>
      </c>
      <c r="F503" s="212" t="s">
        <v>1234</v>
      </c>
    </row>
    <row r="504" spans="1:6" hidden="1" x14ac:dyDescent="0.25">
      <c r="A504" s="212" t="s">
        <v>1232</v>
      </c>
      <c r="B504" s="212">
        <v>200911</v>
      </c>
      <c r="C504" s="212" t="s">
        <v>1199</v>
      </c>
      <c r="D504" s="212">
        <v>1</v>
      </c>
      <c r="E504" s="212" t="s">
        <v>1233</v>
      </c>
      <c r="F504" s="212" t="s">
        <v>1234</v>
      </c>
    </row>
    <row r="505" spans="1:6" hidden="1" x14ac:dyDescent="0.25">
      <c r="A505" s="212" t="s">
        <v>1232</v>
      </c>
      <c r="B505" s="212">
        <v>200912</v>
      </c>
      <c r="C505" s="212" t="s">
        <v>1199</v>
      </c>
      <c r="D505" s="212">
        <v>1</v>
      </c>
      <c r="E505" s="212" t="s">
        <v>1233</v>
      </c>
      <c r="F505" s="212" t="s">
        <v>1234</v>
      </c>
    </row>
    <row r="506" spans="1:6" hidden="1" x14ac:dyDescent="0.25">
      <c r="A506" s="212" t="s">
        <v>1232</v>
      </c>
      <c r="B506" s="212">
        <v>200913</v>
      </c>
      <c r="C506" s="212" t="s">
        <v>1199</v>
      </c>
      <c r="D506" s="212">
        <v>1</v>
      </c>
      <c r="E506" s="212" t="s">
        <v>1233</v>
      </c>
      <c r="F506" s="212" t="s">
        <v>1234</v>
      </c>
    </row>
    <row r="507" spans="1:6" hidden="1" x14ac:dyDescent="0.25">
      <c r="A507" s="212" t="s">
        <v>1232</v>
      </c>
      <c r="B507" s="212">
        <v>201001</v>
      </c>
      <c r="C507" s="212" t="s">
        <v>1199</v>
      </c>
      <c r="D507" s="212">
        <v>1</v>
      </c>
      <c r="E507" s="212" t="s">
        <v>1233</v>
      </c>
      <c r="F507" s="212" t="s">
        <v>1234</v>
      </c>
    </row>
    <row r="508" spans="1:6" hidden="1" x14ac:dyDescent="0.25">
      <c r="A508" s="212" t="s">
        <v>1232</v>
      </c>
      <c r="B508" s="212">
        <v>201002</v>
      </c>
      <c r="C508" s="212" t="s">
        <v>1199</v>
      </c>
      <c r="D508" s="212">
        <v>1</v>
      </c>
      <c r="E508" s="212" t="s">
        <v>1233</v>
      </c>
      <c r="F508" s="212" t="s">
        <v>1234</v>
      </c>
    </row>
    <row r="509" spans="1:6" hidden="1" x14ac:dyDescent="0.25">
      <c r="A509" s="212" t="s">
        <v>1232</v>
      </c>
      <c r="B509" s="212">
        <v>201003</v>
      </c>
      <c r="C509" s="212" t="s">
        <v>1199</v>
      </c>
      <c r="D509" s="212">
        <v>1</v>
      </c>
      <c r="E509" s="212" t="s">
        <v>1233</v>
      </c>
      <c r="F509" s="212" t="s">
        <v>1234</v>
      </c>
    </row>
    <row r="510" spans="1:6" hidden="1" x14ac:dyDescent="0.25">
      <c r="A510" s="212" t="s">
        <v>1232</v>
      </c>
      <c r="B510" s="212">
        <v>201004</v>
      </c>
      <c r="C510" s="212" t="s">
        <v>1199</v>
      </c>
      <c r="D510" s="212">
        <v>1</v>
      </c>
      <c r="E510" s="212" t="s">
        <v>1233</v>
      </c>
      <c r="F510" s="212" t="s">
        <v>1234</v>
      </c>
    </row>
    <row r="511" spans="1:6" hidden="1" x14ac:dyDescent="0.25">
      <c r="A511" s="212" t="s">
        <v>1232</v>
      </c>
      <c r="B511" s="212">
        <v>201005</v>
      </c>
      <c r="C511" s="212" t="s">
        <v>1199</v>
      </c>
      <c r="D511" s="212">
        <v>1</v>
      </c>
      <c r="E511" s="212" t="s">
        <v>1233</v>
      </c>
      <c r="F511" s="212" t="s">
        <v>1234</v>
      </c>
    </row>
    <row r="512" spans="1:6" hidden="1" x14ac:dyDescent="0.25">
      <c r="A512" s="212" t="s">
        <v>1232</v>
      </c>
      <c r="B512" s="212">
        <v>201006</v>
      </c>
      <c r="C512" s="212" t="s">
        <v>1199</v>
      </c>
      <c r="D512" s="212">
        <v>1</v>
      </c>
      <c r="E512" s="212" t="s">
        <v>1233</v>
      </c>
      <c r="F512" s="212" t="s">
        <v>1234</v>
      </c>
    </row>
    <row r="513" spans="1:6" hidden="1" x14ac:dyDescent="0.25">
      <c r="A513" s="212" t="s">
        <v>1232</v>
      </c>
      <c r="B513" s="212">
        <v>201007</v>
      </c>
      <c r="C513" s="212" t="s">
        <v>1199</v>
      </c>
      <c r="D513" s="212">
        <v>1</v>
      </c>
      <c r="E513" s="212" t="s">
        <v>1233</v>
      </c>
      <c r="F513" s="212" t="s">
        <v>1234</v>
      </c>
    </row>
    <row r="514" spans="1:6" hidden="1" x14ac:dyDescent="0.25">
      <c r="A514" s="212" t="s">
        <v>1232</v>
      </c>
      <c r="B514" s="212">
        <v>201008</v>
      </c>
      <c r="C514" s="212" t="s">
        <v>1199</v>
      </c>
      <c r="D514" s="212">
        <v>1</v>
      </c>
      <c r="E514" s="212" t="s">
        <v>1233</v>
      </c>
      <c r="F514" s="212" t="s">
        <v>1234</v>
      </c>
    </row>
    <row r="515" spans="1:6" hidden="1" x14ac:dyDescent="0.25">
      <c r="A515" s="212" t="s">
        <v>1232</v>
      </c>
      <c r="B515" s="212">
        <v>201009</v>
      </c>
      <c r="C515" s="212" t="s">
        <v>1199</v>
      </c>
      <c r="D515" s="212">
        <v>1</v>
      </c>
      <c r="E515" s="212" t="s">
        <v>1233</v>
      </c>
      <c r="F515" s="212" t="s">
        <v>1234</v>
      </c>
    </row>
    <row r="516" spans="1:6" hidden="1" x14ac:dyDescent="0.25">
      <c r="A516" s="212" t="s">
        <v>1232</v>
      </c>
      <c r="B516" s="212">
        <v>201010</v>
      </c>
      <c r="C516" s="212" t="s">
        <v>1199</v>
      </c>
      <c r="D516" s="212">
        <v>1</v>
      </c>
      <c r="E516" s="212" t="s">
        <v>1233</v>
      </c>
      <c r="F516" s="212" t="s">
        <v>1234</v>
      </c>
    </row>
    <row r="517" spans="1:6" hidden="1" x14ac:dyDescent="0.25">
      <c r="A517" s="212" t="s">
        <v>1232</v>
      </c>
      <c r="B517" s="212">
        <v>201011</v>
      </c>
      <c r="C517" s="212" t="s">
        <v>1199</v>
      </c>
      <c r="D517" s="212">
        <v>1</v>
      </c>
      <c r="E517" s="212" t="s">
        <v>1233</v>
      </c>
      <c r="F517" s="212" t="s">
        <v>1234</v>
      </c>
    </row>
    <row r="518" spans="1:6" hidden="1" x14ac:dyDescent="0.25">
      <c r="A518" s="212" t="s">
        <v>1232</v>
      </c>
      <c r="B518" s="212">
        <v>201012</v>
      </c>
      <c r="C518" s="212" t="s">
        <v>1199</v>
      </c>
      <c r="D518" s="212">
        <v>1</v>
      </c>
      <c r="E518" s="212" t="s">
        <v>1233</v>
      </c>
      <c r="F518" s="212" t="s">
        <v>1234</v>
      </c>
    </row>
    <row r="519" spans="1:6" hidden="1" x14ac:dyDescent="0.25">
      <c r="A519" s="212" t="s">
        <v>1232</v>
      </c>
      <c r="B519" s="212">
        <v>201013</v>
      </c>
      <c r="C519" s="212" t="s">
        <v>1199</v>
      </c>
      <c r="D519" s="212">
        <v>1</v>
      </c>
      <c r="E519" s="212" t="s">
        <v>1233</v>
      </c>
      <c r="F519" s="212" t="s">
        <v>1234</v>
      </c>
    </row>
    <row r="520" spans="1:6" hidden="1" x14ac:dyDescent="0.25">
      <c r="A520" s="212" t="s">
        <v>1232</v>
      </c>
      <c r="B520" s="212">
        <v>201101</v>
      </c>
      <c r="C520" s="212" t="s">
        <v>1199</v>
      </c>
      <c r="D520" s="212">
        <v>1</v>
      </c>
      <c r="E520" s="212" t="s">
        <v>1233</v>
      </c>
      <c r="F520" s="212" t="s">
        <v>1234</v>
      </c>
    </row>
    <row r="521" spans="1:6" hidden="1" x14ac:dyDescent="0.25">
      <c r="A521" s="212" t="s">
        <v>1232</v>
      </c>
      <c r="B521" s="212">
        <v>201102</v>
      </c>
      <c r="C521" s="212" t="s">
        <v>1199</v>
      </c>
      <c r="D521" s="212">
        <v>1</v>
      </c>
      <c r="E521" s="212" t="s">
        <v>1233</v>
      </c>
      <c r="F521" s="212" t="s">
        <v>1234</v>
      </c>
    </row>
    <row r="522" spans="1:6" hidden="1" x14ac:dyDescent="0.25">
      <c r="A522" s="212" t="s">
        <v>1232</v>
      </c>
      <c r="B522" s="212">
        <v>201103</v>
      </c>
      <c r="C522" s="212" t="s">
        <v>1199</v>
      </c>
      <c r="D522" s="212">
        <v>1</v>
      </c>
      <c r="E522" s="212" t="s">
        <v>1233</v>
      </c>
      <c r="F522" s="212" t="s">
        <v>1234</v>
      </c>
    </row>
    <row r="523" spans="1:6" hidden="1" x14ac:dyDescent="0.25">
      <c r="A523" s="212" t="s">
        <v>1232</v>
      </c>
      <c r="B523" s="212">
        <v>201104</v>
      </c>
      <c r="C523" s="212" t="s">
        <v>1199</v>
      </c>
      <c r="D523" s="212">
        <v>1</v>
      </c>
      <c r="E523" s="212" t="s">
        <v>1233</v>
      </c>
      <c r="F523" s="212" t="s">
        <v>1234</v>
      </c>
    </row>
    <row r="524" spans="1:6" hidden="1" x14ac:dyDescent="0.25">
      <c r="A524" s="212" t="s">
        <v>1232</v>
      </c>
      <c r="B524" s="212">
        <v>201105</v>
      </c>
      <c r="C524" s="212" t="s">
        <v>1199</v>
      </c>
      <c r="D524" s="212">
        <v>1</v>
      </c>
      <c r="E524" s="212" t="s">
        <v>1233</v>
      </c>
      <c r="F524" s="212" t="s">
        <v>1234</v>
      </c>
    </row>
    <row r="525" spans="1:6" hidden="1" x14ac:dyDescent="0.25">
      <c r="A525" s="212" t="s">
        <v>1232</v>
      </c>
      <c r="B525" s="212">
        <v>201106</v>
      </c>
      <c r="C525" s="212" t="s">
        <v>1199</v>
      </c>
      <c r="D525" s="212">
        <v>1</v>
      </c>
      <c r="E525" s="212" t="s">
        <v>1233</v>
      </c>
      <c r="F525" s="212" t="s">
        <v>1234</v>
      </c>
    </row>
    <row r="526" spans="1:6" hidden="1" x14ac:dyDescent="0.25">
      <c r="A526" s="212" t="s">
        <v>1232</v>
      </c>
      <c r="B526" s="212">
        <v>201107</v>
      </c>
      <c r="C526" s="212" t="s">
        <v>1199</v>
      </c>
      <c r="D526" s="212">
        <v>1</v>
      </c>
      <c r="E526" s="212" t="s">
        <v>1233</v>
      </c>
      <c r="F526" s="212" t="s">
        <v>1234</v>
      </c>
    </row>
    <row r="527" spans="1:6" hidden="1" x14ac:dyDescent="0.25">
      <c r="A527" s="212" t="s">
        <v>1232</v>
      </c>
      <c r="B527" s="212">
        <v>201108</v>
      </c>
      <c r="C527" s="212" t="s">
        <v>1199</v>
      </c>
      <c r="D527" s="212">
        <v>1</v>
      </c>
      <c r="E527" s="212" t="s">
        <v>1233</v>
      </c>
      <c r="F527" s="212" t="s">
        <v>1234</v>
      </c>
    </row>
    <row r="528" spans="1:6" hidden="1" x14ac:dyDescent="0.25">
      <c r="A528" s="212" t="s">
        <v>1232</v>
      </c>
      <c r="B528" s="212">
        <v>201109</v>
      </c>
      <c r="C528" s="212" t="s">
        <v>1199</v>
      </c>
      <c r="D528" s="212">
        <v>1</v>
      </c>
      <c r="E528" s="212" t="s">
        <v>1233</v>
      </c>
      <c r="F528" s="212" t="s">
        <v>1234</v>
      </c>
    </row>
    <row r="529" spans="1:6" hidden="1" x14ac:dyDescent="0.25">
      <c r="A529" s="212" t="s">
        <v>1232</v>
      </c>
      <c r="B529" s="212">
        <v>201110</v>
      </c>
      <c r="C529" s="212" t="s">
        <v>1199</v>
      </c>
      <c r="D529" s="212">
        <v>1</v>
      </c>
      <c r="E529" s="212" t="s">
        <v>1233</v>
      </c>
      <c r="F529" s="212" t="s">
        <v>1234</v>
      </c>
    </row>
    <row r="530" spans="1:6" hidden="1" x14ac:dyDescent="0.25">
      <c r="A530" s="212" t="s">
        <v>1232</v>
      </c>
      <c r="B530" s="212">
        <v>201111</v>
      </c>
      <c r="C530" s="212" t="s">
        <v>1199</v>
      </c>
      <c r="D530" s="212">
        <v>1</v>
      </c>
      <c r="E530" s="212" t="s">
        <v>1233</v>
      </c>
      <c r="F530" s="212" t="s">
        <v>1234</v>
      </c>
    </row>
    <row r="531" spans="1:6" hidden="1" x14ac:dyDescent="0.25">
      <c r="A531" s="212" t="s">
        <v>1232</v>
      </c>
      <c r="B531" s="212">
        <v>201112</v>
      </c>
      <c r="C531" s="212" t="s">
        <v>1199</v>
      </c>
      <c r="D531" s="212">
        <v>1</v>
      </c>
      <c r="E531" s="212" t="s">
        <v>1233</v>
      </c>
      <c r="F531" s="212" t="s">
        <v>1234</v>
      </c>
    </row>
    <row r="532" spans="1:6" hidden="1" x14ac:dyDescent="0.25">
      <c r="A532" s="212" t="s">
        <v>1232</v>
      </c>
      <c r="B532" s="212">
        <v>201113</v>
      </c>
      <c r="C532" s="212" t="s">
        <v>1199</v>
      </c>
      <c r="D532" s="212">
        <v>1</v>
      </c>
      <c r="E532" s="212" t="s">
        <v>1233</v>
      </c>
      <c r="F532" s="212" t="s">
        <v>1234</v>
      </c>
    </row>
    <row r="533" spans="1:6" hidden="1" x14ac:dyDescent="0.25">
      <c r="A533" s="212" t="s">
        <v>1232</v>
      </c>
      <c r="B533" s="212">
        <v>201201</v>
      </c>
      <c r="C533" s="212" t="s">
        <v>1199</v>
      </c>
      <c r="D533" s="212">
        <v>1</v>
      </c>
      <c r="E533" s="212" t="s">
        <v>1233</v>
      </c>
      <c r="F533" s="212" t="s">
        <v>1234</v>
      </c>
    </row>
    <row r="534" spans="1:6" hidden="1" x14ac:dyDescent="0.25">
      <c r="A534" s="212" t="s">
        <v>1232</v>
      </c>
      <c r="B534" s="212">
        <v>201202</v>
      </c>
      <c r="C534" s="212" t="s">
        <v>1199</v>
      </c>
      <c r="D534" s="212">
        <v>1</v>
      </c>
      <c r="E534" s="212" t="s">
        <v>1233</v>
      </c>
      <c r="F534" s="212" t="s">
        <v>1234</v>
      </c>
    </row>
    <row r="535" spans="1:6" hidden="1" x14ac:dyDescent="0.25">
      <c r="A535" s="212" t="s">
        <v>1232</v>
      </c>
      <c r="B535" s="212">
        <v>201203</v>
      </c>
      <c r="C535" s="212" t="s">
        <v>1199</v>
      </c>
      <c r="D535" s="212">
        <v>1</v>
      </c>
      <c r="E535" s="212" t="s">
        <v>1233</v>
      </c>
      <c r="F535" s="212" t="s">
        <v>1234</v>
      </c>
    </row>
    <row r="536" spans="1:6" hidden="1" x14ac:dyDescent="0.25">
      <c r="A536" s="212" t="s">
        <v>1232</v>
      </c>
      <c r="B536" s="212">
        <v>201204</v>
      </c>
      <c r="C536" s="212" t="s">
        <v>1199</v>
      </c>
      <c r="D536" s="212">
        <v>1</v>
      </c>
      <c r="E536" s="212" t="s">
        <v>1233</v>
      </c>
      <c r="F536" s="212" t="s">
        <v>1234</v>
      </c>
    </row>
    <row r="537" spans="1:6" hidden="1" x14ac:dyDescent="0.25">
      <c r="A537" s="212" t="s">
        <v>1232</v>
      </c>
      <c r="B537" s="212">
        <v>201205</v>
      </c>
      <c r="C537" s="212" t="s">
        <v>1199</v>
      </c>
      <c r="D537" s="212">
        <v>1</v>
      </c>
      <c r="E537" s="212" t="s">
        <v>1233</v>
      </c>
      <c r="F537" s="212" t="s">
        <v>1234</v>
      </c>
    </row>
    <row r="538" spans="1:6" hidden="1" x14ac:dyDescent="0.25">
      <c r="A538" s="212" t="s">
        <v>1232</v>
      </c>
      <c r="B538" s="212">
        <v>201206</v>
      </c>
      <c r="C538" s="212" t="s">
        <v>1199</v>
      </c>
      <c r="D538" s="212">
        <v>1</v>
      </c>
      <c r="E538" s="212" t="s">
        <v>1233</v>
      </c>
      <c r="F538" s="212" t="s">
        <v>1234</v>
      </c>
    </row>
    <row r="539" spans="1:6" hidden="1" x14ac:dyDescent="0.25">
      <c r="A539" s="212" t="s">
        <v>1232</v>
      </c>
      <c r="B539" s="212">
        <v>201207</v>
      </c>
      <c r="C539" s="212" t="s">
        <v>1199</v>
      </c>
      <c r="D539" s="212">
        <v>1</v>
      </c>
      <c r="E539" s="212" t="s">
        <v>1233</v>
      </c>
      <c r="F539" s="212" t="s">
        <v>1234</v>
      </c>
    </row>
    <row r="540" spans="1:6" hidden="1" x14ac:dyDescent="0.25">
      <c r="A540" s="212" t="s">
        <v>1232</v>
      </c>
      <c r="B540" s="212">
        <v>201208</v>
      </c>
      <c r="C540" s="212" t="s">
        <v>1199</v>
      </c>
      <c r="D540" s="212">
        <v>1</v>
      </c>
      <c r="E540" s="212" t="s">
        <v>1233</v>
      </c>
      <c r="F540" s="212" t="s">
        <v>1234</v>
      </c>
    </row>
    <row r="541" spans="1:6" hidden="1" x14ac:dyDescent="0.25">
      <c r="A541" s="212" t="s">
        <v>1232</v>
      </c>
      <c r="B541" s="212">
        <v>201209</v>
      </c>
      <c r="C541" s="212" t="s">
        <v>1199</v>
      </c>
      <c r="D541" s="212">
        <v>1</v>
      </c>
      <c r="E541" s="212" t="s">
        <v>1233</v>
      </c>
      <c r="F541" s="212" t="s">
        <v>1234</v>
      </c>
    </row>
    <row r="542" spans="1:6" hidden="1" x14ac:dyDescent="0.25">
      <c r="A542" s="212" t="s">
        <v>1232</v>
      </c>
      <c r="B542" s="212">
        <v>201210</v>
      </c>
      <c r="C542" s="212" t="s">
        <v>1199</v>
      </c>
      <c r="D542" s="212">
        <v>1</v>
      </c>
      <c r="E542" s="212" t="s">
        <v>1233</v>
      </c>
      <c r="F542" s="212" t="s">
        <v>1234</v>
      </c>
    </row>
    <row r="543" spans="1:6" hidden="1" x14ac:dyDescent="0.25">
      <c r="A543" s="212" t="s">
        <v>1232</v>
      </c>
      <c r="B543" s="212">
        <v>201211</v>
      </c>
      <c r="C543" s="212" t="s">
        <v>1199</v>
      </c>
      <c r="D543" s="212">
        <v>1</v>
      </c>
      <c r="E543" s="212" t="s">
        <v>1233</v>
      </c>
      <c r="F543" s="212" t="s">
        <v>1234</v>
      </c>
    </row>
    <row r="544" spans="1:6" hidden="1" x14ac:dyDescent="0.25">
      <c r="A544" s="212" t="s">
        <v>1232</v>
      </c>
      <c r="B544" s="212">
        <v>201212</v>
      </c>
      <c r="C544" s="212" t="s">
        <v>1199</v>
      </c>
      <c r="D544" s="212">
        <v>1</v>
      </c>
      <c r="E544" s="212" t="s">
        <v>1233</v>
      </c>
      <c r="F544" s="212" t="s">
        <v>1234</v>
      </c>
    </row>
    <row r="545" spans="1:6" hidden="1" x14ac:dyDescent="0.25">
      <c r="A545" s="212" t="s">
        <v>1232</v>
      </c>
      <c r="B545" s="212">
        <v>201213</v>
      </c>
      <c r="C545" s="212" t="s">
        <v>1199</v>
      </c>
      <c r="D545" s="212">
        <v>1</v>
      </c>
      <c r="E545" s="212" t="s">
        <v>1233</v>
      </c>
      <c r="F545" s="212" t="s">
        <v>1234</v>
      </c>
    </row>
    <row r="546" spans="1:6" hidden="1" x14ac:dyDescent="0.25">
      <c r="A546" s="212" t="s">
        <v>1232</v>
      </c>
      <c r="B546" s="212">
        <v>201301</v>
      </c>
      <c r="C546" s="212" t="s">
        <v>1199</v>
      </c>
      <c r="D546" s="212">
        <v>1</v>
      </c>
      <c r="E546" s="212" t="s">
        <v>1233</v>
      </c>
      <c r="F546" s="212" t="s">
        <v>1234</v>
      </c>
    </row>
    <row r="547" spans="1:6" hidden="1" x14ac:dyDescent="0.25">
      <c r="A547" s="212" t="s">
        <v>1232</v>
      </c>
      <c r="B547" s="212">
        <v>201302</v>
      </c>
      <c r="C547" s="212" t="s">
        <v>1199</v>
      </c>
      <c r="D547" s="212">
        <v>1</v>
      </c>
      <c r="E547" s="212" t="s">
        <v>1233</v>
      </c>
      <c r="F547" s="212" t="s">
        <v>1234</v>
      </c>
    </row>
    <row r="548" spans="1:6" hidden="1" x14ac:dyDescent="0.25">
      <c r="A548" s="212" t="s">
        <v>1232</v>
      </c>
      <c r="B548" s="212">
        <v>201303</v>
      </c>
      <c r="C548" s="212" t="s">
        <v>1199</v>
      </c>
      <c r="D548" s="212">
        <v>1</v>
      </c>
      <c r="E548" s="212" t="s">
        <v>1233</v>
      </c>
      <c r="F548" s="212" t="s">
        <v>1234</v>
      </c>
    </row>
    <row r="549" spans="1:6" hidden="1" x14ac:dyDescent="0.25">
      <c r="A549" s="212" t="s">
        <v>1232</v>
      </c>
      <c r="B549" s="212">
        <v>201304</v>
      </c>
      <c r="C549" s="212" t="s">
        <v>1199</v>
      </c>
      <c r="D549" s="212">
        <v>1</v>
      </c>
      <c r="E549" s="212" t="s">
        <v>1233</v>
      </c>
      <c r="F549" s="212" t="s">
        <v>1234</v>
      </c>
    </row>
    <row r="550" spans="1:6" hidden="1" x14ac:dyDescent="0.25">
      <c r="A550" s="212" t="s">
        <v>1232</v>
      </c>
      <c r="B550" s="212">
        <v>201305</v>
      </c>
      <c r="C550" s="212" t="s">
        <v>1199</v>
      </c>
      <c r="D550" s="212">
        <v>1</v>
      </c>
      <c r="E550" s="212" t="s">
        <v>1233</v>
      </c>
      <c r="F550" s="212" t="s">
        <v>1234</v>
      </c>
    </row>
    <row r="551" spans="1:6" hidden="1" x14ac:dyDescent="0.25">
      <c r="A551" s="212" t="s">
        <v>1232</v>
      </c>
      <c r="B551" s="212">
        <v>201306</v>
      </c>
      <c r="C551" s="212" t="s">
        <v>1199</v>
      </c>
      <c r="D551" s="212">
        <v>1</v>
      </c>
      <c r="E551" s="212" t="s">
        <v>1233</v>
      </c>
      <c r="F551" s="212" t="s">
        <v>1234</v>
      </c>
    </row>
    <row r="552" spans="1:6" hidden="1" x14ac:dyDescent="0.25">
      <c r="A552" s="212" t="s">
        <v>1232</v>
      </c>
      <c r="B552" s="212">
        <v>201307</v>
      </c>
      <c r="C552" s="212" t="s">
        <v>1199</v>
      </c>
      <c r="D552" s="212">
        <v>1</v>
      </c>
      <c r="E552" s="212" t="s">
        <v>1233</v>
      </c>
      <c r="F552" s="212" t="s">
        <v>1234</v>
      </c>
    </row>
    <row r="553" spans="1:6" hidden="1" x14ac:dyDescent="0.25">
      <c r="A553" s="212" t="s">
        <v>1232</v>
      </c>
      <c r="B553" s="212">
        <v>201308</v>
      </c>
      <c r="C553" s="212" t="s">
        <v>1199</v>
      </c>
      <c r="D553" s="212">
        <v>1</v>
      </c>
      <c r="E553" s="212" t="s">
        <v>1233</v>
      </c>
      <c r="F553" s="212" t="s">
        <v>1234</v>
      </c>
    </row>
    <row r="554" spans="1:6" hidden="1" x14ac:dyDescent="0.25">
      <c r="A554" s="212" t="s">
        <v>1232</v>
      </c>
      <c r="B554" s="212">
        <v>201309</v>
      </c>
      <c r="C554" s="212" t="s">
        <v>1199</v>
      </c>
      <c r="D554" s="212">
        <v>1</v>
      </c>
      <c r="E554" s="212" t="s">
        <v>1233</v>
      </c>
      <c r="F554" s="212" t="s">
        <v>1234</v>
      </c>
    </row>
    <row r="555" spans="1:6" hidden="1" x14ac:dyDescent="0.25">
      <c r="A555" s="212" t="s">
        <v>1232</v>
      </c>
      <c r="B555" s="212">
        <v>201310</v>
      </c>
      <c r="C555" s="212" t="s">
        <v>1199</v>
      </c>
      <c r="D555" s="212">
        <v>1</v>
      </c>
      <c r="E555" s="212" t="s">
        <v>1233</v>
      </c>
      <c r="F555" s="212" t="s">
        <v>1234</v>
      </c>
    </row>
    <row r="556" spans="1:6" hidden="1" x14ac:dyDescent="0.25">
      <c r="A556" s="212" t="s">
        <v>1232</v>
      </c>
      <c r="B556" s="212">
        <v>201311</v>
      </c>
      <c r="C556" s="212" t="s">
        <v>1199</v>
      </c>
      <c r="D556" s="212">
        <v>1</v>
      </c>
      <c r="E556" s="212" t="s">
        <v>1233</v>
      </c>
      <c r="F556" s="212" t="s">
        <v>1234</v>
      </c>
    </row>
    <row r="557" spans="1:6" hidden="1" x14ac:dyDescent="0.25">
      <c r="A557" s="212" t="s">
        <v>1232</v>
      </c>
      <c r="B557" s="212">
        <v>201312</v>
      </c>
      <c r="C557" s="212" t="s">
        <v>1199</v>
      </c>
      <c r="D557" s="212">
        <v>1</v>
      </c>
      <c r="E557" s="212" t="s">
        <v>1233</v>
      </c>
      <c r="F557" s="212" t="s">
        <v>1234</v>
      </c>
    </row>
    <row r="558" spans="1:6" hidden="1" x14ac:dyDescent="0.25">
      <c r="A558" s="212" t="s">
        <v>1232</v>
      </c>
      <c r="B558" s="212">
        <v>201313</v>
      </c>
      <c r="C558" s="212" t="s">
        <v>1199</v>
      </c>
      <c r="D558" s="212">
        <v>1</v>
      </c>
      <c r="E558" s="212" t="s">
        <v>1233</v>
      </c>
      <c r="F558" s="212" t="s">
        <v>1234</v>
      </c>
    </row>
    <row r="559" spans="1:6" hidden="1" x14ac:dyDescent="0.25">
      <c r="A559" s="212" t="s">
        <v>1232</v>
      </c>
      <c r="B559" s="212">
        <v>201401</v>
      </c>
      <c r="C559" s="212" t="s">
        <v>1199</v>
      </c>
      <c r="D559" s="212">
        <v>1</v>
      </c>
      <c r="E559" s="212" t="s">
        <v>1233</v>
      </c>
      <c r="F559" s="212" t="s">
        <v>1234</v>
      </c>
    </row>
    <row r="560" spans="1:6" hidden="1" x14ac:dyDescent="0.25">
      <c r="A560" s="212" t="s">
        <v>1232</v>
      </c>
      <c r="B560" s="212">
        <v>201402</v>
      </c>
      <c r="C560" s="212" t="s">
        <v>1199</v>
      </c>
      <c r="D560" s="212">
        <v>1</v>
      </c>
      <c r="E560" s="212" t="s">
        <v>1233</v>
      </c>
      <c r="F560" s="212" t="s">
        <v>1234</v>
      </c>
    </row>
    <row r="561" spans="1:6" hidden="1" x14ac:dyDescent="0.25">
      <c r="A561" s="212" t="s">
        <v>1232</v>
      </c>
      <c r="B561" s="212">
        <v>201403</v>
      </c>
      <c r="C561" s="212" t="s">
        <v>1199</v>
      </c>
      <c r="D561" s="212">
        <v>1</v>
      </c>
      <c r="E561" s="212" t="s">
        <v>1233</v>
      </c>
      <c r="F561" s="212" t="s">
        <v>1234</v>
      </c>
    </row>
    <row r="562" spans="1:6" hidden="1" x14ac:dyDescent="0.25">
      <c r="A562" s="212" t="s">
        <v>1232</v>
      </c>
      <c r="B562" s="212">
        <v>201404</v>
      </c>
      <c r="C562" s="212" t="s">
        <v>1199</v>
      </c>
      <c r="D562" s="212">
        <v>1</v>
      </c>
      <c r="E562" s="212" t="s">
        <v>1233</v>
      </c>
      <c r="F562" s="212" t="s">
        <v>1234</v>
      </c>
    </row>
    <row r="563" spans="1:6" hidden="1" x14ac:dyDescent="0.25">
      <c r="A563" s="212" t="s">
        <v>1232</v>
      </c>
      <c r="B563" s="212">
        <v>201405</v>
      </c>
      <c r="C563" s="212" t="s">
        <v>1199</v>
      </c>
      <c r="D563" s="212">
        <v>1</v>
      </c>
      <c r="E563" s="212" t="s">
        <v>1233</v>
      </c>
      <c r="F563" s="212" t="s">
        <v>1234</v>
      </c>
    </row>
    <row r="564" spans="1:6" hidden="1" x14ac:dyDescent="0.25">
      <c r="A564" s="212" t="s">
        <v>1232</v>
      </c>
      <c r="B564" s="212">
        <v>201406</v>
      </c>
      <c r="C564" s="212" t="s">
        <v>1199</v>
      </c>
      <c r="D564" s="212">
        <v>1</v>
      </c>
      <c r="E564" s="212" t="s">
        <v>1233</v>
      </c>
      <c r="F564" s="212" t="s">
        <v>1234</v>
      </c>
    </row>
    <row r="565" spans="1:6" hidden="1" x14ac:dyDescent="0.25">
      <c r="A565" s="212" t="s">
        <v>1232</v>
      </c>
      <c r="B565" s="212">
        <v>201407</v>
      </c>
      <c r="C565" s="212" t="s">
        <v>1199</v>
      </c>
      <c r="D565" s="212">
        <v>1</v>
      </c>
      <c r="E565" s="212" t="s">
        <v>1233</v>
      </c>
      <c r="F565" s="212" t="s">
        <v>1234</v>
      </c>
    </row>
    <row r="566" spans="1:6" hidden="1" x14ac:dyDescent="0.25">
      <c r="A566" s="212" t="s">
        <v>1232</v>
      </c>
      <c r="B566" s="212">
        <v>201408</v>
      </c>
      <c r="C566" s="212" t="s">
        <v>1199</v>
      </c>
      <c r="D566" s="212">
        <v>1</v>
      </c>
      <c r="E566" s="212" t="s">
        <v>1233</v>
      </c>
      <c r="F566" s="212" t="s">
        <v>1234</v>
      </c>
    </row>
    <row r="567" spans="1:6" hidden="1" x14ac:dyDescent="0.25">
      <c r="A567" s="212" t="s">
        <v>1232</v>
      </c>
      <c r="B567" s="212">
        <v>201409</v>
      </c>
      <c r="C567" s="212" t="s">
        <v>1199</v>
      </c>
      <c r="D567" s="212">
        <v>1</v>
      </c>
      <c r="E567" s="212" t="s">
        <v>1233</v>
      </c>
      <c r="F567" s="212" t="s">
        <v>1234</v>
      </c>
    </row>
    <row r="568" spans="1:6" hidden="1" x14ac:dyDescent="0.25">
      <c r="A568" s="212" t="s">
        <v>1232</v>
      </c>
      <c r="B568" s="212">
        <v>201410</v>
      </c>
      <c r="C568" s="212" t="s">
        <v>1199</v>
      </c>
      <c r="D568" s="212">
        <v>1</v>
      </c>
      <c r="E568" s="212" t="s">
        <v>1233</v>
      </c>
      <c r="F568" s="212" t="s">
        <v>1234</v>
      </c>
    </row>
    <row r="569" spans="1:6" hidden="1" x14ac:dyDescent="0.25">
      <c r="A569" s="212" t="s">
        <v>1232</v>
      </c>
      <c r="B569" s="212">
        <v>201411</v>
      </c>
      <c r="C569" s="212" t="s">
        <v>1199</v>
      </c>
      <c r="D569" s="212">
        <v>1</v>
      </c>
      <c r="E569" s="212" t="s">
        <v>1233</v>
      </c>
      <c r="F569" s="212" t="s">
        <v>1234</v>
      </c>
    </row>
    <row r="570" spans="1:6" hidden="1" x14ac:dyDescent="0.25">
      <c r="A570" s="212" t="s">
        <v>1232</v>
      </c>
      <c r="B570" s="212">
        <v>201412</v>
      </c>
      <c r="C570" s="212" t="s">
        <v>1199</v>
      </c>
      <c r="D570" s="212">
        <v>1</v>
      </c>
      <c r="E570" s="212" t="s">
        <v>1233</v>
      </c>
      <c r="F570" s="212" t="s">
        <v>1234</v>
      </c>
    </row>
    <row r="571" spans="1:6" x14ac:dyDescent="0.25">
      <c r="A571" s="212" t="s">
        <v>1232</v>
      </c>
      <c r="B571" s="212">
        <v>201413</v>
      </c>
      <c r="C571" s="212" t="s">
        <v>1199</v>
      </c>
      <c r="D571" s="212">
        <v>1</v>
      </c>
      <c r="E571" s="212" t="s">
        <v>1233</v>
      </c>
      <c r="F571" s="212" t="s">
        <v>1234</v>
      </c>
    </row>
    <row r="572" spans="1:6" hidden="1" x14ac:dyDescent="0.25">
      <c r="A572" s="212" t="s">
        <v>1232</v>
      </c>
      <c r="B572" s="212">
        <v>201501</v>
      </c>
      <c r="C572" s="212" t="s">
        <v>1199</v>
      </c>
      <c r="D572" s="212">
        <v>1</v>
      </c>
      <c r="E572" s="212" t="s">
        <v>1233</v>
      </c>
      <c r="F572" s="212" t="s">
        <v>1234</v>
      </c>
    </row>
    <row r="573" spans="1:6" hidden="1" x14ac:dyDescent="0.25">
      <c r="A573" s="212" t="s">
        <v>1232</v>
      </c>
      <c r="B573" s="212">
        <v>201502</v>
      </c>
      <c r="C573" s="212" t="s">
        <v>1199</v>
      </c>
      <c r="D573" s="212">
        <v>1</v>
      </c>
      <c r="E573" s="212" t="s">
        <v>1233</v>
      </c>
      <c r="F573" s="212" t="s">
        <v>1234</v>
      </c>
    </row>
    <row r="574" spans="1:6" hidden="1" x14ac:dyDescent="0.25">
      <c r="A574" s="212" t="s">
        <v>1232</v>
      </c>
      <c r="B574" s="212">
        <v>201503</v>
      </c>
      <c r="C574" s="212" t="s">
        <v>1199</v>
      </c>
      <c r="D574" s="212">
        <v>1</v>
      </c>
      <c r="E574" s="212" t="s">
        <v>1233</v>
      </c>
      <c r="F574" s="212" t="s">
        <v>1234</v>
      </c>
    </row>
    <row r="575" spans="1:6" hidden="1" x14ac:dyDescent="0.25">
      <c r="A575" s="212" t="s">
        <v>1232</v>
      </c>
      <c r="B575" s="212">
        <v>201504</v>
      </c>
      <c r="C575" s="212" t="s">
        <v>1199</v>
      </c>
      <c r="D575" s="212">
        <v>1</v>
      </c>
      <c r="E575" s="212" t="s">
        <v>1233</v>
      </c>
      <c r="F575" s="212" t="s">
        <v>1234</v>
      </c>
    </row>
    <row r="576" spans="1:6" hidden="1" x14ac:dyDescent="0.25">
      <c r="A576" s="212" t="s">
        <v>1232</v>
      </c>
      <c r="B576" s="212">
        <v>201505</v>
      </c>
      <c r="C576" s="212" t="s">
        <v>1199</v>
      </c>
      <c r="D576" s="212">
        <v>1</v>
      </c>
      <c r="E576" s="212" t="s">
        <v>1233</v>
      </c>
      <c r="F576" s="212" t="s">
        <v>1234</v>
      </c>
    </row>
    <row r="577" spans="1:6" hidden="1" x14ac:dyDescent="0.25">
      <c r="A577" s="212" t="s">
        <v>1232</v>
      </c>
      <c r="B577" s="212">
        <v>201506</v>
      </c>
      <c r="C577" s="212" t="s">
        <v>1199</v>
      </c>
      <c r="D577" s="212">
        <v>1</v>
      </c>
      <c r="E577" s="212" t="s">
        <v>1233</v>
      </c>
      <c r="F577" s="212" t="s">
        <v>1234</v>
      </c>
    </row>
    <row r="578" spans="1:6" hidden="1" x14ac:dyDescent="0.25">
      <c r="A578" s="212" t="s">
        <v>1232</v>
      </c>
      <c r="B578" s="212">
        <v>201507</v>
      </c>
      <c r="C578" s="212" t="s">
        <v>1199</v>
      </c>
      <c r="D578" s="212">
        <v>1</v>
      </c>
      <c r="E578" s="212" t="s">
        <v>1233</v>
      </c>
      <c r="F578" s="212" t="s">
        <v>1234</v>
      </c>
    </row>
    <row r="579" spans="1:6" hidden="1" x14ac:dyDescent="0.25">
      <c r="A579" s="212" t="s">
        <v>1232</v>
      </c>
      <c r="B579" s="212">
        <v>201508</v>
      </c>
      <c r="C579" s="212" t="s">
        <v>1199</v>
      </c>
      <c r="D579" s="212">
        <v>1</v>
      </c>
      <c r="E579" s="212" t="s">
        <v>1233</v>
      </c>
      <c r="F579" s="212" t="s">
        <v>1234</v>
      </c>
    </row>
    <row r="580" spans="1:6" hidden="1" x14ac:dyDescent="0.25">
      <c r="A580" s="212" t="s">
        <v>1232</v>
      </c>
      <c r="B580" s="212">
        <v>201509</v>
      </c>
      <c r="C580" s="212" t="s">
        <v>1199</v>
      </c>
      <c r="D580" s="212">
        <v>1</v>
      </c>
      <c r="E580" s="212" t="s">
        <v>1233</v>
      </c>
      <c r="F580" s="212" t="s">
        <v>1234</v>
      </c>
    </row>
    <row r="581" spans="1:6" hidden="1" x14ac:dyDescent="0.25">
      <c r="A581" s="212" t="s">
        <v>1232</v>
      </c>
      <c r="B581" s="212">
        <v>201510</v>
      </c>
      <c r="C581" s="212" t="s">
        <v>1199</v>
      </c>
      <c r="D581" s="212">
        <v>1</v>
      </c>
      <c r="E581" s="212" t="s">
        <v>1233</v>
      </c>
      <c r="F581" s="212" t="s">
        <v>1234</v>
      </c>
    </row>
    <row r="582" spans="1:6" hidden="1" x14ac:dyDescent="0.25">
      <c r="A582" s="212" t="s">
        <v>1232</v>
      </c>
      <c r="B582" s="212">
        <v>201511</v>
      </c>
      <c r="C582" s="212" t="s">
        <v>1199</v>
      </c>
      <c r="D582" s="212">
        <v>1</v>
      </c>
      <c r="E582" s="212" t="s">
        <v>1233</v>
      </c>
      <c r="F582" s="212" t="s">
        <v>1234</v>
      </c>
    </row>
    <row r="583" spans="1:6" hidden="1" x14ac:dyDescent="0.25">
      <c r="A583" s="212" t="s">
        <v>1232</v>
      </c>
      <c r="B583" s="212">
        <v>201512</v>
      </c>
      <c r="C583" s="212" t="s">
        <v>1199</v>
      </c>
      <c r="D583" s="212">
        <v>1</v>
      </c>
      <c r="E583" s="212" t="s">
        <v>1233</v>
      </c>
      <c r="F583" s="212" t="s">
        <v>1234</v>
      </c>
    </row>
    <row r="584" spans="1:6" hidden="1" x14ac:dyDescent="0.25">
      <c r="A584" s="212" t="s">
        <v>1232</v>
      </c>
      <c r="B584" s="212">
        <v>201513</v>
      </c>
      <c r="C584" s="212" t="s">
        <v>1199</v>
      </c>
      <c r="D584" s="212">
        <v>1</v>
      </c>
      <c r="E584" s="212" t="s">
        <v>1233</v>
      </c>
      <c r="F584" s="212" t="s">
        <v>1234</v>
      </c>
    </row>
    <row r="585" spans="1:6" hidden="1" x14ac:dyDescent="0.25">
      <c r="A585" s="212" t="s">
        <v>1232</v>
      </c>
      <c r="B585" s="212">
        <v>201601</v>
      </c>
      <c r="C585" s="212" t="s">
        <v>1199</v>
      </c>
      <c r="D585" s="212">
        <v>1</v>
      </c>
      <c r="E585" s="212" t="s">
        <v>1233</v>
      </c>
      <c r="F585" s="212" t="s">
        <v>1234</v>
      </c>
    </row>
    <row r="586" spans="1:6" hidden="1" x14ac:dyDescent="0.25">
      <c r="A586" s="212" t="s">
        <v>1232</v>
      </c>
      <c r="B586" s="212">
        <v>201602</v>
      </c>
      <c r="C586" s="212" t="s">
        <v>1199</v>
      </c>
      <c r="D586" s="212">
        <v>1</v>
      </c>
      <c r="E586" s="212" t="s">
        <v>1233</v>
      </c>
      <c r="F586" s="212" t="s">
        <v>1234</v>
      </c>
    </row>
    <row r="587" spans="1:6" hidden="1" x14ac:dyDescent="0.25">
      <c r="A587" s="212" t="s">
        <v>1232</v>
      </c>
      <c r="B587" s="212">
        <v>201603</v>
      </c>
      <c r="C587" s="212" t="s">
        <v>1199</v>
      </c>
      <c r="D587" s="212">
        <v>1</v>
      </c>
      <c r="E587" s="212" t="s">
        <v>1233</v>
      </c>
      <c r="F587" s="212" t="s">
        <v>1234</v>
      </c>
    </row>
    <row r="588" spans="1:6" hidden="1" x14ac:dyDescent="0.25">
      <c r="A588" s="212" t="s">
        <v>1232</v>
      </c>
      <c r="B588" s="212">
        <v>201604</v>
      </c>
      <c r="C588" s="212" t="s">
        <v>1199</v>
      </c>
      <c r="D588" s="212">
        <v>1</v>
      </c>
      <c r="E588" s="212" t="s">
        <v>1233</v>
      </c>
      <c r="F588" s="212" t="s">
        <v>1234</v>
      </c>
    </row>
    <row r="589" spans="1:6" hidden="1" x14ac:dyDescent="0.25">
      <c r="A589" s="212" t="s">
        <v>1232</v>
      </c>
      <c r="B589" s="212">
        <v>201605</v>
      </c>
      <c r="C589" s="212" t="s">
        <v>1199</v>
      </c>
      <c r="D589" s="212">
        <v>1</v>
      </c>
      <c r="E589" s="212" t="s">
        <v>1233</v>
      </c>
      <c r="F589" s="212" t="s">
        <v>1234</v>
      </c>
    </row>
    <row r="590" spans="1:6" hidden="1" x14ac:dyDescent="0.25">
      <c r="A590" s="212" t="s">
        <v>1232</v>
      </c>
      <c r="B590" s="212">
        <v>201606</v>
      </c>
      <c r="C590" s="212" t="s">
        <v>1199</v>
      </c>
      <c r="D590" s="212">
        <v>1</v>
      </c>
      <c r="E590" s="212" t="s">
        <v>1233</v>
      </c>
      <c r="F590" s="212" t="s">
        <v>1234</v>
      </c>
    </row>
    <row r="591" spans="1:6" hidden="1" x14ac:dyDescent="0.25">
      <c r="A591" s="212" t="s">
        <v>1232</v>
      </c>
      <c r="B591" s="212">
        <v>201607</v>
      </c>
      <c r="C591" s="212" t="s">
        <v>1199</v>
      </c>
      <c r="D591" s="212">
        <v>1</v>
      </c>
      <c r="E591" s="212" t="s">
        <v>1233</v>
      </c>
      <c r="F591" s="212" t="s">
        <v>1234</v>
      </c>
    </row>
    <row r="592" spans="1:6" hidden="1" x14ac:dyDescent="0.25">
      <c r="A592" s="212" t="s">
        <v>1232</v>
      </c>
      <c r="B592" s="212">
        <v>201608</v>
      </c>
      <c r="C592" s="212" t="s">
        <v>1199</v>
      </c>
      <c r="D592" s="212">
        <v>1</v>
      </c>
      <c r="E592" s="212" t="s">
        <v>1233</v>
      </c>
      <c r="F592" s="212" t="s">
        <v>1234</v>
      </c>
    </row>
    <row r="593" spans="1:6" hidden="1" x14ac:dyDescent="0.25">
      <c r="A593" s="212" t="s">
        <v>1232</v>
      </c>
      <c r="B593" s="212">
        <v>201609</v>
      </c>
      <c r="C593" s="212" t="s">
        <v>1199</v>
      </c>
      <c r="D593" s="212">
        <v>1</v>
      </c>
      <c r="E593" s="212" t="s">
        <v>1233</v>
      </c>
      <c r="F593" s="212" t="s">
        <v>1234</v>
      </c>
    </row>
    <row r="594" spans="1:6" hidden="1" x14ac:dyDescent="0.25">
      <c r="A594" s="212" t="s">
        <v>1232</v>
      </c>
      <c r="B594" s="212">
        <v>201610</v>
      </c>
      <c r="C594" s="212" t="s">
        <v>1199</v>
      </c>
      <c r="D594" s="212">
        <v>1</v>
      </c>
      <c r="E594" s="212" t="s">
        <v>1233</v>
      </c>
      <c r="F594" s="212" t="s">
        <v>1234</v>
      </c>
    </row>
    <row r="595" spans="1:6" hidden="1" x14ac:dyDescent="0.25">
      <c r="A595" s="212" t="s">
        <v>1232</v>
      </c>
      <c r="B595" s="212">
        <v>201611</v>
      </c>
      <c r="C595" s="212" t="s">
        <v>1199</v>
      </c>
      <c r="D595" s="212">
        <v>1</v>
      </c>
      <c r="E595" s="212" t="s">
        <v>1233</v>
      </c>
      <c r="F595" s="212" t="s">
        <v>1234</v>
      </c>
    </row>
    <row r="596" spans="1:6" hidden="1" x14ac:dyDescent="0.25">
      <c r="A596" s="212" t="s">
        <v>1232</v>
      </c>
      <c r="B596" s="212">
        <v>201612</v>
      </c>
      <c r="C596" s="212" t="s">
        <v>1199</v>
      </c>
      <c r="D596" s="212">
        <v>1</v>
      </c>
      <c r="E596" s="212" t="s">
        <v>1233</v>
      </c>
      <c r="F596" s="212" t="s">
        <v>1234</v>
      </c>
    </row>
    <row r="597" spans="1:6" hidden="1" x14ac:dyDescent="0.25">
      <c r="A597" s="212" t="s">
        <v>1232</v>
      </c>
      <c r="B597" s="212">
        <v>201613</v>
      </c>
      <c r="C597" s="212" t="s">
        <v>1199</v>
      </c>
      <c r="D597" s="212">
        <v>1</v>
      </c>
      <c r="E597" s="212" t="s">
        <v>1233</v>
      </c>
      <c r="F597" s="212" t="s">
        <v>1234</v>
      </c>
    </row>
    <row r="598" spans="1:6" hidden="1" x14ac:dyDescent="0.25">
      <c r="A598" s="212" t="s">
        <v>1232</v>
      </c>
      <c r="B598" s="212">
        <v>201701</v>
      </c>
      <c r="C598" s="212" t="s">
        <v>1199</v>
      </c>
      <c r="D598" s="212">
        <v>1</v>
      </c>
      <c r="E598" s="212" t="s">
        <v>1233</v>
      </c>
      <c r="F598" s="212" t="s">
        <v>1234</v>
      </c>
    </row>
    <row r="599" spans="1:6" hidden="1" x14ac:dyDescent="0.25">
      <c r="A599" s="212" t="s">
        <v>1232</v>
      </c>
      <c r="B599" s="212">
        <v>201702</v>
      </c>
      <c r="C599" s="212" t="s">
        <v>1199</v>
      </c>
      <c r="D599" s="212">
        <v>1</v>
      </c>
      <c r="E599" s="212" t="s">
        <v>1233</v>
      </c>
      <c r="F599" s="212" t="s">
        <v>1234</v>
      </c>
    </row>
    <row r="600" spans="1:6" hidden="1" x14ac:dyDescent="0.25">
      <c r="A600" s="212" t="s">
        <v>1235</v>
      </c>
      <c r="B600" s="212">
        <v>194913</v>
      </c>
      <c r="C600" s="212">
        <v>1027.2829999999999</v>
      </c>
      <c r="D600" s="212">
        <v>2</v>
      </c>
      <c r="E600" s="212" t="s">
        <v>1236</v>
      </c>
      <c r="F600" s="212" t="s">
        <v>1234</v>
      </c>
    </row>
    <row r="601" spans="1:6" hidden="1" x14ac:dyDescent="0.25">
      <c r="A601" s="212" t="s">
        <v>1235</v>
      </c>
      <c r="B601" s="212">
        <v>195013</v>
      </c>
      <c r="C601" s="212">
        <v>1240.3119999999999</v>
      </c>
      <c r="D601" s="212">
        <v>2</v>
      </c>
      <c r="E601" s="212" t="s">
        <v>1236</v>
      </c>
      <c r="F601" s="212" t="s">
        <v>1234</v>
      </c>
    </row>
    <row r="602" spans="1:6" hidden="1" x14ac:dyDescent="0.25">
      <c r="A602" s="212" t="s">
        <v>1235</v>
      </c>
      <c r="B602" s="212">
        <v>195113</v>
      </c>
      <c r="C602" s="212">
        <v>1526.34</v>
      </c>
      <c r="D602" s="212">
        <v>2</v>
      </c>
      <c r="E602" s="212" t="s">
        <v>1236</v>
      </c>
      <c r="F602" s="212" t="s">
        <v>1234</v>
      </c>
    </row>
    <row r="603" spans="1:6" hidden="1" x14ac:dyDescent="0.25">
      <c r="A603" s="212" t="s">
        <v>1235</v>
      </c>
      <c r="B603" s="212">
        <v>195213</v>
      </c>
      <c r="C603" s="212">
        <v>1678.7349999999999</v>
      </c>
      <c r="D603" s="212">
        <v>2</v>
      </c>
      <c r="E603" s="212" t="s">
        <v>1236</v>
      </c>
      <c r="F603" s="212" t="s">
        <v>1234</v>
      </c>
    </row>
    <row r="604" spans="1:6" hidden="1" x14ac:dyDescent="0.25">
      <c r="A604" s="212" t="s">
        <v>1235</v>
      </c>
      <c r="B604" s="212">
        <v>195313</v>
      </c>
      <c r="C604" s="212">
        <v>1744.4960000000001</v>
      </c>
      <c r="D604" s="212">
        <v>2</v>
      </c>
      <c r="E604" s="212" t="s">
        <v>1236</v>
      </c>
      <c r="F604" s="212" t="s">
        <v>1234</v>
      </c>
    </row>
    <row r="605" spans="1:6" hidden="1" x14ac:dyDescent="0.25">
      <c r="A605" s="212" t="s">
        <v>1235</v>
      </c>
      <c r="B605" s="212">
        <v>195413</v>
      </c>
      <c r="C605" s="212">
        <v>1960.547</v>
      </c>
      <c r="D605" s="212">
        <v>2</v>
      </c>
      <c r="E605" s="212" t="s">
        <v>1236</v>
      </c>
      <c r="F605" s="212" t="s">
        <v>1234</v>
      </c>
    </row>
    <row r="606" spans="1:6" hidden="1" x14ac:dyDescent="0.25">
      <c r="A606" s="212" t="s">
        <v>1235</v>
      </c>
      <c r="B606" s="212">
        <v>195513</v>
      </c>
      <c r="C606" s="212">
        <v>2198.29</v>
      </c>
      <c r="D606" s="212">
        <v>2</v>
      </c>
      <c r="E606" s="212" t="s">
        <v>1236</v>
      </c>
      <c r="F606" s="212" t="s">
        <v>1234</v>
      </c>
    </row>
    <row r="607" spans="1:6" hidden="1" x14ac:dyDescent="0.25">
      <c r="A607" s="212" t="s">
        <v>1235</v>
      </c>
      <c r="B607" s="212">
        <v>195613</v>
      </c>
      <c r="C607" s="212">
        <v>2409.029</v>
      </c>
      <c r="D607" s="212">
        <v>2</v>
      </c>
      <c r="E607" s="212" t="s">
        <v>1236</v>
      </c>
      <c r="F607" s="212" t="s">
        <v>1234</v>
      </c>
    </row>
    <row r="608" spans="1:6" hidden="1" x14ac:dyDescent="0.25">
      <c r="A608" s="212" t="s">
        <v>1235</v>
      </c>
      <c r="B608" s="212">
        <v>195713</v>
      </c>
      <c r="C608" s="212">
        <v>2587.7779999999998</v>
      </c>
      <c r="D608" s="212">
        <v>2</v>
      </c>
      <c r="E608" s="212" t="s">
        <v>1236</v>
      </c>
      <c r="F608" s="212" t="s">
        <v>1234</v>
      </c>
    </row>
    <row r="609" spans="1:6" hidden="1" x14ac:dyDescent="0.25">
      <c r="A609" s="212" t="s">
        <v>1235</v>
      </c>
      <c r="B609" s="212">
        <v>195813</v>
      </c>
      <c r="C609" s="212">
        <v>2809.25</v>
      </c>
      <c r="D609" s="212">
        <v>2</v>
      </c>
      <c r="E609" s="212" t="s">
        <v>1236</v>
      </c>
      <c r="F609" s="212" t="s">
        <v>1234</v>
      </c>
    </row>
    <row r="610" spans="1:6" hidden="1" x14ac:dyDescent="0.25">
      <c r="A610" s="212" t="s">
        <v>1235</v>
      </c>
      <c r="B610" s="212">
        <v>195913</v>
      </c>
      <c r="C610" s="212">
        <v>3014.5419999999999</v>
      </c>
      <c r="D610" s="212">
        <v>2</v>
      </c>
      <c r="E610" s="212" t="s">
        <v>1236</v>
      </c>
      <c r="F610" s="212" t="s">
        <v>1234</v>
      </c>
    </row>
    <row r="611" spans="1:6" hidden="1" x14ac:dyDescent="0.25">
      <c r="A611" s="212" t="s">
        <v>1235</v>
      </c>
      <c r="B611" s="212">
        <v>196013</v>
      </c>
      <c r="C611" s="212">
        <v>3211.7779999999998</v>
      </c>
      <c r="D611" s="212">
        <v>2</v>
      </c>
      <c r="E611" s="212" t="s">
        <v>1236</v>
      </c>
      <c r="F611" s="212" t="s">
        <v>1234</v>
      </c>
    </row>
    <row r="612" spans="1:6" hidden="1" x14ac:dyDescent="0.25">
      <c r="A612" s="212" t="s">
        <v>1235</v>
      </c>
      <c r="B612" s="212">
        <v>196113</v>
      </c>
      <c r="C612" s="212">
        <v>3362.2779999999998</v>
      </c>
      <c r="D612" s="212">
        <v>2</v>
      </c>
      <c r="E612" s="212" t="s">
        <v>1236</v>
      </c>
      <c r="F612" s="212" t="s">
        <v>1234</v>
      </c>
    </row>
    <row r="613" spans="1:6" hidden="1" x14ac:dyDescent="0.25">
      <c r="A613" s="212" t="s">
        <v>1235</v>
      </c>
      <c r="B613" s="212">
        <v>196213</v>
      </c>
      <c r="C613" s="212">
        <v>3600.3130000000001</v>
      </c>
      <c r="D613" s="212">
        <v>2</v>
      </c>
      <c r="E613" s="212" t="s">
        <v>1236</v>
      </c>
      <c r="F613" s="212" t="s">
        <v>1234</v>
      </c>
    </row>
    <row r="614" spans="1:6" hidden="1" x14ac:dyDescent="0.25">
      <c r="A614" s="212" t="s">
        <v>1235</v>
      </c>
      <c r="B614" s="212">
        <v>196313</v>
      </c>
      <c r="C614" s="212">
        <v>3700.2809999999999</v>
      </c>
      <c r="D614" s="212">
        <v>2</v>
      </c>
      <c r="E614" s="212" t="s">
        <v>1236</v>
      </c>
      <c r="F614" s="212" t="s">
        <v>1234</v>
      </c>
    </row>
    <row r="615" spans="1:6" hidden="1" x14ac:dyDescent="0.25">
      <c r="A615" s="212" t="s">
        <v>1235</v>
      </c>
      <c r="B615" s="212">
        <v>196413</v>
      </c>
      <c r="C615" s="212">
        <v>3908.4850000000001</v>
      </c>
      <c r="D615" s="212">
        <v>2</v>
      </c>
      <c r="E615" s="212" t="s">
        <v>1236</v>
      </c>
      <c r="F615" s="212" t="s">
        <v>1234</v>
      </c>
    </row>
    <row r="616" spans="1:6" hidden="1" x14ac:dyDescent="0.25">
      <c r="A616" s="212" t="s">
        <v>1235</v>
      </c>
      <c r="B616" s="212">
        <v>196513</v>
      </c>
      <c r="C616" s="212">
        <v>4027.692</v>
      </c>
      <c r="D616" s="212">
        <v>2</v>
      </c>
      <c r="E616" s="212" t="s">
        <v>1236</v>
      </c>
      <c r="F616" s="212" t="s">
        <v>1234</v>
      </c>
    </row>
    <row r="617" spans="1:6" hidden="1" x14ac:dyDescent="0.25">
      <c r="A617" s="212" t="s">
        <v>1235</v>
      </c>
      <c r="B617" s="212">
        <v>196613</v>
      </c>
      <c r="C617" s="212">
        <v>4274.8220000000001</v>
      </c>
      <c r="D617" s="212">
        <v>2</v>
      </c>
      <c r="E617" s="212" t="s">
        <v>1236</v>
      </c>
      <c r="F617" s="212" t="s">
        <v>1234</v>
      </c>
    </row>
    <row r="618" spans="1:6" hidden="1" x14ac:dyDescent="0.25">
      <c r="A618" s="212" t="s">
        <v>1235</v>
      </c>
      <c r="B618" s="212">
        <v>196713</v>
      </c>
      <c r="C618" s="212">
        <v>4451.33</v>
      </c>
      <c r="D618" s="212">
        <v>2</v>
      </c>
      <c r="E618" s="212" t="s">
        <v>1236</v>
      </c>
      <c r="F618" s="212" t="s">
        <v>1234</v>
      </c>
    </row>
    <row r="619" spans="1:6" hidden="1" x14ac:dyDescent="0.25">
      <c r="A619" s="212" t="s">
        <v>1235</v>
      </c>
      <c r="B619" s="212">
        <v>196813</v>
      </c>
      <c r="C619" s="212">
        <v>4588.3149999999996</v>
      </c>
      <c r="D619" s="212">
        <v>2</v>
      </c>
      <c r="E619" s="212" t="s">
        <v>1236</v>
      </c>
      <c r="F619" s="212" t="s">
        <v>1234</v>
      </c>
    </row>
    <row r="620" spans="1:6" hidden="1" x14ac:dyDescent="0.25">
      <c r="A620" s="212" t="s">
        <v>1235</v>
      </c>
      <c r="B620" s="212">
        <v>196913</v>
      </c>
      <c r="C620" s="212">
        <v>4874.8580000000002</v>
      </c>
      <c r="D620" s="212">
        <v>2</v>
      </c>
      <c r="E620" s="212" t="s">
        <v>1236</v>
      </c>
      <c r="F620" s="212" t="s">
        <v>1234</v>
      </c>
    </row>
    <row r="621" spans="1:6" hidden="1" x14ac:dyDescent="0.25">
      <c r="A621" s="212" t="s">
        <v>1235</v>
      </c>
      <c r="B621" s="212">
        <v>197013</v>
      </c>
      <c r="C621" s="212">
        <v>4987.3919999999998</v>
      </c>
      <c r="D621" s="212">
        <v>2</v>
      </c>
      <c r="E621" s="212" t="s">
        <v>1236</v>
      </c>
      <c r="F621" s="212" t="s">
        <v>1234</v>
      </c>
    </row>
    <row r="622" spans="1:6" hidden="1" x14ac:dyDescent="0.25">
      <c r="A622" s="212" t="s">
        <v>1235</v>
      </c>
      <c r="B622" s="212">
        <v>197113</v>
      </c>
      <c r="C622" s="212">
        <v>5125.8119999999999</v>
      </c>
      <c r="D622" s="212">
        <v>2</v>
      </c>
      <c r="E622" s="212" t="s">
        <v>1236</v>
      </c>
      <c r="F622" s="212" t="s">
        <v>1234</v>
      </c>
    </row>
    <row r="623" spans="1:6" hidden="1" x14ac:dyDescent="0.25">
      <c r="A623" s="212" t="s">
        <v>1235</v>
      </c>
      <c r="B623" s="212">
        <v>197213</v>
      </c>
      <c r="C623" s="212">
        <v>5264.384</v>
      </c>
      <c r="D623" s="212">
        <v>2</v>
      </c>
      <c r="E623" s="212" t="s">
        <v>1236</v>
      </c>
      <c r="F623" s="212" t="s">
        <v>1234</v>
      </c>
    </row>
    <row r="624" spans="1:6" hidden="1" x14ac:dyDescent="0.25">
      <c r="A624" s="212" t="s">
        <v>1235</v>
      </c>
      <c r="B624" s="212">
        <v>197301</v>
      </c>
      <c r="C624" s="212">
        <v>860.77800000000002</v>
      </c>
      <c r="D624" s="212">
        <v>2</v>
      </c>
      <c r="E624" s="212" t="s">
        <v>1236</v>
      </c>
      <c r="F624" s="212" t="s">
        <v>1234</v>
      </c>
    </row>
    <row r="625" spans="1:6" hidden="1" x14ac:dyDescent="0.25">
      <c r="A625" s="212" t="s">
        <v>1235</v>
      </c>
      <c r="B625" s="212">
        <v>197302</v>
      </c>
      <c r="C625" s="212">
        <v>762.27800000000002</v>
      </c>
      <c r="D625" s="212">
        <v>2</v>
      </c>
      <c r="E625" s="212" t="s">
        <v>1236</v>
      </c>
      <c r="F625" s="212" t="s">
        <v>1234</v>
      </c>
    </row>
    <row r="626" spans="1:6" hidden="1" x14ac:dyDescent="0.25">
      <c r="A626" s="212" t="s">
        <v>1235</v>
      </c>
      <c r="B626" s="212">
        <v>197303</v>
      </c>
      <c r="C626" s="212">
        <v>661.47400000000005</v>
      </c>
      <c r="D626" s="212">
        <v>2</v>
      </c>
      <c r="E626" s="212" t="s">
        <v>1236</v>
      </c>
      <c r="F626" s="212" t="s">
        <v>1234</v>
      </c>
    </row>
    <row r="627" spans="1:6" hidden="1" x14ac:dyDescent="0.25">
      <c r="A627" s="212" t="s">
        <v>1235</v>
      </c>
      <c r="B627" s="212">
        <v>197304</v>
      </c>
      <c r="C627" s="212">
        <v>475.18400000000003</v>
      </c>
      <c r="D627" s="212">
        <v>2</v>
      </c>
      <c r="E627" s="212" t="s">
        <v>1236</v>
      </c>
      <c r="F627" s="212" t="s">
        <v>1234</v>
      </c>
    </row>
    <row r="628" spans="1:6" hidden="1" x14ac:dyDescent="0.25">
      <c r="A628" s="212" t="s">
        <v>1235</v>
      </c>
      <c r="B628" s="212">
        <v>197305</v>
      </c>
      <c r="C628" s="212">
        <v>332.839</v>
      </c>
      <c r="D628" s="212">
        <v>2</v>
      </c>
      <c r="E628" s="212" t="s">
        <v>1236</v>
      </c>
      <c r="F628" s="212" t="s">
        <v>1234</v>
      </c>
    </row>
    <row r="629" spans="1:6" hidden="1" x14ac:dyDescent="0.25">
      <c r="A629" s="212" t="s">
        <v>1235</v>
      </c>
      <c r="B629" s="212">
        <v>197306</v>
      </c>
      <c r="C629" s="212">
        <v>211.315</v>
      </c>
      <c r="D629" s="212">
        <v>2</v>
      </c>
      <c r="E629" s="212" t="s">
        <v>1236</v>
      </c>
      <c r="F629" s="212" t="s">
        <v>1234</v>
      </c>
    </row>
    <row r="630" spans="1:6" hidden="1" x14ac:dyDescent="0.25">
      <c r="A630" s="212" t="s">
        <v>1235</v>
      </c>
      <c r="B630" s="212">
        <v>197307</v>
      </c>
      <c r="C630" s="212">
        <v>153.35599999999999</v>
      </c>
      <c r="D630" s="212">
        <v>2</v>
      </c>
      <c r="E630" s="212" t="s">
        <v>1236</v>
      </c>
      <c r="F630" s="212" t="s">
        <v>1234</v>
      </c>
    </row>
    <row r="631" spans="1:6" hidden="1" x14ac:dyDescent="0.25">
      <c r="A631" s="212" t="s">
        <v>1235</v>
      </c>
      <c r="B631" s="212">
        <v>197308</v>
      </c>
      <c r="C631" s="212">
        <v>145.34800000000001</v>
      </c>
      <c r="D631" s="212">
        <v>2</v>
      </c>
      <c r="E631" s="212" t="s">
        <v>1236</v>
      </c>
      <c r="F631" s="212" t="s">
        <v>1234</v>
      </c>
    </row>
    <row r="632" spans="1:6" hidden="1" x14ac:dyDescent="0.25">
      <c r="A632" s="212" t="s">
        <v>1235</v>
      </c>
      <c r="B632" s="212">
        <v>197309</v>
      </c>
      <c r="C632" s="212">
        <v>162.566</v>
      </c>
      <c r="D632" s="212">
        <v>2</v>
      </c>
      <c r="E632" s="212" t="s">
        <v>1236</v>
      </c>
      <c r="F632" s="212" t="s">
        <v>1234</v>
      </c>
    </row>
    <row r="633" spans="1:6" hidden="1" x14ac:dyDescent="0.25">
      <c r="A633" s="212" t="s">
        <v>1235</v>
      </c>
      <c r="B633" s="212">
        <v>197310</v>
      </c>
      <c r="C633" s="212">
        <v>209.113</v>
      </c>
      <c r="D633" s="212">
        <v>2</v>
      </c>
      <c r="E633" s="212" t="s">
        <v>1236</v>
      </c>
      <c r="F633" s="212" t="s">
        <v>1234</v>
      </c>
    </row>
    <row r="634" spans="1:6" hidden="1" x14ac:dyDescent="0.25">
      <c r="A634" s="212" t="s">
        <v>1235</v>
      </c>
      <c r="B634" s="212">
        <v>197311</v>
      </c>
      <c r="C634" s="212">
        <v>400.30799999999999</v>
      </c>
      <c r="D634" s="212">
        <v>2</v>
      </c>
      <c r="E634" s="212" t="s">
        <v>1236</v>
      </c>
      <c r="F634" s="212" t="s">
        <v>1234</v>
      </c>
    </row>
    <row r="635" spans="1:6" hidden="1" x14ac:dyDescent="0.25">
      <c r="A635" s="212" t="s">
        <v>1235</v>
      </c>
      <c r="B635" s="212">
        <v>197312</v>
      </c>
      <c r="C635" s="212">
        <v>602.41399999999999</v>
      </c>
      <c r="D635" s="212">
        <v>2</v>
      </c>
      <c r="E635" s="212" t="s">
        <v>1236</v>
      </c>
      <c r="F635" s="212" t="s">
        <v>1234</v>
      </c>
    </row>
    <row r="636" spans="1:6" hidden="1" x14ac:dyDescent="0.25">
      <c r="A636" s="212" t="s">
        <v>1235</v>
      </c>
      <c r="B636" s="212">
        <v>197313</v>
      </c>
      <c r="C636" s="212">
        <v>4976.9750000000004</v>
      </c>
      <c r="D636" s="212">
        <v>2</v>
      </c>
      <c r="E636" s="212" t="s">
        <v>1236</v>
      </c>
      <c r="F636" s="212" t="s">
        <v>1234</v>
      </c>
    </row>
    <row r="637" spans="1:6" hidden="1" x14ac:dyDescent="0.25">
      <c r="A637" s="212" t="s">
        <v>1235</v>
      </c>
      <c r="B637" s="212">
        <v>197401</v>
      </c>
      <c r="C637" s="212">
        <v>836.55</v>
      </c>
      <c r="D637" s="212">
        <v>2</v>
      </c>
      <c r="E637" s="212" t="s">
        <v>1236</v>
      </c>
      <c r="F637" s="212" t="s">
        <v>1234</v>
      </c>
    </row>
    <row r="638" spans="1:6" hidden="1" x14ac:dyDescent="0.25">
      <c r="A638" s="212" t="s">
        <v>1235</v>
      </c>
      <c r="B638" s="212">
        <v>197402</v>
      </c>
      <c r="C638" s="212">
        <v>705.00099999999998</v>
      </c>
      <c r="D638" s="212">
        <v>2</v>
      </c>
      <c r="E638" s="212" t="s">
        <v>1236</v>
      </c>
      <c r="F638" s="212" t="s">
        <v>1234</v>
      </c>
    </row>
    <row r="639" spans="1:6" hidden="1" x14ac:dyDescent="0.25">
      <c r="A639" s="212" t="s">
        <v>1235</v>
      </c>
      <c r="B639" s="212">
        <v>197403</v>
      </c>
      <c r="C639" s="212">
        <v>611.98400000000004</v>
      </c>
      <c r="D639" s="212">
        <v>2</v>
      </c>
      <c r="E639" s="212" t="s">
        <v>1236</v>
      </c>
      <c r="F639" s="212" t="s">
        <v>1234</v>
      </c>
    </row>
    <row r="640" spans="1:6" hidden="1" x14ac:dyDescent="0.25">
      <c r="A640" s="212" t="s">
        <v>1235</v>
      </c>
      <c r="B640" s="212">
        <v>197404</v>
      </c>
      <c r="C640" s="212">
        <v>493.58100000000002</v>
      </c>
      <c r="D640" s="212">
        <v>2</v>
      </c>
      <c r="E640" s="212" t="s">
        <v>1236</v>
      </c>
      <c r="F640" s="212" t="s">
        <v>1234</v>
      </c>
    </row>
    <row r="641" spans="1:6" hidden="1" x14ac:dyDescent="0.25">
      <c r="A641" s="212" t="s">
        <v>1235</v>
      </c>
      <c r="B641" s="212">
        <v>197405</v>
      </c>
      <c r="C641" s="212">
        <v>323.50200000000001</v>
      </c>
      <c r="D641" s="212">
        <v>2</v>
      </c>
      <c r="E641" s="212" t="s">
        <v>1236</v>
      </c>
      <c r="F641" s="212" t="s">
        <v>1234</v>
      </c>
    </row>
    <row r="642" spans="1:6" hidden="1" x14ac:dyDescent="0.25">
      <c r="A642" s="212" t="s">
        <v>1235</v>
      </c>
      <c r="B642" s="212">
        <v>197406</v>
      </c>
      <c r="C642" s="212">
        <v>220.55099999999999</v>
      </c>
      <c r="D642" s="212">
        <v>2</v>
      </c>
      <c r="E642" s="212" t="s">
        <v>1236</v>
      </c>
      <c r="F642" s="212" t="s">
        <v>1234</v>
      </c>
    </row>
    <row r="643" spans="1:6" hidden="1" x14ac:dyDescent="0.25">
      <c r="A643" s="212" t="s">
        <v>1235</v>
      </c>
      <c r="B643" s="212">
        <v>197407</v>
      </c>
      <c r="C643" s="212">
        <v>170.28</v>
      </c>
      <c r="D643" s="212">
        <v>2</v>
      </c>
      <c r="E643" s="212" t="s">
        <v>1236</v>
      </c>
      <c r="F643" s="212" t="s">
        <v>1234</v>
      </c>
    </row>
    <row r="644" spans="1:6" hidden="1" x14ac:dyDescent="0.25">
      <c r="A644" s="212" t="s">
        <v>1235</v>
      </c>
      <c r="B644" s="212">
        <v>197408</v>
      </c>
      <c r="C644" s="212">
        <v>145.49600000000001</v>
      </c>
      <c r="D644" s="212">
        <v>2</v>
      </c>
      <c r="E644" s="212" t="s">
        <v>1236</v>
      </c>
      <c r="F644" s="212" t="s">
        <v>1234</v>
      </c>
    </row>
    <row r="645" spans="1:6" hidden="1" x14ac:dyDescent="0.25">
      <c r="A645" s="212" t="s">
        <v>1235</v>
      </c>
      <c r="B645" s="212">
        <v>197409</v>
      </c>
      <c r="C645" s="212">
        <v>158.54</v>
      </c>
      <c r="D645" s="212">
        <v>2</v>
      </c>
      <c r="E645" s="212" t="s">
        <v>1236</v>
      </c>
      <c r="F645" s="212" t="s">
        <v>1234</v>
      </c>
    </row>
    <row r="646" spans="1:6" hidden="1" x14ac:dyDescent="0.25">
      <c r="A646" s="212" t="s">
        <v>1235</v>
      </c>
      <c r="B646" s="212">
        <v>197410</v>
      </c>
      <c r="C646" s="212">
        <v>240.82</v>
      </c>
      <c r="D646" s="212">
        <v>2</v>
      </c>
      <c r="E646" s="212" t="s">
        <v>1236</v>
      </c>
      <c r="F646" s="212" t="s">
        <v>1234</v>
      </c>
    </row>
    <row r="647" spans="1:6" hidden="1" x14ac:dyDescent="0.25">
      <c r="A647" s="212" t="s">
        <v>1235</v>
      </c>
      <c r="B647" s="212">
        <v>197411</v>
      </c>
      <c r="C647" s="212">
        <v>367.15100000000001</v>
      </c>
      <c r="D647" s="212">
        <v>2</v>
      </c>
      <c r="E647" s="212" t="s">
        <v>1236</v>
      </c>
      <c r="F647" s="212" t="s">
        <v>1234</v>
      </c>
    </row>
    <row r="648" spans="1:6" hidden="1" x14ac:dyDescent="0.25">
      <c r="A648" s="212" t="s">
        <v>1235</v>
      </c>
      <c r="B648" s="212">
        <v>197412</v>
      </c>
      <c r="C648" s="212">
        <v>627.53800000000001</v>
      </c>
      <c r="D648" s="212">
        <v>2</v>
      </c>
      <c r="E648" s="212" t="s">
        <v>1236</v>
      </c>
      <c r="F648" s="212" t="s">
        <v>1234</v>
      </c>
    </row>
    <row r="649" spans="1:6" hidden="1" x14ac:dyDescent="0.25">
      <c r="A649" s="212" t="s">
        <v>1235</v>
      </c>
      <c r="B649" s="212">
        <v>197413</v>
      </c>
      <c r="C649" s="212">
        <v>4900.9949999999999</v>
      </c>
      <c r="D649" s="212">
        <v>2</v>
      </c>
      <c r="E649" s="212" t="s">
        <v>1236</v>
      </c>
      <c r="F649" s="212" t="s">
        <v>1234</v>
      </c>
    </row>
    <row r="650" spans="1:6" hidden="1" x14ac:dyDescent="0.25">
      <c r="A650" s="212" t="s">
        <v>1235</v>
      </c>
      <c r="B650" s="212">
        <v>197501</v>
      </c>
      <c r="C650" s="212">
        <v>765.72699999999998</v>
      </c>
      <c r="D650" s="212">
        <v>2</v>
      </c>
      <c r="E650" s="212" t="s">
        <v>1236</v>
      </c>
      <c r="F650" s="212" t="s">
        <v>1234</v>
      </c>
    </row>
    <row r="651" spans="1:6" hidden="1" x14ac:dyDescent="0.25">
      <c r="A651" s="212" t="s">
        <v>1235</v>
      </c>
      <c r="B651" s="212">
        <v>197502</v>
      </c>
      <c r="C651" s="212">
        <v>747.05600000000004</v>
      </c>
      <c r="D651" s="212">
        <v>2</v>
      </c>
      <c r="E651" s="212" t="s">
        <v>1236</v>
      </c>
      <c r="F651" s="212" t="s">
        <v>1234</v>
      </c>
    </row>
    <row r="652" spans="1:6" hidden="1" x14ac:dyDescent="0.25">
      <c r="A652" s="212" t="s">
        <v>1235</v>
      </c>
      <c r="B652" s="212">
        <v>197503</v>
      </c>
      <c r="C652" s="212">
        <v>691.24099999999999</v>
      </c>
      <c r="D652" s="212">
        <v>2</v>
      </c>
      <c r="E652" s="212" t="s">
        <v>1236</v>
      </c>
      <c r="F652" s="212" t="s">
        <v>1234</v>
      </c>
    </row>
    <row r="653" spans="1:6" hidden="1" x14ac:dyDescent="0.25">
      <c r="A653" s="212" t="s">
        <v>1235</v>
      </c>
      <c r="B653" s="212">
        <v>197504</v>
      </c>
      <c r="C653" s="212">
        <v>608.76800000000003</v>
      </c>
      <c r="D653" s="212">
        <v>2</v>
      </c>
      <c r="E653" s="212" t="s">
        <v>1236</v>
      </c>
      <c r="F653" s="212" t="s">
        <v>1234</v>
      </c>
    </row>
    <row r="654" spans="1:6" hidden="1" x14ac:dyDescent="0.25">
      <c r="A654" s="212" t="s">
        <v>1235</v>
      </c>
      <c r="B654" s="212">
        <v>197505</v>
      </c>
      <c r="C654" s="212">
        <v>344.07299999999998</v>
      </c>
      <c r="D654" s="212">
        <v>2</v>
      </c>
      <c r="E654" s="212" t="s">
        <v>1236</v>
      </c>
      <c r="F654" s="212" t="s">
        <v>1234</v>
      </c>
    </row>
    <row r="655" spans="1:6" hidden="1" x14ac:dyDescent="0.25">
      <c r="A655" s="212" t="s">
        <v>1235</v>
      </c>
      <c r="B655" s="212">
        <v>197506</v>
      </c>
      <c r="C655" s="212">
        <v>207.78200000000001</v>
      </c>
      <c r="D655" s="212">
        <v>2</v>
      </c>
      <c r="E655" s="212" t="s">
        <v>1236</v>
      </c>
      <c r="F655" s="212" t="s">
        <v>1234</v>
      </c>
    </row>
    <row r="656" spans="1:6" hidden="1" x14ac:dyDescent="0.25">
      <c r="A656" s="212" t="s">
        <v>1235</v>
      </c>
      <c r="B656" s="212">
        <v>197507</v>
      </c>
      <c r="C656" s="212">
        <v>170.63900000000001</v>
      </c>
      <c r="D656" s="212">
        <v>2</v>
      </c>
      <c r="E656" s="212" t="s">
        <v>1236</v>
      </c>
      <c r="F656" s="212" t="s">
        <v>1234</v>
      </c>
    </row>
    <row r="657" spans="1:6" hidden="1" x14ac:dyDescent="0.25">
      <c r="A657" s="212" t="s">
        <v>1235</v>
      </c>
      <c r="B657" s="212">
        <v>197508</v>
      </c>
      <c r="C657" s="212">
        <v>146.476</v>
      </c>
      <c r="D657" s="212">
        <v>2</v>
      </c>
      <c r="E657" s="212" t="s">
        <v>1236</v>
      </c>
      <c r="F657" s="212" t="s">
        <v>1234</v>
      </c>
    </row>
    <row r="658" spans="1:6" hidden="1" x14ac:dyDescent="0.25">
      <c r="A658" s="212" t="s">
        <v>1235</v>
      </c>
      <c r="B658" s="212">
        <v>197509</v>
      </c>
      <c r="C658" s="212">
        <v>157.06</v>
      </c>
      <c r="D658" s="212">
        <v>2</v>
      </c>
      <c r="E658" s="212" t="s">
        <v>1236</v>
      </c>
      <c r="F658" s="212" t="s">
        <v>1234</v>
      </c>
    </row>
    <row r="659" spans="1:6" hidden="1" x14ac:dyDescent="0.25">
      <c r="A659" s="212" t="s">
        <v>1235</v>
      </c>
      <c r="B659" s="212">
        <v>197510</v>
      </c>
      <c r="C659" s="212">
        <v>227.851</v>
      </c>
      <c r="D659" s="212">
        <v>2</v>
      </c>
      <c r="E659" s="212" t="s">
        <v>1236</v>
      </c>
      <c r="F659" s="212" t="s">
        <v>1234</v>
      </c>
    </row>
    <row r="660" spans="1:6" hidden="1" x14ac:dyDescent="0.25">
      <c r="A660" s="212" t="s">
        <v>1235</v>
      </c>
      <c r="B660" s="212">
        <v>197511</v>
      </c>
      <c r="C660" s="212">
        <v>335.98500000000001</v>
      </c>
      <c r="D660" s="212">
        <v>2</v>
      </c>
      <c r="E660" s="212" t="s">
        <v>1236</v>
      </c>
      <c r="F660" s="212" t="s">
        <v>1234</v>
      </c>
    </row>
    <row r="661" spans="1:6" hidden="1" x14ac:dyDescent="0.25">
      <c r="A661" s="212" t="s">
        <v>1235</v>
      </c>
      <c r="B661" s="212">
        <v>197512</v>
      </c>
      <c r="C661" s="212">
        <v>619.95000000000005</v>
      </c>
      <c r="D661" s="212">
        <v>2</v>
      </c>
      <c r="E661" s="212" t="s">
        <v>1236</v>
      </c>
      <c r="F661" s="212" t="s">
        <v>1234</v>
      </c>
    </row>
    <row r="662" spans="1:6" hidden="1" x14ac:dyDescent="0.25">
      <c r="A662" s="212" t="s">
        <v>1235</v>
      </c>
      <c r="B662" s="212">
        <v>197513</v>
      </c>
      <c r="C662" s="212">
        <v>5022.6059999999998</v>
      </c>
      <c r="D662" s="212">
        <v>2</v>
      </c>
      <c r="E662" s="212" t="s">
        <v>1236</v>
      </c>
      <c r="F662" s="212" t="s">
        <v>1234</v>
      </c>
    </row>
    <row r="663" spans="1:6" hidden="1" x14ac:dyDescent="0.25">
      <c r="A663" s="212" t="s">
        <v>1235</v>
      </c>
      <c r="B663" s="212">
        <v>197601</v>
      </c>
      <c r="C663" s="212">
        <v>859.25599999999997</v>
      </c>
      <c r="D663" s="212">
        <v>2</v>
      </c>
      <c r="E663" s="212" t="s">
        <v>1236</v>
      </c>
      <c r="F663" s="212" t="s">
        <v>1234</v>
      </c>
    </row>
    <row r="664" spans="1:6" hidden="1" x14ac:dyDescent="0.25">
      <c r="A664" s="212" t="s">
        <v>1235</v>
      </c>
      <c r="B664" s="212">
        <v>197602</v>
      </c>
      <c r="C664" s="212">
        <v>753.64400000000001</v>
      </c>
      <c r="D664" s="212">
        <v>2</v>
      </c>
      <c r="E664" s="212" t="s">
        <v>1236</v>
      </c>
      <c r="F664" s="212" t="s">
        <v>1234</v>
      </c>
    </row>
    <row r="665" spans="1:6" hidden="1" x14ac:dyDescent="0.25">
      <c r="A665" s="212" t="s">
        <v>1235</v>
      </c>
      <c r="B665" s="212">
        <v>197603</v>
      </c>
      <c r="C665" s="212">
        <v>589.48199999999997</v>
      </c>
      <c r="D665" s="212">
        <v>2</v>
      </c>
      <c r="E665" s="212" t="s">
        <v>1236</v>
      </c>
      <c r="F665" s="212" t="s">
        <v>1234</v>
      </c>
    </row>
    <row r="666" spans="1:6" hidden="1" x14ac:dyDescent="0.25">
      <c r="A666" s="212" t="s">
        <v>1235</v>
      </c>
      <c r="B666" s="212">
        <v>197604</v>
      </c>
      <c r="C666" s="212">
        <v>451.05799999999999</v>
      </c>
      <c r="D666" s="212">
        <v>2</v>
      </c>
      <c r="E666" s="212" t="s">
        <v>1236</v>
      </c>
      <c r="F666" s="212" t="s">
        <v>1234</v>
      </c>
    </row>
    <row r="667" spans="1:6" hidden="1" x14ac:dyDescent="0.25">
      <c r="A667" s="212" t="s">
        <v>1235</v>
      </c>
      <c r="B667" s="212">
        <v>197605</v>
      </c>
      <c r="C667" s="212">
        <v>321.75900000000001</v>
      </c>
      <c r="D667" s="212">
        <v>2</v>
      </c>
      <c r="E667" s="212" t="s">
        <v>1236</v>
      </c>
      <c r="F667" s="212" t="s">
        <v>1234</v>
      </c>
    </row>
    <row r="668" spans="1:6" hidden="1" x14ac:dyDescent="0.25">
      <c r="A668" s="212" t="s">
        <v>1235</v>
      </c>
      <c r="B668" s="212">
        <v>197606</v>
      </c>
      <c r="C668" s="212">
        <v>225.06800000000001</v>
      </c>
      <c r="D668" s="212">
        <v>2</v>
      </c>
      <c r="E668" s="212" t="s">
        <v>1236</v>
      </c>
      <c r="F668" s="212" t="s">
        <v>1234</v>
      </c>
    </row>
    <row r="669" spans="1:6" hidden="1" x14ac:dyDescent="0.25">
      <c r="A669" s="212" t="s">
        <v>1235</v>
      </c>
      <c r="B669" s="212">
        <v>197607</v>
      </c>
      <c r="C669" s="212">
        <v>173.49199999999999</v>
      </c>
      <c r="D669" s="212">
        <v>2</v>
      </c>
      <c r="E669" s="212" t="s">
        <v>1236</v>
      </c>
      <c r="F669" s="212" t="s">
        <v>1234</v>
      </c>
    </row>
    <row r="670" spans="1:6" hidden="1" x14ac:dyDescent="0.25">
      <c r="A670" s="212" t="s">
        <v>1235</v>
      </c>
      <c r="B670" s="212">
        <v>197608</v>
      </c>
      <c r="C670" s="212">
        <v>143.44900000000001</v>
      </c>
      <c r="D670" s="212">
        <v>2</v>
      </c>
      <c r="E670" s="212" t="s">
        <v>1236</v>
      </c>
      <c r="F670" s="212" t="s">
        <v>1234</v>
      </c>
    </row>
    <row r="671" spans="1:6" hidden="1" x14ac:dyDescent="0.25">
      <c r="A671" s="212" t="s">
        <v>1235</v>
      </c>
      <c r="B671" s="212">
        <v>197609</v>
      </c>
      <c r="C671" s="212">
        <v>155.24100000000001</v>
      </c>
      <c r="D671" s="212">
        <v>2</v>
      </c>
      <c r="E671" s="212" t="s">
        <v>1236</v>
      </c>
      <c r="F671" s="212" t="s">
        <v>1234</v>
      </c>
    </row>
    <row r="672" spans="1:6" hidden="1" x14ac:dyDescent="0.25">
      <c r="A672" s="212" t="s">
        <v>1235</v>
      </c>
      <c r="B672" s="212">
        <v>197610</v>
      </c>
      <c r="C672" s="212">
        <v>246.49799999999999</v>
      </c>
      <c r="D672" s="212">
        <v>2</v>
      </c>
      <c r="E672" s="212" t="s">
        <v>1236</v>
      </c>
      <c r="F672" s="212" t="s">
        <v>1234</v>
      </c>
    </row>
    <row r="673" spans="1:6" hidden="1" x14ac:dyDescent="0.25">
      <c r="A673" s="212" t="s">
        <v>1235</v>
      </c>
      <c r="B673" s="212">
        <v>197611</v>
      </c>
      <c r="C673" s="212">
        <v>480.28100000000001</v>
      </c>
      <c r="D673" s="212">
        <v>2</v>
      </c>
      <c r="E673" s="212" t="s">
        <v>1236</v>
      </c>
      <c r="F673" s="212" t="s">
        <v>1234</v>
      </c>
    </row>
    <row r="674" spans="1:6" hidden="1" x14ac:dyDescent="0.25">
      <c r="A674" s="212" t="s">
        <v>1235</v>
      </c>
      <c r="B674" s="212">
        <v>197612</v>
      </c>
      <c r="C674" s="212">
        <v>748.10699999999997</v>
      </c>
      <c r="D674" s="212">
        <v>2</v>
      </c>
      <c r="E674" s="212" t="s">
        <v>1236</v>
      </c>
      <c r="F674" s="212" t="s">
        <v>1234</v>
      </c>
    </row>
    <row r="675" spans="1:6" hidden="1" x14ac:dyDescent="0.25">
      <c r="A675" s="212" t="s">
        <v>1235</v>
      </c>
      <c r="B675" s="212">
        <v>197613</v>
      </c>
      <c r="C675" s="212">
        <v>5147.3360000000002</v>
      </c>
      <c r="D675" s="212">
        <v>2</v>
      </c>
      <c r="E675" s="212" t="s">
        <v>1236</v>
      </c>
      <c r="F675" s="212" t="s">
        <v>1234</v>
      </c>
    </row>
    <row r="676" spans="1:6" hidden="1" x14ac:dyDescent="0.25">
      <c r="A676" s="212" t="s">
        <v>1235</v>
      </c>
      <c r="B676" s="212">
        <v>197701</v>
      </c>
      <c r="C676" s="212">
        <v>954.59199999999998</v>
      </c>
      <c r="D676" s="212">
        <v>2</v>
      </c>
      <c r="E676" s="212" t="s">
        <v>1236</v>
      </c>
      <c r="F676" s="212" t="s">
        <v>1234</v>
      </c>
    </row>
    <row r="677" spans="1:6" hidden="1" x14ac:dyDescent="0.25">
      <c r="A677" s="212" t="s">
        <v>1235</v>
      </c>
      <c r="B677" s="212">
        <v>197702</v>
      </c>
      <c r="C677" s="212">
        <v>839.08399999999995</v>
      </c>
      <c r="D677" s="212">
        <v>2</v>
      </c>
      <c r="E677" s="212" t="s">
        <v>1236</v>
      </c>
      <c r="F677" s="212" t="s">
        <v>1234</v>
      </c>
    </row>
    <row r="678" spans="1:6" hidden="1" x14ac:dyDescent="0.25">
      <c r="A678" s="212" t="s">
        <v>1235</v>
      </c>
      <c r="B678" s="212">
        <v>197703</v>
      </c>
      <c r="C678" s="212">
        <v>571.43399999999997</v>
      </c>
      <c r="D678" s="212">
        <v>2</v>
      </c>
      <c r="E678" s="212" t="s">
        <v>1236</v>
      </c>
      <c r="F678" s="212" t="s">
        <v>1234</v>
      </c>
    </row>
    <row r="679" spans="1:6" hidden="1" x14ac:dyDescent="0.25">
      <c r="A679" s="212" t="s">
        <v>1235</v>
      </c>
      <c r="B679" s="212">
        <v>197704</v>
      </c>
      <c r="C679" s="212">
        <v>408.88200000000001</v>
      </c>
      <c r="D679" s="212">
        <v>2</v>
      </c>
      <c r="E679" s="212" t="s">
        <v>1236</v>
      </c>
      <c r="F679" s="212" t="s">
        <v>1234</v>
      </c>
    </row>
    <row r="680" spans="1:6" hidden="1" x14ac:dyDescent="0.25">
      <c r="A680" s="212" t="s">
        <v>1235</v>
      </c>
      <c r="B680" s="212">
        <v>197705</v>
      </c>
      <c r="C680" s="212">
        <v>256.53899999999999</v>
      </c>
      <c r="D680" s="212">
        <v>2</v>
      </c>
      <c r="E680" s="212" t="s">
        <v>1236</v>
      </c>
      <c r="F680" s="212" t="s">
        <v>1234</v>
      </c>
    </row>
    <row r="681" spans="1:6" hidden="1" x14ac:dyDescent="0.25">
      <c r="A681" s="212" t="s">
        <v>1235</v>
      </c>
      <c r="B681" s="212">
        <v>197706</v>
      </c>
      <c r="C681" s="212">
        <v>185.67400000000001</v>
      </c>
      <c r="D681" s="212">
        <v>2</v>
      </c>
      <c r="E681" s="212" t="s">
        <v>1236</v>
      </c>
      <c r="F681" s="212" t="s">
        <v>1234</v>
      </c>
    </row>
    <row r="682" spans="1:6" hidden="1" x14ac:dyDescent="0.25">
      <c r="A682" s="212" t="s">
        <v>1235</v>
      </c>
      <c r="B682" s="212">
        <v>197707</v>
      </c>
      <c r="C682" s="212">
        <v>148.839</v>
      </c>
      <c r="D682" s="212">
        <v>2</v>
      </c>
      <c r="E682" s="212" t="s">
        <v>1236</v>
      </c>
      <c r="F682" s="212" t="s">
        <v>1234</v>
      </c>
    </row>
    <row r="683" spans="1:6" hidden="1" x14ac:dyDescent="0.25">
      <c r="A683" s="212" t="s">
        <v>1235</v>
      </c>
      <c r="B683" s="212">
        <v>197708</v>
      </c>
      <c r="C683" s="212">
        <v>133.82499999999999</v>
      </c>
      <c r="D683" s="212">
        <v>2</v>
      </c>
      <c r="E683" s="212" t="s">
        <v>1236</v>
      </c>
      <c r="F683" s="212" t="s">
        <v>1234</v>
      </c>
    </row>
    <row r="684" spans="1:6" hidden="1" x14ac:dyDescent="0.25">
      <c r="A684" s="212" t="s">
        <v>1235</v>
      </c>
      <c r="B684" s="212">
        <v>197709</v>
      </c>
      <c r="C684" s="212">
        <v>143.334</v>
      </c>
      <c r="D684" s="212">
        <v>2</v>
      </c>
      <c r="E684" s="212" t="s">
        <v>1236</v>
      </c>
      <c r="F684" s="212" t="s">
        <v>1234</v>
      </c>
    </row>
    <row r="685" spans="1:6" hidden="1" x14ac:dyDescent="0.25">
      <c r="A685" s="212" t="s">
        <v>1235</v>
      </c>
      <c r="B685" s="212">
        <v>197710</v>
      </c>
      <c r="C685" s="212">
        <v>227.91300000000001</v>
      </c>
      <c r="D685" s="212">
        <v>2</v>
      </c>
      <c r="E685" s="212" t="s">
        <v>1236</v>
      </c>
      <c r="F685" s="212" t="s">
        <v>1234</v>
      </c>
    </row>
    <row r="686" spans="1:6" hidden="1" x14ac:dyDescent="0.25">
      <c r="A686" s="212" t="s">
        <v>1235</v>
      </c>
      <c r="B686" s="212">
        <v>197711</v>
      </c>
      <c r="C686" s="212">
        <v>378.95400000000001</v>
      </c>
      <c r="D686" s="212">
        <v>2</v>
      </c>
      <c r="E686" s="212" t="s">
        <v>1236</v>
      </c>
      <c r="F686" s="212" t="s">
        <v>1234</v>
      </c>
    </row>
    <row r="687" spans="1:6" hidden="1" x14ac:dyDescent="0.25">
      <c r="A687" s="212" t="s">
        <v>1235</v>
      </c>
      <c r="B687" s="212">
        <v>197712</v>
      </c>
      <c r="C687" s="212">
        <v>664.02099999999996</v>
      </c>
      <c r="D687" s="212">
        <v>2</v>
      </c>
      <c r="E687" s="212" t="s">
        <v>1236</v>
      </c>
      <c r="F687" s="212" t="s">
        <v>1234</v>
      </c>
    </row>
    <row r="688" spans="1:6" hidden="1" x14ac:dyDescent="0.25">
      <c r="A688" s="212" t="s">
        <v>1235</v>
      </c>
      <c r="B688" s="212">
        <v>197713</v>
      </c>
      <c r="C688" s="212">
        <v>4913.0929999999998</v>
      </c>
      <c r="D688" s="212">
        <v>2</v>
      </c>
      <c r="E688" s="212" t="s">
        <v>1236</v>
      </c>
      <c r="F688" s="212" t="s">
        <v>1234</v>
      </c>
    </row>
    <row r="689" spans="1:6" hidden="1" x14ac:dyDescent="0.25">
      <c r="A689" s="212" t="s">
        <v>1235</v>
      </c>
      <c r="B689" s="212">
        <v>197801</v>
      </c>
      <c r="C689" s="212">
        <v>829.47400000000005</v>
      </c>
      <c r="D689" s="212">
        <v>2</v>
      </c>
      <c r="E689" s="212" t="s">
        <v>1236</v>
      </c>
      <c r="F689" s="212" t="s">
        <v>1234</v>
      </c>
    </row>
    <row r="690" spans="1:6" hidden="1" x14ac:dyDescent="0.25">
      <c r="A690" s="212" t="s">
        <v>1235</v>
      </c>
      <c r="B690" s="212">
        <v>197802</v>
      </c>
      <c r="C690" s="212">
        <v>851.17200000000003</v>
      </c>
      <c r="D690" s="212">
        <v>2</v>
      </c>
      <c r="E690" s="212" t="s">
        <v>1236</v>
      </c>
      <c r="F690" s="212" t="s">
        <v>1234</v>
      </c>
    </row>
    <row r="691" spans="1:6" hidden="1" x14ac:dyDescent="0.25">
      <c r="A691" s="212" t="s">
        <v>1235</v>
      </c>
      <c r="B691" s="212">
        <v>197803</v>
      </c>
      <c r="C691" s="212">
        <v>691.71799999999996</v>
      </c>
      <c r="D691" s="212">
        <v>2</v>
      </c>
      <c r="E691" s="212" t="s">
        <v>1236</v>
      </c>
      <c r="F691" s="212" t="s">
        <v>1234</v>
      </c>
    </row>
    <row r="692" spans="1:6" hidden="1" x14ac:dyDescent="0.25">
      <c r="A692" s="212" t="s">
        <v>1235</v>
      </c>
      <c r="B692" s="212">
        <v>197804</v>
      </c>
      <c r="C692" s="212">
        <v>452.83300000000003</v>
      </c>
      <c r="D692" s="212">
        <v>2</v>
      </c>
      <c r="E692" s="212" t="s">
        <v>1236</v>
      </c>
      <c r="F692" s="212" t="s">
        <v>1234</v>
      </c>
    </row>
    <row r="693" spans="1:6" hidden="1" x14ac:dyDescent="0.25">
      <c r="A693" s="212" t="s">
        <v>1235</v>
      </c>
      <c r="B693" s="212">
        <v>197805</v>
      </c>
      <c r="C693" s="212">
        <v>312.52600000000001</v>
      </c>
      <c r="D693" s="212">
        <v>2</v>
      </c>
      <c r="E693" s="212" t="s">
        <v>1236</v>
      </c>
      <c r="F693" s="212" t="s">
        <v>1234</v>
      </c>
    </row>
    <row r="694" spans="1:6" hidden="1" x14ac:dyDescent="0.25">
      <c r="A694" s="212" t="s">
        <v>1235</v>
      </c>
      <c r="B694" s="212">
        <v>197806</v>
      </c>
      <c r="C694" s="212">
        <v>187.33799999999999</v>
      </c>
      <c r="D694" s="212">
        <v>2</v>
      </c>
      <c r="E694" s="212" t="s">
        <v>1236</v>
      </c>
      <c r="F694" s="212" t="s">
        <v>1234</v>
      </c>
    </row>
    <row r="695" spans="1:6" hidden="1" x14ac:dyDescent="0.25">
      <c r="A695" s="212" t="s">
        <v>1235</v>
      </c>
      <c r="B695" s="212">
        <v>197807</v>
      </c>
      <c r="C695" s="212">
        <v>149.34100000000001</v>
      </c>
      <c r="D695" s="212">
        <v>2</v>
      </c>
      <c r="E695" s="212" t="s">
        <v>1236</v>
      </c>
      <c r="F695" s="212" t="s">
        <v>1234</v>
      </c>
    </row>
    <row r="696" spans="1:6" hidden="1" x14ac:dyDescent="0.25">
      <c r="A696" s="212" t="s">
        <v>1235</v>
      </c>
      <c r="B696" s="212">
        <v>197808</v>
      </c>
      <c r="C696" s="212">
        <v>132.35400000000001</v>
      </c>
      <c r="D696" s="212">
        <v>2</v>
      </c>
      <c r="E696" s="212" t="s">
        <v>1236</v>
      </c>
      <c r="F696" s="212" t="s">
        <v>1234</v>
      </c>
    </row>
    <row r="697" spans="1:6" hidden="1" x14ac:dyDescent="0.25">
      <c r="A697" s="212" t="s">
        <v>1235</v>
      </c>
      <c r="B697" s="212">
        <v>197809</v>
      </c>
      <c r="C697" s="212">
        <v>137.65700000000001</v>
      </c>
      <c r="D697" s="212">
        <v>2</v>
      </c>
      <c r="E697" s="212" t="s">
        <v>1236</v>
      </c>
      <c r="F697" s="212" t="s">
        <v>1234</v>
      </c>
    </row>
    <row r="698" spans="1:6" hidden="1" x14ac:dyDescent="0.25">
      <c r="A698" s="212" t="s">
        <v>1235</v>
      </c>
      <c r="B698" s="212">
        <v>197810</v>
      </c>
      <c r="C698" s="212">
        <v>212.86699999999999</v>
      </c>
      <c r="D698" s="212">
        <v>2</v>
      </c>
      <c r="E698" s="212" t="s">
        <v>1236</v>
      </c>
      <c r="F698" s="212" t="s">
        <v>1234</v>
      </c>
    </row>
    <row r="699" spans="1:6" hidden="1" x14ac:dyDescent="0.25">
      <c r="A699" s="212" t="s">
        <v>1235</v>
      </c>
      <c r="B699" s="212">
        <v>197811</v>
      </c>
      <c r="C699" s="212">
        <v>382.43400000000003</v>
      </c>
      <c r="D699" s="212">
        <v>2</v>
      </c>
      <c r="E699" s="212" t="s">
        <v>1236</v>
      </c>
      <c r="F699" s="212" t="s">
        <v>1234</v>
      </c>
    </row>
    <row r="700" spans="1:6" hidden="1" x14ac:dyDescent="0.25">
      <c r="A700" s="212" t="s">
        <v>1235</v>
      </c>
      <c r="B700" s="212">
        <v>197812</v>
      </c>
      <c r="C700" s="212">
        <v>641.74199999999996</v>
      </c>
      <c r="D700" s="212">
        <v>2</v>
      </c>
      <c r="E700" s="212" t="s">
        <v>1236</v>
      </c>
      <c r="F700" s="212" t="s">
        <v>1234</v>
      </c>
    </row>
    <row r="701" spans="1:6" hidden="1" x14ac:dyDescent="0.25">
      <c r="A701" s="212" t="s">
        <v>1235</v>
      </c>
      <c r="B701" s="212">
        <v>197813</v>
      </c>
      <c r="C701" s="212">
        <v>4981.4539999999997</v>
      </c>
      <c r="D701" s="212">
        <v>2</v>
      </c>
      <c r="E701" s="212" t="s">
        <v>1236</v>
      </c>
      <c r="F701" s="212" t="s">
        <v>1234</v>
      </c>
    </row>
    <row r="702" spans="1:6" hidden="1" x14ac:dyDescent="0.25">
      <c r="A702" s="212" t="s">
        <v>1235</v>
      </c>
      <c r="B702" s="212">
        <v>197901</v>
      </c>
      <c r="C702" s="212">
        <v>882.91200000000003</v>
      </c>
      <c r="D702" s="212">
        <v>2</v>
      </c>
      <c r="E702" s="212" t="s">
        <v>1236</v>
      </c>
      <c r="F702" s="212" t="s">
        <v>1234</v>
      </c>
    </row>
    <row r="703" spans="1:6" hidden="1" x14ac:dyDescent="0.25">
      <c r="A703" s="212" t="s">
        <v>1235</v>
      </c>
      <c r="B703" s="212">
        <v>197902</v>
      </c>
      <c r="C703" s="212">
        <v>908.20399999999995</v>
      </c>
      <c r="D703" s="212">
        <v>2</v>
      </c>
      <c r="E703" s="212" t="s">
        <v>1236</v>
      </c>
      <c r="F703" s="212" t="s">
        <v>1234</v>
      </c>
    </row>
    <row r="704" spans="1:6" hidden="1" x14ac:dyDescent="0.25">
      <c r="A704" s="212" t="s">
        <v>1235</v>
      </c>
      <c r="B704" s="212">
        <v>197903</v>
      </c>
      <c r="C704" s="212">
        <v>671.59500000000003</v>
      </c>
      <c r="D704" s="212">
        <v>2</v>
      </c>
      <c r="E704" s="212" t="s">
        <v>1236</v>
      </c>
      <c r="F704" s="212" t="s">
        <v>1234</v>
      </c>
    </row>
    <row r="705" spans="1:6" hidden="1" x14ac:dyDescent="0.25">
      <c r="A705" s="212" t="s">
        <v>1235</v>
      </c>
      <c r="B705" s="212">
        <v>197904</v>
      </c>
      <c r="C705" s="212">
        <v>471.83499999999998</v>
      </c>
      <c r="D705" s="212">
        <v>2</v>
      </c>
      <c r="E705" s="212" t="s">
        <v>1236</v>
      </c>
      <c r="F705" s="212" t="s">
        <v>1234</v>
      </c>
    </row>
    <row r="706" spans="1:6" hidden="1" x14ac:dyDescent="0.25">
      <c r="A706" s="212" t="s">
        <v>1235</v>
      </c>
      <c r="B706" s="212">
        <v>197905</v>
      </c>
      <c r="C706" s="212">
        <v>292.72399999999999</v>
      </c>
      <c r="D706" s="212">
        <v>2</v>
      </c>
      <c r="E706" s="212" t="s">
        <v>1236</v>
      </c>
      <c r="F706" s="212" t="s">
        <v>1234</v>
      </c>
    </row>
    <row r="707" spans="1:6" hidden="1" x14ac:dyDescent="0.25">
      <c r="A707" s="212" t="s">
        <v>1235</v>
      </c>
      <c r="B707" s="212">
        <v>197906</v>
      </c>
      <c r="C707" s="212">
        <v>192.548</v>
      </c>
      <c r="D707" s="212">
        <v>2</v>
      </c>
      <c r="E707" s="212" t="s">
        <v>1236</v>
      </c>
      <c r="F707" s="212" t="s">
        <v>1234</v>
      </c>
    </row>
    <row r="708" spans="1:6" hidden="1" x14ac:dyDescent="0.25">
      <c r="A708" s="212" t="s">
        <v>1235</v>
      </c>
      <c r="B708" s="212">
        <v>197907</v>
      </c>
      <c r="C708" s="212">
        <v>150.26400000000001</v>
      </c>
      <c r="D708" s="212">
        <v>2</v>
      </c>
      <c r="E708" s="212" t="s">
        <v>1236</v>
      </c>
      <c r="F708" s="212" t="s">
        <v>1234</v>
      </c>
    </row>
    <row r="709" spans="1:6" hidden="1" x14ac:dyDescent="0.25">
      <c r="A709" s="212" t="s">
        <v>1235</v>
      </c>
      <c r="B709" s="212">
        <v>197908</v>
      </c>
      <c r="C709" s="212">
        <v>135.642</v>
      </c>
      <c r="D709" s="212">
        <v>2</v>
      </c>
      <c r="E709" s="212" t="s">
        <v>1236</v>
      </c>
      <c r="F709" s="212" t="s">
        <v>1234</v>
      </c>
    </row>
    <row r="710" spans="1:6" hidden="1" x14ac:dyDescent="0.25">
      <c r="A710" s="212" t="s">
        <v>1235</v>
      </c>
      <c r="B710" s="212">
        <v>197909</v>
      </c>
      <c r="C710" s="212">
        <v>140.08799999999999</v>
      </c>
      <c r="D710" s="212">
        <v>2</v>
      </c>
      <c r="E710" s="212" t="s">
        <v>1236</v>
      </c>
      <c r="F710" s="212" t="s">
        <v>1234</v>
      </c>
    </row>
    <row r="711" spans="1:6" hidden="1" x14ac:dyDescent="0.25">
      <c r="A711" s="212" t="s">
        <v>1235</v>
      </c>
      <c r="B711" s="212">
        <v>197910</v>
      </c>
      <c r="C711" s="212">
        <v>219.024</v>
      </c>
      <c r="D711" s="212">
        <v>2</v>
      </c>
      <c r="E711" s="212" t="s">
        <v>1236</v>
      </c>
      <c r="F711" s="212" t="s">
        <v>1234</v>
      </c>
    </row>
    <row r="712" spans="1:6" hidden="1" x14ac:dyDescent="0.25">
      <c r="A712" s="212" t="s">
        <v>1235</v>
      </c>
      <c r="B712" s="212">
        <v>197911</v>
      </c>
      <c r="C712" s="212">
        <v>385.39100000000002</v>
      </c>
      <c r="D712" s="212">
        <v>2</v>
      </c>
      <c r="E712" s="212" t="s">
        <v>1236</v>
      </c>
      <c r="F712" s="212" t="s">
        <v>1234</v>
      </c>
    </row>
    <row r="713" spans="1:6" hidden="1" x14ac:dyDescent="0.25">
      <c r="A713" s="212" t="s">
        <v>1235</v>
      </c>
      <c r="B713" s="212">
        <v>197912</v>
      </c>
      <c r="C713" s="212">
        <v>604.51400000000001</v>
      </c>
      <c r="D713" s="212">
        <v>2</v>
      </c>
      <c r="E713" s="212" t="s">
        <v>1236</v>
      </c>
      <c r="F713" s="212" t="s">
        <v>1234</v>
      </c>
    </row>
    <row r="714" spans="1:6" hidden="1" x14ac:dyDescent="0.25">
      <c r="A714" s="212" t="s">
        <v>1235</v>
      </c>
      <c r="B714" s="212">
        <v>197913</v>
      </c>
      <c r="C714" s="212">
        <v>5054.7420000000002</v>
      </c>
      <c r="D714" s="212">
        <v>2</v>
      </c>
      <c r="E714" s="212" t="s">
        <v>1236</v>
      </c>
      <c r="F714" s="212" t="s">
        <v>1234</v>
      </c>
    </row>
    <row r="715" spans="1:6" hidden="1" x14ac:dyDescent="0.25">
      <c r="A715" s="212" t="s">
        <v>1235</v>
      </c>
      <c r="B715" s="212">
        <v>198001</v>
      </c>
      <c r="C715" s="212">
        <v>733.26700000000005</v>
      </c>
      <c r="D715" s="212">
        <v>2</v>
      </c>
      <c r="E715" s="212" t="s">
        <v>1236</v>
      </c>
      <c r="F715" s="212" t="s">
        <v>1234</v>
      </c>
    </row>
    <row r="716" spans="1:6" hidden="1" x14ac:dyDescent="0.25">
      <c r="A716" s="212" t="s">
        <v>1235</v>
      </c>
      <c r="B716" s="212">
        <v>198002</v>
      </c>
      <c r="C716" s="212">
        <v>786.20899999999995</v>
      </c>
      <c r="D716" s="212">
        <v>2</v>
      </c>
      <c r="E716" s="212" t="s">
        <v>1236</v>
      </c>
      <c r="F716" s="212" t="s">
        <v>1234</v>
      </c>
    </row>
    <row r="717" spans="1:6" hidden="1" x14ac:dyDescent="0.25">
      <c r="A717" s="212" t="s">
        <v>1235</v>
      </c>
      <c r="B717" s="212">
        <v>198003</v>
      </c>
      <c r="C717" s="212">
        <v>683.33299999999997</v>
      </c>
      <c r="D717" s="212">
        <v>2</v>
      </c>
      <c r="E717" s="212" t="s">
        <v>1236</v>
      </c>
      <c r="F717" s="212" t="s">
        <v>1234</v>
      </c>
    </row>
    <row r="718" spans="1:6" hidden="1" x14ac:dyDescent="0.25">
      <c r="A718" s="212" t="s">
        <v>1235</v>
      </c>
      <c r="B718" s="212">
        <v>198004</v>
      </c>
      <c r="C718" s="212">
        <v>457.86700000000002</v>
      </c>
      <c r="D718" s="212">
        <v>2</v>
      </c>
      <c r="E718" s="212" t="s">
        <v>1236</v>
      </c>
      <c r="F718" s="212" t="s">
        <v>1234</v>
      </c>
    </row>
    <row r="719" spans="1:6" hidden="1" x14ac:dyDescent="0.25">
      <c r="A719" s="212" t="s">
        <v>1235</v>
      </c>
      <c r="B719" s="212">
        <v>198005</v>
      </c>
      <c r="C719" s="212">
        <v>283.137</v>
      </c>
      <c r="D719" s="212">
        <v>2</v>
      </c>
      <c r="E719" s="212" t="s">
        <v>1236</v>
      </c>
      <c r="F719" s="212" t="s">
        <v>1234</v>
      </c>
    </row>
    <row r="720" spans="1:6" hidden="1" x14ac:dyDescent="0.25">
      <c r="A720" s="212" t="s">
        <v>1235</v>
      </c>
      <c r="B720" s="212">
        <v>198006</v>
      </c>
      <c r="C720" s="212">
        <v>193.85900000000001</v>
      </c>
      <c r="D720" s="212">
        <v>2</v>
      </c>
      <c r="E720" s="212" t="s">
        <v>1236</v>
      </c>
      <c r="F720" s="212" t="s">
        <v>1234</v>
      </c>
    </row>
    <row r="721" spans="1:6" hidden="1" x14ac:dyDescent="0.25">
      <c r="A721" s="212" t="s">
        <v>1235</v>
      </c>
      <c r="B721" s="212">
        <v>198007</v>
      </c>
      <c r="C721" s="212">
        <v>147.21299999999999</v>
      </c>
      <c r="D721" s="212">
        <v>2</v>
      </c>
      <c r="E721" s="212" t="s">
        <v>1236</v>
      </c>
      <c r="F721" s="212" t="s">
        <v>1234</v>
      </c>
    </row>
    <row r="722" spans="1:6" hidden="1" x14ac:dyDescent="0.25">
      <c r="A722" s="212" t="s">
        <v>1235</v>
      </c>
      <c r="B722" s="212">
        <v>198008</v>
      </c>
      <c r="C722" s="212">
        <v>130.959</v>
      </c>
      <c r="D722" s="212">
        <v>2</v>
      </c>
      <c r="E722" s="212" t="s">
        <v>1236</v>
      </c>
      <c r="F722" s="212" t="s">
        <v>1234</v>
      </c>
    </row>
    <row r="723" spans="1:6" hidden="1" x14ac:dyDescent="0.25">
      <c r="A723" s="212" t="s">
        <v>1235</v>
      </c>
      <c r="B723" s="212">
        <v>198009</v>
      </c>
      <c r="C723" s="212">
        <v>137.06700000000001</v>
      </c>
      <c r="D723" s="212">
        <v>2</v>
      </c>
      <c r="E723" s="212" t="s">
        <v>1236</v>
      </c>
      <c r="F723" s="212" t="s">
        <v>1234</v>
      </c>
    </row>
    <row r="724" spans="1:6" hidden="1" x14ac:dyDescent="0.25">
      <c r="A724" s="212" t="s">
        <v>1235</v>
      </c>
      <c r="B724" s="212">
        <v>198010</v>
      </c>
      <c r="C724" s="212">
        <v>217.24299999999999</v>
      </c>
      <c r="D724" s="212">
        <v>2</v>
      </c>
      <c r="E724" s="212" t="s">
        <v>1236</v>
      </c>
      <c r="F724" s="212" t="s">
        <v>1234</v>
      </c>
    </row>
    <row r="725" spans="1:6" hidden="1" x14ac:dyDescent="0.25">
      <c r="A725" s="212" t="s">
        <v>1235</v>
      </c>
      <c r="B725" s="212">
        <v>198011</v>
      </c>
      <c r="C725" s="212">
        <v>397.94</v>
      </c>
      <c r="D725" s="212">
        <v>2</v>
      </c>
      <c r="E725" s="212" t="s">
        <v>1236</v>
      </c>
      <c r="F725" s="212" t="s">
        <v>1234</v>
      </c>
    </row>
    <row r="726" spans="1:6" hidden="1" x14ac:dyDescent="0.25">
      <c r="A726" s="212" t="s">
        <v>1235</v>
      </c>
      <c r="B726" s="212">
        <v>198012</v>
      </c>
      <c r="C726" s="212">
        <v>656.13099999999997</v>
      </c>
      <c r="D726" s="212">
        <v>2</v>
      </c>
      <c r="E726" s="212" t="s">
        <v>1236</v>
      </c>
      <c r="F726" s="212" t="s">
        <v>1234</v>
      </c>
    </row>
    <row r="727" spans="1:6" hidden="1" x14ac:dyDescent="0.25">
      <c r="A727" s="212" t="s">
        <v>1235</v>
      </c>
      <c r="B727" s="212">
        <v>198013</v>
      </c>
      <c r="C727" s="212">
        <v>4824.8360000000002</v>
      </c>
      <c r="D727" s="212">
        <v>2</v>
      </c>
      <c r="E727" s="212" t="s">
        <v>1236</v>
      </c>
      <c r="F727" s="212" t="s">
        <v>1234</v>
      </c>
    </row>
    <row r="728" spans="1:6" hidden="1" x14ac:dyDescent="0.25">
      <c r="A728" s="212" t="s">
        <v>1235</v>
      </c>
      <c r="B728" s="212">
        <v>198101</v>
      </c>
      <c r="C728" s="212">
        <v>843.74900000000002</v>
      </c>
      <c r="D728" s="212">
        <v>2</v>
      </c>
      <c r="E728" s="212" t="s">
        <v>1236</v>
      </c>
      <c r="F728" s="212" t="s">
        <v>1234</v>
      </c>
    </row>
    <row r="729" spans="1:6" hidden="1" x14ac:dyDescent="0.25">
      <c r="A729" s="212" t="s">
        <v>1235</v>
      </c>
      <c r="B729" s="212">
        <v>198102</v>
      </c>
      <c r="C729" s="212">
        <v>751.16899999999998</v>
      </c>
      <c r="D729" s="212">
        <v>2</v>
      </c>
      <c r="E729" s="212" t="s">
        <v>1236</v>
      </c>
      <c r="F729" s="212" t="s">
        <v>1234</v>
      </c>
    </row>
    <row r="730" spans="1:6" hidden="1" x14ac:dyDescent="0.25">
      <c r="A730" s="212" t="s">
        <v>1235</v>
      </c>
      <c r="B730" s="212">
        <v>198103</v>
      </c>
      <c r="C730" s="212">
        <v>593.81799999999998</v>
      </c>
      <c r="D730" s="212">
        <v>2</v>
      </c>
      <c r="E730" s="212" t="s">
        <v>1236</v>
      </c>
      <c r="F730" s="212" t="s">
        <v>1234</v>
      </c>
    </row>
    <row r="731" spans="1:6" hidden="1" x14ac:dyDescent="0.25">
      <c r="A731" s="212" t="s">
        <v>1235</v>
      </c>
      <c r="B731" s="212">
        <v>198104</v>
      </c>
      <c r="C731" s="212">
        <v>377.37799999999999</v>
      </c>
      <c r="D731" s="212">
        <v>2</v>
      </c>
      <c r="E731" s="212" t="s">
        <v>1236</v>
      </c>
      <c r="F731" s="212" t="s">
        <v>1234</v>
      </c>
    </row>
    <row r="732" spans="1:6" hidden="1" x14ac:dyDescent="0.25">
      <c r="A732" s="212" t="s">
        <v>1235</v>
      </c>
      <c r="B732" s="212">
        <v>198105</v>
      </c>
      <c r="C732" s="212">
        <v>263.83600000000001</v>
      </c>
      <c r="D732" s="212">
        <v>2</v>
      </c>
      <c r="E732" s="212" t="s">
        <v>1236</v>
      </c>
      <c r="F732" s="212" t="s">
        <v>1234</v>
      </c>
    </row>
    <row r="733" spans="1:6" hidden="1" x14ac:dyDescent="0.25">
      <c r="A733" s="212" t="s">
        <v>1235</v>
      </c>
      <c r="B733" s="212">
        <v>198106</v>
      </c>
      <c r="C733" s="212">
        <v>170.46299999999999</v>
      </c>
      <c r="D733" s="212">
        <v>2</v>
      </c>
      <c r="E733" s="212" t="s">
        <v>1236</v>
      </c>
      <c r="F733" s="212" t="s">
        <v>1234</v>
      </c>
    </row>
    <row r="734" spans="1:6" hidden="1" x14ac:dyDescent="0.25">
      <c r="A734" s="212" t="s">
        <v>1235</v>
      </c>
      <c r="B734" s="212">
        <v>198107</v>
      </c>
      <c r="C734" s="212">
        <v>137.999</v>
      </c>
      <c r="D734" s="212">
        <v>2</v>
      </c>
      <c r="E734" s="212" t="s">
        <v>1236</v>
      </c>
      <c r="F734" s="212" t="s">
        <v>1234</v>
      </c>
    </row>
    <row r="735" spans="1:6" hidden="1" x14ac:dyDescent="0.25">
      <c r="A735" s="212" t="s">
        <v>1235</v>
      </c>
      <c r="B735" s="212">
        <v>198108</v>
      </c>
      <c r="C735" s="212">
        <v>124.804</v>
      </c>
      <c r="D735" s="212">
        <v>2</v>
      </c>
      <c r="E735" s="212" t="s">
        <v>1236</v>
      </c>
      <c r="F735" s="212" t="s">
        <v>1234</v>
      </c>
    </row>
    <row r="736" spans="1:6" hidden="1" x14ac:dyDescent="0.25">
      <c r="A736" s="212" t="s">
        <v>1235</v>
      </c>
      <c r="B736" s="212">
        <v>198109</v>
      </c>
      <c r="C736" s="212">
        <v>134.90199999999999</v>
      </c>
      <c r="D736" s="212">
        <v>2</v>
      </c>
      <c r="E736" s="212" t="s">
        <v>1236</v>
      </c>
      <c r="F736" s="212" t="s">
        <v>1234</v>
      </c>
    </row>
    <row r="737" spans="1:6" hidden="1" x14ac:dyDescent="0.25">
      <c r="A737" s="212" t="s">
        <v>1235</v>
      </c>
      <c r="B737" s="212">
        <v>198110</v>
      </c>
      <c r="C737" s="212">
        <v>235.40899999999999</v>
      </c>
      <c r="D737" s="212">
        <v>2</v>
      </c>
      <c r="E737" s="212" t="s">
        <v>1236</v>
      </c>
      <c r="F737" s="212" t="s">
        <v>1234</v>
      </c>
    </row>
    <row r="738" spans="1:6" hidden="1" x14ac:dyDescent="0.25">
      <c r="A738" s="212" t="s">
        <v>1235</v>
      </c>
      <c r="B738" s="212">
        <v>198111</v>
      </c>
      <c r="C738" s="212">
        <v>369.346</v>
      </c>
      <c r="D738" s="212">
        <v>2</v>
      </c>
      <c r="E738" s="212" t="s">
        <v>1236</v>
      </c>
      <c r="F738" s="212" t="s">
        <v>1234</v>
      </c>
    </row>
    <row r="739" spans="1:6" hidden="1" x14ac:dyDescent="0.25">
      <c r="A739" s="212" t="s">
        <v>1235</v>
      </c>
      <c r="B739" s="212">
        <v>198112</v>
      </c>
      <c r="C739" s="212">
        <v>609.952</v>
      </c>
      <c r="D739" s="212">
        <v>2</v>
      </c>
      <c r="E739" s="212" t="s">
        <v>1236</v>
      </c>
      <c r="F739" s="212" t="s">
        <v>1234</v>
      </c>
    </row>
    <row r="740" spans="1:6" hidden="1" x14ac:dyDescent="0.25">
      <c r="A740" s="212" t="s">
        <v>1235</v>
      </c>
      <c r="B740" s="212">
        <v>198113</v>
      </c>
      <c r="C740" s="212">
        <v>4614.1989999999996</v>
      </c>
      <c r="D740" s="212">
        <v>2</v>
      </c>
      <c r="E740" s="212" t="s">
        <v>1236</v>
      </c>
      <c r="F740" s="212" t="s">
        <v>1234</v>
      </c>
    </row>
    <row r="741" spans="1:6" hidden="1" x14ac:dyDescent="0.25">
      <c r="A741" s="212" t="s">
        <v>1235</v>
      </c>
      <c r="B741" s="212">
        <v>198201</v>
      </c>
      <c r="C741" s="212">
        <v>880.9</v>
      </c>
      <c r="D741" s="212">
        <v>2</v>
      </c>
      <c r="E741" s="212" t="s">
        <v>1236</v>
      </c>
      <c r="F741" s="212" t="s">
        <v>1234</v>
      </c>
    </row>
    <row r="742" spans="1:6" hidden="1" x14ac:dyDescent="0.25">
      <c r="A742" s="212" t="s">
        <v>1235</v>
      </c>
      <c r="B742" s="212">
        <v>198202</v>
      </c>
      <c r="C742" s="212">
        <v>799.35799999999995</v>
      </c>
      <c r="D742" s="212">
        <v>2</v>
      </c>
      <c r="E742" s="212" t="s">
        <v>1236</v>
      </c>
      <c r="F742" s="212" t="s">
        <v>1234</v>
      </c>
    </row>
    <row r="743" spans="1:6" hidden="1" x14ac:dyDescent="0.25">
      <c r="A743" s="212" t="s">
        <v>1235</v>
      </c>
      <c r="B743" s="212">
        <v>198203</v>
      </c>
      <c r="C743" s="212">
        <v>612.12599999999998</v>
      </c>
      <c r="D743" s="212">
        <v>2</v>
      </c>
      <c r="E743" s="212" t="s">
        <v>1236</v>
      </c>
      <c r="F743" s="212" t="s">
        <v>1234</v>
      </c>
    </row>
    <row r="744" spans="1:6" hidden="1" x14ac:dyDescent="0.25">
      <c r="A744" s="212" t="s">
        <v>1235</v>
      </c>
      <c r="B744" s="212">
        <v>198204</v>
      </c>
      <c r="C744" s="212">
        <v>458.58600000000001</v>
      </c>
      <c r="D744" s="212">
        <v>2</v>
      </c>
      <c r="E744" s="212" t="s">
        <v>1236</v>
      </c>
      <c r="F744" s="212" t="s">
        <v>1234</v>
      </c>
    </row>
    <row r="745" spans="1:6" hidden="1" x14ac:dyDescent="0.25">
      <c r="A745" s="212" t="s">
        <v>1235</v>
      </c>
      <c r="B745" s="212">
        <v>198205</v>
      </c>
      <c r="C745" s="212">
        <v>236.917</v>
      </c>
      <c r="D745" s="212">
        <v>2</v>
      </c>
      <c r="E745" s="212" t="s">
        <v>1236</v>
      </c>
      <c r="F745" s="212" t="s">
        <v>1234</v>
      </c>
    </row>
    <row r="746" spans="1:6" hidden="1" x14ac:dyDescent="0.25">
      <c r="A746" s="212" t="s">
        <v>1235</v>
      </c>
      <c r="B746" s="212">
        <v>198206</v>
      </c>
      <c r="C746" s="212">
        <v>167.74700000000001</v>
      </c>
      <c r="D746" s="212">
        <v>2</v>
      </c>
      <c r="E746" s="212" t="s">
        <v>1236</v>
      </c>
      <c r="F746" s="212" t="s">
        <v>1234</v>
      </c>
    </row>
    <row r="747" spans="1:6" hidden="1" x14ac:dyDescent="0.25">
      <c r="A747" s="212" t="s">
        <v>1235</v>
      </c>
      <c r="B747" s="212">
        <v>198207</v>
      </c>
      <c r="C747" s="212">
        <v>140.334</v>
      </c>
      <c r="D747" s="212">
        <v>2</v>
      </c>
      <c r="E747" s="212" t="s">
        <v>1236</v>
      </c>
      <c r="F747" s="212" t="s">
        <v>1234</v>
      </c>
    </row>
    <row r="748" spans="1:6" hidden="1" x14ac:dyDescent="0.25">
      <c r="A748" s="212" t="s">
        <v>1235</v>
      </c>
      <c r="B748" s="212">
        <v>198208</v>
      </c>
      <c r="C748" s="212">
        <v>125.089</v>
      </c>
      <c r="D748" s="212">
        <v>2</v>
      </c>
      <c r="E748" s="212" t="s">
        <v>1236</v>
      </c>
      <c r="F748" s="212" t="s">
        <v>1234</v>
      </c>
    </row>
    <row r="749" spans="1:6" hidden="1" x14ac:dyDescent="0.25">
      <c r="A749" s="212" t="s">
        <v>1235</v>
      </c>
      <c r="B749" s="212">
        <v>198209</v>
      </c>
      <c r="C749" s="212">
        <v>138.30000000000001</v>
      </c>
      <c r="D749" s="212">
        <v>2</v>
      </c>
      <c r="E749" s="212" t="s">
        <v>1236</v>
      </c>
      <c r="F749" s="212" t="s">
        <v>1234</v>
      </c>
    </row>
    <row r="750" spans="1:6" hidden="1" x14ac:dyDescent="0.25">
      <c r="A750" s="212" t="s">
        <v>1235</v>
      </c>
      <c r="B750" s="212">
        <v>198210</v>
      </c>
      <c r="C750" s="212">
        <v>207.35300000000001</v>
      </c>
      <c r="D750" s="212">
        <v>2</v>
      </c>
      <c r="E750" s="212" t="s">
        <v>1236</v>
      </c>
      <c r="F750" s="212" t="s">
        <v>1234</v>
      </c>
    </row>
    <row r="751" spans="1:6" hidden="1" x14ac:dyDescent="0.25">
      <c r="A751" s="212" t="s">
        <v>1235</v>
      </c>
      <c r="B751" s="212">
        <v>198211</v>
      </c>
      <c r="C751" s="212">
        <v>378.17700000000002</v>
      </c>
      <c r="D751" s="212">
        <v>2</v>
      </c>
      <c r="E751" s="212" t="s">
        <v>1236</v>
      </c>
      <c r="F751" s="212" t="s">
        <v>1234</v>
      </c>
    </row>
    <row r="752" spans="1:6" hidden="1" x14ac:dyDescent="0.25">
      <c r="A752" s="212" t="s">
        <v>1235</v>
      </c>
      <c r="B752" s="212">
        <v>198212</v>
      </c>
      <c r="C752" s="212">
        <v>566.452</v>
      </c>
      <c r="D752" s="212">
        <v>2</v>
      </c>
      <c r="E752" s="212" t="s">
        <v>1236</v>
      </c>
      <c r="F752" s="212" t="s">
        <v>1234</v>
      </c>
    </row>
    <row r="753" spans="1:6" hidden="1" x14ac:dyDescent="0.25">
      <c r="A753" s="212" t="s">
        <v>1235</v>
      </c>
      <c r="B753" s="212">
        <v>198213</v>
      </c>
      <c r="C753" s="212">
        <v>4711.2510000000002</v>
      </c>
      <c r="D753" s="212">
        <v>2</v>
      </c>
      <c r="E753" s="212" t="s">
        <v>1236</v>
      </c>
      <c r="F753" s="212" t="s">
        <v>1234</v>
      </c>
    </row>
    <row r="754" spans="1:6" hidden="1" x14ac:dyDescent="0.25">
      <c r="A754" s="212" t="s">
        <v>1235</v>
      </c>
      <c r="B754" s="212">
        <v>198301</v>
      </c>
      <c r="C754" s="212">
        <v>869.36199999999997</v>
      </c>
      <c r="D754" s="212">
        <v>2</v>
      </c>
      <c r="E754" s="212" t="s">
        <v>1236</v>
      </c>
      <c r="F754" s="212" t="s">
        <v>1234</v>
      </c>
    </row>
    <row r="755" spans="1:6" hidden="1" x14ac:dyDescent="0.25">
      <c r="A755" s="212" t="s">
        <v>1235</v>
      </c>
      <c r="B755" s="212">
        <v>198302</v>
      </c>
      <c r="C755" s="212">
        <v>687.62900000000002</v>
      </c>
      <c r="D755" s="212">
        <v>2</v>
      </c>
      <c r="E755" s="212" t="s">
        <v>1236</v>
      </c>
      <c r="F755" s="212" t="s">
        <v>1234</v>
      </c>
    </row>
    <row r="756" spans="1:6" hidden="1" x14ac:dyDescent="0.25">
      <c r="A756" s="212" t="s">
        <v>1235</v>
      </c>
      <c r="B756" s="212">
        <v>198303</v>
      </c>
      <c r="C756" s="212">
        <v>594.56700000000001</v>
      </c>
      <c r="D756" s="212">
        <v>2</v>
      </c>
      <c r="E756" s="212" t="s">
        <v>1236</v>
      </c>
      <c r="F756" s="212" t="s">
        <v>1234</v>
      </c>
    </row>
    <row r="757" spans="1:6" hidden="1" x14ac:dyDescent="0.25">
      <c r="A757" s="212" t="s">
        <v>1235</v>
      </c>
      <c r="B757" s="212">
        <v>198304</v>
      </c>
      <c r="C757" s="212">
        <v>454.83</v>
      </c>
      <c r="D757" s="212">
        <v>2</v>
      </c>
      <c r="E757" s="212" t="s">
        <v>1236</v>
      </c>
      <c r="F757" s="212" t="s">
        <v>1234</v>
      </c>
    </row>
    <row r="758" spans="1:6" hidden="1" x14ac:dyDescent="0.25">
      <c r="A758" s="212" t="s">
        <v>1235</v>
      </c>
      <c r="B758" s="212">
        <v>198305</v>
      </c>
      <c r="C758" s="212">
        <v>282.81</v>
      </c>
      <c r="D758" s="212">
        <v>2</v>
      </c>
      <c r="E758" s="212" t="s">
        <v>1236</v>
      </c>
      <c r="F758" s="212" t="s">
        <v>1234</v>
      </c>
    </row>
    <row r="759" spans="1:6" hidden="1" x14ac:dyDescent="0.25">
      <c r="A759" s="212" t="s">
        <v>1235</v>
      </c>
      <c r="B759" s="212">
        <v>198306</v>
      </c>
      <c r="C759" s="212">
        <v>167.93299999999999</v>
      </c>
      <c r="D759" s="212">
        <v>2</v>
      </c>
      <c r="E759" s="212" t="s">
        <v>1236</v>
      </c>
      <c r="F759" s="212" t="s">
        <v>1234</v>
      </c>
    </row>
    <row r="760" spans="1:6" hidden="1" x14ac:dyDescent="0.25">
      <c r="A760" s="212" t="s">
        <v>1235</v>
      </c>
      <c r="B760" s="212">
        <v>198307</v>
      </c>
      <c r="C760" s="212">
        <v>127.169</v>
      </c>
      <c r="D760" s="212">
        <v>2</v>
      </c>
      <c r="E760" s="212" t="s">
        <v>1236</v>
      </c>
      <c r="F760" s="212" t="s">
        <v>1234</v>
      </c>
    </row>
    <row r="761" spans="1:6" hidden="1" x14ac:dyDescent="0.25">
      <c r="A761" s="212" t="s">
        <v>1235</v>
      </c>
      <c r="B761" s="212">
        <v>198308</v>
      </c>
      <c r="C761" s="212">
        <v>116.851</v>
      </c>
      <c r="D761" s="212">
        <v>2</v>
      </c>
      <c r="E761" s="212" t="s">
        <v>1236</v>
      </c>
      <c r="F761" s="212" t="s">
        <v>1234</v>
      </c>
    </row>
    <row r="762" spans="1:6" hidden="1" x14ac:dyDescent="0.25">
      <c r="A762" s="212" t="s">
        <v>1235</v>
      </c>
      <c r="B762" s="212">
        <v>198309</v>
      </c>
      <c r="C762" s="212">
        <v>125.026</v>
      </c>
      <c r="D762" s="212">
        <v>2</v>
      </c>
      <c r="E762" s="212" t="s">
        <v>1236</v>
      </c>
      <c r="F762" s="212" t="s">
        <v>1234</v>
      </c>
    </row>
    <row r="763" spans="1:6" hidden="1" x14ac:dyDescent="0.25">
      <c r="A763" s="212" t="s">
        <v>1235</v>
      </c>
      <c r="B763" s="212">
        <v>198310</v>
      </c>
      <c r="C763" s="212">
        <v>179.55600000000001</v>
      </c>
      <c r="D763" s="212">
        <v>2</v>
      </c>
      <c r="E763" s="212" t="s">
        <v>1236</v>
      </c>
      <c r="F763" s="212" t="s">
        <v>1234</v>
      </c>
    </row>
    <row r="764" spans="1:6" hidden="1" x14ac:dyDescent="0.25">
      <c r="A764" s="212" t="s">
        <v>1235</v>
      </c>
      <c r="B764" s="212">
        <v>198311</v>
      </c>
      <c r="C764" s="212">
        <v>316.92399999999998</v>
      </c>
      <c r="D764" s="212">
        <v>2</v>
      </c>
      <c r="E764" s="212" t="s">
        <v>1236</v>
      </c>
      <c r="F764" s="212" t="s">
        <v>1234</v>
      </c>
    </row>
    <row r="765" spans="1:6" hidden="1" x14ac:dyDescent="0.25">
      <c r="A765" s="212" t="s">
        <v>1235</v>
      </c>
      <c r="B765" s="212">
        <v>198312</v>
      </c>
      <c r="C765" s="212">
        <v>556.28399999999999</v>
      </c>
      <c r="D765" s="212">
        <v>2</v>
      </c>
      <c r="E765" s="212" t="s">
        <v>1236</v>
      </c>
      <c r="F765" s="212" t="s">
        <v>1234</v>
      </c>
    </row>
    <row r="766" spans="1:6" hidden="1" x14ac:dyDescent="0.25">
      <c r="A766" s="212" t="s">
        <v>1235</v>
      </c>
      <c r="B766" s="212">
        <v>198313</v>
      </c>
      <c r="C766" s="212">
        <v>4477.6329999999998</v>
      </c>
      <c r="D766" s="212">
        <v>2</v>
      </c>
      <c r="E766" s="212" t="s">
        <v>1236</v>
      </c>
      <c r="F766" s="212" t="s">
        <v>1234</v>
      </c>
    </row>
    <row r="767" spans="1:6" hidden="1" x14ac:dyDescent="0.25">
      <c r="A767" s="212" t="s">
        <v>1235</v>
      </c>
      <c r="B767" s="212">
        <v>198401</v>
      </c>
      <c r="C767" s="212">
        <v>907.46199999999999</v>
      </c>
      <c r="D767" s="212">
        <v>2</v>
      </c>
      <c r="E767" s="212" t="s">
        <v>1236</v>
      </c>
      <c r="F767" s="212" t="s">
        <v>1234</v>
      </c>
    </row>
    <row r="768" spans="1:6" hidden="1" x14ac:dyDescent="0.25">
      <c r="A768" s="212" t="s">
        <v>1235</v>
      </c>
      <c r="B768" s="212">
        <v>198402</v>
      </c>
      <c r="C768" s="212">
        <v>716.96900000000005</v>
      </c>
      <c r="D768" s="212">
        <v>2</v>
      </c>
      <c r="E768" s="212" t="s">
        <v>1236</v>
      </c>
      <c r="F768" s="212" t="s">
        <v>1234</v>
      </c>
    </row>
    <row r="769" spans="1:6" hidden="1" x14ac:dyDescent="0.25">
      <c r="A769" s="212" t="s">
        <v>1235</v>
      </c>
      <c r="B769" s="212">
        <v>198403</v>
      </c>
      <c r="C769" s="212">
        <v>619.87300000000005</v>
      </c>
      <c r="D769" s="212">
        <v>2</v>
      </c>
      <c r="E769" s="212" t="s">
        <v>1236</v>
      </c>
      <c r="F769" s="212" t="s">
        <v>1234</v>
      </c>
    </row>
    <row r="770" spans="1:6" hidden="1" x14ac:dyDescent="0.25">
      <c r="A770" s="212" t="s">
        <v>1235</v>
      </c>
      <c r="B770" s="212">
        <v>198404</v>
      </c>
      <c r="C770" s="212">
        <v>474.24099999999999</v>
      </c>
      <c r="D770" s="212">
        <v>2</v>
      </c>
      <c r="E770" s="212" t="s">
        <v>1236</v>
      </c>
      <c r="F770" s="212" t="s">
        <v>1234</v>
      </c>
    </row>
    <row r="771" spans="1:6" hidden="1" x14ac:dyDescent="0.25">
      <c r="A771" s="212" t="s">
        <v>1235</v>
      </c>
      <c r="B771" s="212">
        <v>198405</v>
      </c>
      <c r="C771" s="212">
        <v>293.834</v>
      </c>
      <c r="D771" s="212">
        <v>2</v>
      </c>
      <c r="E771" s="212" t="s">
        <v>1236</v>
      </c>
      <c r="F771" s="212" t="s">
        <v>1234</v>
      </c>
    </row>
    <row r="772" spans="1:6" hidden="1" x14ac:dyDescent="0.25">
      <c r="A772" s="212" t="s">
        <v>1235</v>
      </c>
      <c r="B772" s="212">
        <v>198406</v>
      </c>
      <c r="C772" s="212">
        <v>173.87</v>
      </c>
      <c r="D772" s="212">
        <v>2</v>
      </c>
      <c r="E772" s="212" t="s">
        <v>1236</v>
      </c>
      <c r="F772" s="212" t="s">
        <v>1234</v>
      </c>
    </row>
    <row r="773" spans="1:6" hidden="1" x14ac:dyDescent="0.25">
      <c r="A773" s="212" t="s">
        <v>1235</v>
      </c>
      <c r="B773" s="212">
        <v>198407</v>
      </c>
      <c r="C773" s="212">
        <v>131.256</v>
      </c>
      <c r="D773" s="212">
        <v>2</v>
      </c>
      <c r="E773" s="212" t="s">
        <v>1236</v>
      </c>
      <c r="F773" s="212" t="s">
        <v>1234</v>
      </c>
    </row>
    <row r="774" spans="1:6" hidden="1" x14ac:dyDescent="0.25">
      <c r="A774" s="212" t="s">
        <v>1235</v>
      </c>
      <c r="B774" s="212">
        <v>198408</v>
      </c>
      <c r="C774" s="212">
        <v>120.63500000000001</v>
      </c>
      <c r="D774" s="212">
        <v>2</v>
      </c>
      <c r="E774" s="212" t="s">
        <v>1236</v>
      </c>
      <c r="F774" s="212" t="s">
        <v>1234</v>
      </c>
    </row>
    <row r="775" spans="1:6" hidden="1" x14ac:dyDescent="0.25">
      <c r="A775" s="212" t="s">
        <v>1235</v>
      </c>
      <c r="B775" s="212">
        <v>198409</v>
      </c>
      <c r="C775" s="212">
        <v>129.33799999999999</v>
      </c>
      <c r="D775" s="212">
        <v>2</v>
      </c>
      <c r="E775" s="212" t="s">
        <v>1236</v>
      </c>
      <c r="F775" s="212" t="s">
        <v>1234</v>
      </c>
    </row>
    <row r="776" spans="1:6" hidden="1" x14ac:dyDescent="0.25">
      <c r="A776" s="212" t="s">
        <v>1235</v>
      </c>
      <c r="B776" s="212">
        <v>198410</v>
      </c>
      <c r="C776" s="212">
        <v>186.48099999999999</v>
      </c>
      <c r="D776" s="212">
        <v>2</v>
      </c>
      <c r="E776" s="212" t="s">
        <v>1236</v>
      </c>
      <c r="F776" s="212" t="s">
        <v>1234</v>
      </c>
    </row>
    <row r="777" spans="1:6" hidden="1" x14ac:dyDescent="0.25">
      <c r="A777" s="212" t="s">
        <v>1235</v>
      </c>
      <c r="B777" s="212">
        <v>198411</v>
      </c>
      <c r="C777" s="212">
        <v>329.47800000000001</v>
      </c>
      <c r="D777" s="212">
        <v>2</v>
      </c>
      <c r="E777" s="212" t="s">
        <v>1236</v>
      </c>
      <c r="F777" s="212" t="s">
        <v>1234</v>
      </c>
    </row>
    <row r="778" spans="1:6" hidden="1" x14ac:dyDescent="0.25">
      <c r="A778" s="212" t="s">
        <v>1235</v>
      </c>
      <c r="B778" s="212">
        <v>198412</v>
      </c>
      <c r="C778" s="212">
        <v>578.13599999999997</v>
      </c>
      <c r="D778" s="212">
        <v>2</v>
      </c>
      <c r="E778" s="212" t="s">
        <v>1236</v>
      </c>
      <c r="F778" s="212" t="s">
        <v>1234</v>
      </c>
    </row>
    <row r="779" spans="1:6" hidden="1" x14ac:dyDescent="0.25">
      <c r="A779" s="212" t="s">
        <v>1235</v>
      </c>
      <c r="B779" s="212">
        <v>198413</v>
      </c>
      <c r="C779" s="212">
        <v>4660.558</v>
      </c>
      <c r="D779" s="212">
        <v>2</v>
      </c>
      <c r="E779" s="212" t="s">
        <v>1236</v>
      </c>
      <c r="F779" s="212" t="s">
        <v>1234</v>
      </c>
    </row>
    <row r="780" spans="1:6" hidden="1" x14ac:dyDescent="0.25">
      <c r="A780" s="212" t="s">
        <v>1235</v>
      </c>
      <c r="B780" s="212">
        <v>198501</v>
      </c>
      <c r="C780" s="212">
        <v>761.27599999999995</v>
      </c>
      <c r="D780" s="212">
        <v>2</v>
      </c>
      <c r="E780" s="212" t="s">
        <v>1236</v>
      </c>
      <c r="F780" s="212" t="s">
        <v>1234</v>
      </c>
    </row>
    <row r="781" spans="1:6" hidden="1" x14ac:dyDescent="0.25">
      <c r="A781" s="212" t="s">
        <v>1235</v>
      </c>
      <c r="B781" s="212">
        <v>198502</v>
      </c>
      <c r="C781" s="212">
        <v>859.42700000000002</v>
      </c>
      <c r="D781" s="212">
        <v>2</v>
      </c>
      <c r="E781" s="212" t="s">
        <v>1236</v>
      </c>
      <c r="F781" s="212" t="s">
        <v>1234</v>
      </c>
    </row>
    <row r="782" spans="1:6" hidden="1" x14ac:dyDescent="0.25">
      <c r="A782" s="212" t="s">
        <v>1235</v>
      </c>
      <c r="B782" s="212">
        <v>198503</v>
      </c>
      <c r="C782" s="212">
        <v>581.07500000000005</v>
      </c>
      <c r="D782" s="212">
        <v>2</v>
      </c>
      <c r="E782" s="212" t="s">
        <v>1236</v>
      </c>
      <c r="F782" s="212" t="s">
        <v>1234</v>
      </c>
    </row>
    <row r="783" spans="1:6" hidden="1" x14ac:dyDescent="0.25">
      <c r="A783" s="212" t="s">
        <v>1235</v>
      </c>
      <c r="B783" s="212">
        <v>198504</v>
      </c>
      <c r="C783" s="212">
        <v>405.60199999999998</v>
      </c>
      <c r="D783" s="212">
        <v>2</v>
      </c>
      <c r="E783" s="212" t="s">
        <v>1236</v>
      </c>
      <c r="F783" s="212" t="s">
        <v>1234</v>
      </c>
    </row>
    <row r="784" spans="1:6" hidden="1" x14ac:dyDescent="0.25">
      <c r="A784" s="212" t="s">
        <v>1235</v>
      </c>
      <c r="B784" s="212">
        <v>198505</v>
      </c>
      <c r="C784" s="212">
        <v>216.452</v>
      </c>
      <c r="D784" s="212">
        <v>2</v>
      </c>
      <c r="E784" s="212" t="s">
        <v>1236</v>
      </c>
      <c r="F784" s="212" t="s">
        <v>1234</v>
      </c>
    </row>
    <row r="785" spans="1:6" hidden="1" x14ac:dyDescent="0.25">
      <c r="A785" s="212" t="s">
        <v>1235</v>
      </c>
      <c r="B785" s="212">
        <v>198506</v>
      </c>
      <c r="C785" s="212">
        <v>159.761</v>
      </c>
      <c r="D785" s="212">
        <v>2</v>
      </c>
      <c r="E785" s="212" t="s">
        <v>1236</v>
      </c>
      <c r="F785" s="212" t="s">
        <v>1234</v>
      </c>
    </row>
    <row r="786" spans="1:6" hidden="1" x14ac:dyDescent="0.25">
      <c r="A786" s="212" t="s">
        <v>1235</v>
      </c>
      <c r="B786" s="212">
        <v>198507</v>
      </c>
      <c r="C786" s="212">
        <v>132.30600000000001</v>
      </c>
      <c r="D786" s="212">
        <v>2</v>
      </c>
      <c r="E786" s="212" t="s">
        <v>1236</v>
      </c>
      <c r="F786" s="212" t="s">
        <v>1234</v>
      </c>
    </row>
    <row r="787" spans="1:6" hidden="1" x14ac:dyDescent="0.25">
      <c r="A787" s="212" t="s">
        <v>1235</v>
      </c>
      <c r="B787" s="212">
        <v>198508</v>
      </c>
      <c r="C787" s="212">
        <v>121.181</v>
      </c>
      <c r="D787" s="212">
        <v>2</v>
      </c>
      <c r="E787" s="212" t="s">
        <v>1236</v>
      </c>
      <c r="F787" s="212" t="s">
        <v>1234</v>
      </c>
    </row>
    <row r="788" spans="1:6" hidden="1" x14ac:dyDescent="0.25">
      <c r="A788" s="212" t="s">
        <v>1235</v>
      </c>
      <c r="B788" s="212">
        <v>198509</v>
      </c>
      <c r="C788" s="212">
        <v>132.05799999999999</v>
      </c>
      <c r="D788" s="212">
        <v>2</v>
      </c>
      <c r="E788" s="212" t="s">
        <v>1236</v>
      </c>
      <c r="F788" s="212" t="s">
        <v>1234</v>
      </c>
    </row>
    <row r="789" spans="1:6" hidden="1" x14ac:dyDescent="0.25">
      <c r="A789" s="212" t="s">
        <v>1235</v>
      </c>
      <c r="B789" s="212">
        <v>198510</v>
      </c>
      <c r="C789" s="212">
        <v>193.45</v>
      </c>
      <c r="D789" s="212">
        <v>2</v>
      </c>
      <c r="E789" s="212" t="s">
        <v>1236</v>
      </c>
      <c r="F789" s="212" t="s">
        <v>1234</v>
      </c>
    </row>
    <row r="790" spans="1:6" hidden="1" x14ac:dyDescent="0.25">
      <c r="A790" s="212" t="s">
        <v>1235</v>
      </c>
      <c r="B790" s="212">
        <v>198511</v>
      </c>
      <c r="C790" s="212">
        <v>313.59500000000003</v>
      </c>
      <c r="D790" s="212">
        <v>2</v>
      </c>
      <c r="E790" s="212" t="s">
        <v>1236</v>
      </c>
      <c r="F790" s="212" t="s">
        <v>1234</v>
      </c>
    </row>
    <row r="791" spans="1:6" hidden="1" x14ac:dyDescent="0.25">
      <c r="A791" s="212" t="s">
        <v>1235</v>
      </c>
      <c r="B791" s="212">
        <v>198512</v>
      </c>
      <c r="C791" s="212">
        <v>662.096</v>
      </c>
      <c r="D791" s="212">
        <v>2</v>
      </c>
      <c r="E791" s="212" t="s">
        <v>1236</v>
      </c>
      <c r="F791" s="212" t="s">
        <v>1234</v>
      </c>
    </row>
    <row r="792" spans="1:6" hidden="1" x14ac:dyDescent="0.25">
      <c r="A792" s="212" t="s">
        <v>1235</v>
      </c>
      <c r="B792" s="212">
        <v>198513</v>
      </c>
      <c r="C792" s="212">
        <v>4534.2820000000002</v>
      </c>
      <c r="D792" s="212">
        <v>2</v>
      </c>
      <c r="E792" s="212" t="s">
        <v>1236</v>
      </c>
      <c r="F792" s="212" t="s">
        <v>1234</v>
      </c>
    </row>
    <row r="793" spans="1:6" hidden="1" x14ac:dyDescent="0.25">
      <c r="A793" s="212" t="s">
        <v>1235</v>
      </c>
      <c r="B793" s="212">
        <v>198601</v>
      </c>
      <c r="C793" s="212">
        <v>808.76400000000001</v>
      </c>
      <c r="D793" s="212">
        <v>2</v>
      </c>
      <c r="E793" s="212" t="s">
        <v>1236</v>
      </c>
      <c r="F793" s="212" t="s">
        <v>1234</v>
      </c>
    </row>
    <row r="794" spans="1:6" hidden="1" x14ac:dyDescent="0.25">
      <c r="A794" s="212" t="s">
        <v>1235</v>
      </c>
      <c r="B794" s="212">
        <v>198602</v>
      </c>
      <c r="C794" s="212">
        <v>700.10799999999995</v>
      </c>
      <c r="D794" s="212">
        <v>2</v>
      </c>
      <c r="E794" s="212" t="s">
        <v>1236</v>
      </c>
      <c r="F794" s="212" t="s">
        <v>1234</v>
      </c>
    </row>
    <row r="795" spans="1:6" hidden="1" x14ac:dyDescent="0.25">
      <c r="A795" s="212" t="s">
        <v>1235</v>
      </c>
      <c r="B795" s="212">
        <v>198603</v>
      </c>
      <c r="C795" s="212">
        <v>592.73299999999995</v>
      </c>
      <c r="D795" s="212">
        <v>2</v>
      </c>
      <c r="E795" s="212" t="s">
        <v>1236</v>
      </c>
      <c r="F795" s="212" t="s">
        <v>1234</v>
      </c>
    </row>
    <row r="796" spans="1:6" hidden="1" x14ac:dyDescent="0.25">
      <c r="A796" s="212" t="s">
        <v>1235</v>
      </c>
      <c r="B796" s="212">
        <v>198604</v>
      </c>
      <c r="C796" s="212">
        <v>371.45600000000002</v>
      </c>
      <c r="D796" s="212">
        <v>2</v>
      </c>
      <c r="E796" s="212" t="s">
        <v>1236</v>
      </c>
      <c r="F796" s="212" t="s">
        <v>1234</v>
      </c>
    </row>
    <row r="797" spans="1:6" hidden="1" x14ac:dyDescent="0.25">
      <c r="A797" s="212" t="s">
        <v>1235</v>
      </c>
      <c r="B797" s="212">
        <v>198605</v>
      </c>
      <c r="C797" s="212">
        <v>241.25399999999999</v>
      </c>
      <c r="D797" s="212">
        <v>2</v>
      </c>
      <c r="E797" s="212" t="s">
        <v>1236</v>
      </c>
      <c r="F797" s="212" t="s">
        <v>1234</v>
      </c>
    </row>
    <row r="798" spans="1:6" hidden="1" x14ac:dyDescent="0.25">
      <c r="A798" s="212" t="s">
        <v>1235</v>
      </c>
      <c r="B798" s="212">
        <v>198606</v>
      </c>
      <c r="C798" s="212">
        <v>158.04</v>
      </c>
      <c r="D798" s="212">
        <v>2</v>
      </c>
      <c r="E798" s="212" t="s">
        <v>1236</v>
      </c>
      <c r="F798" s="212" t="s">
        <v>1234</v>
      </c>
    </row>
    <row r="799" spans="1:6" hidden="1" x14ac:dyDescent="0.25">
      <c r="A799" s="212" t="s">
        <v>1235</v>
      </c>
      <c r="B799" s="212">
        <v>198607</v>
      </c>
      <c r="C799" s="212">
        <v>129.05600000000001</v>
      </c>
      <c r="D799" s="212">
        <v>2</v>
      </c>
      <c r="E799" s="212" t="s">
        <v>1236</v>
      </c>
      <c r="F799" s="212" t="s">
        <v>1234</v>
      </c>
    </row>
    <row r="800" spans="1:6" hidden="1" x14ac:dyDescent="0.25">
      <c r="A800" s="212" t="s">
        <v>1235</v>
      </c>
      <c r="B800" s="212">
        <v>198608</v>
      </c>
      <c r="C800" s="212">
        <v>119.825</v>
      </c>
      <c r="D800" s="212">
        <v>2</v>
      </c>
      <c r="E800" s="212" t="s">
        <v>1236</v>
      </c>
      <c r="F800" s="212" t="s">
        <v>1234</v>
      </c>
    </row>
    <row r="801" spans="1:6" hidden="1" x14ac:dyDescent="0.25">
      <c r="A801" s="212" t="s">
        <v>1235</v>
      </c>
      <c r="B801" s="212">
        <v>198609</v>
      </c>
      <c r="C801" s="212">
        <v>133.126</v>
      </c>
      <c r="D801" s="212">
        <v>2</v>
      </c>
      <c r="E801" s="212" t="s">
        <v>1236</v>
      </c>
      <c r="F801" s="212" t="s">
        <v>1234</v>
      </c>
    </row>
    <row r="802" spans="1:6" hidden="1" x14ac:dyDescent="0.25">
      <c r="A802" s="212" t="s">
        <v>1235</v>
      </c>
      <c r="B802" s="212">
        <v>198610</v>
      </c>
      <c r="C802" s="212">
        <v>188.786</v>
      </c>
      <c r="D802" s="212">
        <v>2</v>
      </c>
      <c r="E802" s="212" t="s">
        <v>1236</v>
      </c>
      <c r="F802" s="212" t="s">
        <v>1234</v>
      </c>
    </row>
    <row r="803" spans="1:6" hidden="1" x14ac:dyDescent="0.25">
      <c r="A803" s="212" t="s">
        <v>1235</v>
      </c>
      <c r="B803" s="212">
        <v>198611</v>
      </c>
      <c r="C803" s="212">
        <v>352.60300000000001</v>
      </c>
      <c r="D803" s="212">
        <v>2</v>
      </c>
      <c r="E803" s="212" t="s">
        <v>1236</v>
      </c>
      <c r="F803" s="212" t="s">
        <v>1234</v>
      </c>
    </row>
    <row r="804" spans="1:6" hidden="1" x14ac:dyDescent="0.25">
      <c r="A804" s="212" t="s">
        <v>1235</v>
      </c>
      <c r="B804" s="212">
        <v>198612</v>
      </c>
      <c r="C804" s="212">
        <v>610.61400000000003</v>
      </c>
      <c r="D804" s="212">
        <v>2</v>
      </c>
      <c r="E804" s="212" t="s">
        <v>1236</v>
      </c>
      <c r="F804" s="212" t="s">
        <v>1234</v>
      </c>
    </row>
    <row r="805" spans="1:6" hidden="1" x14ac:dyDescent="0.25">
      <c r="A805" s="212" t="s">
        <v>1235</v>
      </c>
      <c r="B805" s="212">
        <v>198613</v>
      </c>
      <c r="C805" s="212">
        <v>4405.1559999999999</v>
      </c>
      <c r="D805" s="212">
        <v>2</v>
      </c>
      <c r="E805" s="212" t="s">
        <v>1236</v>
      </c>
      <c r="F805" s="212" t="s">
        <v>1234</v>
      </c>
    </row>
    <row r="806" spans="1:6" hidden="1" x14ac:dyDescent="0.25">
      <c r="A806" s="212" t="s">
        <v>1235</v>
      </c>
      <c r="B806" s="212">
        <v>198701</v>
      </c>
      <c r="C806" s="212">
        <v>760.26300000000003</v>
      </c>
      <c r="D806" s="212">
        <v>2</v>
      </c>
      <c r="E806" s="212" t="s">
        <v>1236</v>
      </c>
      <c r="F806" s="212" t="s">
        <v>1234</v>
      </c>
    </row>
    <row r="807" spans="1:6" hidden="1" x14ac:dyDescent="0.25">
      <c r="A807" s="212" t="s">
        <v>1235</v>
      </c>
      <c r="B807" s="212">
        <v>198702</v>
      </c>
      <c r="C807" s="212">
        <v>706.64</v>
      </c>
      <c r="D807" s="212">
        <v>2</v>
      </c>
      <c r="E807" s="212" t="s">
        <v>1236</v>
      </c>
      <c r="F807" s="212" t="s">
        <v>1234</v>
      </c>
    </row>
    <row r="808" spans="1:6" hidden="1" x14ac:dyDescent="0.25">
      <c r="A808" s="212" t="s">
        <v>1235</v>
      </c>
      <c r="B808" s="212">
        <v>198703</v>
      </c>
      <c r="C808" s="212">
        <v>589.976</v>
      </c>
      <c r="D808" s="212">
        <v>2</v>
      </c>
      <c r="E808" s="212" t="s">
        <v>1236</v>
      </c>
      <c r="F808" s="212" t="s">
        <v>1234</v>
      </c>
    </row>
    <row r="809" spans="1:6" hidden="1" x14ac:dyDescent="0.25">
      <c r="A809" s="212" t="s">
        <v>1235</v>
      </c>
      <c r="B809" s="212">
        <v>198704</v>
      </c>
      <c r="C809" s="212">
        <v>411.887</v>
      </c>
      <c r="D809" s="212">
        <v>2</v>
      </c>
      <c r="E809" s="212" t="s">
        <v>1236</v>
      </c>
      <c r="F809" s="212" t="s">
        <v>1234</v>
      </c>
    </row>
    <row r="810" spans="1:6" hidden="1" x14ac:dyDescent="0.25">
      <c r="A810" s="212" t="s">
        <v>1235</v>
      </c>
      <c r="B810" s="212">
        <v>198705</v>
      </c>
      <c r="C810" s="212">
        <v>228.22900000000001</v>
      </c>
      <c r="D810" s="212">
        <v>2</v>
      </c>
      <c r="E810" s="212" t="s">
        <v>1236</v>
      </c>
      <c r="F810" s="212" t="s">
        <v>1234</v>
      </c>
    </row>
    <row r="811" spans="1:6" hidden="1" x14ac:dyDescent="0.25">
      <c r="A811" s="212" t="s">
        <v>1235</v>
      </c>
      <c r="B811" s="212">
        <v>198706</v>
      </c>
      <c r="C811" s="212">
        <v>150.32599999999999</v>
      </c>
      <c r="D811" s="212">
        <v>2</v>
      </c>
      <c r="E811" s="212" t="s">
        <v>1236</v>
      </c>
      <c r="F811" s="212" t="s">
        <v>1234</v>
      </c>
    </row>
    <row r="812" spans="1:6" hidden="1" x14ac:dyDescent="0.25">
      <c r="A812" s="212" t="s">
        <v>1235</v>
      </c>
      <c r="B812" s="212">
        <v>198707</v>
      </c>
      <c r="C812" s="212">
        <v>128.499</v>
      </c>
      <c r="D812" s="212">
        <v>2</v>
      </c>
      <c r="E812" s="212" t="s">
        <v>1236</v>
      </c>
      <c r="F812" s="212" t="s">
        <v>1234</v>
      </c>
    </row>
    <row r="813" spans="1:6" hidden="1" x14ac:dyDescent="0.25">
      <c r="A813" s="212" t="s">
        <v>1235</v>
      </c>
      <c r="B813" s="212">
        <v>198708</v>
      </c>
      <c r="C813" s="212">
        <v>120.185</v>
      </c>
      <c r="D813" s="212">
        <v>2</v>
      </c>
      <c r="E813" s="212" t="s">
        <v>1236</v>
      </c>
      <c r="F813" s="212" t="s">
        <v>1234</v>
      </c>
    </row>
    <row r="814" spans="1:6" hidden="1" x14ac:dyDescent="0.25">
      <c r="A814" s="212" t="s">
        <v>1235</v>
      </c>
      <c r="B814" s="212">
        <v>198709</v>
      </c>
      <c r="C814" s="212">
        <v>129.32</v>
      </c>
      <c r="D814" s="212">
        <v>2</v>
      </c>
      <c r="E814" s="212" t="s">
        <v>1236</v>
      </c>
      <c r="F814" s="212" t="s">
        <v>1234</v>
      </c>
    </row>
    <row r="815" spans="1:6" hidden="1" x14ac:dyDescent="0.25">
      <c r="A815" s="212" t="s">
        <v>1235</v>
      </c>
      <c r="B815" s="212">
        <v>198710</v>
      </c>
      <c r="C815" s="212">
        <v>228.125</v>
      </c>
      <c r="D815" s="212">
        <v>2</v>
      </c>
      <c r="E815" s="212" t="s">
        <v>1236</v>
      </c>
      <c r="F815" s="212" t="s">
        <v>1234</v>
      </c>
    </row>
    <row r="816" spans="1:6" hidden="1" x14ac:dyDescent="0.25">
      <c r="A816" s="212" t="s">
        <v>1235</v>
      </c>
      <c r="B816" s="212">
        <v>198711</v>
      </c>
      <c r="C816" s="212">
        <v>362.60500000000002</v>
      </c>
      <c r="D816" s="212">
        <v>2</v>
      </c>
      <c r="E816" s="212" t="s">
        <v>1236</v>
      </c>
      <c r="F816" s="212" t="s">
        <v>1234</v>
      </c>
    </row>
    <row r="817" spans="1:6" hidden="1" x14ac:dyDescent="0.25">
      <c r="A817" s="212" t="s">
        <v>1235</v>
      </c>
      <c r="B817" s="212">
        <v>198712</v>
      </c>
      <c r="C817" s="212">
        <v>604.50300000000004</v>
      </c>
      <c r="D817" s="212">
        <v>2</v>
      </c>
      <c r="E817" s="212" t="s">
        <v>1236</v>
      </c>
      <c r="F817" s="212" t="s">
        <v>1234</v>
      </c>
    </row>
    <row r="818" spans="1:6" hidden="1" x14ac:dyDescent="0.25">
      <c r="A818" s="212" t="s">
        <v>1235</v>
      </c>
      <c r="B818" s="212">
        <v>198713</v>
      </c>
      <c r="C818" s="212">
        <v>4419.5749999999998</v>
      </c>
      <c r="D818" s="212">
        <v>2</v>
      </c>
      <c r="E818" s="212" t="s">
        <v>1236</v>
      </c>
      <c r="F818" s="212" t="s">
        <v>1234</v>
      </c>
    </row>
    <row r="819" spans="1:6" hidden="1" x14ac:dyDescent="0.25">
      <c r="A819" s="212" t="s">
        <v>1235</v>
      </c>
      <c r="B819" s="212">
        <v>198801</v>
      </c>
      <c r="C819" s="212">
        <v>871.67600000000004</v>
      </c>
      <c r="D819" s="212">
        <v>2</v>
      </c>
      <c r="E819" s="212" t="s">
        <v>1236</v>
      </c>
      <c r="F819" s="212" t="s">
        <v>1234</v>
      </c>
    </row>
    <row r="820" spans="1:6" hidden="1" x14ac:dyDescent="0.25">
      <c r="A820" s="212" t="s">
        <v>1235</v>
      </c>
      <c r="B820" s="212">
        <v>198802</v>
      </c>
      <c r="C820" s="212">
        <v>771.97</v>
      </c>
      <c r="D820" s="212">
        <v>2</v>
      </c>
      <c r="E820" s="212" t="s">
        <v>1236</v>
      </c>
      <c r="F820" s="212" t="s">
        <v>1234</v>
      </c>
    </row>
    <row r="821" spans="1:6" hidden="1" x14ac:dyDescent="0.25">
      <c r="A821" s="212" t="s">
        <v>1235</v>
      </c>
      <c r="B821" s="212">
        <v>198803</v>
      </c>
      <c r="C821" s="212">
        <v>610.64200000000005</v>
      </c>
      <c r="D821" s="212">
        <v>2</v>
      </c>
      <c r="E821" s="212" t="s">
        <v>1236</v>
      </c>
      <c r="F821" s="212" t="s">
        <v>1234</v>
      </c>
    </row>
    <row r="822" spans="1:6" hidden="1" x14ac:dyDescent="0.25">
      <c r="A822" s="212" t="s">
        <v>1235</v>
      </c>
      <c r="B822" s="212">
        <v>198804</v>
      </c>
      <c r="C822" s="212">
        <v>409.35</v>
      </c>
      <c r="D822" s="212">
        <v>2</v>
      </c>
      <c r="E822" s="212" t="s">
        <v>1236</v>
      </c>
      <c r="F822" s="212" t="s">
        <v>1234</v>
      </c>
    </row>
    <row r="823" spans="1:6" hidden="1" x14ac:dyDescent="0.25">
      <c r="A823" s="212" t="s">
        <v>1235</v>
      </c>
      <c r="B823" s="212">
        <v>198805</v>
      </c>
      <c r="C823" s="212">
        <v>263.68799999999999</v>
      </c>
      <c r="D823" s="212">
        <v>2</v>
      </c>
      <c r="E823" s="212" t="s">
        <v>1236</v>
      </c>
      <c r="F823" s="212" t="s">
        <v>1234</v>
      </c>
    </row>
    <row r="824" spans="1:6" hidden="1" x14ac:dyDescent="0.25">
      <c r="A824" s="212" t="s">
        <v>1235</v>
      </c>
      <c r="B824" s="212">
        <v>198806</v>
      </c>
      <c r="C824" s="212">
        <v>155.58000000000001</v>
      </c>
      <c r="D824" s="212">
        <v>2</v>
      </c>
      <c r="E824" s="212" t="s">
        <v>1236</v>
      </c>
      <c r="F824" s="212" t="s">
        <v>1234</v>
      </c>
    </row>
    <row r="825" spans="1:6" hidden="1" x14ac:dyDescent="0.25">
      <c r="A825" s="212" t="s">
        <v>1235</v>
      </c>
      <c r="B825" s="212">
        <v>198807</v>
      </c>
      <c r="C825" s="212">
        <v>125.637</v>
      </c>
      <c r="D825" s="212">
        <v>2</v>
      </c>
      <c r="E825" s="212" t="s">
        <v>1236</v>
      </c>
      <c r="F825" s="212" t="s">
        <v>1234</v>
      </c>
    </row>
    <row r="826" spans="1:6" hidden="1" x14ac:dyDescent="0.25">
      <c r="A826" s="212" t="s">
        <v>1235</v>
      </c>
      <c r="B826" s="212">
        <v>198808</v>
      </c>
      <c r="C826" s="212">
        <v>116.983</v>
      </c>
      <c r="D826" s="212">
        <v>2</v>
      </c>
      <c r="E826" s="212" t="s">
        <v>1236</v>
      </c>
      <c r="F826" s="212" t="s">
        <v>1234</v>
      </c>
    </row>
    <row r="827" spans="1:6" hidden="1" x14ac:dyDescent="0.25">
      <c r="A827" s="212" t="s">
        <v>1235</v>
      </c>
      <c r="B827" s="212">
        <v>198809</v>
      </c>
      <c r="C827" s="212">
        <v>127.57599999999999</v>
      </c>
      <c r="D827" s="212">
        <v>2</v>
      </c>
      <c r="E827" s="212" t="s">
        <v>1236</v>
      </c>
      <c r="F827" s="212" t="s">
        <v>1234</v>
      </c>
    </row>
    <row r="828" spans="1:6" hidden="1" x14ac:dyDescent="0.25">
      <c r="A828" s="212" t="s">
        <v>1235</v>
      </c>
      <c r="B828" s="212">
        <v>198810</v>
      </c>
      <c r="C828" s="212">
        <v>237.17099999999999</v>
      </c>
      <c r="D828" s="212">
        <v>2</v>
      </c>
      <c r="E828" s="212" t="s">
        <v>1236</v>
      </c>
      <c r="F828" s="212" t="s">
        <v>1234</v>
      </c>
    </row>
    <row r="829" spans="1:6" hidden="1" x14ac:dyDescent="0.25">
      <c r="A829" s="212" t="s">
        <v>1235</v>
      </c>
      <c r="B829" s="212">
        <v>198811</v>
      </c>
      <c r="C829" s="212">
        <v>400.05399999999997</v>
      </c>
      <c r="D829" s="212">
        <v>2</v>
      </c>
      <c r="E829" s="212" t="s">
        <v>1236</v>
      </c>
      <c r="F829" s="212" t="s">
        <v>1234</v>
      </c>
    </row>
    <row r="830" spans="1:6" hidden="1" x14ac:dyDescent="0.25">
      <c r="A830" s="212" t="s">
        <v>1235</v>
      </c>
      <c r="B830" s="212">
        <v>198812</v>
      </c>
      <c r="C830" s="212">
        <v>645.17700000000002</v>
      </c>
      <c r="D830" s="212">
        <v>2</v>
      </c>
      <c r="E830" s="212" t="s">
        <v>1236</v>
      </c>
      <c r="F830" s="212" t="s">
        <v>1234</v>
      </c>
    </row>
    <row r="831" spans="1:6" hidden="1" x14ac:dyDescent="0.25">
      <c r="A831" s="212" t="s">
        <v>1235</v>
      </c>
      <c r="B831" s="212">
        <v>198813</v>
      </c>
      <c r="C831" s="212">
        <v>4735.0829999999996</v>
      </c>
      <c r="D831" s="212">
        <v>2</v>
      </c>
      <c r="E831" s="212" t="s">
        <v>1236</v>
      </c>
      <c r="F831" s="212" t="s">
        <v>1234</v>
      </c>
    </row>
    <row r="832" spans="1:6" hidden="1" x14ac:dyDescent="0.25">
      <c r="A832" s="212" t="s">
        <v>1235</v>
      </c>
      <c r="B832" s="212">
        <v>198901</v>
      </c>
      <c r="C832" s="212">
        <v>769.95299999999997</v>
      </c>
      <c r="D832" s="212">
        <v>2</v>
      </c>
      <c r="E832" s="212" t="s">
        <v>1236</v>
      </c>
      <c r="F832" s="212" t="s">
        <v>1234</v>
      </c>
    </row>
    <row r="833" spans="1:6" hidden="1" x14ac:dyDescent="0.25">
      <c r="A833" s="212" t="s">
        <v>1235</v>
      </c>
      <c r="B833" s="212">
        <v>198902</v>
      </c>
      <c r="C833" s="212">
        <v>762.029</v>
      </c>
      <c r="D833" s="212">
        <v>2</v>
      </c>
      <c r="E833" s="212" t="s">
        <v>1236</v>
      </c>
      <c r="F833" s="212" t="s">
        <v>1234</v>
      </c>
    </row>
    <row r="834" spans="1:6" hidden="1" x14ac:dyDescent="0.25">
      <c r="A834" s="212" t="s">
        <v>1235</v>
      </c>
      <c r="B834" s="212">
        <v>198903</v>
      </c>
      <c r="C834" s="212">
        <v>662.24</v>
      </c>
      <c r="D834" s="212">
        <v>2</v>
      </c>
      <c r="E834" s="212" t="s">
        <v>1236</v>
      </c>
      <c r="F834" s="212" t="s">
        <v>1234</v>
      </c>
    </row>
    <row r="835" spans="1:6" hidden="1" x14ac:dyDescent="0.25">
      <c r="A835" s="212" t="s">
        <v>1235</v>
      </c>
      <c r="B835" s="212">
        <v>198904</v>
      </c>
      <c r="C835" s="212">
        <v>425.01900000000001</v>
      </c>
      <c r="D835" s="212">
        <v>2</v>
      </c>
      <c r="E835" s="212" t="s">
        <v>1236</v>
      </c>
      <c r="F835" s="212" t="s">
        <v>1234</v>
      </c>
    </row>
    <row r="836" spans="1:6" hidden="1" x14ac:dyDescent="0.25">
      <c r="A836" s="212" t="s">
        <v>1235</v>
      </c>
      <c r="B836" s="212">
        <v>198905</v>
      </c>
      <c r="C836" s="212">
        <v>262.8</v>
      </c>
      <c r="D836" s="212">
        <v>2</v>
      </c>
      <c r="E836" s="212" t="s">
        <v>1236</v>
      </c>
      <c r="F836" s="212" t="s">
        <v>1234</v>
      </c>
    </row>
    <row r="837" spans="1:6" hidden="1" x14ac:dyDescent="0.25">
      <c r="A837" s="212" t="s">
        <v>1235</v>
      </c>
      <c r="B837" s="212">
        <v>198906</v>
      </c>
      <c r="C837" s="212">
        <v>159.24600000000001</v>
      </c>
      <c r="D837" s="212">
        <v>2</v>
      </c>
      <c r="E837" s="212" t="s">
        <v>1236</v>
      </c>
      <c r="F837" s="212" t="s">
        <v>1234</v>
      </c>
    </row>
    <row r="838" spans="1:6" hidden="1" x14ac:dyDescent="0.25">
      <c r="A838" s="212" t="s">
        <v>1235</v>
      </c>
      <c r="B838" s="212">
        <v>198907</v>
      </c>
      <c r="C838" s="212">
        <v>131.70500000000001</v>
      </c>
      <c r="D838" s="212">
        <v>2</v>
      </c>
      <c r="E838" s="212" t="s">
        <v>1236</v>
      </c>
      <c r="F838" s="212" t="s">
        <v>1234</v>
      </c>
    </row>
    <row r="839" spans="1:6" hidden="1" x14ac:dyDescent="0.25">
      <c r="A839" s="212" t="s">
        <v>1235</v>
      </c>
      <c r="B839" s="212">
        <v>198908</v>
      </c>
      <c r="C839" s="212">
        <v>123.867</v>
      </c>
      <c r="D839" s="212">
        <v>2</v>
      </c>
      <c r="E839" s="212" t="s">
        <v>1236</v>
      </c>
      <c r="F839" s="212" t="s">
        <v>1234</v>
      </c>
    </row>
    <row r="840" spans="1:6" hidden="1" x14ac:dyDescent="0.25">
      <c r="A840" s="212" t="s">
        <v>1235</v>
      </c>
      <c r="B840" s="212">
        <v>198909</v>
      </c>
      <c r="C840" s="212">
        <v>142.88200000000001</v>
      </c>
      <c r="D840" s="212">
        <v>2</v>
      </c>
      <c r="E840" s="212" t="s">
        <v>1236</v>
      </c>
      <c r="F840" s="212" t="s">
        <v>1234</v>
      </c>
    </row>
    <row r="841" spans="1:6" hidden="1" x14ac:dyDescent="0.25">
      <c r="A841" s="212" t="s">
        <v>1235</v>
      </c>
      <c r="B841" s="212">
        <v>198910</v>
      </c>
      <c r="C841" s="212">
        <v>234.042</v>
      </c>
      <c r="D841" s="212">
        <v>2</v>
      </c>
      <c r="E841" s="212" t="s">
        <v>1236</v>
      </c>
      <c r="F841" s="212" t="s">
        <v>1234</v>
      </c>
    </row>
    <row r="842" spans="1:6" hidden="1" x14ac:dyDescent="0.25">
      <c r="A842" s="212" t="s">
        <v>1235</v>
      </c>
      <c r="B842" s="212">
        <v>198911</v>
      </c>
      <c r="C842" s="212">
        <v>415.29199999999997</v>
      </c>
      <c r="D842" s="212">
        <v>2</v>
      </c>
      <c r="E842" s="212" t="s">
        <v>1236</v>
      </c>
      <c r="F842" s="212" t="s">
        <v>1234</v>
      </c>
    </row>
    <row r="843" spans="1:6" hidden="1" x14ac:dyDescent="0.25">
      <c r="A843" s="212" t="s">
        <v>1235</v>
      </c>
      <c r="B843" s="212">
        <v>198912</v>
      </c>
      <c r="C843" s="212">
        <v>810.60900000000004</v>
      </c>
      <c r="D843" s="212">
        <v>2</v>
      </c>
      <c r="E843" s="212" t="s">
        <v>1236</v>
      </c>
      <c r="F843" s="212" t="s">
        <v>1234</v>
      </c>
    </row>
    <row r="844" spans="1:6" hidden="1" x14ac:dyDescent="0.25">
      <c r="A844" s="212" t="s">
        <v>1235</v>
      </c>
      <c r="B844" s="212">
        <v>198913</v>
      </c>
      <c r="C844" s="212">
        <v>4898.6350000000002</v>
      </c>
      <c r="D844" s="212">
        <v>2</v>
      </c>
      <c r="E844" s="212" t="s">
        <v>1236</v>
      </c>
      <c r="F844" s="212" t="s">
        <v>1234</v>
      </c>
    </row>
    <row r="845" spans="1:6" hidden="1" x14ac:dyDescent="0.25">
      <c r="A845" s="212" t="s">
        <v>1235</v>
      </c>
      <c r="B845" s="212">
        <v>199001</v>
      </c>
      <c r="C845" s="212">
        <v>807.30899999999997</v>
      </c>
      <c r="D845" s="212">
        <v>2</v>
      </c>
      <c r="E845" s="212" t="s">
        <v>1236</v>
      </c>
      <c r="F845" s="212" t="s">
        <v>1234</v>
      </c>
    </row>
    <row r="846" spans="1:6" hidden="1" x14ac:dyDescent="0.25">
      <c r="A846" s="212" t="s">
        <v>1235</v>
      </c>
      <c r="B846" s="212">
        <v>199002</v>
      </c>
      <c r="C846" s="212">
        <v>657.84400000000005</v>
      </c>
      <c r="D846" s="212">
        <v>2</v>
      </c>
      <c r="E846" s="212" t="s">
        <v>1236</v>
      </c>
      <c r="F846" s="212" t="s">
        <v>1234</v>
      </c>
    </row>
    <row r="847" spans="1:6" hidden="1" x14ac:dyDescent="0.25">
      <c r="A847" s="212" t="s">
        <v>1235</v>
      </c>
      <c r="B847" s="212">
        <v>199003</v>
      </c>
      <c r="C847" s="212">
        <v>564.64300000000003</v>
      </c>
      <c r="D847" s="212">
        <v>2</v>
      </c>
      <c r="E847" s="212" t="s">
        <v>1236</v>
      </c>
      <c r="F847" s="212" t="s">
        <v>1234</v>
      </c>
    </row>
    <row r="848" spans="1:6" hidden="1" x14ac:dyDescent="0.25">
      <c r="A848" s="212" t="s">
        <v>1235</v>
      </c>
      <c r="B848" s="212">
        <v>199004</v>
      </c>
      <c r="C848" s="212">
        <v>408.63</v>
      </c>
      <c r="D848" s="212">
        <v>2</v>
      </c>
      <c r="E848" s="212" t="s">
        <v>1236</v>
      </c>
      <c r="F848" s="212" t="s">
        <v>1234</v>
      </c>
    </row>
    <row r="849" spans="1:6" hidden="1" x14ac:dyDescent="0.25">
      <c r="A849" s="212" t="s">
        <v>1235</v>
      </c>
      <c r="B849" s="212">
        <v>199005</v>
      </c>
      <c r="C849" s="212">
        <v>253.875</v>
      </c>
      <c r="D849" s="212">
        <v>2</v>
      </c>
      <c r="E849" s="212" t="s">
        <v>1236</v>
      </c>
      <c r="F849" s="212" t="s">
        <v>1234</v>
      </c>
    </row>
    <row r="850" spans="1:6" hidden="1" x14ac:dyDescent="0.25">
      <c r="A850" s="212" t="s">
        <v>1235</v>
      </c>
      <c r="B850" s="212">
        <v>199006</v>
      </c>
      <c r="C850" s="212">
        <v>164.392</v>
      </c>
      <c r="D850" s="212">
        <v>2</v>
      </c>
      <c r="E850" s="212" t="s">
        <v>1236</v>
      </c>
      <c r="F850" s="212" t="s">
        <v>1234</v>
      </c>
    </row>
    <row r="851" spans="1:6" hidden="1" x14ac:dyDescent="0.25">
      <c r="A851" s="212" t="s">
        <v>1235</v>
      </c>
      <c r="B851" s="212">
        <v>199007</v>
      </c>
      <c r="C851" s="212">
        <v>129.184</v>
      </c>
      <c r="D851" s="212">
        <v>2</v>
      </c>
      <c r="E851" s="212" t="s">
        <v>1236</v>
      </c>
      <c r="F851" s="212" t="s">
        <v>1234</v>
      </c>
    </row>
    <row r="852" spans="1:6" hidden="1" x14ac:dyDescent="0.25">
      <c r="A852" s="212" t="s">
        <v>1235</v>
      </c>
      <c r="B852" s="212">
        <v>199008</v>
      </c>
      <c r="C852" s="212">
        <v>123.971</v>
      </c>
      <c r="D852" s="212">
        <v>2</v>
      </c>
      <c r="E852" s="212" t="s">
        <v>1236</v>
      </c>
      <c r="F852" s="212" t="s">
        <v>1234</v>
      </c>
    </row>
    <row r="853" spans="1:6" hidden="1" x14ac:dyDescent="0.25">
      <c r="A853" s="212" t="s">
        <v>1235</v>
      </c>
      <c r="B853" s="212">
        <v>199009</v>
      </c>
      <c r="C853" s="212">
        <v>135.03200000000001</v>
      </c>
      <c r="D853" s="212">
        <v>2</v>
      </c>
      <c r="E853" s="212" t="s">
        <v>1236</v>
      </c>
      <c r="F853" s="212" t="s">
        <v>1234</v>
      </c>
    </row>
    <row r="854" spans="1:6" hidden="1" x14ac:dyDescent="0.25">
      <c r="A854" s="212" t="s">
        <v>1235</v>
      </c>
      <c r="B854" s="212">
        <v>199010</v>
      </c>
      <c r="C854" s="212">
        <v>218.27600000000001</v>
      </c>
      <c r="D854" s="212">
        <v>2</v>
      </c>
      <c r="E854" s="212" t="s">
        <v>1236</v>
      </c>
      <c r="F854" s="212" t="s">
        <v>1234</v>
      </c>
    </row>
    <row r="855" spans="1:6" hidden="1" x14ac:dyDescent="0.25">
      <c r="A855" s="212" t="s">
        <v>1235</v>
      </c>
      <c r="B855" s="212">
        <v>199011</v>
      </c>
      <c r="C855" s="212">
        <v>384.16500000000002</v>
      </c>
      <c r="D855" s="212">
        <v>2</v>
      </c>
      <c r="E855" s="212" t="s">
        <v>1236</v>
      </c>
      <c r="F855" s="212" t="s">
        <v>1234</v>
      </c>
    </row>
    <row r="856" spans="1:6" hidden="1" x14ac:dyDescent="0.25">
      <c r="A856" s="212" t="s">
        <v>1235</v>
      </c>
      <c r="B856" s="212">
        <v>199012</v>
      </c>
      <c r="C856" s="212">
        <v>644.72400000000005</v>
      </c>
      <c r="D856" s="212">
        <v>2</v>
      </c>
      <c r="E856" s="212" t="s">
        <v>1236</v>
      </c>
      <c r="F856" s="212" t="s">
        <v>1234</v>
      </c>
    </row>
    <row r="857" spans="1:6" hidden="1" x14ac:dyDescent="0.25">
      <c r="A857" s="212" t="s">
        <v>1235</v>
      </c>
      <c r="B857" s="212">
        <v>199013</v>
      </c>
      <c r="C857" s="212">
        <v>4490.9129999999996</v>
      </c>
      <c r="D857" s="212">
        <v>2</v>
      </c>
      <c r="E857" s="212" t="s">
        <v>1236</v>
      </c>
      <c r="F857" s="212" t="s">
        <v>1234</v>
      </c>
    </row>
    <row r="858" spans="1:6" hidden="1" x14ac:dyDescent="0.25">
      <c r="A858" s="212" t="s">
        <v>1235</v>
      </c>
      <c r="B858" s="212">
        <v>199101</v>
      </c>
      <c r="C858" s="212">
        <v>865.32600000000002</v>
      </c>
      <c r="D858" s="212">
        <v>2</v>
      </c>
      <c r="E858" s="212" t="s">
        <v>1236</v>
      </c>
      <c r="F858" s="212" t="s">
        <v>1234</v>
      </c>
    </row>
    <row r="859" spans="1:6" hidden="1" x14ac:dyDescent="0.25">
      <c r="A859" s="212" t="s">
        <v>1235</v>
      </c>
      <c r="B859" s="212">
        <v>199102</v>
      </c>
      <c r="C859" s="212">
        <v>681.072</v>
      </c>
      <c r="D859" s="212">
        <v>2</v>
      </c>
      <c r="E859" s="212" t="s">
        <v>1236</v>
      </c>
      <c r="F859" s="212" t="s">
        <v>1234</v>
      </c>
    </row>
    <row r="860" spans="1:6" hidden="1" x14ac:dyDescent="0.25">
      <c r="A860" s="212" t="s">
        <v>1235</v>
      </c>
      <c r="B860" s="212">
        <v>199103</v>
      </c>
      <c r="C860" s="212">
        <v>587.15200000000004</v>
      </c>
      <c r="D860" s="212">
        <v>2</v>
      </c>
      <c r="E860" s="212" t="s">
        <v>1236</v>
      </c>
      <c r="F860" s="212" t="s">
        <v>1234</v>
      </c>
    </row>
    <row r="861" spans="1:6" hidden="1" x14ac:dyDescent="0.25">
      <c r="A861" s="212" t="s">
        <v>1235</v>
      </c>
      <c r="B861" s="212">
        <v>199104</v>
      </c>
      <c r="C861" s="212">
        <v>381.96899999999999</v>
      </c>
      <c r="D861" s="212">
        <v>2</v>
      </c>
      <c r="E861" s="212" t="s">
        <v>1236</v>
      </c>
      <c r="F861" s="212" t="s">
        <v>1234</v>
      </c>
    </row>
    <row r="862" spans="1:6" hidden="1" x14ac:dyDescent="0.25">
      <c r="A862" s="212" t="s">
        <v>1235</v>
      </c>
      <c r="B862" s="212">
        <v>199105</v>
      </c>
      <c r="C862" s="212">
        <v>234.15799999999999</v>
      </c>
      <c r="D862" s="212">
        <v>2</v>
      </c>
      <c r="E862" s="212" t="s">
        <v>1236</v>
      </c>
      <c r="F862" s="212" t="s">
        <v>1234</v>
      </c>
    </row>
    <row r="863" spans="1:6" hidden="1" x14ac:dyDescent="0.25">
      <c r="A863" s="212" t="s">
        <v>1235</v>
      </c>
      <c r="B863" s="212">
        <v>199106</v>
      </c>
      <c r="C863" s="212">
        <v>151.39699999999999</v>
      </c>
      <c r="D863" s="212">
        <v>2</v>
      </c>
      <c r="E863" s="212" t="s">
        <v>1236</v>
      </c>
      <c r="F863" s="212" t="s">
        <v>1234</v>
      </c>
    </row>
    <row r="864" spans="1:6" hidden="1" x14ac:dyDescent="0.25">
      <c r="A864" s="212" t="s">
        <v>1235</v>
      </c>
      <c r="B864" s="212">
        <v>199107</v>
      </c>
      <c r="C864" s="212">
        <v>129.124</v>
      </c>
      <c r="D864" s="212">
        <v>2</v>
      </c>
      <c r="E864" s="212" t="s">
        <v>1236</v>
      </c>
      <c r="F864" s="212" t="s">
        <v>1234</v>
      </c>
    </row>
    <row r="865" spans="1:6" hidden="1" x14ac:dyDescent="0.25">
      <c r="A865" s="212" t="s">
        <v>1235</v>
      </c>
      <c r="B865" s="212">
        <v>199108</v>
      </c>
      <c r="C865" s="212">
        <v>120.61199999999999</v>
      </c>
      <c r="D865" s="212">
        <v>2</v>
      </c>
      <c r="E865" s="212" t="s">
        <v>1236</v>
      </c>
      <c r="F865" s="212" t="s">
        <v>1234</v>
      </c>
    </row>
    <row r="866" spans="1:6" hidden="1" x14ac:dyDescent="0.25">
      <c r="A866" s="212" t="s">
        <v>1235</v>
      </c>
      <c r="B866" s="212">
        <v>199109</v>
      </c>
      <c r="C866" s="212">
        <v>141.31100000000001</v>
      </c>
      <c r="D866" s="212">
        <v>2</v>
      </c>
      <c r="E866" s="212" t="s">
        <v>1236</v>
      </c>
      <c r="F866" s="212" t="s">
        <v>1234</v>
      </c>
    </row>
    <row r="867" spans="1:6" hidden="1" x14ac:dyDescent="0.25">
      <c r="A867" s="212" t="s">
        <v>1235</v>
      </c>
      <c r="B867" s="212">
        <v>199110</v>
      </c>
      <c r="C867" s="212">
        <v>230.41900000000001</v>
      </c>
      <c r="D867" s="212">
        <v>2</v>
      </c>
      <c r="E867" s="212" t="s">
        <v>1236</v>
      </c>
      <c r="F867" s="212" t="s">
        <v>1234</v>
      </c>
    </row>
    <row r="868" spans="1:6" hidden="1" x14ac:dyDescent="0.25">
      <c r="A868" s="212" t="s">
        <v>1235</v>
      </c>
      <c r="B868" s="212">
        <v>199111</v>
      </c>
      <c r="C868" s="212">
        <v>471.00799999999998</v>
      </c>
      <c r="D868" s="212">
        <v>2</v>
      </c>
      <c r="E868" s="212" t="s">
        <v>1236</v>
      </c>
      <c r="F868" s="212" t="s">
        <v>1234</v>
      </c>
    </row>
    <row r="869" spans="1:6" hidden="1" x14ac:dyDescent="0.25">
      <c r="A869" s="212" t="s">
        <v>1235</v>
      </c>
      <c r="B869" s="212">
        <v>199112</v>
      </c>
      <c r="C869" s="212">
        <v>674.98500000000001</v>
      </c>
      <c r="D869" s="212">
        <v>2</v>
      </c>
      <c r="E869" s="212" t="s">
        <v>1236</v>
      </c>
      <c r="F869" s="212" t="s">
        <v>1234</v>
      </c>
    </row>
    <row r="870" spans="1:6" hidden="1" x14ac:dyDescent="0.25">
      <c r="A870" s="212" t="s">
        <v>1235</v>
      </c>
      <c r="B870" s="212">
        <v>199113</v>
      </c>
      <c r="C870" s="212">
        <v>4667.223</v>
      </c>
      <c r="D870" s="212">
        <v>2</v>
      </c>
      <c r="E870" s="212" t="s">
        <v>1236</v>
      </c>
      <c r="F870" s="212" t="s">
        <v>1234</v>
      </c>
    </row>
    <row r="871" spans="1:6" hidden="1" x14ac:dyDescent="0.25">
      <c r="A871" s="212" t="s">
        <v>1235</v>
      </c>
      <c r="B871" s="212">
        <v>199201</v>
      </c>
      <c r="C871" s="212">
        <v>805.41099999999994</v>
      </c>
      <c r="D871" s="212">
        <v>2</v>
      </c>
      <c r="E871" s="212" t="s">
        <v>1236</v>
      </c>
      <c r="F871" s="212" t="s">
        <v>1234</v>
      </c>
    </row>
    <row r="872" spans="1:6" hidden="1" x14ac:dyDescent="0.25">
      <c r="A872" s="212" t="s">
        <v>1235</v>
      </c>
      <c r="B872" s="212">
        <v>199202</v>
      </c>
      <c r="C872" s="212">
        <v>713.64499999999998</v>
      </c>
      <c r="D872" s="212">
        <v>2</v>
      </c>
      <c r="E872" s="212" t="s">
        <v>1236</v>
      </c>
      <c r="F872" s="212" t="s">
        <v>1234</v>
      </c>
    </row>
    <row r="873" spans="1:6" hidden="1" x14ac:dyDescent="0.25">
      <c r="A873" s="212" t="s">
        <v>1235</v>
      </c>
      <c r="B873" s="212">
        <v>199203</v>
      </c>
      <c r="C873" s="212">
        <v>588.17200000000003</v>
      </c>
      <c r="D873" s="212">
        <v>2</v>
      </c>
      <c r="E873" s="212" t="s">
        <v>1236</v>
      </c>
      <c r="F873" s="212" t="s">
        <v>1234</v>
      </c>
    </row>
    <row r="874" spans="1:6" hidden="1" x14ac:dyDescent="0.25">
      <c r="A874" s="212" t="s">
        <v>1235</v>
      </c>
      <c r="B874" s="212">
        <v>199204</v>
      </c>
      <c r="C874" s="212">
        <v>442.11399999999998</v>
      </c>
      <c r="D874" s="212">
        <v>2</v>
      </c>
      <c r="E874" s="212" t="s">
        <v>1236</v>
      </c>
      <c r="F874" s="212" t="s">
        <v>1234</v>
      </c>
    </row>
    <row r="875" spans="1:6" hidden="1" x14ac:dyDescent="0.25">
      <c r="A875" s="212" t="s">
        <v>1235</v>
      </c>
      <c r="B875" s="212">
        <v>199205</v>
      </c>
      <c r="C875" s="212">
        <v>257.5</v>
      </c>
      <c r="D875" s="212">
        <v>2</v>
      </c>
      <c r="E875" s="212" t="s">
        <v>1236</v>
      </c>
      <c r="F875" s="212" t="s">
        <v>1234</v>
      </c>
    </row>
    <row r="876" spans="1:6" hidden="1" x14ac:dyDescent="0.25">
      <c r="A876" s="212" t="s">
        <v>1235</v>
      </c>
      <c r="B876" s="212">
        <v>199206</v>
      </c>
      <c r="C876" s="212">
        <v>166.31299999999999</v>
      </c>
      <c r="D876" s="212">
        <v>2</v>
      </c>
      <c r="E876" s="212" t="s">
        <v>1236</v>
      </c>
      <c r="F876" s="212" t="s">
        <v>1234</v>
      </c>
    </row>
    <row r="877" spans="1:6" hidden="1" x14ac:dyDescent="0.25">
      <c r="A877" s="212" t="s">
        <v>1235</v>
      </c>
      <c r="B877" s="212">
        <v>199207</v>
      </c>
      <c r="C877" s="212">
        <v>135.01</v>
      </c>
      <c r="D877" s="212">
        <v>2</v>
      </c>
      <c r="E877" s="212" t="s">
        <v>1236</v>
      </c>
      <c r="F877" s="212" t="s">
        <v>1234</v>
      </c>
    </row>
    <row r="878" spans="1:6" hidden="1" x14ac:dyDescent="0.25">
      <c r="A878" s="212" t="s">
        <v>1235</v>
      </c>
      <c r="B878" s="212">
        <v>199208</v>
      </c>
      <c r="C878" s="212">
        <v>128.56100000000001</v>
      </c>
      <c r="D878" s="212">
        <v>2</v>
      </c>
      <c r="E878" s="212" t="s">
        <v>1236</v>
      </c>
      <c r="F878" s="212" t="s">
        <v>1234</v>
      </c>
    </row>
    <row r="879" spans="1:6" hidden="1" x14ac:dyDescent="0.25">
      <c r="A879" s="212" t="s">
        <v>1235</v>
      </c>
      <c r="B879" s="212">
        <v>199209</v>
      </c>
      <c r="C879" s="212">
        <v>140.34399999999999</v>
      </c>
      <c r="D879" s="212">
        <v>2</v>
      </c>
      <c r="E879" s="212" t="s">
        <v>1236</v>
      </c>
      <c r="F879" s="212" t="s">
        <v>1234</v>
      </c>
    </row>
    <row r="880" spans="1:6" hidden="1" x14ac:dyDescent="0.25">
      <c r="A880" s="212" t="s">
        <v>1235</v>
      </c>
      <c r="B880" s="212">
        <v>199210</v>
      </c>
      <c r="C880" s="212">
        <v>246.273</v>
      </c>
      <c r="D880" s="212">
        <v>2</v>
      </c>
      <c r="E880" s="212" t="s">
        <v>1236</v>
      </c>
      <c r="F880" s="212" t="s">
        <v>1234</v>
      </c>
    </row>
    <row r="881" spans="1:6" hidden="1" x14ac:dyDescent="0.25">
      <c r="A881" s="212" t="s">
        <v>1235</v>
      </c>
      <c r="B881" s="212">
        <v>199211</v>
      </c>
      <c r="C881" s="212">
        <v>447.19099999999997</v>
      </c>
      <c r="D881" s="212">
        <v>2</v>
      </c>
      <c r="E881" s="212" t="s">
        <v>1236</v>
      </c>
      <c r="F881" s="212" t="s">
        <v>1234</v>
      </c>
    </row>
    <row r="882" spans="1:6" hidden="1" x14ac:dyDescent="0.25">
      <c r="A882" s="212" t="s">
        <v>1235</v>
      </c>
      <c r="B882" s="212">
        <v>199212</v>
      </c>
      <c r="C882" s="212">
        <v>734.86199999999997</v>
      </c>
      <c r="D882" s="212">
        <v>2</v>
      </c>
      <c r="E882" s="212" t="s">
        <v>1236</v>
      </c>
      <c r="F882" s="212" t="s">
        <v>1234</v>
      </c>
    </row>
    <row r="883" spans="1:6" hidden="1" x14ac:dyDescent="0.25">
      <c r="A883" s="212" t="s">
        <v>1235</v>
      </c>
      <c r="B883" s="212">
        <v>199213</v>
      </c>
      <c r="C883" s="212">
        <v>4804.5810000000001</v>
      </c>
      <c r="D883" s="212">
        <v>2</v>
      </c>
      <c r="E883" s="212" t="s">
        <v>1236</v>
      </c>
      <c r="F883" s="212" t="s">
        <v>1234</v>
      </c>
    </row>
    <row r="884" spans="1:6" hidden="1" x14ac:dyDescent="0.25">
      <c r="A884" s="212" t="s">
        <v>1235</v>
      </c>
      <c r="B884" s="212">
        <v>199301</v>
      </c>
      <c r="C884" s="212">
        <v>849.13</v>
      </c>
      <c r="D884" s="212">
        <v>2</v>
      </c>
      <c r="E884" s="212" t="s">
        <v>1236</v>
      </c>
      <c r="F884" s="212" t="s">
        <v>1234</v>
      </c>
    </row>
    <row r="885" spans="1:6" hidden="1" x14ac:dyDescent="0.25">
      <c r="A885" s="212" t="s">
        <v>1235</v>
      </c>
      <c r="B885" s="212">
        <v>199302</v>
      </c>
      <c r="C885" s="212">
        <v>785.53</v>
      </c>
      <c r="D885" s="212">
        <v>2</v>
      </c>
      <c r="E885" s="212" t="s">
        <v>1236</v>
      </c>
      <c r="F885" s="212" t="s">
        <v>1234</v>
      </c>
    </row>
    <row r="886" spans="1:6" hidden="1" x14ac:dyDescent="0.25">
      <c r="A886" s="212" t="s">
        <v>1235</v>
      </c>
      <c r="B886" s="212">
        <v>199303</v>
      </c>
      <c r="C886" s="212">
        <v>718.69399999999996</v>
      </c>
      <c r="D886" s="212">
        <v>2</v>
      </c>
      <c r="E886" s="212" t="s">
        <v>1236</v>
      </c>
      <c r="F886" s="212" t="s">
        <v>1234</v>
      </c>
    </row>
    <row r="887" spans="1:6" hidden="1" x14ac:dyDescent="0.25">
      <c r="A887" s="212" t="s">
        <v>1235</v>
      </c>
      <c r="B887" s="212">
        <v>199304</v>
      </c>
      <c r="C887" s="212">
        <v>459.50599999999997</v>
      </c>
      <c r="D887" s="212">
        <v>2</v>
      </c>
      <c r="E887" s="212" t="s">
        <v>1236</v>
      </c>
      <c r="F887" s="212" t="s">
        <v>1234</v>
      </c>
    </row>
    <row r="888" spans="1:6" hidden="1" x14ac:dyDescent="0.25">
      <c r="A888" s="212" t="s">
        <v>1235</v>
      </c>
      <c r="B888" s="212">
        <v>199305</v>
      </c>
      <c r="C888" s="212">
        <v>237.161</v>
      </c>
      <c r="D888" s="212">
        <v>2</v>
      </c>
      <c r="E888" s="212" t="s">
        <v>1236</v>
      </c>
      <c r="F888" s="212" t="s">
        <v>1234</v>
      </c>
    </row>
    <row r="889" spans="1:6" hidden="1" x14ac:dyDescent="0.25">
      <c r="A889" s="212" t="s">
        <v>1235</v>
      </c>
      <c r="B889" s="212">
        <v>199306</v>
      </c>
      <c r="C889" s="212">
        <v>167.01300000000001</v>
      </c>
      <c r="D889" s="212">
        <v>2</v>
      </c>
      <c r="E889" s="212" t="s">
        <v>1236</v>
      </c>
      <c r="F889" s="212" t="s">
        <v>1234</v>
      </c>
    </row>
    <row r="890" spans="1:6" hidden="1" x14ac:dyDescent="0.25">
      <c r="A890" s="212" t="s">
        <v>1235</v>
      </c>
      <c r="B890" s="212">
        <v>199307</v>
      </c>
      <c r="C890" s="212">
        <v>132.48099999999999</v>
      </c>
      <c r="D890" s="212">
        <v>2</v>
      </c>
      <c r="E890" s="212" t="s">
        <v>1236</v>
      </c>
      <c r="F890" s="212" t="s">
        <v>1234</v>
      </c>
    </row>
    <row r="891" spans="1:6" hidden="1" x14ac:dyDescent="0.25">
      <c r="A891" s="212" t="s">
        <v>1235</v>
      </c>
      <c r="B891" s="212">
        <v>199308</v>
      </c>
      <c r="C891" s="212">
        <v>122.92100000000001</v>
      </c>
      <c r="D891" s="212">
        <v>2</v>
      </c>
      <c r="E891" s="212" t="s">
        <v>1236</v>
      </c>
      <c r="F891" s="212" t="s">
        <v>1234</v>
      </c>
    </row>
    <row r="892" spans="1:6" hidden="1" x14ac:dyDescent="0.25">
      <c r="A892" s="212" t="s">
        <v>1235</v>
      </c>
      <c r="B892" s="212">
        <v>199309</v>
      </c>
      <c r="C892" s="212">
        <v>144.57499999999999</v>
      </c>
      <c r="D892" s="212">
        <v>2</v>
      </c>
      <c r="E892" s="212" t="s">
        <v>1236</v>
      </c>
      <c r="F892" s="212" t="s">
        <v>1234</v>
      </c>
    </row>
    <row r="893" spans="1:6" hidden="1" x14ac:dyDescent="0.25">
      <c r="A893" s="212" t="s">
        <v>1235</v>
      </c>
      <c r="B893" s="212">
        <v>199310</v>
      </c>
      <c r="C893" s="212">
        <v>259.78800000000001</v>
      </c>
      <c r="D893" s="212">
        <v>2</v>
      </c>
      <c r="E893" s="212" t="s">
        <v>1236</v>
      </c>
      <c r="F893" s="212" t="s">
        <v>1234</v>
      </c>
    </row>
    <row r="894" spans="1:6" hidden="1" x14ac:dyDescent="0.25">
      <c r="A894" s="212" t="s">
        <v>1235</v>
      </c>
      <c r="B894" s="212">
        <v>199311</v>
      </c>
      <c r="C894" s="212">
        <v>466.99099999999999</v>
      </c>
      <c r="D894" s="212">
        <v>2</v>
      </c>
      <c r="E894" s="212" t="s">
        <v>1236</v>
      </c>
      <c r="F894" s="212" t="s">
        <v>1234</v>
      </c>
    </row>
    <row r="895" spans="1:6" hidden="1" x14ac:dyDescent="0.25">
      <c r="A895" s="212" t="s">
        <v>1235</v>
      </c>
      <c r="B895" s="212">
        <v>199312</v>
      </c>
      <c r="C895" s="212">
        <v>720.25900000000001</v>
      </c>
      <c r="D895" s="212">
        <v>2</v>
      </c>
      <c r="E895" s="212" t="s">
        <v>1236</v>
      </c>
      <c r="F895" s="212" t="s">
        <v>1234</v>
      </c>
    </row>
    <row r="896" spans="1:6" hidden="1" x14ac:dyDescent="0.25">
      <c r="A896" s="212" t="s">
        <v>1235</v>
      </c>
      <c r="B896" s="212">
        <v>199313</v>
      </c>
      <c r="C896" s="212">
        <v>5063.2979999999998</v>
      </c>
      <c r="D896" s="212">
        <v>2</v>
      </c>
      <c r="E896" s="212" t="s">
        <v>1236</v>
      </c>
      <c r="F896" s="212" t="s">
        <v>1234</v>
      </c>
    </row>
    <row r="897" spans="1:6" hidden="1" x14ac:dyDescent="0.25">
      <c r="A897" s="212" t="s">
        <v>1235</v>
      </c>
      <c r="B897" s="212">
        <v>199401</v>
      </c>
      <c r="C897" s="212">
        <v>974.93799999999999</v>
      </c>
      <c r="D897" s="212">
        <v>2</v>
      </c>
      <c r="E897" s="212" t="s">
        <v>1236</v>
      </c>
      <c r="F897" s="212" t="s">
        <v>1234</v>
      </c>
    </row>
    <row r="898" spans="1:6" hidden="1" x14ac:dyDescent="0.25">
      <c r="A898" s="212" t="s">
        <v>1235</v>
      </c>
      <c r="B898" s="212">
        <v>199402</v>
      </c>
      <c r="C898" s="212">
        <v>862.04300000000001</v>
      </c>
      <c r="D898" s="212">
        <v>2</v>
      </c>
      <c r="E898" s="212" t="s">
        <v>1236</v>
      </c>
      <c r="F898" s="212" t="s">
        <v>1234</v>
      </c>
    </row>
    <row r="899" spans="1:6" hidden="1" x14ac:dyDescent="0.25">
      <c r="A899" s="212" t="s">
        <v>1235</v>
      </c>
      <c r="B899" s="212">
        <v>199403</v>
      </c>
      <c r="C899" s="212">
        <v>645.64300000000003</v>
      </c>
      <c r="D899" s="212">
        <v>2</v>
      </c>
      <c r="E899" s="212" t="s">
        <v>1236</v>
      </c>
      <c r="F899" s="212" t="s">
        <v>1234</v>
      </c>
    </row>
    <row r="900" spans="1:6" hidden="1" x14ac:dyDescent="0.25">
      <c r="A900" s="212" t="s">
        <v>1235</v>
      </c>
      <c r="B900" s="212">
        <v>199404</v>
      </c>
      <c r="C900" s="212">
        <v>401.24200000000002</v>
      </c>
      <c r="D900" s="212">
        <v>2</v>
      </c>
      <c r="E900" s="212" t="s">
        <v>1236</v>
      </c>
      <c r="F900" s="212" t="s">
        <v>1234</v>
      </c>
    </row>
    <row r="901" spans="1:6" hidden="1" x14ac:dyDescent="0.25">
      <c r="A901" s="212" t="s">
        <v>1235</v>
      </c>
      <c r="B901" s="212">
        <v>199405</v>
      </c>
      <c r="C901" s="212">
        <v>252.405</v>
      </c>
      <c r="D901" s="212">
        <v>2</v>
      </c>
      <c r="E901" s="212" t="s">
        <v>1236</v>
      </c>
      <c r="F901" s="212" t="s">
        <v>1234</v>
      </c>
    </row>
    <row r="902" spans="1:6" hidden="1" x14ac:dyDescent="0.25">
      <c r="A902" s="212" t="s">
        <v>1235</v>
      </c>
      <c r="B902" s="212">
        <v>199406</v>
      </c>
      <c r="C902" s="212">
        <v>157.95500000000001</v>
      </c>
      <c r="D902" s="212">
        <v>2</v>
      </c>
      <c r="E902" s="212" t="s">
        <v>1236</v>
      </c>
      <c r="F902" s="212" t="s">
        <v>1234</v>
      </c>
    </row>
    <row r="903" spans="1:6" hidden="1" x14ac:dyDescent="0.25">
      <c r="A903" s="212" t="s">
        <v>1235</v>
      </c>
      <c r="B903" s="212">
        <v>199407</v>
      </c>
      <c r="C903" s="212">
        <v>129.66800000000001</v>
      </c>
      <c r="D903" s="212">
        <v>2</v>
      </c>
      <c r="E903" s="212" t="s">
        <v>1236</v>
      </c>
      <c r="F903" s="212" t="s">
        <v>1234</v>
      </c>
    </row>
    <row r="904" spans="1:6" hidden="1" x14ac:dyDescent="0.25">
      <c r="A904" s="212" t="s">
        <v>1235</v>
      </c>
      <c r="B904" s="212">
        <v>199408</v>
      </c>
      <c r="C904" s="212">
        <v>124.77800000000001</v>
      </c>
      <c r="D904" s="212">
        <v>2</v>
      </c>
      <c r="E904" s="212" t="s">
        <v>1236</v>
      </c>
      <c r="F904" s="212" t="s">
        <v>1234</v>
      </c>
    </row>
    <row r="905" spans="1:6" hidden="1" x14ac:dyDescent="0.25">
      <c r="A905" s="212" t="s">
        <v>1235</v>
      </c>
      <c r="B905" s="212">
        <v>199409</v>
      </c>
      <c r="C905" s="212">
        <v>133.31700000000001</v>
      </c>
      <c r="D905" s="212">
        <v>2</v>
      </c>
      <c r="E905" s="212" t="s">
        <v>1236</v>
      </c>
      <c r="F905" s="212" t="s">
        <v>1234</v>
      </c>
    </row>
    <row r="906" spans="1:6" hidden="1" x14ac:dyDescent="0.25">
      <c r="A906" s="212" t="s">
        <v>1235</v>
      </c>
      <c r="B906" s="212">
        <v>199410</v>
      </c>
      <c r="C906" s="212">
        <v>225.52699999999999</v>
      </c>
      <c r="D906" s="212">
        <v>2</v>
      </c>
      <c r="E906" s="212" t="s">
        <v>1236</v>
      </c>
      <c r="F906" s="212" t="s">
        <v>1234</v>
      </c>
    </row>
    <row r="907" spans="1:6" hidden="1" x14ac:dyDescent="0.25">
      <c r="A907" s="212" t="s">
        <v>1235</v>
      </c>
      <c r="B907" s="212">
        <v>199411</v>
      </c>
      <c r="C907" s="212">
        <v>400.37900000000002</v>
      </c>
      <c r="D907" s="212">
        <v>2</v>
      </c>
      <c r="E907" s="212" t="s">
        <v>1236</v>
      </c>
      <c r="F907" s="212" t="s">
        <v>1234</v>
      </c>
    </row>
    <row r="908" spans="1:6" hidden="1" x14ac:dyDescent="0.25">
      <c r="A908" s="212" t="s">
        <v>1235</v>
      </c>
      <c r="B908" s="212">
        <v>199412</v>
      </c>
      <c r="C908" s="212">
        <v>652.79399999999998</v>
      </c>
      <c r="D908" s="212">
        <v>2</v>
      </c>
      <c r="E908" s="212" t="s">
        <v>1236</v>
      </c>
      <c r="F908" s="212" t="s">
        <v>1234</v>
      </c>
    </row>
    <row r="909" spans="1:6" hidden="1" x14ac:dyDescent="0.25">
      <c r="A909" s="212" t="s">
        <v>1235</v>
      </c>
      <c r="B909" s="212">
        <v>199413</v>
      </c>
      <c r="C909" s="212">
        <v>4959.84</v>
      </c>
      <c r="D909" s="212">
        <v>2</v>
      </c>
      <c r="E909" s="212" t="s">
        <v>1236</v>
      </c>
      <c r="F909" s="212" t="s">
        <v>1234</v>
      </c>
    </row>
    <row r="910" spans="1:6" hidden="1" x14ac:dyDescent="0.25">
      <c r="A910" s="212" t="s">
        <v>1235</v>
      </c>
      <c r="B910" s="212">
        <v>199501</v>
      </c>
      <c r="C910" s="212">
        <v>833.13900000000001</v>
      </c>
      <c r="D910" s="212">
        <v>2</v>
      </c>
      <c r="E910" s="212" t="s">
        <v>1236</v>
      </c>
      <c r="F910" s="212" t="s">
        <v>1234</v>
      </c>
    </row>
    <row r="911" spans="1:6" hidden="1" x14ac:dyDescent="0.25">
      <c r="A911" s="212" t="s">
        <v>1235</v>
      </c>
      <c r="B911" s="212">
        <v>199502</v>
      </c>
      <c r="C911" s="212">
        <v>770.97699999999998</v>
      </c>
      <c r="D911" s="212">
        <v>2</v>
      </c>
      <c r="E911" s="212" t="s">
        <v>1236</v>
      </c>
      <c r="F911" s="212" t="s">
        <v>1234</v>
      </c>
    </row>
    <row r="912" spans="1:6" hidden="1" x14ac:dyDescent="0.25">
      <c r="A912" s="212" t="s">
        <v>1235</v>
      </c>
      <c r="B912" s="212">
        <v>199503</v>
      </c>
      <c r="C912" s="212">
        <v>613.03899999999999</v>
      </c>
      <c r="D912" s="212">
        <v>2</v>
      </c>
      <c r="E912" s="212" t="s">
        <v>1236</v>
      </c>
      <c r="F912" s="212" t="s">
        <v>1234</v>
      </c>
    </row>
    <row r="913" spans="1:6" hidden="1" x14ac:dyDescent="0.25">
      <c r="A913" s="212" t="s">
        <v>1235</v>
      </c>
      <c r="B913" s="212">
        <v>199504</v>
      </c>
      <c r="C913" s="212">
        <v>428.20100000000002</v>
      </c>
      <c r="D913" s="212">
        <v>2</v>
      </c>
      <c r="E913" s="212" t="s">
        <v>1236</v>
      </c>
      <c r="F913" s="212" t="s">
        <v>1234</v>
      </c>
    </row>
    <row r="914" spans="1:6" hidden="1" x14ac:dyDescent="0.25">
      <c r="A914" s="212" t="s">
        <v>1235</v>
      </c>
      <c r="B914" s="212">
        <v>199505</v>
      </c>
      <c r="C914" s="212">
        <v>265.97199999999998</v>
      </c>
      <c r="D914" s="212">
        <v>2</v>
      </c>
      <c r="E914" s="212" t="s">
        <v>1236</v>
      </c>
      <c r="F914" s="212" t="s">
        <v>1234</v>
      </c>
    </row>
    <row r="915" spans="1:6" hidden="1" x14ac:dyDescent="0.25">
      <c r="A915" s="212" t="s">
        <v>1235</v>
      </c>
      <c r="B915" s="212">
        <v>199506</v>
      </c>
      <c r="C915" s="212">
        <v>162.233</v>
      </c>
      <c r="D915" s="212">
        <v>2</v>
      </c>
      <c r="E915" s="212" t="s">
        <v>1236</v>
      </c>
      <c r="F915" s="212" t="s">
        <v>1234</v>
      </c>
    </row>
    <row r="916" spans="1:6" hidden="1" x14ac:dyDescent="0.25">
      <c r="A916" s="212" t="s">
        <v>1235</v>
      </c>
      <c r="B916" s="212">
        <v>199507</v>
      </c>
      <c r="C916" s="212">
        <v>133.47</v>
      </c>
      <c r="D916" s="212">
        <v>2</v>
      </c>
      <c r="E916" s="212" t="s">
        <v>1236</v>
      </c>
      <c r="F916" s="212" t="s">
        <v>1234</v>
      </c>
    </row>
    <row r="917" spans="1:6" hidden="1" x14ac:dyDescent="0.25">
      <c r="A917" s="212" t="s">
        <v>1235</v>
      </c>
      <c r="B917" s="212">
        <v>199508</v>
      </c>
      <c r="C917" s="212">
        <v>116.877</v>
      </c>
      <c r="D917" s="212">
        <v>2</v>
      </c>
      <c r="E917" s="212" t="s">
        <v>1236</v>
      </c>
      <c r="F917" s="212" t="s">
        <v>1234</v>
      </c>
    </row>
    <row r="918" spans="1:6" hidden="1" x14ac:dyDescent="0.25">
      <c r="A918" s="212" t="s">
        <v>1235</v>
      </c>
      <c r="B918" s="212">
        <v>199509</v>
      </c>
      <c r="C918" s="212">
        <v>136.792</v>
      </c>
      <c r="D918" s="212">
        <v>2</v>
      </c>
      <c r="E918" s="212" t="s">
        <v>1236</v>
      </c>
      <c r="F918" s="212" t="s">
        <v>1234</v>
      </c>
    </row>
    <row r="919" spans="1:6" hidden="1" x14ac:dyDescent="0.25">
      <c r="A919" s="212" t="s">
        <v>1235</v>
      </c>
      <c r="B919" s="212">
        <v>199510</v>
      </c>
      <c r="C919" s="212">
        <v>220.87100000000001</v>
      </c>
      <c r="D919" s="212">
        <v>2</v>
      </c>
      <c r="E919" s="212" t="s">
        <v>1236</v>
      </c>
      <c r="F919" s="212" t="s">
        <v>1234</v>
      </c>
    </row>
    <row r="920" spans="1:6" hidden="1" x14ac:dyDescent="0.25">
      <c r="A920" s="212" t="s">
        <v>1235</v>
      </c>
      <c r="B920" s="212">
        <v>199511</v>
      </c>
      <c r="C920" s="212">
        <v>499.02</v>
      </c>
      <c r="D920" s="212">
        <v>2</v>
      </c>
      <c r="E920" s="212" t="s">
        <v>1236</v>
      </c>
      <c r="F920" s="212" t="s">
        <v>1234</v>
      </c>
    </row>
    <row r="921" spans="1:6" hidden="1" x14ac:dyDescent="0.25">
      <c r="A921" s="212" t="s">
        <v>1235</v>
      </c>
      <c r="B921" s="212">
        <v>199512</v>
      </c>
      <c r="C921" s="212">
        <v>773.99099999999999</v>
      </c>
      <c r="D921" s="212">
        <v>2</v>
      </c>
      <c r="E921" s="212" t="s">
        <v>1236</v>
      </c>
      <c r="F921" s="212" t="s">
        <v>1234</v>
      </c>
    </row>
    <row r="922" spans="1:6" hidden="1" x14ac:dyDescent="0.25">
      <c r="A922" s="212" t="s">
        <v>1235</v>
      </c>
      <c r="B922" s="212">
        <v>199513</v>
      </c>
      <c r="C922" s="212">
        <v>4954.1890000000003</v>
      </c>
      <c r="D922" s="212">
        <v>2</v>
      </c>
      <c r="E922" s="212" t="s">
        <v>1236</v>
      </c>
      <c r="F922" s="212" t="s">
        <v>1234</v>
      </c>
    </row>
    <row r="923" spans="1:6" hidden="1" x14ac:dyDescent="0.25">
      <c r="A923" s="212" t="s">
        <v>1235</v>
      </c>
      <c r="B923" s="212">
        <v>199601</v>
      </c>
      <c r="C923" s="212">
        <v>953.947</v>
      </c>
      <c r="D923" s="212">
        <v>2</v>
      </c>
      <c r="E923" s="212" t="s">
        <v>1236</v>
      </c>
      <c r="F923" s="212" t="s">
        <v>1234</v>
      </c>
    </row>
    <row r="924" spans="1:6" hidden="1" x14ac:dyDescent="0.25">
      <c r="A924" s="212" t="s">
        <v>1235</v>
      </c>
      <c r="B924" s="212">
        <v>199602</v>
      </c>
      <c r="C924" s="212">
        <v>849.19500000000005</v>
      </c>
      <c r="D924" s="212">
        <v>2</v>
      </c>
      <c r="E924" s="212" t="s">
        <v>1236</v>
      </c>
      <c r="F924" s="212" t="s">
        <v>1234</v>
      </c>
    </row>
    <row r="925" spans="1:6" hidden="1" x14ac:dyDescent="0.25">
      <c r="A925" s="212" t="s">
        <v>1235</v>
      </c>
      <c r="B925" s="212">
        <v>199603</v>
      </c>
      <c r="C925" s="212">
        <v>720.48699999999997</v>
      </c>
      <c r="D925" s="212">
        <v>2</v>
      </c>
      <c r="E925" s="212" t="s">
        <v>1236</v>
      </c>
      <c r="F925" s="212" t="s">
        <v>1234</v>
      </c>
    </row>
    <row r="926" spans="1:6" hidden="1" x14ac:dyDescent="0.25">
      <c r="A926" s="212" t="s">
        <v>1235</v>
      </c>
      <c r="B926" s="212">
        <v>199604</v>
      </c>
      <c r="C926" s="212">
        <v>484.02199999999999</v>
      </c>
      <c r="D926" s="212">
        <v>2</v>
      </c>
      <c r="E926" s="212" t="s">
        <v>1236</v>
      </c>
      <c r="F926" s="212" t="s">
        <v>1234</v>
      </c>
    </row>
    <row r="927" spans="1:6" hidden="1" x14ac:dyDescent="0.25">
      <c r="A927" s="212" t="s">
        <v>1235</v>
      </c>
      <c r="B927" s="212">
        <v>199605</v>
      </c>
      <c r="C927" s="212">
        <v>277.613</v>
      </c>
      <c r="D927" s="212">
        <v>2</v>
      </c>
      <c r="E927" s="212" t="s">
        <v>1236</v>
      </c>
      <c r="F927" s="212" t="s">
        <v>1234</v>
      </c>
    </row>
    <row r="928" spans="1:6" hidden="1" x14ac:dyDescent="0.25">
      <c r="A928" s="212" t="s">
        <v>1235</v>
      </c>
      <c r="B928" s="212">
        <v>199606</v>
      </c>
      <c r="C928" s="212">
        <v>165.715</v>
      </c>
      <c r="D928" s="212">
        <v>2</v>
      </c>
      <c r="E928" s="212" t="s">
        <v>1236</v>
      </c>
      <c r="F928" s="212" t="s">
        <v>1234</v>
      </c>
    </row>
    <row r="929" spans="1:6" hidden="1" x14ac:dyDescent="0.25">
      <c r="A929" s="212" t="s">
        <v>1235</v>
      </c>
      <c r="B929" s="212">
        <v>199607</v>
      </c>
      <c r="C929" s="212">
        <v>126.983</v>
      </c>
      <c r="D929" s="212">
        <v>2</v>
      </c>
      <c r="E929" s="212" t="s">
        <v>1236</v>
      </c>
      <c r="F929" s="212" t="s">
        <v>1234</v>
      </c>
    </row>
    <row r="930" spans="1:6" hidden="1" x14ac:dyDescent="0.25">
      <c r="A930" s="212" t="s">
        <v>1235</v>
      </c>
      <c r="B930" s="212">
        <v>199608</v>
      </c>
      <c r="C930" s="212">
        <v>120.818</v>
      </c>
      <c r="D930" s="212">
        <v>2</v>
      </c>
      <c r="E930" s="212" t="s">
        <v>1236</v>
      </c>
      <c r="F930" s="212" t="s">
        <v>1234</v>
      </c>
    </row>
    <row r="931" spans="1:6" hidden="1" x14ac:dyDescent="0.25">
      <c r="A931" s="212" t="s">
        <v>1235</v>
      </c>
      <c r="B931" s="212">
        <v>199609</v>
      </c>
      <c r="C931" s="212">
        <v>140.46700000000001</v>
      </c>
      <c r="D931" s="212">
        <v>2</v>
      </c>
      <c r="E931" s="212" t="s">
        <v>1236</v>
      </c>
      <c r="F931" s="212" t="s">
        <v>1234</v>
      </c>
    </row>
    <row r="932" spans="1:6" hidden="1" x14ac:dyDescent="0.25">
      <c r="A932" s="212" t="s">
        <v>1235</v>
      </c>
      <c r="B932" s="212">
        <v>199610</v>
      </c>
      <c r="C932" s="212">
        <v>248.18199999999999</v>
      </c>
      <c r="D932" s="212">
        <v>2</v>
      </c>
      <c r="E932" s="212" t="s">
        <v>1236</v>
      </c>
      <c r="F932" s="212" t="s">
        <v>1234</v>
      </c>
    </row>
    <row r="933" spans="1:6" hidden="1" x14ac:dyDescent="0.25">
      <c r="A933" s="212" t="s">
        <v>1235</v>
      </c>
      <c r="B933" s="212">
        <v>199611</v>
      </c>
      <c r="C933" s="212">
        <v>513.65099999999995</v>
      </c>
      <c r="D933" s="212">
        <v>2</v>
      </c>
      <c r="E933" s="212" t="s">
        <v>1236</v>
      </c>
      <c r="F933" s="212" t="s">
        <v>1234</v>
      </c>
    </row>
    <row r="934" spans="1:6" hidden="1" x14ac:dyDescent="0.25">
      <c r="A934" s="212" t="s">
        <v>1235</v>
      </c>
      <c r="B934" s="212">
        <v>199612</v>
      </c>
      <c r="C934" s="212">
        <v>753.87800000000004</v>
      </c>
      <c r="D934" s="212">
        <v>2</v>
      </c>
      <c r="E934" s="212" t="s">
        <v>1236</v>
      </c>
      <c r="F934" s="212" t="s">
        <v>1234</v>
      </c>
    </row>
    <row r="935" spans="1:6" hidden="1" x14ac:dyDescent="0.25">
      <c r="A935" s="212" t="s">
        <v>1235</v>
      </c>
      <c r="B935" s="212">
        <v>199613</v>
      </c>
      <c r="C935" s="212">
        <v>5354.3890000000001</v>
      </c>
      <c r="D935" s="212">
        <v>2</v>
      </c>
      <c r="E935" s="212" t="s">
        <v>1236</v>
      </c>
      <c r="F935" s="212" t="s">
        <v>1234</v>
      </c>
    </row>
    <row r="936" spans="1:6" hidden="1" x14ac:dyDescent="0.25">
      <c r="A936" s="212" t="s">
        <v>1235</v>
      </c>
      <c r="B936" s="212">
        <v>199701</v>
      </c>
      <c r="C936" s="212">
        <v>922.553</v>
      </c>
      <c r="D936" s="212">
        <v>2</v>
      </c>
      <c r="E936" s="212" t="s">
        <v>1236</v>
      </c>
      <c r="F936" s="212" t="s">
        <v>1234</v>
      </c>
    </row>
    <row r="937" spans="1:6" hidden="1" x14ac:dyDescent="0.25">
      <c r="A937" s="212" t="s">
        <v>1235</v>
      </c>
      <c r="B937" s="212">
        <v>199702</v>
      </c>
      <c r="C937" s="212">
        <v>774.44600000000003</v>
      </c>
      <c r="D937" s="212">
        <v>2</v>
      </c>
      <c r="E937" s="212" t="s">
        <v>1236</v>
      </c>
      <c r="F937" s="212" t="s">
        <v>1234</v>
      </c>
    </row>
    <row r="938" spans="1:6" hidden="1" x14ac:dyDescent="0.25">
      <c r="A938" s="212" t="s">
        <v>1235</v>
      </c>
      <c r="B938" s="212">
        <v>199703</v>
      </c>
      <c r="C938" s="212">
        <v>619.32000000000005</v>
      </c>
      <c r="D938" s="212">
        <v>2</v>
      </c>
      <c r="E938" s="212" t="s">
        <v>1236</v>
      </c>
      <c r="F938" s="212" t="s">
        <v>1234</v>
      </c>
    </row>
    <row r="939" spans="1:6" hidden="1" x14ac:dyDescent="0.25">
      <c r="A939" s="212" t="s">
        <v>1235</v>
      </c>
      <c r="B939" s="212">
        <v>199704</v>
      </c>
      <c r="C939" s="212">
        <v>442.53</v>
      </c>
      <c r="D939" s="212">
        <v>2</v>
      </c>
      <c r="E939" s="212" t="s">
        <v>1236</v>
      </c>
      <c r="F939" s="212" t="s">
        <v>1234</v>
      </c>
    </row>
    <row r="940" spans="1:6" hidden="1" x14ac:dyDescent="0.25">
      <c r="A940" s="212" t="s">
        <v>1235</v>
      </c>
      <c r="B940" s="212">
        <v>199705</v>
      </c>
      <c r="C940" s="212">
        <v>289.63099999999997</v>
      </c>
      <c r="D940" s="212">
        <v>2</v>
      </c>
      <c r="E940" s="212" t="s">
        <v>1236</v>
      </c>
      <c r="F940" s="212" t="s">
        <v>1234</v>
      </c>
    </row>
    <row r="941" spans="1:6" hidden="1" x14ac:dyDescent="0.25">
      <c r="A941" s="212" t="s">
        <v>1235</v>
      </c>
      <c r="B941" s="212">
        <v>199706</v>
      </c>
      <c r="C941" s="212">
        <v>167.251</v>
      </c>
      <c r="D941" s="212">
        <v>2</v>
      </c>
      <c r="E941" s="212" t="s">
        <v>1236</v>
      </c>
      <c r="F941" s="212" t="s">
        <v>1234</v>
      </c>
    </row>
    <row r="942" spans="1:6" hidden="1" x14ac:dyDescent="0.25">
      <c r="A942" s="212" t="s">
        <v>1235</v>
      </c>
      <c r="B942" s="212">
        <v>199707</v>
      </c>
      <c r="C942" s="212">
        <v>130.608</v>
      </c>
      <c r="D942" s="212">
        <v>2</v>
      </c>
      <c r="E942" s="212" t="s">
        <v>1236</v>
      </c>
      <c r="F942" s="212" t="s">
        <v>1234</v>
      </c>
    </row>
    <row r="943" spans="1:6" hidden="1" x14ac:dyDescent="0.25">
      <c r="A943" s="212" t="s">
        <v>1235</v>
      </c>
      <c r="B943" s="212">
        <v>199708</v>
      </c>
      <c r="C943" s="212">
        <v>120.422</v>
      </c>
      <c r="D943" s="212">
        <v>2</v>
      </c>
      <c r="E943" s="212" t="s">
        <v>1236</v>
      </c>
      <c r="F943" s="212" t="s">
        <v>1234</v>
      </c>
    </row>
    <row r="944" spans="1:6" hidden="1" x14ac:dyDescent="0.25">
      <c r="A944" s="212" t="s">
        <v>1235</v>
      </c>
      <c r="B944" s="212">
        <v>199709</v>
      </c>
      <c r="C944" s="212">
        <v>132.25</v>
      </c>
      <c r="D944" s="212">
        <v>2</v>
      </c>
      <c r="E944" s="212" t="s">
        <v>1236</v>
      </c>
      <c r="F944" s="212" t="s">
        <v>1234</v>
      </c>
    </row>
    <row r="945" spans="1:6" hidden="1" x14ac:dyDescent="0.25">
      <c r="A945" s="212" t="s">
        <v>1235</v>
      </c>
      <c r="B945" s="212">
        <v>199710</v>
      </c>
      <c r="C945" s="212">
        <v>239.23699999999999</v>
      </c>
      <c r="D945" s="212">
        <v>2</v>
      </c>
      <c r="E945" s="212" t="s">
        <v>1236</v>
      </c>
      <c r="F945" s="212" t="s">
        <v>1234</v>
      </c>
    </row>
    <row r="946" spans="1:6" hidden="1" x14ac:dyDescent="0.25">
      <c r="A946" s="212" t="s">
        <v>1235</v>
      </c>
      <c r="B946" s="212">
        <v>199711</v>
      </c>
      <c r="C946" s="212">
        <v>507.92399999999998</v>
      </c>
      <c r="D946" s="212">
        <v>2</v>
      </c>
      <c r="E946" s="212" t="s">
        <v>1236</v>
      </c>
      <c r="F946" s="212" t="s">
        <v>1234</v>
      </c>
    </row>
    <row r="947" spans="1:6" hidden="1" x14ac:dyDescent="0.25">
      <c r="A947" s="212" t="s">
        <v>1235</v>
      </c>
      <c r="B947" s="212">
        <v>199712</v>
      </c>
      <c r="C947" s="212">
        <v>747.2</v>
      </c>
      <c r="D947" s="212">
        <v>2</v>
      </c>
      <c r="E947" s="212" t="s">
        <v>1236</v>
      </c>
      <c r="F947" s="212" t="s">
        <v>1234</v>
      </c>
    </row>
    <row r="948" spans="1:6" hidden="1" x14ac:dyDescent="0.25">
      <c r="A948" s="212" t="s">
        <v>1235</v>
      </c>
      <c r="B948" s="212">
        <v>199713</v>
      </c>
      <c r="C948" s="212">
        <v>5092.9189999999999</v>
      </c>
      <c r="D948" s="212">
        <v>2</v>
      </c>
      <c r="E948" s="212" t="s">
        <v>1236</v>
      </c>
      <c r="F948" s="212" t="s">
        <v>1234</v>
      </c>
    </row>
    <row r="949" spans="1:6" hidden="1" x14ac:dyDescent="0.25">
      <c r="A949" s="212" t="s">
        <v>1235</v>
      </c>
      <c r="B949" s="212">
        <v>199801</v>
      </c>
      <c r="C949" s="212">
        <v>835.29100000000005</v>
      </c>
      <c r="D949" s="212">
        <v>2</v>
      </c>
      <c r="E949" s="212" t="s">
        <v>1236</v>
      </c>
      <c r="F949" s="212" t="s">
        <v>1234</v>
      </c>
    </row>
    <row r="950" spans="1:6" hidden="1" x14ac:dyDescent="0.25">
      <c r="A950" s="212" t="s">
        <v>1235</v>
      </c>
      <c r="B950" s="212">
        <v>199802</v>
      </c>
      <c r="C950" s="212">
        <v>711.70600000000002</v>
      </c>
      <c r="D950" s="212">
        <v>2</v>
      </c>
      <c r="E950" s="212" t="s">
        <v>1236</v>
      </c>
      <c r="F950" s="212" t="s">
        <v>1234</v>
      </c>
    </row>
    <row r="951" spans="1:6" hidden="1" x14ac:dyDescent="0.25">
      <c r="A951" s="212" t="s">
        <v>1235</v>
      </c>
      <c r="B951" s="212">
        <v>199803</v>
      </c>
      <c r="C951" s="212">
        <v>665.94500000000005</v>
      </c>
      <c r="D951" s="212">
        <v>2</v>
      </c>
      <c r="E951" s="212" t="s">
        <v>1236</v>
      </c>
      <c r="F951" s="212" t="s">
        <v>1234</v>
      </c>
    </row>
    <row r="952" spans="1:6" hidden="1" x14ac:dyDescent="0.25">
      <c r="A952" s="212" t="s">
        <v>1235</v>
      </c>
      <c r="B952" s="212">
        <v>199804</v>
      </c>
      <c r="C952" s="212">
        <v>419.08699999999999</v>
      </c>
      <c r="D952" s="212">
        <v>2</v>
      </c>
      <c r="E952" s="212" t="s">
        <v>1236</v>
      </c>
      <c r="F952" s="212" t="s">
        <v>1234</v>
      </c>
    </row>
    <row r="953" spans="1:6" hidden="1" x14ac:dyDescent="0.25">
      <c r="A953" s="212" t="s">
        <v>1235</v>
      </c>
      <c r="B953" s="212">
        <v>199805</v>
      </c>
      <c r="C953" s="212">
        <v>226.94</v>
      </c>
      <c r="D953" s="212">
        <v>2</v>
      </c>
      <c r="E953" s="212" t="s">
        <v>1236</v>
      </c>
      <c r="F953" s="212" t="s">
        <v>1234</v>
      </c>
    </row>
    <row r="954" spans="1:6" hidden="1" x14ac:dyDescent="0.25">
      <c r="A954" s="212" t="s">
        <v>1235</v>
      </c>
      <c r="B954" s="212">
        <v>199806</v>
      </c>
      <c r="C954" s="212">
        <v>157.06899999999999</v>
      </c>
      <c r="D954" s="212">
        <v>2</v>
      </c>
      <c r="E954" s="212" t="s">
        <v>1236</v>
      </c>
      <c r="F954" s="212" t="s">
        <v>1234</v>
      </c>
    </row>
    <row r="955" spans="1:6" hidden="1" x14ac:dyDescent="0.25">
      <c r="A955" s="212" t="s">
        <v>1235</v>
      </c>
      <c r="B955" s="212">
        <v>199807</v>
      </c>
      <c r="C955" s="212">
        <v>136.05600000000001</v>
      </c>
      <c r="D955" s="212">
        <v>2</v>
      </c>
      <c r="E955" s="212" t="s">
        <v>1236</v>
      </c>
      <c r="F955" s="212" t="s">
        <v>1234</v>
      </c>
    </row>
    <row r="956" spans="1:6" hidden="1" x14ac:dyDescent="0.25">
      <c r="A956" s="212" t="s">
        <v>1235</v>
      </c>
      <c r="B956" s="212">
        <v>199808</v>
      </c>
      <c r="C956" s="212">
        <v>119.875</v>
      </c>
      <c r="D956" s="212">
        <v>2</v>
      </c>
      <c r="E956" s="212" t="s">
        <v>1236</v>
      </c>
      <c r="F956" s="212" t="s">
        <v>1234</v>
      </c>
    </row>
    <row r="957" spans="1:6" hidden="1" x14ac:dyDescent="0.25">
      <c r="A957" s="212" t="s">
        <v>1235</v>
      </c>
      <c r="B957" s="212">
        <v>199809</v>
      </c>
      <c r="C957" s="212">
        <v>124.751</v>
      </c>
      <c r="D957" s="212">
        <v>2</v>
      </c>
      <c r="E957" s="212" t="s">
        <v>1236</v>
      </c>
      <c r="F957" s="212" t="s">
        <v>1234</v>
      </c>
    </row>
    <row r="958" spans="1:6" hidden="1" x14ac:dyDescent="0.25">
      <c r="A958" s="212" t="s">
        <v>1235</v>
      </c>
      <c r="B958" s="212">
        <v>199810</v>
      </c>
      <c r="C958" s="212">
        <v>208.381</v>
      </c>
      <c r="D958" s="212">
        <v>2</v>
      </c>
      <c r="E958" s="212" t="s">
        <v>1236</v>
      </c>
      <c r="F958" s="212" t="s">
        <v>1234</v>
      </c>
    </row>
    <row r="959" spans="1:6" hidden="1" x14ac:dyDescent="0.25">
      <c r="A959" s="212" t="s">
        <v>1235</v>
      </c>
      <c r="B959" s="212">
        <v>199811</v>
      </c>
      <c r="C959" s="212">
        <v>408.65800000000002</v>
      </c>
      <c r="D959" s="212">
        <v>2</v>
      </c>
      <c r="E959" s="212" t="s">
        <v>1236</v>
      </c>
      <c r="F959" s="212" t="s">
        <v>1234</v>
      </c>
    </row>
    <row r="960" spans="1:6" hidden="1" x14ac:dyDescent="0.25">
      <c r="A960" s="212" t="s">
        <v>1235</v>
      </c>
      <c r="B960" s="212">
        <v>199812</v>
      </c>
      <c r="C960" s="212">
        <v>632.93399999999997</v>
      </c>
      <c r="D960" s="212">
        <v>2</v>
      </c>
      <c r="E960" s="212" t="s">
        <v>1236</v>
      </c>
      <c r="F960" s="212" t="s">
        <v>1234</v>
      </c>
    </row>
    <row r="961" spans="1:6" hidden="1" x14ac:dyDescent="0.25">
      <c r="A961" s="212" t="s">
        <v>1235</v>
      </c>
      <c r="B961" s="212">
        <v>199813</v>
      </c>
      <c r="C961" s="212">
        <v>4646.0870000000004</v>
      </c>
      <c r="D961" s="212">
        <v>2</v>
      </c>
      <c r="E961" s="212" t="s">
        <v>1236</v>
      </c>
      <c r="F961" s="212" t="s">
        <v>1234</v>
      </c>
    </row>
    <row r="962" spans="1:6" hidden="1" x14ac:dyDescent="0.25">
      <c r="A962" s="212" t="s">
        <v>1235</v>
      </c>
      <c r="B962" s="212">
        <v>199901</v>
      </c>
      <c r="C962" s="212">
        <v>932.72199999999998</v>
      </c>
      <c r="D962" s="212">
        <v>2</v>
      </c>
      <c r="E962" s="212" t="s">
        <v>1236</v>
      </c>
      <c r="F962" s="212" t="s">
        <v>1234</v>
      </c>
    </row>
    <row r="963" spans="1:6" hidden="1" x14ac:dyDescent="0.25">
      <c r="A963" s="212" t="s">
        <v>1235</v>
      </c>
      <c r="B963" s="212">
        <v>199902</v>
      </c>
      <c r="C963" s="212">
        <v>706.06299999999999</v>
      </c>
      <c r="D963" s="212">
        <v>2</v>
      </c>
      <c r="E963" s="212" t="s">
        <v>1236</v>
      </c>
      <c r="F963" s="212" t="s">
        <v>1234</v>
      </c>
    </row>
    <row r="964" spans="1:6" hidden="1" x14ac:dyDescent="0.25">
      <c r="A964" s="212" t="s">
        <v>1235</v>
      </c>
      <c r="B964" s="212">
        <v>199903</v>
      </c>
      <c r="C964" s="212">
        <v>685.18700000000001</v>
      </c>
      <c r="D964" s="212">
        <v>2</v>
      </c>
      <c r="E964" s="212" t="s">
        <v>1236</v>
      </c>
      <c r="F964" s="212" t="s">
        <v>1234</v>
      </c>
    </row>
    <row r="965" spans="1:6" hidden="1" x14ac:dyDescent="0.25">
      <c r="A965" s="212" t="s">
        <v>1235</v>
      </c>
      <c r="B965" s="212">
        <v>199904</v>
      </c>
      <c r="C965" s="212">
        <v>429.87900000000002</v>
      </c>
      <c r="D965" s="212">
        <v>2</v>
      </c>
      <c r="E965" s="212" t="s">
        <v>1236</v>
      </c>
      <c r="F965" s="212" t="s">
        <v>1234</v>
      </c>
    </row>
    <row r="966" spans="1:6" hidden="1" x14ac:dyDescent="0.25">
      <c r="A966" s="212" t="s">
        <v>1235</v>
      </c>
      <c r="B966" s="212">
        <v>199905</v>
      </c>
      <c r="C966" s="212">
        <v>239.99700000000001</v>
      </c>
      <c r="D966" s="212">
        <v>2</v>
      </c>
      <c r="E966" s="212" t="s">
        <v>1236</v>
      </c>
      <c r="F966" s="212" t="s">
        <v>1234</v>
      </c>
    </row>
    <row r="967" spans="1:6" hidden="1" x14ac:dyDescent="0.25">
      <c r="A967" s="212" t="s">
        <v>1235</v>
      </c>
      <c r="B967" s="212">
        <v>199906</v>
      </c>
      <c r="C967" s="212">
        <v>161.93</v>
      </c>
      <c r="D967" s="212">
        <v>2</v>
      </c>
      <c r="E967" s="212" t="s">
        <v>1236</v>
      </c>
      <c r="F967" s="212" t="s">
        <v>1234</v>
      </c>
    </row>
    <row r="968" spans="1:6" hidden="1" x14ac:dyDescent="0.25">
      <c r="A968" s="212" t="s">
        <v>1235</v>
      </c>
      <c r="B968" s="212">
        <v>199907</v>
      </c>
      <c r="C968" s="212">
        <v>129.45400000000001</v>
      </c>
      <c r="D968" s="212">
        <v>2</v>
      </c>
      <c r="E968" s="212" t="s">
        <v>1236</v>
      </c>
      <c r="F968" s="212" t="s">
        <v>1234</v>
      </c>
    </row>
    <row r="969" spans="1:6" hidden="1" x14ac:dyDescent="0.25">
      <c r="A969" s="212" t="s">
        <v>1235</v>
      </c>
      <c r="B969" s="212">
        <v>199908</v>
      </c>
      <c r="C969" s="212">
        <v>118.886</v>
      </c>
      <c r="D969" s="212">
        <v>2</v>
      </c>
      <c r="E969" s="212" t="s">
        <v>1236</v>
      </c>
      <c r="F969" s="212" t="s">
        <v>1234</v>
      </c>
    </row>
    <row r="970" spans="1:6" hidden="1" x14ac:dyDescent="0.25">
      <c r="A970" s="212" t="s">
        <v>1235</v>
      </c>
      <c r="B970" s="212">
        <v>199909</v>
      </c>
      <c r="C970" s="212">
        <v>137.91300000000001</v>
      </c>
      <c r="D970" s="212">
        <v>2</v>
      </c>
      <c r="E970" s="212" t="s">
        <v>1236</v>
      </c>
      <c r="F970" s="212" t="s">
        <v>1234</v>
      </c>
    </row>
    <row r="971" spans="1:6" hidden="1" x14ac:dyDescent="0.25">
      <c r="A971" s="212" t="s">
        <v>1235</v>
      </c>
      <c r="B971" s="212">
        <v>199910</v>
      </c>
      <c r="C971" s="212">
        <v>238.767</v>
      </c>
      <c r="D971" s="212">
        <v>2</v>
      </c>
      <c r="E971" s="212" t="s">
        <v>1236</v>
      </c>
      <c r="F971" s="212" t="s">
        <v>1234</v>
      </c>
    </row>
    <row r="972" spans="1:6" hidden="1" x14ac:dyDescent="0.25">
      <c r="A972" s="212" t="s">
        <v>1235</v>
      </c>
      <c r="B972" s="212">
        <v>199911</v>
      </c>
      <c r="C972" s="212">
        <v>379.97399999999999</v>
      </c>
      <c r="D972" s="212">
        <v>2</v>
      </c>
      <c r="E972" s="212" t="s">
        <v>1236</v>
      </c>
      <c r="F972" s="212" t="s">
        <v>1234</v>
      </c>
    </row>
    <row r="973" spans="1:6" hidden="1" x14ac:dyDescent="0.25">
      <c r="A973" s="212" t="s">
        <v>1235</v>
      </c>
      <c r="B973" s="212">
        <v>199912</v>
      </c>
      <c r="C973" s="212">
        <v>674.94899999999996</v>
      </c>
      <c r="D973" s="212">
        <v>2</v>
      </c>
      <c r="E973" s="212" t="s">
        <v>1236</v>
      </c>
      <c r="F973" s="212" t="s">
        <v>1234</v>
      </c>
    </row>
    <row r="974" spans="1:6" hidden="1" x14ac:dyDescent="0.25">
      <c r="A974" s="212" t="s">
        <v>1235</v>
      </c>
      <c r="B974" s="212">
        <v>199913</v>
      </c>
      <c r="C974" s="212">
        <v>4834.8990000000003</v>
      </c>
      <c r="D974" s="212">
        <v>2</v>
      </c>
      <c r="E974" s="212" t="s">
        <v>1236</v>
      </c>
      <c r="F974" s="212" t="s">
        <v>1234</v>
      </c>
    </row>
    <row r="975" spans="1:6" hidden="1" x14ac:dyDescent="0.25">
      <c r="A975" s="212" t="s">
        <v>1235</v>
      </c>
      <c r="B975" s="212">
        <v>200001</v>
      </c>
      <c r="C975" s="212">
        <v>881.95399999999995</v>
      </c>
      <c r="D975" s="212">
        <v>2</v>
      </c>
      <c r="E975" s="212" t="s">
        <v>1236</v>
      </c>
      <c r="F975" s="212" t="s">
        <v>1234</v>
      </c>
    </row>
    <row r="976" spans="1:6" hidden="1" x14ac:dyDescent="0.25">
      <c r="A976" s="212" t="s">
        <v>1235</v>
      </c>
      <c r="B976" s="212">
        <v>200002</v>
      </c>
      <c r="C976" s="212">
        <v>792.41</v>
      </c>
      <c r="D976" s="212">
        <v>2</v>
      </c>
      <c r="E976" s="212" t="s">
        <v>1236</v>
      </c>
      <c r="F976" s="212" t="s">
        <v>1234</v>
      </c>
    </row>
    <row r="977" spans="1:6" hidden="1" x14ac:dyDescent="0.25">
      <c r="A977" s="212" t="s">
        <v>1235</v>
      </c>
      <c r="B977" s="212">
        <v>200003</v>
      </c>
      <c r="C977" s="212">
        <v>562.30499999999995</v>
      </c>
      <c r="D977" s="212">
        <v>2</v>
      </c>
      <c r="E977" s="212" t="s">
        <v>1236</v>
      </c>
      <c r="F977" s="212" t="s">
        <v>1234</v>
      </c>
    </row>
    <row r="978" spans="1:6" hidden="1" x14ac:dyDescent="0.25">
      <c r="A978" s="212" t="s">
        <v>1235</v>
      </c>
      <c r="B978" s="212">
        <v>200004</v>
      </c>
      <c r="C978" s="212">
        <v>409.65199999999999</v>
      </c>
      <c r="D978" s="212">
        <v>2</v>
      </c>
      <c r="E978" s="212" t="s">
        <v>1236</v>
      </c>
      <c r="F978" s="212" t="s">
        <v>1234</v>
      </c>
    </row>
    <row r="979" spans="1:6" hidden="1" x14ac:dyDescent="0.25">
      <c r="A979" s="212" t="s">
        <v>1235</v>
      </c>
      <c r="B979" s="212">
        <v>200005</v>
      </c>
      <c r="C979" s="212">
        <v>233.428</v>
      </c>
      <c r="D979" s="212">
        <v>2</v>
      </c>
      <c r="E979" s="212" t="s">
        <v>1236</v>
      </c>
      <c r="F979" s="212" t="s">
        <v>1234</v>
      </c>
    </row>
    <row r="980" spans="1:6" hidden="1" x14ac:dyDescent="0.25">
      <c r="A980" s="212" t="s">
        <v>1235</v>
      </c>
      <c r="B980" s="212">
        <v>200006</v>
      </c>
      <c r="C980" s="212">
        <v>157.56800000000001</v>
      </c>
      <c r="D980" s="212">
        <v>2</v>
      </c>
      <c r="E980" s="212" t="s">
        <v>1236</v>
      </c>
      <c r="F980" s="212" t="s">
        <v>1234</v>
      </c>
    </row>
    <row r="981" spans="1:6" hidden="1" x14ac:dyDescent="0.25">
      <c r="A981" s="212" t="s">
        <v>1235</v>
      </c>
      <c r="B981" s="212">
        <v>200007</v>
      </c>
      <c r="C981" s="212">
        <v>131.05000000000001</v>
      </c>
      <c r="D981" s="212">
        <v>2</v>
      </c>
      <c r="E981" s="212" t="s">
        <v>1236</v>
      </c>
      <c r="F981" s="212" t="s">
        <v>1234</v>
      </c>
    </row>
    <row r="982" spans="1:6" hidden="1" x14ac:dyDescent="0.25">
      <c r="A982" s="212" t="s">
        <v>1235</v>
      </c>
      <c r="B982" s="212">
        <v>200008</v>
      </c>
      <c r="C982" s="212">
        <v>125.024</v>
      </c>
      <c r="D982" s="212">
        <v>2</v>
      </c>
      <c r="E982" s="212" t="s">
        <v>1236</v>
      </c>
      <c r="F982" s="212" t="s">
        <v>1234</v>
      </c>
    </row>
    <row r="983" spans="1:6" hidden="1" x14ac:dyDescent="0.25">
      <c r="A983" s="212" t="s">
        <v>1235</v>
      </c>
      <c r="B983" s="212">
        <v>200009</v>
      </c>
      <c r="C983" s="212">
        <v>143.774</v>
      </c>
      <c r="D983" s="212">
        <v>2</v>
      </c>
      <c r="E983" s="212" t="s">
        <v>1236</v>
      </c>
      <c r="F983" s="212" t="s">
        <v>1234</v>
      </c>
    </row>
    <row r="984" spans="1:6" hidden="1" x14ac:dyDescent="0.25">
      <c r="A984" s="212" t="s">
        <v>1235</v>
      </c>
      <c r="B984" s="212">
        <v>200010</v>
      </c>
      <c r="C984" s="212">
        <v>240.727</v>
      </c>
      <c r="D984" s="212">
        <v>2</v>
      </c>
      <c r="E984" s="212" t="s">
        <v>1236</v>
      </c>
      <c r="F984" s="212" t="s">
        <v>1234</v>
      </c>
    </row>
    <row r="985" spans="1:6" hidden="1" x14ac:dyDescent="0.25">
      <c r="A985" s="212" t="s">
        <v>1235</v>
      </c>
      <c r="B985" s="212">
        <v>200011</v>
      </c>
      <c r="C985" s="212">
        <v>492.89499999999998</v>
      </c>
      <c r="D985" s="212">
        <v>2</v>
      </c>
      <c r="E985" s="212" t="s">
        <v>1236</v>
      </c>
      <c r="F985" s="212" t="s">
        <v>1234</v>
      </c>
    </row>
    <row r="986" spans="1:6" hidden="1" x14ac:dyDescent="0.25">
      <c r="A986" s="212" t="s">
        <v>1235</v>
      </c>
      <c r="B986" s="212">
        <v>200012</v>
      </c>
      <c r="C986" s="212">
        <v>934.50900000000001</v>
      </c>
      <c r="D986" s="212">
        <v>2</v>
      </c>
      <c r="E986" s="212" t="s">
        <v>1236</v>
      </c>
      <c r="F986" s="212" t="s">
        <v>1234</v>
      </c>
    </row>
    <row r="987" spans="1:6" hidden="1" x14ac:dyDescent="0.25">
      <c r="A987" s="212" t="s">
        <v>1235</v>
      </c>
      <c r="B987" s="212">
        <v>200013</v>
      </c>
      <c r="C987" s="212">
        <v>5104.5929999999998</v>
      </c>
      <c r="D987" s="212">
        <v>2</v>
      </c>
      <c r="E987" s="212" t="s">
        <v>1236</v>
      </c>
      <c r="F987" s="212" t="s">
        <v>1234</v>
      </c>
    </row>
    <row r="988" spans="1:6" hidden="1" x14ac:dyDescent="0.25">
      <c r="A988" s="212" t="s">
        <v>1235</v>
      </c>
      <c r="B988" s="212">
        <v>200101</v>
      </c>
      <c r="C988" s="212">
        <v>1001.487</v>
      </c>
      <c r="D988" s="212">
        <v>2</v>
      </c>
      <c r="E988" s="212" t="s">
        <v>1236</v>
      </c>
      <c r="F988" s="212" t="s">
        <v>1234</v>
      </c>
    </row>
    <row r="989" spans="1:6" hidden="1" x14ac:dyDescent="0.25">
      <c r="A989" s="212" t="s">
        <v>1235</v>
      </c>
      <c r="B989" s="212">
        <v>200102</v>
      </c>
      <c r="C989" s="212">
        <v>800.38499999999999</v>
      </c>
      <c r="D989" s="212">
        <v>2</v>
      </c>
      <c r="E989" s="212" t="s">
        <v>1236</v>
      </c>
      <c r="F989" s="212" t="s">
        <v>1234</v>
      </c>
    </row>
    <row r="990" spans="1:6" hidden="1" x14ac:dyDescent="0.25">
      <c r="A990" s="212" t="s">
        <v>1235</v>
      </c>
      <c r="B990" s="212">
        <v>200103</v>
      </c>
      <c r="C990" s="212">
        <v>698.96799999999996</v>
      </c>
      <c r="D990" s="212">
        <v>2</v>
      </c>
      <c r="E990" s="212" t="s">
        <v>1236</v>
      </c>
      <c r="F990" s="212" t="s">
        <v>1234</v>
      </c>
    </row>
    <row r="991" spans="1:6" hidden="1" x14ac:dyDescent="0.25">
      <c r="A991" s="212" t="s">
        <v>1235</v>
      </c>
      <c r="B991" s="212">
        <v>200104</v>
      </c>
      <c r="C991" s="212">
        <v>410.74799999999999</v>
      </c>
      <c r="D991" s="212">
        <v>2</v>
      </c>
      <c r="E991" s="212" t="s">
        <v>1236</v>
      </c>
      <c r="F991" s="212" t="s">
        <v>1234</v>
      </c>
    </row>
    <row r="992" spans="1:6" hidden="1" x14ac:dyDescent="0.25">
      <c r="A992" s="212" t="s">
        <v>1235</v>
      </c>
      <c r="B992" s="212">
        <v>200105</v>
      </c>
      <c r="C992" s="212">
        <v>214.43299999999999</v>
      </c>
      <c r="D992" s="212">
        <v>2</v>
      </c>
      <c r="E992" s="212" t="s">
        <v>1236</v>
      </c>
      <c r="F992" s="212" t="s">
        <v>1234</v>
      </c>
    </row>
    <row r="993" spans="1:6" hidden="1" x14ac:dyDescent="0.25">
      <c r="A993" s="212" t="s">
        <v>1235</v>
      </c>
      <c r="B993" s="212">
        <v>200106</v>
      </c>
      <c r="C993" s="212">
        <v>150.446</v>
      </c>
      <c r="D993" s="212">
        <v>2</v>
      </c>
      <c r="E993" s="212" t="s">
        <v>1236</v>
      </c>
      <c r="F993" s="212" t="s">
        <v>1234</v>
      </c>
    </row>
    <row r="994" spans="1:6" hidden="1" x14ac:dyDescent="0.25">
      <c r="A994" s="212" t="s">
        <v>1235</v>
      </c>
      <c r="B994" s="212">
        <v>200107</v>
      </c>
      <c r="C994" s="212">
        <v>126.712</v>
      </c>
      <c r="D994" s="212">
        <v>2</v>
      </c>
      <c r="E994" s="212" t="s">
        <v>1236</v>
      </c>
      <c r="F994" s="212" t="s">
        <v>1234</v>
      </c>
    </row>
    <row r="995" spans="1:6" hidden="1" x14ac:dyDescent="0.25">
      <c r="A995" s="212" t="s">
        <v>1235</v>
      </c>
      <c r="B995" s="212">
        <v>200108</v>
      </c>
      <c r="C995" s="212">
        <v>119.81399999999999</v>
      </c>
      <c r="D995" s="212">
        <v>2</v>
      </c>
      <c r="E995" s="212" t="s">
        <v>1236</v>
      </c>
      <c r="F995" s="212" t="s">
        <v>1234</v>
      </c>
    </row>
    <row r="996" spans="1:6" hidden="1" x14ac:dyDescent="0.25">
      <c r="A996" s="212" t="s">
        <v>1235</v>
      </c>
      <c r="B996" s="212">
        <v>200109</v>
      </c>
      <c r="C996" s="212">
        <v>130.529</v>
      </c>
      <c r="D996" s="212">
        <v>2</v>
      </c>
      <c r="E996" s="212" t="s">
        <v>1236</v>
      </c>
      <c r="F996" s="212" t="s">
        <v>1234</v>
      </c>
    </row>
    <row r="997" spans="1:6" hidden="1" x14ac:dyDescent="0.25">
      <c r="A997" s="212" t="s">
        <v>1235</v>
      </c>
      <c r="B997" s="212">
        <v>200110</v>
      </c>
      <c r="C997" s="212">
        <v>243.19499999999999</v>
      </c>
      <c r="D997" s="212">
        <v>2</v>
      </c>
      <c r="E997" s="212" t="s">
        <v>1236</v>
      </c>
      <c r="F997" s="212" t="s">
        <v>1234</v>
      </c>
    </row>
    <row r="998" spans="1:6" hidden="1" x14ac:dyDescent="0.25">
      <c r="A998" s="212" t="s">
        <v>1235</v>
      </c>
      <c r="B998" s="212">
        <v>200111</v>
      </c>
      <c r="C998" s="212">
        <v>369.34</v>
      </c>
      <c r="D998" s="212">
        <v>2</v>
      </c>
      <c r="E998" s="212" t="s">
        <v>1236</v>
      </c>
      <c r="F998" s="212" t="s">
        <v>1234</v>
      </c>
    </row>
    <row r="999" spans="1:6" hidden="1" x14ac:dyDescent="0.25">
      <c r="A999" s="212" t="s">
        <v>1235</v>
      </c>
      <c r="B999" s="212">
        <v>200112</v>
      </c>
      <c r="C999" s="212">
        <v>624.02200000000005</v>
      </c>
      <c r="D999" s="212">
        <v>2</v>
      </c>
      <c r="E999" s="212" t="s">
        <v>1236</v>
      </c>
      <c r="F999" s="212" t="s">
        <v>1234</v>
      </c>
    </row>
    <row r="1000" spans="1:6" hidden="1" x14ac:dyDescent="0.25">
      <c r="A1000" s="212" t="s">
        <v>1235</v>
      </c>
      <c r="B1000" s="212">
        <v>200113</v>
      </c>
      <c r="C1000" s="212">
        <v>4889.018</v>
      </c>
      <c r="D1000" s="212">
        <v>2</v>
      </c>
      <c r="E1000" s="212" t="s">
        <v>1236</v>
      </c>
      <c r="F1000" s="212" t="s">
        <v>1234</v>
      </c>
    </row>
    <row r="1001" spans="1:6" hidden="1" x14ac:dyDescent="0.25">
      <c r="A1001" s="212" t="s">
        <v>1235</v>
      </c>
      <c r="B1001" s="212">
        <v>200201</v>
      </c>
      <c r="C1001" s="212">
        <v>833.40599999999995</v>
      </c>
      <c r="D1001" s="212">
        <v>2</v>
      </c>
      <c r="E1001" s="212" t="s">
        <v>1236</v>
      </c>
      <c r="F1001" s="212" t="s">
        <v>1234</v>
      </c>
    </row>
    <row r="1002" spans="1:6" hidden="1" x14ac:dyDescent="0.25">
      <c r="A1002" s="212" t="s">
        <v>1235</v>
      </c>
      <c r="B1002" s="212">
        <v>200202</v>
      </c>
      <c r="C1002" s="212">
        <v>728.73800000000006</v>
      </c>
      <c r="D1002" s="212">
        <v>2</v>
      </c>
      <c r="E1002" s="212" t="s">
        <v>1236</v>
      </c>
      <c r="F1002" s="212" t="s">
        <v>1234</v>
      </c>
    </row>
    <row r="1003" spans="1:6" hidden="1" x14ac:dyDescent="0.25">
      <c r="A1003" s="212" t="s">
        <v>1235</v>
      </c>
      <c r="B1003" s="212">
        <v>200203</v>
      </c>
      <c r="C1003" s="212">
        <v>674.84199999999998</v>
      </c>
      <c r="D1003" s="212">
        <v>2</v>
      </c>
      <c r="E1003" s="212" t="s">
        <v>1236</v>
      </c>
      <c r="F1003" s="212" t="s">
        <v>1234</v>
      </c>
    </row>
    <row r="1004" spans="1:6" hidden="1" x14ac:dyDescent="0.25">
      <c r="A1004" s="212" t="s">
        <v>1235</v>
      </c>
      <c r="B1004" s="212">
        <v>200204</v>
      </c>
      <c r="C1004" s="212">
        <v>424.41199999999998</v>
      </c>
      <c r="D1004" s="212">
        <v>2</v>
      </c>
      <c r="E1004" s="212" t="s">
        <v>1236</v>
      </c>
      <c r="F1004" s="212" t="s">
        <v>1234</v>
      </c>
    </row>
    <row r="1005" spans="1:6" hidden="1" x14ac:dyDescent="0.25">
      <c r="A1005" s="212" t="s">
        <v>1235</v>
      </c>
      <c r="B1005" s="212">
        <v>200205</v>
      </c>
      <c r="C1005" s="212">
        <v>260.608</v>
      </c>
      <c r="D1005" s="212">
        <v>2</v>
      </c>
      <c r="E1005" s="212" t="s">
        <v>1236</v>
      </c>
      <c r="F1005" s="212" t="s">
        <v>1234</v>
      </c>
    </row>
    <row r="1006" spans="1:6" hidden="1" x14ac:dyDescent="0.25">
      <c r="A1006" s="212" t="s">
        <v>1235</v>
      </c>
      <c r="B1006" s="212">
        <v>200206</v>
      </c>
      <c r="C1006" s="212">
        <v>163.458</v>
      </c>
      <c r="D1006" s="212">
        <v>2</v>
      </c>
      <c r="E1006" s="212" t="s">
        <v>1236</v>
      </c>
      <c r="F1006" s="212" t="s">
        <v>1234</v>
      </c>
    </row>
    <row r="1007" spans="1:6" hidden="1" x14ac:dyDescent="0.25">
      <c r="A1007" s="212" t="s">
        <v>1235</v>
      </c>
      <c r="B1007" s="212">
        <v>200207</v>
      </c>
      <c r="C1007" s="212">
        <v>127.703</v>
      </c>
      <c r="D1007" s="212">
        <v>2</v>
      </c>
      <c r="E1007" s="212" t="s">
        <v>1236</v>
      </c>
      <c r="F1007" s="212" t="s">
        <v>1234</v>
      </c>
    </row>
    <row r="1008" spans="1:6" hidden="1" x14ac:dyDescent="0.25">
      <c r="A1008" s="212" t="s">
        <v>1235</v>
      </c>
      <c r="B1008" s="212">
        <v>200208</v>
      </c>
      <c r="C1008" s="212">
        <v>118.14</v>
      </c>
      <c r="D1008" s="212">
        <v>2</v>
      </c>
      <c r="E1008" s="212" t="s">
        <v>1236</v>
      </c>
      <c r="F1008" s="212" t="s">
        <v>1234</v>
      </c>
    </row>
    <row r="1009" spans="1:6" hidden="1" x14ac:dyDescent="0.25">
      <c r="A1009" s="212" t="s">
        <v>1235</v>
      </c>
      <c r="B1009" s="212">
        <v>200209</v>
      </c>
      <c r="C1009" s="212">
        <v>126.551</v>
      </c>
      <c r="D1009" s="212">
        <v>2</v>
      </c>
      <c r="E1009" s="212" t="s">
        <v>1236</v>
      </c>
      <c r="F1009" s="212" t="s">
        <v>1234</v>
      </c>
    </row>
    <row r="1010" spans="1:6" hidden="1" x14ac:dyDescent="0.25">
      <c r="A1010" s="212" t="s">
        <v>1235</v>
      </c>
      <c r="B1010" s="212">
        <v>200210</v>
      </c>
      <c r="C1010" s="212">
        <v>255.80199999999999</v>
      </c>
      <c r="D1010" s="212">
        <v>2</v>
      </c>
      <c r="E1010" s="212" t="s">
        <v>1236</v>
      </c>
      <c r="F1010" s="212" t="s">
        <v>1234</v>
      </c>
    </row>
    <row r="1011" spans="1:6" hidden="1" x14ac:dyDescent="0.25">
      <c r="A1011" s="212" t="s">
        <v>1235</v>
      </c>
      <c r="B1011" s="212">
        <v>200211</v>
      </c>
      <c r="C1011" s="212">
        <v>493.51</v>
      </c>
      <c r="D1011" s="212">
        <v>2</v>
      </c>
      <c r="E1011" s="212" t="s">
        <v>1236</v>
      </c>
      <c r="F1011" s="212" t="s">
        <v>1234</v>
      </c>
    </row>
    <row r="1012" spans="1:6" hidden="1" x14ac:dyDescent="0.25">
      <c r="A1012" s="212" t="s">
        <v>1235</v>
      </c>
      <c r="B1012" s="212">
        <v>200212</v>
      </c>
      <c r="C1012" s="212">
        <v>788.58900000000006</v>
      </c>
      <c r="D1012" s="212">
        <v>2</v>
      </c>
      <c r="E1012" s="212" t="s">
        <v>1236</v>
      </c>
      <c r="F1012" s="212" t="s">
        <v>1234</v>
      </c>
    </row>
    <row r="1013" spans="1:6" hidden="1" x14ac:dyDescent="0.25">
      <c r="A1013" s="212" t="s">
        <v>1235</v>
      </c>
      <c r="B1013" s="212">
        <v>200213</v>
      </c>
      <c r="C1013" s="212">
        <v>4994.9939999999997</v>
      </c>
      <c r="D1013" s="212">
        <v>2</v>
      </c>
      <c r="E1013" s="212" t="s">
        <v>1236</v>
      </c>
      <c r="F1013" s="212" t="s">
        <v>1234</v>
      </c>
    </row>
    <row r="1014" spans="1:6" hidden="1" x14ac:dyDescent="0.25">
      <c r="A1014" s="212" t="s">
        <v>1235</v>
      </c>
      <c r="B1014" s="212">
        <v>200301</v>
      </c>
      <c r="C1014" s="212">
        <v>971.05399999999997</v>
      </c>
      <c r="D1014" s="212">
        <v>2</v>
      </c>
      <c r="E1014" s="212" t="s">
        <v>1236</v>
      </c>
      <c r="F1014" s="212" t="s">
        <v>1234</v>
      </c>
    </row>
    <row r="1015" spans="1:6" hidden="1" x14ac:dyDescent="0.25">
      <c r="A1015" s="212" t="s">
        <v>1235</v>
      </c>
      <c r="B1015" s="212">
        <v>200302</v>
      </c>
      <c r="C1015" s="212">
        <v>907.63199999999995</v>
      </c>
      <c r="D1015" s="212">
        <v>2</v>
      </c>
      <c r="E1015" s="212" t="s">
        <v>1236</v>
      </c>
      <c r="F1015" s="212" t="s">
        <v>1234</v>
      </c>
    </row>
    <row r="1016" spans="1:6" hidden="1" x14ac:dyDescent="0.25">
      <c r="A1016" s="212" t="s">
        <v>1235</v>
      </c>
      <c r="B1016" s="212">
        <v>200303</v>
      </c>
      <c r="C1016" s="212">
        <v>692.28200000000004</v>
      </c>
      <c r="D1016" s="212">
        <v>2</v>
      </c>
      <c r="E1016" s="212" t="s">
        <v>1236</v>
      </c>
      <c r="F1016" s="212" t="s">
        <v>1234</v>
      </c>
    </row>
    <row r="1017" spans="1:6" hidden="1" x14ac:dyDescent="0.25">
      <c r="A1017" s="212" t="s">
        <v>1235</v>
      </c>
      <c r="B1017" s="212">
        <v>200304</v>
      </c>
      <c r="C1017" s="212">
        <v>425.29199999999997</v>
      </c>
      <c r="D1017" s="212">
        <v>2</v>
      </c>
      <c r="E1017" s="212" t="s">
        <v>1236</v>
      </c>
      <c r="F1017" s="212" t="s">
        <v>1234</v>
      </c>
    </row>
    <row r="1018" spans="1:6" hidden="1" x14ac:dyDescent="0.25">
      <c r="A1018" s="212" t="s">
        <v>1235</v>
      </c>
      <c r="B1018" s="212">
        <v>200305</v>
      </c>
      <c r="C1018" s="212">
        <v>253.809</v>
      </c>
      <c r="D1018" s="212">
        <v>2</v>
      </c>
      <c r="E1018" s="212" t="s">
        <v>1236</v>
      </c>
      <c r="F1018" s="212" t="s">
        <v>1234</v>
      </c>
    </row>
    <row r="1019" spans="1:6" hidden="1" x14ac:dyDescent="0.25">
      <c r="A1019" s="212" t="s">
        <v>1235</v>
      </c>
      <c r="B1019" s="212">
        <v>200306</v>
      </c>
      <c r="C1019" s="212">
        <v>161.392</v>
      </c>
      <c r="D1019" s="212">
        <v>2</v>
      </c>
      <c r="E1019" s="212" t="s">
        <v>1236</v>
      </c>
      <c r="F1019" s="212" t="s">
        <v>1234</v>
      </c>
    </row>
    <row r="1020" spans="1:6" hidden="1" x14ac:dyDescent="0.25">
      <c r="A1020" s="212" t="s">
        <v>1235</v>
      </c>
      <c r="B1020" s="212">
        <v>200307</v>
      </c>
      <c r="C1020" s="212">
        <v>129.78</v>
      </c>
      <c r="D1020" s="212">
        <v>2</v>
      </c>
      <c r="E1020" s="212" t="s">
        <v>1236</v>
      </c>
      <c r="F1020" s="212" t="s">
        <v>1234</v>
      </c>
    </row>
    <row r="1021" spans="1:6" hidden="1" x14ac:dyDescent="0.25">
      <c r="A1021" s="212" t="s">
        <v>1235</v>
      </c>
      <c r="B1021" s="212">
        <v>200308</v>
      </c>
      <c r="C1021" s="212">
        <v>118.726</v>
      </c>
      <c r="D1021" s="212">
        <v>2</v>
      </c>
      <c r="E1021" s="212" t="s">
        <v>1236</v>
      </c>
      <c r="F1021" s="212" t="s">
        <v>1234</v>
      </c>
    </row>
    <row r="1022" spans="1:6" hidden="1" x14ac:dyDescent="0.25">
      <c r="A1022" s="212" t="s">
        <v>1235</v>
      </c>
      <c r="B1022" s="212">
        <v>200309</v>
      </c>
      <c r="C1022" s="212">
        <v>131.84700000000001</v>
      </c>
      <c r="D1022" s="212">
        <v>2</v>
      </c>
      <c r="E1022" s="212" t="s">
        <v>1236</v>
      </c>
      <c r="F1022" s="212" t="s">
        <v>1234</v>
      </c>
    </row>
    <row r="1023" spans="1:6" hidden="1" x14ac:dyDescent="0.25">
      <c r="A1023" s="212" t="s">
        <v>1235</v>
      </c>
      <c r="B1023" s="212">
        <v>200310</v>
      </c>
      <c r="C1023" s="212">
        <v>237.387</v>
      </c>
      <c r="D1023" s="212">
        <v>2</v>
      </c>
      <c r="E1023" s="212" t="s">
        <v>1236</v>
      </c>
      <c r="F1023" s="212" t="s">
        <v>1234</v>
      </c>
    </row>
    <row r="1024" spans="1:6" hidden="1" x14ac:dyDescent="0.25">
      <c r="A1024" s="212" t="s">
        <v>1235</v>
      </c>
      <c r="B1024" s="212">
        <v>200311</v>
      </c>
      <c r="C1024" s="212">
        <v>423.98899999999998</v>
      </c>
      <c r="D1024" s="212">
        <v>2</v>
      </c>
      <c r="E1024" s="212" t="s">
        <v>1236</v>
      </c>
      <c r="F1024" s="212" t="s">
        <v>1234</v>
      </c>
    </row>
    <row r="1025" spans="1:6" hidden="1" x14ac:dyDescent="0.25">
      <c r="A1025" s="212" t="s">
        <v>1235</v>
      </c>
      <c r="B1025" s="212">
        <v>200312</v>
      </c>
      <c r="C1025" s="212">
        <v>757.61300000000006</v>
      </c>
      <c r="D1025" s="212">
        <v>2</v>
      </c>
      <c r="E1025" s="212" t="s">
        <v>1236</v>
      </c>
      <c r="F1025" s="212" t="s">
        <v>1234</v>
      </c>
    </row>
    <row r="1026" spans="1:6" hidden="1" x14ac:dyDescent="0.25">
      <c r="A1026" s="212" t="s">
        <v>1235</v>
      </c>
      <c r="B1026" s="212">
        <v>200313</v>
      </c>
      <c r="C1026" s="212">
        <v>5209.4279999999999</v>
      </c>
      <c r="D1026" s="212">
        <v>2</v>
      </c>
      <c r="E1026" s="212" t="s">
        <v>1236</v>
      </c>
      <c r="F1026" s="212" t="s">
        <v>1234</v>
      </c>
    </row>
    <row r="1027" spans="1:6" hidden="1" x14ac:dyDescent="0.25">
      <c r="A1027" s="212" t="s">
        <v>1235</v>
      </c>
      <c r="B1027" s="212">
        <v>200401</v>
      </c>
      <c r="C1027" s="212">
        <v>985.41499999999996</v>
      </c>
      <c r="D1027" s="212">
        <v>2</v>
      </c>
      <c r="E1027" s="212" t="s">
        <v>1236</v>
      </c>
      <c r="F1027" s="212" t="s">
        <v>1234</v>
      </c>
    </row>
    <row r="1028" spans="1:6" hidden="1" x14ac:dyDescent="0.25">
      <c r="A1028" s="212" t="s">
        <v>1235</v>
      </c>
      <c r="B1028" s="212">
        <v>200402</v>
      </c>
      <c r="C1028" s="212">
        <v>877.47699999999998</v>
      </c>
      <c r="D1028" s="212">
        <v>2</v>
      </c>
      <c r="E1028" s="212" t="s">
        <v>1236</v>
      </c>
      <c r="F1028" s="212" t="s">
        <v>1234</v>
      </c>
    </row>
    <row r="1029" spans="1:6" hidden="1" x14ac:dyDescent="0.25">
      <c r="A1029" s="212" t="s">
        <v>1235</v>
      </c>
      <c r="B1029" s="212">
        <v>200403</v>
      </c>
      <c r="C1029" s="212">
        <v>604.99400000000003</v>
      </c>
      <c r="D1029" s="212">
        <v>2</v>
      </c>
      <c r="E1029" s="212" t="s">
        <v>1236</v>
      </c>
      <c r="F1029" s="212" t="s">
        <v>1234</v>
      </c>
    </row>
    <row r="1030" spans="1:6" hidden="1" x14ac:dyDescent="0.25">
      <c r="A1030" s="212" t="s">
        <v>1235</v>
      </c>
      <c r="B1030" s="212">
        <v>200404</v>
      </c>
      <c r="C1030" s="212">
        <v>388.24099999999999</v>
      </c>
      <c r="D1030" s="212">
        <v>2</v>
      </c>
      <c r="E1030" s="212" t="s">
        <v>1236</v>
      </c>
      <c r="F1030" s="212" t="s">
        <v>1234</v>
      </c>
    </row>
    <row r="1031" spans="1:6" hidden="1" x14ac:dyDescent="0.25">
      <c r="A1031" s="212" t="s">
        <v>1235</v>
      </c>
      <c r="B1031" s="212">
        <v>200405</v>
      </c>
      <c r="C1031" s="212">
        <v>218.291</v>
      </c>
      <c r="D1031" s="212">
        <v>2</v>
      </c>
      <c r="E1031" s="212" t="s">
        <v>1236</v>
      </c>
      <c r="F1031" s="212" t="s">
        <v>1234</v>
      </c>
    </row>
    <row r="1032" spans="1:6" hidden="1" x14ac:dyDescent="0.25">
      <c r="A1032" s="212" t="s">
        <v>1235</v>
      </c>
      <c r="B1032" s="212">
        <v>200406</v>
      </c>
      <c r="C1032" s="212">
        <v>148.494</v>
      </c>
      <c r="D1032" s="212">
        <v>2</v>
      </c>
      <c r="E1032" s="212" t="s">
        <v>1236</v>
      </c>
      <c r="F1032" s="212" t="s">
        <v>1234</v>
      </c>
    </row>
    <row r="1033" spans="1:6" hidden="1" x14ac:dyDescent="0.25">
      <c r="A1033" s="212" t="s">
        <v>1235</v>
      </c>
      <c r="B1033" s="212">
        <v>200407</v>
      </c>
      <c r="C1033" s="212">
        <v>127.908</v>
      </c>
      <c r="D1033" s="212">
        <v>2</v>
      </c>
      <c r="E1033" s="212" t="s">
        <v>1236</v>
      </c>
      <c r="F1033" s="212" t="s">
        <v>1234</v>
      </c>
    </row>
    <row r="1034" spans="1:6" hidden="1" x14ac:dyDescent="0.25">
      <c r="A1034" s="212" t="s">
        <v>1235</v>
      </c>
      <c r="B1034" s="212">
        <v>200408</v>
      </c>
      <c r="C1034" s="212">
        <v>122.503</v>
      </c>
      <c r="D1034" s="212">
        <v>2</v>
      </c>
      <c r="E1034" s="212" t="s">
        <v>1236</v>
      </c>
      <c r="F1034" s="212" t="s">
        <v>1234</v>
      </c>
    </row>
    <row r="1035" spans="1:6" hidden="1" x14ac:dyDescent="0.25">
      <c r="A1035" s="212" t="s">
        <v>1235</v>
      </c>
      <c r="B1035" s="212">
        <v>200409</v>
      </c>
      <c r="C1035" s="212">
        <v>127.67700000000001</v>
      </c>
      <c r="D1035" s="212">
        <v>2</v>
      </c>
      <c r="E1035" s="212" t="s">
        <v>1236</v>
      </c>
      <c r="F1035" s="212" t="s">
        <v>1234</v>
      </c>
    </row>
    <row r="1036" spans="1:6" hidden="1" x14ac:dyDescent="0.25">
      <c r="A1036" s="212" t="s">
        <v>1235</v>
      </c>
      <c r="B1036" s="212">
        <v>200410</v>
      </c>
      <c r="C1036" s="212">
        <v>221.14699999999999</v>
      </c>
      <c r="D1036" s="212">
        <v>2</v>
      </c>
      <c r="E1036" s="212" t="s">
        <v>1236</v>
      </c>
      <c r="F1036" s="212" t="s">
        <v>1234</v>
      </c>
    </row>
    <row r="1037" spans="1:6" hidden="1" x14ac:dyDescent="0.25">
      <c r="A1037" s="212" t="s">
        <v>1235</v>
      </c>
      <c r="B1037" s="212">
        <v>200411</v>
      </c>
      <c r="C1037" s="212">
        <v>416.32299999999998</v>
      </c>
      <c r="D1037" s="212">
        <v>2</v>
      </c>
      <c r="E1037" s="212" t="s">
        <v>1236</v>
      </c>
      <c r="F1037" s="212" t="s">
        <v>1234</v>
      </c>
    </row>
    <row r="1038" spans="1:6" hidden="1" x14ac:dyDescent="0.25">
      <c r="A1038" s="212" t="s">
        <v>1235</v>
      </c>
      <c r="B1038" s="212">
        <v>200412</v>
      </c>
      <c r="C1038" s="212">
        <v>742.7</v>
      </c>
      <c r="D1038" s="212">
        <v>2</v>
      </c>
      <c r="E1038" s="212" t="s">
        <v>1236</v>
      </c>
      <c r="F1038" s="212" t="s">
        <v>1234</v>
      </c>
    </row>
    <row r="1039" spans="1:6" hidden="1" x14ac:dyDescent="0.25">
      <c r="A1039" s="212" t="s">
        <v>1235</v>
      </c>
      <c r="B1039" s="212">
        <v>200413</v>
      </c>
      <c r="C1039" s="212">
        <v>4980.8310000000001</v>
      </c>
      <c r="D1039" s="212">
        <v>2</v>
      </c>
      <c r="E1039" s="212" t="s">
        <v>1236</v>
      </c>
      <c r="F1039" s="212" t="s">
        <v>1234</v>
      </c>
    </row>
    <row r="1040" spans="1:6" hidden="1" x14ac:dyDescent="0.25">
      <c r="A1040" s="212" t="s">
        <v>1235</v>
      </c>
      <c r="B1040" s="212">
        <v>200501</v>
      </c>
      <c r="C1040" s="212">
        <v>915.79200000000003</v>
      </c>
      <c r="D1040" s="212">
        <v>2</v>
      </c>
      <c r="E1040" s="212" t="s">
        <v>1236</v>
      </c>
      <c r="F1040" s="212" t="s">
        <v>1234</v>
      </c>
    </row>
    <row r="1041" spans="1:6" hidden="1" x14ac:dyDescent="0.25">
      <c r="A1041" s="212" t="s">
        <v>1235</v>
      </c>
      <c r="B1041" s="212">
        <v>200502</v>
      </c>
      <c r="C1041" s="212">
        <v>778.46500000000003</v>
      </c>
      <c r="D1041" s="212">
        <v>2</v>
      </c>
      <c r="E1041" s="212" t="s">
        <v>1236</v>
      </c>
      <c r="F1041" s="212" t="s">
        <v>1234</v>
      </c>
    </row>
    <row r="1042" spans="1:6" hidden="1" x14ac:dyDescent="0.25">
      <c r="A1042" s="212" t="s">
        <v>1235</v>
      </c>
      <c r="B1042" s="212">
        <v>200503</v>
      </c>
      <c r="C1042" s="212">
        <v>694.92700000000002</v>
      </c>
      <c r="D1042" s="212">
        <v>2</v>
      </c>
      <c r="E1042" s="212" t="s">
        <v>1236</v>
      </c>
      <c r="F1042" s="212" t="s">
        <v>1234</v>
      </c>
    </row>
    <row r="1043" spans="1:6" hidden="1" x14ac:dyDescent="0.25">
      <c r="A1043" s="212" t="s">
        <v>1235</v>
      </c>
      <c r="B1043" s="212">
        <v>200504</v>
      </c>
      <c r="C1043" s="212">
        <v>393.66300000000001</v>
      </c>
      <c r="D1043" s="212">
        <v>2</v>
      </c>
      <c r="E1043" s="212" t="s">
        <v>1236</v>
      </c>
      <c r="F1043" s="212" t="s">
        <v>1234</v>
      </c>
    </row>
    <row r="1044" spans="1:6" hidden="1" x14ac:dyDescent="0.25">
      <c r="A1044" s="212" t="s">
        <v>1235</v>
      </c>
      <c r="B1044" s="212">
        <v>200505</v>
      </c>
      <c r="C1044" s="212">
        <v>253.69399999999999</v>
      </c>
      <c r="D1044" s="212">
        <v>2</v>
      </c>
      <c r="E1044" s="212" t="s">
        <v>1236</v>
      </c>
      <c r="F1044" s="212" t="s">
        <v>1234</v>
      </c>
    </row>
    <row r="1045" spans="1:6" hidden="1" x14ac:dyDescent="0.25">
      <c r="A1045" s="212" t="s">
        <v>1235</v>
      </c>
      <c r="B1045" s="212">
        <v>200506</v>
      </c>
      <c r="C1045" s="212">
        <v>155.68199999999999</v>
      </c>
      <c r="D1045" s="212">
        <v>2</v>
      </c>
      <c r="E1045" s="212" t="s">
        <v>1236</v>
      </c>
      <c r="F1045" s="212" t="s">
        <v>1234</v>
      </c>
    </row>
    <row r="1046" spans="1:6" hidden="1" x14ac:dyDescent="0.25">
      <c r="A1046" s="212" t="s">
        <v>1235</v>
      </c>
      <c r="B1046" s="212">
        <v>200507</v>
      </c>
      <c r="C1046" s="212">
        <v>125.273</v>
      </c>
      <c r="D1046" s="212">
        <v>2</v>
      </c>
      <c r="E1046" s="212" t="s">
        <v>1236</v>
      </c>
      <c r="F1046" s="212" t="s">
        <v>1234</v>
      </c>
    </row>
    <row r="1047" spans="1:6" hidden="1" x14ac:dyDescent="0.25">
      <c r="A1047" s="212" t="s">
        <v>1235</v>
      </c>
      <c r="B1047" s="212">
        <v>200508</v>
      </c>
      <c r="C1047" s="212">
        <v>115.34</v>
      </c>
      <c r="D1047" s="212">
        <v>2</v>
      </c>
      <c r="E1047" s="212" t="s">
        <v>1236</v>
      </c>
      <c r="F1047" s="212" t="s">
        <v>1234</v>
      </c>
    </row>
    <row r="1048" spans="1:6" hidden="1" x14ac:dyDescent="0.25">
      <c r="A1048" s="212" t="s">
        <v>1235</v>
      </c>
      <c r="B1048" s="212">
        <v>200509</v>
      </c>
      <c r="C1048" s="212">
        <v>121.06</v>
      </c>
      <c r="D1048" s="212">
        <v>2</v>
      </c>
      <c r="E1048" s="212" t="s">
        <v>1236</v>
      </c>
      <c r="F1048" s="212" t="s">
        <v>1234</v>
      </c>
    </row>
    <row r="1049" spans="1:6" hidden="1" x14ac:dyDescent="0.25">
      <c r="A1049" s="212" t="s">
        <v>1235</v>
      </c>
      <c r="B1049" s="212">
        <v>200510</v>
      </c>
      <c r="C1049" s="212">
        <v>206.876</v>
      </c>
      <c r="D1049" s="212">
        <v>2</v>
      </c>
      <c r="E1049" s="212" t="s">
        <v>1236</v>
      </c>
      <c r="F1049" s="212" t="s">
        <v>1234</v>
      </c>
    </row>
    <row r="1050" spans="1:6" hidden="1" x14ac:dyDescent="0.25">
      <c r="A1050" s="212" t="s">
        <v>1235</v>
      </c>
      <c r="B1050" s="212">
        <v>200511</v>
      </c>
      <c r="C1050" s="212">
        <v>396.387</v>
      </c>
      <c r="D1050" s="212">
        <v>2</v>
      </c>
      <c r="E1050" s="212" t="s">
        <v>1236</v>
      </c>
      <c r="F1050" s="212" t="s">
        <v>1234</v>
      </c>
    </row>
    <row r="1051" spans="1:6" hidden="1" x14ac:dyDescent="0.25">
      <c r="A1051" s="212" t="s">
        <v>1235</v>
      </c>
      <c r="B1051" s="212">
        <v>200512</v>
      </c>
      <c r="C1051" s="212">
        <v>790.66099999999994</v>
      </c>
      <c r="D1051" s="212">
        <v>2</v>
      </c>
      <c r="E1051" s="212" t="s">
        <v>1236</v>
      </c>
      <c r="F1051" s="212" t="s">
        <v>1234</v>
      </c>
    </row>
    <row r="1052" spans="1:6" hidden="1" x14ac:dyDescent="0.25">
      <c r="A1052" s="212" t="s">
        <v>1235</v>
      </c>
      <c r="B1052" s="212">
        <v>200513</v>
      </c>
      <c r="C1052" s="212">
        <v>4946.3540000000003</v>
      </c>
      <c r="D1052" s="212">
        <v>2</v>
      </c>
      <c r="E1052" s="212" t="s">
        <v>1236</v>
      </c>
      <c r="F1052" s="212" t="s">
        <v>1234</v>
      </c>
    </row>
    <row r="1053" spans="1:6" hidden="1" x14ac:dyDescent="0.25">
      <c r="A1053" s="212" t="s">
        <v>1235</v>
      </c>
      <c r="B1053" s="212">
        <v>200601</v>
      </c>
      <c r="C1053" s="212">
        <v>731.64599999999996</v>
      </c>
      <c r="D1053" s="212">
        <v>2</v>
      </c>
      <c r="E1053" s="212" t="s">
        <v>1236</v>
      </c>
      <c r="F1053" s="212" t="s">
        <v>1234</v>
      </c>
    </row>
    <row r="1054" spans="1:6" hidden="1" x14ac:dyDescent="0.25">
      <c r="A1054" s="212" t="s">
        <v>1235</v>
      </c>
      <c r="B1054" s="212">
        <v>200602</v>
      </c>
      <c r="C1054" s="212">
        <v>719.88199999999995</v>
      </c>
      <c r="D1054" s="212">
        <v>2</v>
      </c>
      <c r="E1054" s="212" t="s">
        <v>1236</v>
      </c>
      <c r="F1054" s="212" t="s">
        <v>1234</v>
      </c>
    </row>
    <row r="1055" spans="1:6" hidden="1" x14ac:dyDescent="0.25">
      <c r="A1055" s="212" t="s">
        <v>1235</v>
      </c>
      <c r="B1055" s="212">
        <v>200603</v>
      </c>
      <c r="C1055" s="212">
        <v>641.48699999999997</v>
      </c>
      <c r="D1055" s="212">
        <v>2</v>
      </c>
      <c r="E1055" s="212" t="s">
        <v>1236</v>
      </c>
      <c r="F1055" s="212" t="s">
        <v>1234</v>
      </c>
    </row>
    <row r="1056" spans="1:6" hidden="1" x14ac:dyDescent="0.25">
      <c r="A1056" s="212" t="s">
        <v>1235</v>
      </c>
      <c r="B1056" s="212">
        <v>200604</v>
      </c>
      <c r="C1056" s="212">
        <v>364.28699999999998</v>
      </c>
      <c r="D1056" s="212">
        <v>2</v>
      </c>
      <c r="E1056" s="212" t="s">
        <v>1236</v>
      </c>
      <c r="F1056" s="212" t="s">
        <v>1234</v>
      </c>
    </row>
    <row r="1057" spans="1:6" hidden="1" x14ac:dyDescent="0.25">
      <c r="A1057" s="212" t="s">
        <v>1235</v>
      </c>
      <c r="B1057" s="212">
        <v>200605</v>
      </c>
      <c r="C1057" s="212">
        <v>208.60900000000001</v>
      </c>
      <c r="D1057" s="212">
        <v>2</v>
      </c>
      <c r="E1057" s="212" t="s">
        <v>1236</v>
      </c>
      <c r="F1057" s="212" t="s">
        <v>1234</v>
      </c>
    </row>
    <row r="1058" spans="1:6" hidden="1" x14ac:dyDescent="0.25">
      <c r="A1058" s="212" t="s">
        <v>1235</v>
      </c>
      <c r="B1058" s="212">
        <v>200606</v>
      </c>
      <c r="C1058" s="212">
        <v>144.52199999999999</v>
      </c>
      <c r="D1058" s="212">
        <v>2</v>
      </c>
      <c r="E1058" s="212" t="s">
        <v>1236</v>
      </c>
      <c r="F1058" s="212" t="s">
        <v>1234</v>
      </c>
    </row>
    <row r="1059" spans="1:6" hidden="1" x14ac:dyDescent="0.25">
      <c r="A1059" s="212" t="s">
        <v>1235</v>
      </c>
      <c r="B1059" s="212">
        <v>200607</v>
      </c>
      <c r="C1059" s="212">
        <v>118.42400000000001</v>
      </c>
      <c r="D1059" s="212">
        <v>2</v>
      </c>
      <c r="E1059" s="212" t="s">
        <v>1236</v>
      </c>
      <c r="F1059" s="212" t="s">
        <v>1234</v>
      </c>
    </row>
    <row r="1060" spans="1:6" hidden="1" x14ac:dyDescent="0.25">
      <c r="A1060" s="212" t="s">
        <v>1235</v>
      </c>
      <c r="B1060" s="212">
        <v>200608</v>
      </c>
      <c r="C1060" s="212">
        <v>111.09099999999999</v>
      </c>
      <c r="D1060" s="212">
        <v>2</v>
      </c>
      <c r="E1060" s="212" t="s">
        <v>1236</v>
      </c>
      <c r="F1060" s="212" t="s">
        <v>1234</v>
      </c>
    </row>
    <row r="1061" spans="1:6" hidden="1" x14ac:dyDescent="0.25">
      <c r="A1061" s="212" t="s">
        <v>1235</v>
      </c>
      <c r="B1061" s="212">
        <v>200609</v>
      </c>
      <c r="C1061" s="212">
        <v>127.892</v>
      </c>
      <c r="D1061" s="212">
        <v>2</v>
      </c>
      <c r="E1061" s="212" t="s">
        <v>1236</v>
      </c>
      <c r="F1061" s="212" t="s">
        <v>1234</v>
      </c>
    </row>
    <row r="1062" spans="1:6" hidden="1" x14ac:dyDescent="0.25">
      <c r="A1062" s="212" t="s">
        <v>1235</v>
      </c>
      <c r="B1062" s="212">
        <v>200610</v>
      </c>
      <c r="C1062" s="212">
        <v>246.22300000000001</v>
      </c>
      <c r="D1062" s="212">
        <v>2</v>
      </c>
      <c r="E1062" s="212" t="s">
        <v>1236</v>
      </c>
      <c r="F1062" s="212" t="s">
        <v>1234</v>
      </c>
    </row>
    <row r="1063" spans="1:6" hidden="1" x14ac:dyDescent="0.25">
      <c r="A1063" s="212" t="s">
        <v>1235</v>
      </c>
      <c r="B1063" s="212">
        <v>200611</v>
      </c>
      <c r="C1063" s="212">
        <v>423.51</v>
      </c>
      <c r="D1063" s="212">
        <v>2</v>
      </c>
      <c r="E1063" s="212" t="s">
        <v>1236</v>
      </c>
      <c r="F1063" s="212" t="s">
        <v>1234</v>
      </c>
    </row>
    <row r="1064" spans="1:6" hidden="1" x14ac:dyDescent="0.25">
      <c r="A1064" s="212" t="s">
        <v>1235</v>
      </c>
      <c r="B1064" s="212">
        <v>200612</v>
      </c>
      <c r="C1064" s="212">
        <v>638.99</v>
      </c>
      <c r="D1064" s="212">
        <v>2</v>
      </c>
      <c r="E1064" s="212" t="s">
        <v>1236</v>
      </c>
      <c r="F1064" s="212" t="s">
        <v>1234</v>
      </c>
    </row>
    <row r="1065" spans="1:6" hidden="1" x14ac:dyDescent="0.25">
      <c r="A1065" s="212" t="s">
        <v>1235</v>
      </c>
      <c r="B1065" s="212">
        <v>200613</v>
      </c>
      <c r="C1065" s="212">
        <v>4475.9129999999996</v>
      </c>
      <c r="D1065" s="212">
        <v>2</v>
      </c>
      <c r="E1065" s="212" t="s">
        <v>1236</v>
      </c>
      <c r="F1065" s="212" t="s">
        <v>1234</v>
      </c>
    </row>
    <row r="1066" spans="1:6" hidden="1" x14ac:dyDescent="0.25">
      <c r="A1066" s="212" t="s">
        <v>1235</v>
      </c>
      <c r="B1066" s="212">
        <v>200701</v>
      </c>
      <c r="C1066" s="212">
        <v>822.54300000000001</v>
      </c>
      <c r="D1066" s="212">
        <v>2</v>
      </c>
      <c r="E1066" s="212" t="s">
        <v>1236</v>
      </c>
      <c r="F1066" s="212" t="s">
        <v>1234</v>
      </c>
    </row>
    <row r="1067" spans="1:6" hidden="1" x14ac:dyDescent="0.25">
      <c r="A1067" s="212" t="s">
        <v>1235</v>
      </c>
      <c r="B1067" s="212">
        <v>200702</v>
      </c>
      <c r="C1067" s="212">
        <v>921.64099999999996</v>
      </c>
      <c r="D1067" s="212">
        <v>2</v>
      </c>
      <c r="E1067" s="212" t="s">
        <v>1236</v>
      </c>
      <c r="F1067" s="212" t="s">
        <v>1234</v>
      </c>
    </row>
    <row r="1068" spans="1:6" hidden="1" x14ac:dyDescent="0.25">
      <c r="A1068" s="212" t="s">
        <v>1235</v>
      </c>
      <c r="B1068" s="212">
        <v>200703</v>
      </c>
      <c r="C1068" s="212">
        <v>631.26599999999996</v>
      </c>
      <c r="D1068" s="212">
        <v>2</v>
      </c>
      <c r="E1068" s="212" t="s">
        <v>1236</v>
      </c>
      <c r="F1068" s="212" t="s">
        <v>1234</v>
      </c>
    </row>
    <row r="1069" spans="1:6" hidden="1" x14ac:dyDescent="0.25">
      <c r="A1069" s="212" t="s">
        <v>1235</v>
      </c>
      <c r="B1069" s="212">
        <v>200704</v>
      </c>
      <c r="C1069" s="212">
        <v>417.44799999999998</v>
      </c>
      <c r="D1069" s="212">
        <v>2</v>
      </c>
      <c r="E1069" s="212" t="s">
        <v>1236</v>
      </c>
      <c r="F1069" s="212" t="s">
        <v>1234</v>
      </c>
    </row>
    <row r="1070" spans="1:6" hidden="1" x14ac:dyDescent="0.25">
      <c r="A1070" s="212" t="s">
        <v>1235</v>
      </c>
      <c r="B1070" s="212">
        <v>200705</v>
      </c>
      <c r="C1070" s="212">
        <v>220.934</v>
      </c>
      <c r="D1070" s="212">
        <v>2</v>
      </c>
      <c r="E1070" s="212" t="s">
        <v>1236</v>
      </c>
      <c r="F1070" s="212" t="s">
        <v>1234</v>
      </c>
    </row>
    <row r="1071" spans="1:6" hidden="1" x14ac:dyDescent="0.25">
      <c r="A1071" s="212" t="s">
        <v>1235</v>
      </c>
      <c r="B1071" s="212">
        <v>200706</v>
      </c>
      <c r="C1071" s="212">
        <v>140.352</v>
      </c>
      <c r="D1071" s="212">
        <v>2</v>
      </c>
      <c r="E1071" s="212" t="s">
        <v>1236</v>
      </c>
      <c r="F1071" s="212" t="s">
        <v>1234</v>
      </c>
    </row>
    <row r="1072" spans="1:6" hidden="1" x14ac:dyDescent="0.25">
      <c r="A1072" s="212" t="s">
        <v>1235</v>
      </c>
      <c r="B1072" s="212">
        <v>200707</v>
      </c>
      <c r="C1072" s="212">
        <v>120.384</v>
      </c>
      <c r="D1072" s="212">
        <v>2</v>
      </c>
      <c r="E1072" s="212" t="s">
        <v>1236</v>
      </c>
      <c r="F1072" s="212" t="s">
        <v>1234</v>
      </c>
    </row>
    <row r="1073" spans="1:6" hidden="1" x14ac:dyDescent="0.25">
      <c r="A1073" s="212" t="s">
        <v>1235</v>
      </c>
      <c r="B1073" s="212">
        <v>200708</v>
      </c>
      <c r="C1073" s="212">
        <v>114.68</v>
      </c>
      <c r="D1073" s="212">
        <v>2</v>
      </c>
      <c r="E1073" s="212" t="s">
        <v>1236</v>
      </c>
      <c r="F1073" s="212" t="s">
        <v>1234</v>
      </c>
    </row>
    <row r="1074" spans="1:6" hidden="1" x14ac:dyDescent="0.25">
      <c r="A1074" s="212" t="s">
        <v>1235</v>
      </c>
      <c r="B1074" s="212">
        <v>200709</v>
      </c>
      <c r="C1074" s="212">
        <v>119.134</v>
      </c>
      <c r="D1074" s="212">
        <v>2</v>
      </c>
      <c r="E1074" s="212" t="s">
        <v>1236</v>
      </c>
      <c r="F1074" s="212" t="s">
        <v>1234</v>
      </c>
    </row>
    <row r="1075" spans="1:6" hidden="1" x14ac:dyDescent="0.25">
      <c r="A1075" s="212" t="s">
        <v>1235</v>
      </c>
      <c r="B1075" s="212">
        <v>200710</v>
      </c>
      <c r="C1075" s="212">
        <v>178.34100000000001</v>
      </c>
      <c r="D1075" s="212">
        <v>2</v>
      </c>
      <c r="E1075" s="212" t="s">
        <v>1236</v>
      </c>
      <c r="F1075" s="212" t="s">
        <v>1234</v>
      </c>
    </row>
    <row r="1076" spans="1:6" hidden="1" x14ac:dyDescent="0.25">
      <c r="A1076" s="212" t="s">
        <v>1235</v>
      </c>
      <c r="B1076" s="212">
        <v>200711</v>
      </c>
      <c r="C1076" s="212">
        <v>414.96699999999998</v>
      </c>
      <c r="D1076" s="212">
        <v>2</v>
      </c>
      <c r="E1076" s="212" t="s">
        <v>1236</v>
      </c>
      <c r="F1076" s="212" t="s">
        <v>1234</v>
      </c>
    </row>
    <row r="1077" spans="1:6" hidden="1" x14ac:dyDescent="0.25">
      <c r="A1077" s="212" t="s">
        <v>1235</v>
      </c>
      <c r="B1077" s="212">
        <v>200712</v>
      </c>
      <c r="C1077" s="212">
        <v>734.80600000000004</v>
      </c>
      <c r="D1077" s="212">
        <v>2</v>
      </c>
      <c r="E1077" s="212" t="s">
        <v>1236</v>
      </c>
      <c r="F1077" s="212" t="s">
        <v>1234</v>
      </c>
    </row>
    <row r="1078" spans="1:6" hidden="1" x14ac:dyDescent="0.25">
      <c r="A1078" s="212" t="s">
        <v>1235</v>
      </c>
      <c r="B1078" s="212">
        <v>200713</v>
      </c>
      <c r="C1078" s="212">
        <v>4835.4399999999996</v>
      </c>
      <c r="D1078" s="212">
        <v>2</v>
      </c>
      <c r="E1078" s="212" t="s">
        <v>1236</v>
      </c>
      <c r="F1078" s="212" t="s">
        <v>1234</v>
      </c>
    </row>
    <row r="1079" spans="1:6" hidden="1" x14ac:dyDescent="0.25">
      <c r="A1079" s="212" t="s">
        <v>1235</v>
      </c>
      <c r="B1079" s="212">
        <v>200801</v>
      </c>
      <c r="C1079" s="212">
        <v>905.69100000000003</v>
      </c>
      <c r="D1079" s="212">
        <v>2</v>
      </c>
      <c r="E1079" s="212" t="s">
        <v>1236</v>
      </c>
      <c r="F1079" s="212" t="s">
        <v>1234</v>
      </c>
    </row>
    <row r="1080" spans="1:6" hidden="1" x14ac:dyDescent="0.25">
      <c r="A1080" s="212" t="s">
        <v>1235</v>
      </c>
      <c r="B1080" s="212">
        <v>200802</v>
      </c>
      <c r="C1080" s="212">
        <v>838.63499999999999</v>
      </c>
      <c r="D1080" s="212">
        <v>2</v>
      </c>
      <c r="E1080" s="212" t="s">
        <v>1236</v>
      </c>
      <c r="F1080" s="212" t="s">
        <v>1234</v>
      </c>
    </row>
    <row r="1081" spans="1:6" hidden="1" x14ac:dyDescent="0.25">
      <c r="A1081" s="212" t="s">
        <v>1235</v>
      </c>
      <c r="B1081" s="212">
        <v>200803</v>
      </c>
      <c r="C1081" s="212">
        <v>672.31700000000001</v>
      </c>
      <c r="D1081" s="212">
        <v>2</v>
      </c>
      <c r="E1081" s="212" t="s">
        <v>1236</v>
      </c>
      <c r="F1081" s="212" t="s">
        <v>1234</v>
      </c>
    </row>
    <row r="1082" spans="1:6" hidden="1" x14ac:dyDescent="0.25">
      <c r="A1082" s="212" t="s">
        <v>1235</v>
      </c>
      <c r="B1082" s="212">
        <v>200804</v>
      </c>
      <c r="C1082" s="212">
        <v>397.74900000000002</v>
      </c>
      <c r="D1082" s="212">
        <v>2</v>
      </c>
      <c r="E1082" s="212" t="s">
        <v>1236</v>
      </c>
      <c r="F1082" s="212" t="s">
        <v>1234</v>
      </c>
    </row>
    <row r="1083" spans="1:6" hidden="1" x14ac:dyDescent="0.25">
      <c r="A1083" s="212" t="s">
        <v>1235</v>
      </c>
      <c r="B1083" s="212">
        <v>200805</v>
      </c>
      <c r="C1083" s="212">
        <v>235.58600000000001</v>
      </c>
      <c r="D1083" s="212">
        <v>2</v>
      </c>
      <c r="E1083" s="212" t="s">
        <v>1236</v>
      </c>
      <c r="F1083" s="212" t="s">
        <v>1234</v>
      </c>
    </row>
    <row r="1084" spans="1:6" hidden="1" x14ac:dyDescent="0.25">
      <c r="A1084" s="212" t="s">
        <v>1235</v>
      </c>
      <c r="B1084" s="212">
        <v>200806</v>
      </c>
      <c r="C1084" s="212">
        <v>147.69300000000001</v>
      </c>
      <c r="D1084" s="212">
        <v>2</v>
      </c>
      <c r="E1084" s="212" t="s">
        <v>1236</v>
      </c>
      <c r="F1084" s="212" t="s">
        <v>1234</v>
      </c>
    </row>
    <row r="1085" spans="1:6" hidden="1" x14ac:dyDescent="0.25">
      <c r="A1085" s="212" t="s">
        <v>1235</v>
      </c>
      <c r="B1085" s="212">
        <v>200807</v>
      </c>
      <c r="C1085" s="212">
        <v>121.19499999999999</v>
      </c>
      <c r="D1085" s="212">
        <v>2</v>
      </c>
      <c r="E1085" s="212" t="s">
        <v>1236</v>
      </c>
      <c r="F1085" s="212" t="s">
        <v>1234</v>
      </c>
    </row>
    <row r="1086" spans="1:6" hidden="1" x14ac:dyDescent="0.25">
      <c r="A1086" s="212" t="s">
        <v>1235</v>
      </c>
      <c r="B1086" s="212">
        <v>200808</v>
      </c>
      <c r="C1086" s="212">
        <v>113.899</v>
      </c>
      <c r="D1086" s="212">
        <v>2</v>
      </c>
      <c r="E1086" s="212" t="s">
        <v>1236</v>
      </c>
      <c r="F1086" s="212" t="s">
        <v>1234</v>
      </c>
    </row>
    <row r="1087" spans="1:6" hidden="1" x14ac:dyDescent="0.25">
      <c r="A1087" s="212" t="s">
        <v>1235</v>
      </c>
      <c r="B1087" s="212">
        <v>200809</v>
      </c>
      <c r="C1087" s="212">
        <v>120.878</v>
      </c>
      <c r="D1087" s="212">
        <v>2</v>
      </c>
      <c r="E1087" s="212" t="s">
        <v>1236</v>
      </c>
      <c r="F1087" s="212" t="s">
        <v>1234</v>
      </c>
    </row>
    <row r="1088" spans="1:6" hidden="1" x14ac:dyDescent="0.25">
      <c r="A1088" s="212" t="s">
        <v>1235</v>
      </c>
      <c r="B1088" s="212">
        <v>200810</v>
      </c>
      <c r="C1088" s="212">
        <v>223.184</v>
      </c>
      <c r="D1088" s="212">
        <v>2</v>
      </c>
      <c r="E1088" s="212" t="s">
        <v>1236</v>
      </c>
      <c r="F1088" s="212" t="s">
        <v>1234</v>
      </c>
    </row>
    <row r="1089" spans="1:6" hidden="1" x14ac:dyDescent="0.25">
      <c r="A1089" s="212" t="s">
        <v>1235</v>
      </c>
      <c r="B1089" s="212">
        <v>200811</v>
      </c>
      <c r="C1089" s="212">
        <v>443.75299999999999</v>
      </c>
      <c r="D1089" s="212">
        <v>2</v>
      </c>
      <c r="E1089" s="212" t="s">
        <v>1236</v>
      </c>
      <c r="F1089" s="212" t="s">
        <v>1234</v>
      </c>
    </row>
    <row r="1090" spans="1:6" hidden="1" x14ac:dyDescent="0.25">
      <c r="A1090" s="212" t="s">
        <v>1235</v>
      </c>
      <c r="B1090" s="212">
        <v>200812</v>
      </c>
      <c r="C1090" s="212">
        <v>790.83</v>
      </c>
      <c r="D1090" s="212">
        <v>2</v>
      </c>
      <c r="E1090" s="212" t="s">
        <v>1236</v>
      </c>
      <c r="F1090" s="212" t="s">
        <v>1234</v>
      </c>
    </row>
    <row r="1091" spans="1:6" hidden="1" x14ac:dyDescent="0.25">
      <c r="A1091" s="212" t="s">
        <v>1235</v>
      </c>
      <c r="B1091" s="212">
        <v>200813</v>
      </c>
      <c r="C1091" s="212">
        <v>5010.0609999999997</v>
      </c>
      <c r="D1091" s="212">
        <v>2</v>
      </c>
      <c r="E1091" s="212" t="s">
        <v>1236</v>
      </c>
      <c r="F1091" s="212" t="s">
        <v>1234</v>
      </c>
    </row>
    <row r="1092" spans="1:6" hidden="1" x14ac:dyDescent="0.25">
      <c r="A1092" s="212" t="s">
        <v>1235</v>
      </c>
      <c r="B1092" s="212">
        <v>200901</v>
      </c>
      <c r="C1092" s="212">
        <v>969.274</v>
      </c>
      <c r="D1092" s="212">
        <v>2</v>
      </c>
      <c r="E1092" s="212" t="s">
        <v>1236</v>
      </c>
      <c r="F1092" s="212" t="s">
        <v>1234</v>
      </c>
    </row>
    <row r="1093" spans="1:6" hidden="1" x14ac:dyDescent="0.25">
      <c r="A1093" s="212" t="s">
        <v>1235</v>
      </c>
      <c r="B1093" s="212">
        <v>200902</v>
      </c>
      <c r="C1093" s="212">
        <v>773.40499999999997</v>
      </c>
      <c r="D1093" s="212">
        <v>2</v>
      </c>
      <c r="E1093" s="212" t="s">
        <v>1236</v>
      </c>
      <c r="F1093" s="212" t="s">
        <v>1234</v>
      </c>
    </row>
    <row r="1094" spans="1:6" hidden="1" x14ac:dyDescent="0.25">
      <c r="A1094" s="212" t="s">
        <v>1235</v>
      </c>
      <c r="B1094" s="212">
        <v>200903</v>
      </c>
      <c r="C1094" s="212">
        <v>613.59100000000001</v>
      </c>
      <c r="D1094" s="212">
        <v>2</v>
      </c>
      <c r="E1094" s="212" t="s">
        <v>1236</v>
      </c>
      <c r="F1094" s="212" t="s">
        <v>1234</v>
      </c>
    </row>
    <row r="1095" spans="1:6" hidden="1" x14ac:dyDescent="0.25">
      <c r="A1095" s="212" t="s">
        <v>1235</v>
      </c>
      <c r="B1095" s="212">
        <v>200904</v>
      </c>
      <c r="C1095" s="212">
        <v>398.74400000000003</v>
      </c>
      <c r="D1095" s="212">
        <v>2</v>
      </c>
      <c r="E1095" s="212" t="s">
        <v>1236</v>
      </c>
      <c r="F1095" s="212" t="s">
        <v>1234</v>
      </c>
    </row>
    <row r="1096" spans="1:6" hidden="1" x14ac:dyDescent="0.25">
      <c r="A1096" s="212" t="s">
        <v>1235</v>
      </c>
      <c r="B1096" s="212">
        <v>200905</v>
      </c>
      <c r="C1096" s="212">
        <v>205.63399999999999</v>
      </c>
      <c r="D1096" s="212">
        <v>2</v>
      </c>
      <c r="E1096" s="212" t="s">
        <v>1236</v>
      </c>
      <c r="F1096" s="212" t="s">
        <v>1234</v>
      </c>
    </row>
    <row r="1097" spans="1:6" hidden="1" x14ac:dyDescent="0.25">
      <c r="A1097" s="212" t="s">
        <v>1235</v>
      </c>
      <c r="B1097" s="212">
        <v>200906</v>
      </c>
      <c r="C1097" s="212">
        <v>144.08199999999999</v>
      </c>
      <c r="D1097" s="212">
        <v>2</v>
      </c>
      <c r="E1097" s="212" t="s">
        <v>1236</v>
      </c>
      <c r="F1097" s="212" t="s">
        <v>1234</v>
      </c>
    </row>
    <row r="1098" spans="1:6" hidden="1" x14ac:dyDescent="0.25">
      <c r="A1098" s="212" t="s">
        <v>1235</v>
      </c>
      <c r="B1098" s="212">
        <v>200907</v>
      </c>
      <c r="C1098" s="212">
        <v>121.143</v>
      </c>
      <c r="D1098" s="212">
        <v>2</v>
      </c>
      <c r="E1098" s="212" t="s">
        <v>1236</v>
      </c>
      <c r="F1098" s="212" t="s">
        <v>1234</v>
      </c>
    </row>
    <row r="1099" spans="1:6" hidden="1" x14ac:dyDescent="0.25">
      <c r="A1099" s="212" t="s">
        <v>1235</v>
      </c>
      <c r="B1099" s="212">
        <v>200908</v>
      </c>
      <c r="C1099" s="212">
        <v>113.863</v>
      </c>
      <c r="D1099" s="212">
        <v>2</v>
      </c>
      <c r="E1099" s="212" t="s">
        <v>1236</v>
      </c>
      <c r="F1099" s="212" t="s">
        <v>1234</v>
      </c>
    </row>
    <row r="1100" spans="1:6" hidden="1" x14ac:dyDescent="0.25">
      <c r="A1100" s="212" t="s">
        <v>1235</v>
      </c>
      <c r="B1100" s="212">
        <v>200909</v>
      </c>
      <c r="C1100" s="212">
        <v>122.223</v>
      </c>
      <c r="D1100" s="212">
        <v>2</v>
      </c>
      <c r="E1100" s="212" t="s">
        <v>1236</v>
      </c>
      <c r="F1100" s="212" t="s">
        <v>1234</v>
      </c>
    </row>
    <row r="1101" spans="1:6" hidden="1" x14ac:dyDescent="0.25">
      <c r="A1101" s="212" t="s">
        <v>1235</v>
      </c>
      <c r="B1101" s="212">
        <v>200910</v>
      </c>
      <c r="C1101" s="212">
        <v>256.37</v>
      </c>
      <c r="D1101" s="212">
        <v>2</v>
      </c>
      <c r="E1101" s="212" t="s">
        <v>1236</v>
      </c>
      <c r="F1101" s="212" t="s">
        <v>1234</v>
      </c>
    </row>
    <row r="1102" spans="1:6" hidden="1" x14ac:dyDescent="0.25">
      <c r="A1102" s="212" t="s">
        <v>1235</v>
      </c>
      <c r="B1102" s="212">
        <v>200911</v>
      </c>
      <c r="C1102" s="212">
        <v>384.63600000000002</v>
      </c>
      <c r="D1102" s="212">
        <v>2</v>
      </c>
      <c r="E1102" s="212" t="s">
        <v>1236</v>
      </c>
      <c r="F1102" s="212" t="s">
        <v>1234</v>
      </c>
    </row>
    <row r="1103" spans="1:6" hidden="1" x14ac:dyDescent="0.25">
      <c r="A1103" s="212" t="s">
        <v>1235</v>
      </c>
      <c r="B1103" s="212">
        <v>200912</v>
      </c>
      <c r="C1103" s="212">
        <v>781.54899999999998</v>
      </c>
      <c r="D1103" s="212">
        <v>2</v>
      </c>
      <c r="E1103" s="212" t="s">
        <v>1236</v>
      </c>
      <c r="F1103" s="212" t="s">
        <v>1234</v>
      </c>
    </row>
    <row r="1104" spans="1:6" hidden="1" x14ac:dyDescent="0.25">
      <c r="A1104" s="212" t="s">
        <v>1235</v>
      </c>
      <c r="B1104" s="212">
        <v>200913</v>
      </c>
      <c r="C1104" s="212">
        <v>4883.1120000000001</v>
      </c>
      <c r="D1104" s="212">
        <v>2</v>
      </c>
      <c r="E1104" s="212" t="s">
        <v>1236</v>
      </c>
      <c r="F1104" s="212" t="s">
        <v>1234</v>
      </c>
    </row>
    <row r="1105" spans="1:6" hidden="1" x14ac:dyDescent="0.25">
      <c r="A1105" s="212" t="s">
        <v>1235</v>
      </c>
      <c r="B1105" s="212">
        <v>201001</v>
      </c>
      <c r="C1105" s="212">
        <v>952.14</v>
      </c>
      <c r="D1105" s="212">
        <v>2</v>
      </c>
      <c r="E1105" s="212" t="s">
        <v>1236</v>
      </c>
      <c r="F1105" s="212" t="s">
        <v>1234</v>
      </c>
    </row>
    <row r="1106" spans="1:6" hidden="1" x14ac:dyDescent="0.25">
      <c r="A1106" s="212" t="s">
        <v>1235</v>
      </c>
      <c r="B1106" s="212">
        <v>201002</v>
      </c>
      <c r="C1106" s="212">
        <v>811.35</v>
      </c>
      <c r="D1106" s="212">
        <v>2</v>
      </c>
      <c r="E1106" s="212" t="s">
        <v>1236</v>
      </c>
      <c r="F1106" s="212" t="s">
        <v>1234</v>
      </c>
    </row>
    <row r="1107" spans="1:6" hidden="1" x14ac:dyDescent="0.25">
      <c r="A1107" s="212" t="s">
        <v>1235</v>
      </c>
      <c r="B1107" s="212">
        <v>201003</v>
      </c>
      <c r="C1107" s="212">
        <v>590.94899999999996</v>
      </c>
      <c r="D1107" s="212">
        <v>2</v>
      </c>
      <c r="E1107" s="212" t="s">
        <v>1236</v>
      </c>
      <c r="F1107" s="212" t="s">
        <v>1234</v>
      </c>
    </row>
    <row r="1108" spans="1:6" hidden="1" x14ac:dyDescent="0.25">
      <c r="A1108" s="212" t="s">
        <v>1235</v>
      </c>
      <c r="B1108" s="212">
        <v>201004</v>
      </c>
      <c r="C1108" s="212">
        <v>319.28399999999999</v>
      </c>
      <c r="D1108" s="212">
        <v>2</v>
      </c>
      <c r="E1108" s="212" t="s">
        <v>1236</v>
      </c>
      <c r="F1108" s="212" t="s">
        <v>1234</v>
      </c>
    </row>
    <row r="1109" spans="1:6" hidden="1" x14ac:dyDescent="0.25">
      <c r="A1109" s="212" t="s">
        <v>1235</v>
      </c>
      <c r="B1109" s="212">
        <v>201005</v>
      </c>
      <c r="C1109" s="212">
        <v>201.304</v>
      </c>
      <c r="D1109" s="212">
        <v>2</v>
      </c>
      <c r="E1109" s="212" t="s">
        <v>1236</v>
      </c>
      <c r="F1109" s="212" t="s">
        <v>1234</v>
      </c>
    </row>
    <row r="1110" spans="1:6" hidden="1" x14ac:dyDescent="0.25">
      <c r="A1110" s="212" t="s">
        <v>1235</v>
      </c>
      <c r="B1110" s="212">
        <v>201006</v>
      </c>
      <c r="C1110" s="212">
        <v>136.64500000000001</v>
      </c>
      <c r="D1110" s="212">
        <v>2</v>
      </c>
      <c r="E1110" s="212" t="s">
        <v>1236</v>
      </c>
      <c r="F1110" s="212" t="s">
        <v>1234</v>
      </c>
    </row>
    <row r="1111" spans="1:6" hidden="1" x14ac:dyDescent="0.25">
      <c r="A1111" s="212" t="s">
        <v>1235</v>
      </c>
      <c r="B1111" s="212">
        <v>201007</v>
      </c>
      <c r="C1111" s="212">
        <v>113.49299999999999</v>
      </c>
      <c r="D1111" s="212">
        <v>2</v>
      </c>
      <c r="E1111" s="212" t="s">
        <v>1236</v>
      </c>
      <c r="F1111" s="212" t="s">
        <v>1234</v>
      </c>
    </row>
    <row r="1112" spans="1:6" hidden="1" x14ac:dyDescent="0.25">
      <c r="A1112" s="212" t="s">
        <v>1235</v>
      </c>
      <c r="B1112" s="212">
        <v>201008</v>
      </c>
      <c r="C1112" s="212">
        <v>109.18300000000001</v>
      </c>
      <c r="D1112" s="212">
        <v>2</v>
      </c>
      <c r="E1112" s="212" t="s">
        <v>1236</v>
      </c>
      <c r="F1112" s="212" t="s">
        <v>1234</v>
      </c>
    </row>
    <row r="1113" spans="1:6" hidden="1" x14ac:dyDescent="0.25">
      <c r="A1113" s="212" t="s">
        <v>1235</v>
      </c>
      <c r="B1113" s="212">
        <v>201009</v>
      </c>
      <c r="C1113" s="212">
        <v>119.562</v>
      </c>
      <c r="D1113" s="212">
        <v>2</v>
      </c>
      <c r="E1113" s="212" t="s">
        <v>1236</v>
      </c>
      <c r="F1113" s="212" t="s">
        <v>1234</v>
      </c>
    </row>
    <row r="1114" spans="1:6" hidden="1" x14ac:dyDescent="0.25">
      <c r="A1114" s="212" t="s">
        <v>1235</v>
      </c>
      <c r="B1114" s="212">
        <v>201010</v>
      </c>
      <c r="C1114" s="212">
        <v>205.44300000000001</v>
      </c>
      <c r="D1114" s="212">
        <v>2</v>
      </c>
      <c r="E1114" s="212" t="s">
        <v>1236</v>
      </c>
      <c r="F1114" s="212" t="s">
        <v>1234</v>
      </c>
    </row>
    <row r="1115" spans="1:6" hidden="1" x14ac:dyDescent="0.25">
      <c r="A1115" s="212" t="s">
        <v>1235</v>
      </c>
      <c r="B1115" s="212">
        <v>201011</v>
      </c>
      <c r="C1115" s="212">
        <v>455.69600000000003</v>
      </c>
      <c r="D1115" s="212">
        <v>2</v>
      </c>
      <c r="E1115" s="212" t="s">
        <v>1236</v>
      </c>
      <c r="F1115" s="212" t="s">
        <v>1234</v>
      </c>
    </row>
    <row r="1116" spans="1:6" hidden="1" x14ac:dyDescent="0.25">
      <c r="A1116" s="212" t="s">
        <v>1235</v>
      </c>
      <c r="B1116" s="212">
        <v>201012</v>
      </c>
      <c r="C1116" s="212">
        <v>864.51400000000001</v>
      </c>
      <c r="D1116" s="212">
        <v>2</v>
      </c>
      <c r="E1116" s="212" t="s">
        <v>1236</v>
      </c>
      <c r="F1116" s="212" t="s">
        <v>1234</v>
      </c>
    </row>
    <row r="1117" spans="1:6" hidden="1" x14ac:dyDescent="0.25">
      <c r="A1117" s="212" t="s">
        <v>1235</v>
      </c>
      <c r="B1117" s="212">
        <v>201013</v>
      </c>
      <c r="C1117" s="212">
        <v>4878.1109999999999</v>
      </c>
      <c r="D1117" s="212">
        <v>2</v>
      </c>
      <c r="E1117" s="212" t="s">
        <v>1236</v>
      </c>
      <c r="F1117" s="212" t="s">
        <v>1234</v>
      </c>
    </row>
    <row r="1118" spans="1:6" hidden="1" x14ac:dyDescent="0.25">
      <c r="A1118" s="212" t="s">
        <v>1235</v>
      </c>
      <c r="B1118" s="212">
        <v>201101</v>
      </c>
      <c r="C1118" s="212">
        <v>989.31600000000003</v>
      </c>
      <c r="D1118" s="212">
        <v>2</v>
      </c>
      <c r="E1118" s="212" t="s">
        <v>1236</v>
      </c>
      <c r="F1118" s="212" t="s">
        <v>1234</v>
      </c>
    </row>
    <row r="1119" spans="1:6" hidden="1" x14ac:dyDescent="0.25">
      <c r="A1119" s="212" t="s">
        <v>1235</v>
      </c>
      <c r="B1119" s="212">
        <v>201102</v>
      </c>
      <c r="C1119" s="212">
        <v>783.404</v>
      </c>
      <c r="D1119" s="212">
        <v>2</v>
      </c>
      <c r="E1119" s="212" t="s">
        <v>1236</v>
      </c>
      <c r="F1119" s="212" t="s">
        <v>1234</v>
      </c>
    </row>
    <row r="1120" spans="1:6" hidden="1" x14ac:dyDescent="0.25">
      <c r="A1120" s="212" t="s">
        <v>1235</v>
      </c>
      <c r="B1120" s="212">
        <v>201103</v>
      </c>
      <c r="C1120" s="212">
        <v>606.53499999999997</v>
      </c>
      <c r="D1120" s="212">
        <v>2</v>
      </c>
      <c r="E1120" s="212" t="s">
        <v>1236</v>
      </c>
      <c r="F1120" s="212" t="s">
        <v>1234</v>
      </c>
    </row>
    <row r="1121" spans="1:6" hidden="1" x14ac:dyDescent="0.25">
      <c r="A1121" s="212" t="s">
        <v>1235</v>
      </c>
      <c r="B1121" s="212">
        <v>201104</v>
      </c>
      <c r="C1121" s="212">
        <v>347.01799999999997</v>
      </c>
      <c r="D1121" s="212">
        <v>2</v>
      </c>
      <c r="E1121" s="212" t="s">
        <v>1236</v>
      </c>
      <c r="F1121" s="212" t="s">
        <v>1234</v>
      </c>
    </row>
    <row r="1122" spans="1:6" hidden="1" x14ac:dyDescent="0.25">
      <c r="A1122" s="212" t="s">
        <v>1235</v>
      </c>
      <c r="B1122" s="212">
        <v>201105</v>
      </c>
      <c r="C1122" s="212">
        <v>209.21100000000001</v>
      </c>
      <c r="D1122" s="212">
        <v>2</v>
      </c>
      <c r="E1122" s="212" t="s">
        <v>1236</v>
      </c>
      <c r="F1122" s="212" t="s">
        <v>1234</v>
      </c>
    </row>
    <row r="1123" spans="1:6" hidden="1" x14ac:dyDescent="0.25">
      <c r="A1123" s="212" t="s">
        <v>1235</v>
      </c>
      <c r="B1123" s="212">
        <v>201106</v>
      </c>
      <c r="C1123" s="212">
        <v>135.149</v>
      </c>
      <c r="D1123" s="212">
        <v>2</v>
      </c>
      <c r="E1123" s="212" t="s">
        <v>1236</v>
      </c>
      <c r="F1123" s="212" t="s">
        <v>1234</v>
      </c>
    </row>
    <row r="1124" spans="1:6" hidden="1" x14ac:dyDescent="0.25">
      <c r="A1124" s="212" t="s">
        <v>1235</v>
      </c>
      <c r="B1124" s="212">
        <v>201107</v>
      </c>
      <c r="C1124" s="212">
        <v>116.355</v>
      </c>
      <c r="D1124" s="212">
        <v>2</v>
      </c>
      <c r="E1124" s="212" t="s">
        <v>1236</v>
      </c>
      <c r="F1124" s="212" t="s">
        <v>1234</v>
      </c>
    </row>
    <row r="1125" spans="1:6" hidden="1" x14ac:dyDescent="0.25">
      <c r="A1125" s="212" t="s">
        <v>1235</v>
      </c>
      <c r="B1125" s="212">
        <v>201108</v>
      </c>
      <c r="C1125" s="212">
        <v>114.408</v>
      </c>
      <c r="D1125" s="212">
        <v>2</v>
      </c>
      <c r="E1125" s="212" t="s">
        <v>1236</v>
      </c>
      <c r="F1125" s="212" t="s">
        <v>1234</v>
      </c>
    </row>
    <row r="1126" spans="1:6" hidden="1" x14ac:dyDescent="0.25">
      <c r="A1126" s="212" t="s">
        <v>1235</v>
      </c>
      <c r="B1126" s="212">
        <v>201109</v>
      </c>
      <c r="C1126" s="212">
        <v>125.035</v>
      </c>
      <c r="D1126" s="212">
        <v>2</v>
      </c>
      <c r="E1126" s="212" t="s">
        <v>1236</v>
      </c>
      <c r="F1126" s="212" t="s">
        <v>1234</v>
      </c>
    </row>
    <row r="1127" spans="1:6" hidden="1" x14ac:dyDescent="0.25">
      <c r="A1127" s="212" t="s">
        <v>1235</v>
      </c>
      <c r="B1127" s="212">
        <v>201110</v>
      </c>
      <c r="C1127" s="212">
        <v>229.69300000000001</v>
      </c>
      <c r="D1127" s="212">
        <v>2</v>
      </c>
      <c r="E1127" s="212" t="s">
        <v>1236</v>
      </c>
      <c r="F1127" s="212" t="s">
        <v>1234</v>
      </c>
    </row>
    <row r="1128" spans="1:6" hidden="1" x14ac:dyDescent="0.25">
      <c r="A1128" s="212" t="s">
        <v>1235</v>
      </c>
      <c r="B1128" s="212">
        <v>201111</v>
      </c>
      <c r="C1128" s="212">
        <v>442.82</v>
      </c>
      <c r="D1128" s="212">
        <v>2</v>
      </c>
      <c r="E1128" s="212" t="s">
        <v>1236</v>
      </c>
      <c r="F1128" s="212" t="s">
        <v>1234</v>
      </c>
    </row>
    <row r="1129" spans="1:6" hidden="1" x14ac:dyDescent="0.25">
      <c r="A1129" s="212" t="s">
        <v>1235</v>
      </c>
      <c r="B1129" s="212">
        <v>201112</v>
      </c>
      <c r="C1129" s="212">
        <v>706.87400000000002</v>
      </c>
      <c r="D1129" s="212">
        <v>2</v>
      </c>
      <c r="E1129" s="212" t="s">
        <v>1236</v>
      </c>
      <c r="F1129" s="212" t="s">
        <v>1234</v>
      </c>
    </row>
    <row r="1130" spans="1:6" hidden="1" x14ac:dyDescent="0.25">
      <c r="A1130" s="212" t="s">
        <v>1235</v>
      </c>
      <c r="B1130" s="212">
        <v>201113</v>
      </c>
      <c r="C1130" s="212">
        <v>4804.5789999999997</v>
      </c>
      <c r="D1130" s="212">
        <v>2</v>
      </c>
      <c r="E1130" s="212" t="s">
        <v>1236</v>
      </c>
      <c r="F1130" s="212" t="s">
        <v>1234</v>
      </c>
    </row>
    <row r="1131" spans="1:6" hidden="1" x14ac:dyDescent="0.25">
      <c r="A1131" s="212" t="s">
        <v>1235</v>
      </c>
      <c r="B1131" s="212">
        <v>201201</v>
      </c>
      <c r="C1131" s="212">
        <v>812.56200000000001</v>
      </c>
      <c r="D1131" s="212">
        <v>2</v>
      </c>
      <c r="E1131" s="212" t="s">
        <v>1236</v>
      </c>
      <c r="F1131" s="212" t="s">
        <v>1234</v>
      </c>
    </row>
    <row r="1132" spans="1:6" hidden="1" x14ac:dyDescent="0.25">
      <c r="A1132" s="212" t="s">
        <v>1235</v>
      </c>
      <c r="B1132" s="212">
        <v>201202</v>
      </c>
      <c r="C1132" s="212">
        <v>677.20399999999995</v>
      </c>
      <c r="D1132" s="212">
        <v>2</v>
      </c>
      <c r="E1132" s="212" t="s">
        <v>1236</v>
      </c>
      <c r="F1132" s="212" t="s">
        <v>1234</v>
      </c>
    </row>
    <row r="1133" spans="1:6" hidden="1" x14ac:dyDescent="0.25">
      <c r="A1133" s="212" t="s">
        <v>1235</v>
      </c>
      <c r="B1133" s="212">
        <v>201203</v>
      </c>
      <c r="C1133" s="212">
        <v>412.137</v>
      </c>
      <c r="D1133" s="212">
        <v>2</v>
      </c>
      <c r="E1133" s="212" t="s">
        <v>1236</v>
      </c>
      <c r="F1133" s="212" t="s">
        <v>1234</v>
      </c>
    </row>
    <row r="1134" spans="1:6" hidden="1" x14ac:dyDescent="0.25">
      <c r="A1134" s="212" t="s">
        <v>1235</v>
      </c>
      <c r="B1134" s="212">
        <v>201204</v>
      </c>
      <c r="C1134" s="212">
        <v>285.39400000000001</v>
      </c>
      <c r="D1134" s="212">
        <v>2</v>
      </c>
      <c r="E1134" s="212" t="s">
        <v>1236</v>
      </c>
      <c r="F1134" s="212" t="s">
        <v>1234</v>
      </c>
    </row>
    <row r="1135" spans="1:6" hidden="1" x14ac:dyDescent="0.25">
      <c r="A1135" s="212" t="s">
        <v>1235</v>
      </c>
      <c r="B1135" s="212">
        <v>201205</v>
      </c>
      <c r="C1135" s="212">
        <v>166.654</v>
      </c>
      <c r="D1135" s="212">
        <v>2</v>
      </c>
      <c r="E1135" s="212" t="s">
        <v>1236</v>
      </c>
      <c r="F1135" s="212" t="s">
        <v>1234</v>
      </c>
    </row>
    <row r="1136" spans="1:6" hidden="1" x14ac:dyDescent="0.25">
      <c r="A1136" s="212" t="s">
        <v>1235</v>
      </c>
      <c r="B1136" s="212">
        <v>201206</v>
      </c>
      <c r="C1136" s="212">
        <v>126.051</v>
      </c>
      <c r="D1136" s="212">
        <v>2</v>
      </c>
      <c r="E1136" s="212" t="s">
        <v>1236</v>
      </c>
      <c r="F1136" s="212" t="s">
        <v>1234</v>
      </c>
    </row>
    <row r="1137" spans="1:6" hidden="1" x14ac:dyDescent="0.25">
      <c r="A1137" s="212" t="s">
        <v>1235</v>
      </c>
      <c r="B1137" s="212">
        <v>201207</v>
      </c>
      <c r="C1137" s="212">
        <v>109.898</v>
      </c>
      <c r="D1137" s="212">
        <v>2</v>
      </c>
      <c r="E1137" s="212" t="s">
        <v>1236</v>
      </c>
      <c r="F1137" s="212" t="s">
        <v>1234</v>
      </c>
    </row>
    <row r="1138" spans="1:6" hidden="1" x14ac:dyDescent="0.25">
      <c r="A1138" s="212" t="s">
        <v>1235</v>
      </c>
      <c r="B1138" s="212">
        <v>201208</v>
      </c>
      <c r="C1138" s="212">
        <v>107.935</v>
      </c>
      <c r="D1138" s="212">
        <v>2</v>
      </c>
      <c r="E1138" s="212" t="s">
        <v>1236</v>
      </c>
      <c r="F1138" s="212" t="s">
        <v>1234</v>
      </c>
    </row>
    <row r="1139" spans="1:6" hidden="1" x14ac:dyDescent="0.25">
      <c r="A1139" s="212" t="s">
        <v>1235</v>
      </c>
      <c r="B1139" s="212">
        <v>201209</v>
      </c>
      <c r="C1139" s="212">
        <v>121.199</v>
      </c>
      <c r="D1139" s="212">
        <v>2</v>
      </c>
      <c r="E1139" s="212" t="s">
        <v>1236</v>
      </c>
      <c r="F1139" s="212" t="s">
        <v>1234</v>
      </c>
    </row>
    <row r="1140" spans="1:6" hidden="1" x14ac:dyDescent="0.25">
      <c r="A1140" s="212" t="s">
        <v>1235</v>
      </c>
      <c r="B1140" s="212">
        <v>201210</v>
      </c>
      <c r="C1140" s="212">
        <v>245.357</v>
      </c>
      <c r="D1140" s="212">
        <v>2</v>
      </c>
      <c r="E1140" s="212" t="s">
        <v>1236</v>
      </c>
      <c r="F1140" s="212" t="s">
        <v>1234</v>
      </c>
    </row>
    <row r="1141" spans="1:6" hidden="1" x14ac:dyDescent="0.25">
      <c r="A1141" s="212" t="s">
        <v>1235</v>
      </c>
      <c r="B1141" s="212">
        <v>201211</v>
      </c>
      <c r="C1141" s="212">
        <v>492.91899999999998</v>
      </c>
      <c r="D1141" s="212">
        <v>2</v>
      </c>
      <c r="E1141" s="212" t="s">
        <v>1236</v>
      </c>
      <c r="F1141" s="212" t="s">
        <v>1234</v>
      </c>
    </row>
    <row r="1142" spans="1:6" hidden="1" x14ac:dyDescent="0.25">
      <c r="A1142" s="212" t="s">
        <v>1235</v>
      </c>
      <c r="B1142" s="212">
        <v>201212</v>
      </c>
      <c r="C1142" s="212">
        <v>685.54899999999998</v>
      </c>
      <c r="D1142" s="212">
        <v>2</v>
      </c>
      <c r="E1142" s="212" t="s">
        <v>1236</v>
      </c>
      <c r="F1142" s="212" t="s">
        <v>1234</v>
      </c>
    </row>
    <row r="1143" spans="1:6" hidden="1" x14ac:dyDescent="0.25">
      <c r="A1143" s="212" t="s">
        <v>1235</v>
      </c>
      <c r="B1143" s="212">
        <v>201213</v>
      </c>
      <c r="C1143" s="212">
        <v>4242.0940000000001</v>
      </c>
      <c r="D1143" s="212">
        <v>2</v>
      </c>
      <c r="E1143" s="212" t="s">
        <v>1236</v>
      </c>
      <c r="F1143" s="212" t="s">
        <v>1234</v>
      </c>
    </row>
    <row r="1144" spans="1:6" hidden="1" x14ac:dyDescent="0.25">
      <c r="A1144" s="212" t="s">
        <v>1235</v>
      </c>
      <c r="B1144" s="212">
        <v>201301</v>
      </c>
      <c r="C1144" s="212">
        <v>895.17499999999995</v>
      </c>
      <c r="D1144" s="212">
        <v>2</v>
      </c>
      <c r="E1144" s="212" t="s">
        <v>1236</v>
      </c>
      <c r="F1144" s="212" t="s">
        <v>1234</v>
      </c>
    </row>
    <row r="1145" spans="1:6" hidden="1" x14ac:dyDescent="0.25">
      <c r="A1145" s="212" t="s">
        <v>1235</v>
      </c>
      <c r="B1145" s="212">
        <v>201302</v>
      </c>
      <c r="C1145" s="212">
        <v>769.73800000000006</v>
      </c>
      <c r="D1145" s="212">
        <v>2</v>
      </c>
      <c r="E1145" s="212" t="s">
        <v>1236</v>
      </c>
      <c r="F1145" s="212" t="s">
        <v>1234</v>
      </c>
    </row>
    <row r="1146" spans="1:6" hidden="1" x14ac:dyDescent="0.25">
      <c r="A1146" s="212" t="s">
        <v>1235</v>
      </c>
      <c r="B1146" s="212">
        <v>201303</v>
      </c>
      <c r="C1146" s="212">
        <v>679.46100000000001</v>
      </c>
      <c r="D1146" s="212">
        <v>2</v>
      </c>
      <c r="E1146" s="212" t="s">
        <v>1236</v>
      </c>
      <c r="F1146" s="212" t="s">
        <v>1234</v>
      </c>
    </row>
    <row r="1147" spans="1:6" hidden="1" x14ac:dyDescent="0.25">
      <c r="A1147" s="212" t="s">
        <v>1235</v>
      </c>
      <c r="B1147" s="212">
        <v>201304</v>
      </c>
      <c r="C1147" s="212">
        <v>375.733</v>
      </c>
      <c r="D1147" s="212">
        <v>2</v>
      </c>
      <c r="E1147" s="212" t="s">
        <v>1236</v>
      </c>
      <c r="F1147" s="212" t="s">
        <v>1234</v>
      </c>
    </row>
    <row r="1148" spans="1:6" hidden="1" x14ac:dyDescent="0.25">
      <c r="A1148" s="212" t="s">
        <v>1235</v>
      </c>
      <c r="B1148" s="212">
        <v>201305</v>
      </c>
      <c r="C1148" s="212">
        <v>198.048</v>
      </c>
      <c r="D1148" s="212">
        <v>2</v>
      </c>
      <c r="E1148" s="212" t="s">
        <v>1236</v>
      </c>
      <c r="F1148" s="212" t="s">
        <v>1234</v>
      </c>
    </row>
    <row r="1149" spans="1:6" hidden="1" x14ac:dyDescent="0.25">
      <c r="A1149" s="212" t="s">
        <v>1235</v>
      </c>
      <c r="B1149" s="212">
        <v>201306</v>
      </c>
      <c r="C1149" s="212">
        <v>130.86000000000001</v>
      </c>
      <c r="D1149" s="212">
        <v>2</v>
      </c>
      <c r="E1149" s="212" t="s">
        <v>1236</v>
      </c>
      <c r="F1149" s="212" t="s">
        <v>1234</v>
      </c>
    </row>
    <row r="1150" spans="1:6" hidden="1" x14ac:dyDescent="0.25">
      <c r="A1150" s="212" t="s">
        <v>1235</v>
      </c>
      <c r="B1150" s="212">
        <v>201307</v>
      </c>
      <c r="C1150" s="212">
        <v>114.321</v>
      </c>
      <c r="D1150" s="212">
        <v>2</v>
      </c>
      <c r="E1150" s="212" t="s">
        <v>1236</v>
      </c>
      <c r="F1150" s="212" t="s">
        <v>1234</v>
      </c>
    </row>
    <row r="1151" spans="1:6" hidden="1" x14ac:dyDescent="0.25">
      <c r="A1151" s="212" t="s">
        <v>1235</v>
      </c>
      <c r="B1151" s="212">
        <v>201308</v>
      </c>
      <c r="C1151" s="212">
        <v>110.449</v>
      </c>
      <c r="D1151" s="212">
        <v>2</v>
      </c>
      <c r="E1151" s="212" t="s">
        <v>1236</v>
      </c>
      <c r="F1151" s="212" t="s">
        <v>1234</v>
      </c>
    </row>
    <row r="1152" spans="1:6" hidden="1" x14ac:dyDescent="0.25">
      <c r="A1152" s="212" t="s">
        <v>1235</v>
      </c>
      <c r="B1152" s="212">
        <v>201309</v>
      </c>
      <c r="C1152" s="212">
        <v>120.756</v>
      </c>
      <c r="D1152" s="212">
        <v>2</v>
      </c>
      <c r="E1152" s="212" t="s">
        <v>1236</v>
      </c>
      <c r="F1152" s="212" t="s">
        <v>1234</v>
      </c>
    </row>
    <row r="1153" spans="1:6" hidden="1" x14ac:dyDescent="0.25">
      <c r="A1153" s="212" t="s">
        <v>1235</v>
      </c>
      <c r="B1153" s="212">
        <v>201310</v>
      </c>
      <c r="C1153" s="212">
        <v>228.26400000000001</v>
      </c>
      <c r="D1153" s="212">
        <v>2</v>
      </c>
      <c r="E1153" s="212" t="s">
        <v>1236</v>
      </c>
      <c r="F1153" s="212" t="s">
        <v>1234</v>
      </c>
    </row>
    <row r="1154" spans="1:6" hidden="1" x14ac:dyDescent="0.25">
      <c r="A1154" s="212" t="s">
        <v>1235</v>
      </c>
      <c r="B1154" s="212">
        <v>201311</v>
      </c>
      <c r="C1154" s="212">
        <v>530.86699999999996</v>
      </c>
      <c r="D1154" s="212">
        <v>2</v>
      </c>
      <c r="E1154" s="212" t="s">
        <v>1236</v>
      </c>
      <c r="F1154" s="212" t="s">
        <v>1234</v>
      </c>
    </row>
    <row r="1155" spans="1:6" hidden="1" x14ac:dyDescent="0.25">
      <c r="A1155" s="212" t="s">
        <v>1235</v>
      </c>
      <c r="B1155" s="212">
        <v>201312</v>
      </c>
      <c r="C1155" s="212">
        <v>870.44</v>
      </c>
      <c r="D1155" s="212">
        <v>2</v>
      </c>
      <c r="E1155" s="212" t="s">
        <v>1236</v>
      </c>
      <c r="F1155" s="212" t="s">
        <v>1234</v>
      </c>
    </row>
    <row r="1156" spans="1:6" hidden="1" x14ac:dyDescent="0.25">
      <c r="A1156" s="212" t="s">
        <v>1235</v>
      </c>
      <c r="B1156" s="212">
        <v>201313</v>
      </c>
      <c r="C1156" s="212">
        <v>5022.942</v>
      </c>
      <c r="D1156" s="212">
        <v>2</v>
      </c>
      <c r="E1156" s="212" t="s">
        <v>1236</v>
      </c>
      <c r="F1156" s="212" t="s">
        <v>1234</v>
      </c>
    </row>
    <row r="1157" spans="1:6" hidden="1" x14ac:dyDescent="0.25">
      <c r="A1157" s="212" t="s">
        <v>1235</v>
      </c>
      <c r="B1157" s="212">
        <v>201401</v>
      </c>
      <c r="C1157" s="212">
        <v>1069.7180000000001</v>
      </c>
      <c r="D1157" s="212">
        <v>2</v>
      </c>
      <c r="E1157" s="212" t="s">
        <v>1236</v>
      </c>
      <c r="F1157" s="212" t="s">
        <v>1234</v>
      </c>
    </row>
    <row r="1158" spans="1:6" hidden="1" x14ac:dyDescent="0.25">
      <c r="A1158" s="212" t="s">
        <v>1235</v>
      </c>
      <c r="B1158" s="212">
        <v>201402</v>
      </c>
      <c r="C1158" s="212">
        <v>879.55200000000002</v>
      </c>
      <c r="D1158" s="212">
        <v>2</v>
      </c>
      <c r="E1158" s="212" t="s">
        <v>1236</v>
      </c>
      <c r="F1158" s="212" t="s">
        <v>1234</v>
      </c>
    </row>
    <row r="1159" spans="1:6" hidden="1" x14ac:dyDescent="0.25">
      <c r="A1159" s="212" t="s">
        <v>1235</v>
      </c>
      <c r="B1159" s="212">
        <v>201403</v>
      </c>
      <c r="C1159" s="212">
        <v>721.51300000000003</v>
      </c>
      <c r="D1159" s="212">
        <v>2</v>
      </c>
      <c r="E1159" s="212" t="s">
        <v>1236</v>
      </c>
      <c r="F1159" s="212" t="s">
        <v>1234</v>
      </c>
    </row>
    <row r="1160" spans="1:6" hidden="1" x14ac:dyDescent="0.25">
      <c r="A1160" s="212" t="s">
        <v>1235</v>
      </c>
      <c r="B1160" s="212">
        <v>201404</v>
      </c>
      <c r="C1160" s="212">
        <v>366.88900000000001</v>
      </c>
      <c r="D1160" s="212">
        <v>2</v>
      </c>
      <c r="E1160" s="212" t="s">
        <v>1236</v>
      </c>
      <c r="F1160" s="212" t="s">
        <v>1234</v>
      </c>
    </row>
    <row r="1161" spans="1:6" hidden="1" x14ac:dyDescent="0.25">
      <c r="A1161" s="212" t="s">
        <v>1235</v>
      </c>
      <c r="B1161" s="212">
        <v>201405</v>
      </c>
      <c r="C1161" s="212">
        <v>209.52500000000001</v>
      </c>
      <c r="D1161" s="212">
        <v>2</v>
      </c>
      <c r="E1161" s="212" t="s">
        <v>1236</v>
      </c>
      <c r="F1161" s="212" t="s">
        <v>1234</v>
      </c>
    </row>
    <row r="1162" spans="1:6" hidden="1" x14ac:dyDescent="0.25">
      <c r="A1162" s="212" t="s">
        <v>1235</v>
      </c>
      <c r="B1162" s="212">
        <v>201406</v>
      </c>
      <c r="C1162" s="212">
        <v>129.339</v>
      </c>
      <c r="D1162" s="212">
        <v>2</v>
      </c>
      <c r="E1162" s="212" t="s">
        <v>1236</v>
      </c>
      <c r="F1162" s="212" t="s">
        <v>1234</v>
      </c>
    </row>
    <row r="1163" spans="1:6" hidden="1" x14ac:dyDescent="0.25">
      <c r="A1163" s="212" t="s">
        <v>1235</v>
      </c>
      <c r="B1163" s="212">
        <v>201407</v>
      </c>
      <c r="C1163" s="212">
        <v>116.155</v>
      </c>
      <c r="D1163" s="212">
        <v>2</v>
      </c>
      <c r="E1163" s="212" t="s">
        <v>1236</v>
      </c>
      <c r="F1163" s="212" t="s">
        <v>1234</v>
      </c>
    </row>
    <row r="1164" spans="1:6" hidden="1" x14ac:dyDescent="0.25">
      <c r="A1164" s="212" t="s">
        <v>1235</v>
      </c>
      <c r="B1164" s="212">
        <v>201408</v>
      </c>
      <c r="C1164" s="212">
        <v>108.337</v>
      </c>
      <c r="D1164" s="212">
        <v>2</v>
      </c>
      <c r="E1164" s="212" t="s">
        <v>1236</v>
      </c>
      <c r="F1164" s="212" t="s">
        <v>1234</v>
      </c>
    </row>
    <row r="1165" spans="1:6" hidden="1" x14ac:dyDescent="0.25">
      <c r="A1165" s="212" t="s">
        <v>1235</v>
      </c>
      <c r="B1165" s="212">
        <v>201409</v>
      </c>
      <c r="C1165" s="212">
        <v>125.36799999999999</v>
      </c>
      <c r="D1165" s="212">
        <v>2</v>
      </c>
      <c r="E1165" s="212" t="s">
        <v>1236</v>
      </c>
      <c r="F1165" s="212" t="s">
        <v>1234</v>
      </c>
    </row>
    <row r="1166" spans="1:6" hidden="1" x14ac:dyDescent="0.25">
      <c r="A1166" s="212" t="s">
        <v>1235</v>
      </c>
      <c r="B1166" s="212">
        <v>201410</v>
      </c>
      <c r="C1166" s="212">
        <v>218.41499999999999</v>
      </c>
      <c r="D1166" s="212">
        <v>2</v>
      </c>
      <c r="E1166" s="212" t="s">
        <v>1236</v>
      </c>
      <c r="F1166" s="212" t="s">
        <v>1234</v>
      </c>
    </row>
    <row r="1167" spans="1:6" hidden="1" x14ac:dyDescent="0.25">
      <c r="A1167" s="212" t="s">
        <v>1235</v>
      </c>
      <c r="B1167" s="212">
        <v>201411</v>
      </c>
      <c r="C1167" s="212">
        <v>560.173</v>
      </c>
      <c r="D1167" s="212">
        <v>2</v>
      </c>
      <c r="E1167" s="212" t="s">
        <v>1236</v>
      </c>
      <c r="F1167" s="212" t="s">
        <v>1234</v>
      </c>
    </row>
    <row r="1168" spans="1:6" hidden="1" x14ac:dyDescent="0.25">
      <c r="A1168" s="212" t="s">
        <v>1235</v>
      </c>
      <c r="B1168" s="212">
        <v>201412</v>
      </c>
      <c r="C1168" s="212">
        <v>738.99900000000002</v>
      </c>
      <c r="D1168" s="212">
        <v>2</v>
      </c>
      <c r="E1168" s="212" t="s">
        <v>1236</v>
      </c>
      <c r="F1168" s="212" t="s">
        <v>1234</v>
      </c>
    </row>
    <row r="1169" spans="1:6" x14ac:dyDescent="0.25">
      <c r="A1169" s="212" t="s">
        <v>1235</v>
      </c>
      <c r="B1169" s="212">
        <v>201413</v>
      </c>
      <c r="C1169" s="212">
        <v>5242.4830000000002</v>
      </c>
      <c r="D1169" s="212">
        <v>2</v>
      </c>
      <c r="E1169" s="212" t="s">
        <v>1236</v>
      </c>
      <c r="F1169" s="212" t="s">
        <v>1234</v>
      </c>
    </row>
    <row r="1170" spans="1:6" hidden="1" x14ac:dyDescent="0.25">
      <c r="A1170" s="212" t="s">
        <v>1235</v>
      </c>
      <c r="B1170" s="212">
        <v>201501</v>
      </c>
      <c r="C1170" s="212">
        <v>970.25800000000004</v>
      </c>
      <c r="D1170" s="212">
        <v>2</v>
      </c>
      <c r="E1170" s="212" t="s">
        <v>1236</v>
      </c>
      <c r="F1170" s="212" t="s">
        <v>1234</v>
      </c>
    </row>
    <row r="1171" spans="1:6" hidden="1" x14ac:dyDescent="0.25">
      <c r="A1171" s="212" t="s">
        <v>1235</v>
      </c>
      <c r="B1171" s="212">
        <v>201502</v>
      </c>
      <c r="C1171" s="212">
        <v>933.48500000000001</v>
      </c>
      <c r="D1171" s="212">
        <v>2</v>
      </c>
      <c r="E1171" s="212" t="s">
        <v>1236</v>
      </c>
      <c r="F1171" s="212" t="s">
        <v>1234</v>
      </c>
    </row>
    <row r="1172" spans="1:6" hidden="1" x14ac:dyDescent="0.25">
      <c r="A1172" s="212" t="s">
        <v>1235</v>
      </c>
      <c r="B1172" s="212">
        <v>201503</v>
      </c>
      <c r="C1172" s="212">
        <v>654.74300000000005</v>
      </c>
      <c r="D1172" s="212">
        <v>2</v>
      </c>
      <c r="E1172" s="212" t="s">
        <v>1236</v>
      </c>
      <c r="F1172" s="212" t="s">
        <v>1234</v>
      </c>
    </row>
    <row r="1173" spans="1:6" hidden="1" x14ac:dyDescent="0.25">
      <c r="A1173" s="212" t="s">
        <v>1235</v>
      </c>
      <c r="B1173" s="212">
        <v>201504</v>
      </c>
      <c r="C1173" s="212">
        <v>330.05799999999999</v>
      </c>
      <c r="D1173" s="212">
        <v>2</v>
      </c>
      <c r="E1173" s="212" t="s">
        <v>1236</v>
      </c>
      <c r="F1173" s="212" t="s">
        <v>1234</v>
      </c>
    </row>
    <row r="1174" spans="1:6" hidden="1" x14ac:dyDescent="0.25">
      <c r="A1174" s="212" t="s">
        <v>1235</v>
      </c>
      <c r="B1174" s="212">
        <v>201505</v>
      </c>
      <c r="C1174" s="212">
        <v>183.47200000000001</v>
      </c>
      <c r="D1174" s="212">
        <v>2</v>
      </c>
      <c r="E1174" s="212" t="s">
        <v>1236</v>
      </c>
      <c r="F1174" s="212" t="s">
        <v>1234</v>
      </c>
    </row>
    <row r="1175" spans="1:6" hidden="1" x14ac:dyDescent="0.25">
      <c r="A1175" s="212" t="s">
        <v>1235</v>
      </c>
      <c r="B1175" s="212">
        <v>201506</v>
      </c>
      <c r="C1175" s="212">
        <v>128.202</v>
      </c>
      <c r="D1175" s="212">
        <v>2</v>
      </c>
      <c r="E1175" s="212" t="s">
        <v>1236</v>
      </c>
      <c r="F1175" s="212" t="s">
        <v>1234</v>
      </c>
    </row>
    <row r="1176" spans="1:6" hidden="1" x14ac:dyDescent="0.25">
      <c r="A1176" s="212" t="s">
        <v>1235</v>
      </c>
      <c r="B1176" s="212">
        <v>201507</v>
      </c>
      <c r="C1176" s="212">
        <v>111.774</v>
      </c>
      <c r="D1176" s="212">
        <v>2</v>
      </c>
      <c r="E1176" s="212" t="s">
        <v>1236</v>
      </c>
      <c r="F1176" s="212" t="s">
        <v>1234</v>
      </c>
    </row>
    <row r="1177" spans="1:6" hidden="1" x14ac:dyDescent="0.25">
      <c r="A1177" s="212" t="s">
        <v>1235</v>
      </c>
      <c r="B1177" s="212">
        <v>201508</v>
      </c>
      <c r="C1177" s="212">
        <v>106.28700000000001</v>
      </c>
      <c r="D1177" s="212">
        <v>2</v>
      </c>
      <c r="E1177" s="212" t="s">
        <v>1236</v>
      </c>
      <c r="F1177" s="212" t="s">
        <v>1234</v>
      </c>
    </row>
    <row r="1178" spans="1:6" hidden="1" x14ac:dyDescent="0.25">
      <c r="A1178" s="212" t="s">
        <v>1235</v>
      </c>
      <c r="B1178" s="212">
        <v>201509</v>
      </c>
      <c r="C1178" s="212">
        <v>112.093</v>
      </c>
      <c r="D1178" s="212">
        <v>2</v>
      </c>
      <c r="E1178" s="212" t="s">
        <v>1236</v>
      </c>
      <c r="F1178" s="212" t="s">
        <v>1234</v>
      </c>
    </row>
    <row r="1179" spans="1:6" hidden="1" x14ac:dyDescent="0.25">
      <c r="A1179" s="212" t="s">
        <v>1235</v>
      </c>
      <c r="B1179" s="212">
        <v>201510</v>
      </c>
      <c r="C1179" s="212">
        <v>208.28</v>
      </c>
      <c r="D1179" s="212">
        <v>2</v>
      </c>
      <c r="E1179" s="212" t="s">
        <v>1236</v>
      </c>
      <c r="F1179" s="212" t="s">
        <v>1234</v>
      </c>
    </row>
    <row r="1180" spans="1:6" hidden="1" x14ac:dyDescent="0.25">
      <c r="A1180" s="212" t="s">
        <v>1235</v>
      </c>
      <c r="B1180" s="212">
        <v>201511</v>
      </c>
      <c r="C1180" s="212">
        <v>420.40600000000001</v>
      </c>
      <c r="D1180" s="212">
        <v>2</v>
      </c>
      <c r="E1180" s="212" t="s">
        <v>1236</v>
      </c>
      <c r="F1180" s="212" t="s">
        <v>1234</v>
      </c>
    </row>
    <row r="1181" spans="1:6" hidden="1" x14ac:dyDescent="0.25">
      <c r="A1181" s="212" t="s">
        <v>1235</v>
      </c>
      <c r="B1181" s="212">
        <v>201512</v>
      </c>
      <c r="C1181" s="212">
        <v>611.10900000000004</v>
      </c>
      <c r="D1181" s="212">
        <v>2</v>
      </c>
      <c r="E1181" s="212" t="s">
        <v>1236</v>
      </c>
      <c r="F1181" s="212" t="s">
        <v>1234</v>
      </c>
    </row>
    <row r="1182" spans="1:6" hidden="1" x14ac:dyDescent="0.25">
      <c r="A1182" s="212" t="s">
        <v>1235</v>
      </c>
      <c r="B1182" s="212">
        <v>201513</v>
      </c>
      <c r="C1182" s="212">
        <v>4768.9989999999998</v>
      </c>
      <c r="D1182" s="212">
        <v>2</v>
      </c>
      <c r="E1182" s="212" t="s">
        <v>1236</v>
      </c>
      <c r="F1182" s="212" t="s">
        <v>1234</v>
      </c>
    </row>
    <row r="1183" spans="1:6" hidden="1" x14ac:dyDescent="0.25">
      <c r="A1183" s="212" t="s">
        <v>1235</v>
      </c>
      <c r="B1183" s="212">
        <v>201601</v>
      </c>
      <c r="C1183" s="212">
        <v>918.67100000000005</v>
      </c>
      <c r="D1183" s="212">
        <v>2</v>
      </c>
      <c r="E1183" s="212" t="s">
        <v>1236</v>
      </c>
      <c r="F1183" s="212" t="s">
        <v>1234</v>
      </c>
    </row>
    <row r="1184" spans="1:6" hidden="1" x14ac:dyDescent="0.25">
      <c r="A1184" s="212" t="s">
        <v>1235</v>
      </c>
      <c r="B1184" s="212">
        <v>201602</v>
      </c>
      <c r="C1184" s="212">
        <v>721.96699999999998</v>
      </c>
      <c r="D1184" s="212">
        <v>2</v>
      </c>
      <c r="E1184" s="212" t="s">
        <v>1236</v>
      </c>
      <c r="F1184" s="212" t="s">
        <v>1234</v>
      </c>
    </row>
    <row r="1185" spans="1:6" hidden="1" x14ac:dyDescent="0.25">
      <c r="A1185" s="212" t="s">
        <v>1235</v>
      </c>
      <c r="B1185" s="212">
        <v>201603</v>
      </c>
      <c r="C1185" s="212">
        <v>475.363</v>
      </c>
      <c r="D1185" s="212">
        <v>2</v>
      </c>
      <c r="E1185" s="212" t="s">
        <v>1236</v>
      </c>
      <c r="F1185" s="212" t="s">
        <v>1234</v>
      </c>
    </row>
    <row r="1186" spans="1:6" hidden="1" x14ac:dyDescent="0.25">
      <c r="A1186" s="212" t="s">
        <v>1235</v>
      </c>
      <c r="B1186" s="212">
        <v>201604</v>
      </c>
      <c r="C1186" s="212">
        <v>342.58600000000001</v>
      </c>
      <c r="D1186" s="212">
        <v>2</v>
      </c>
      <c r="E1186" s="212" t="s">
        <v>1236</v>
      </c>
      <c r="F1186" s="212" t="s">
        <v>1234</v>
      </c>
    </row>
    <row r="1187" spans="1:6" hidden="1" x14ac:dyDescent="0.25">
      <c r="A1187" s="212" t="s">
        <v>1235</v>
      </c>
      <c r="B1187" s="212">
        <v>201605</v>
      </c>
      <c r="C1187" s="212">
        <v>203.03100000000001</v>
      </c>
      <c r="D1187" s="212">
        <v>2</v>
      </c>
      <c r="E1187" s="212" t="s">
        <v>1236</v>
      </c>
      <c r="F1187" s="212" t="s">
        <v>1234</v>
      </c>
    </row>
    <row r="1188" spans="1:6" hidden="1" x14ac:dyDescent="0.25">
      <c r="A1188" s="212" t="s">
        <v>1235</v>
      </c>
      <c r="B1188" s="212">
        <v>201606</v>
      </c>
      <c r="C1188" s="212">
        <v>128.42599999999999</v>
      </c>
      <c r="D1188" s="212">
        <v>2</v>
      </c>
      <c r="E1188" s="212" t="s">
        <v>1236</v>
      </c>
      <c r="F1188" s="212" t="s">
        <v>1234</v>
      </c>
    </row>
    <row r="1189" spans="1:6" hidden="1" x14ac:dyDescent="0.25">
      <c r="A1189" s="212" t="s">
        <v>1235</v>
      </c>
      <c r="B1189" s="212">
        <v>201607</v>
      </c>
      <c r="C1189" s="212">
        <v>111.45</v>
      </c>
      <c r="D1189" s="212">
        <v>2</v>
      </c>
      <c r="E1189" s="212" t="s">
        <v>1236</v>
      </c>
      <c r="F1189" s="212" t="s">
        <v>1234</v>
      </c>
    </row>
    <row r="1190" spans="1:6" hidden="1" x14ac:dyDescent="0.25">
      <c r="A1190" s="212" t="s">
        <v>1235</v>
      </c>
      <c r="B1190" s="212">
        <v>201608</v>
      </c>
      <c r="C1190" s="212">
        <v>105.22499999999999</v>
      </c>
      <c r="D1190" s="212">
        <v>2</v>
      </c>
      <c r="E1190" s="212" t="s">
        <v>1236</v>
      </c>
      <c r="F1190" s="212" t="s">
        <v>1234</v>
      </c>
    </row>
    <row r="1191" spans="1:6" hidden="1" x14ac:dyDescent="0.25">
      <c r="A1191" s="212" t="s">
        <v>1235</v>
      </c>
      <c r="B1191" s="212">
        <v>201609</v>
      </c>
      <c r="C1191" s="212">
        <v>114.69499999999999</v>
      </c>
      <c r="D1191" s="212">
        <v>2</v>
      </c>
      <c r="E1191" s="212" t="s">
        <v>1236</v>
      </c>
      <c r="F1191" s="212" t="s">
        <v>1234</v>
      </c>
    </row>
    <row r="1192" spans="1:6" hidden="1" x14ac:dyDescent="0.25">
      <c r="A1192" s="212" t="s">
        <v>1235</v>
      </c>
      <c r="B1192" s="212">
        <v>201610</v>
      </c>
      <c r="C1192" s="212">
        <v>195.74700000000001</v>
      </c>
      <c r="D1192" s="212">
        <v>2</v>
      </c>
      <c r="E1192" s="212" t="s">
        <v>1236</v>
      </c>
      <c r="F1192" s="212" t="s">
        <v>1234</v>
      </c>
    </row>
    <row r="1193" spans="1:6" hidden="1" x14ac:dyDescent="0.25">
      <c r="A1193" s="212" t="s">
        <v>1235</v>
      </c>
      <c r="B1193" s="212">
        <v>201611</v>
      </c>
      <c r="C1193" s="212">
        <v>397.85599999999999</v>
      </c>
      <c r="D1193" s="212">
        <v>2</v>
      </c>
      <c r="E1193" s="212" t="s">
        <v>1236</v>
      </c>
      <c r="F1193" s="212" t="s">
        <v>1234</v>
      </c>
    </row>
    <row r="1194" spans="1:6" hidden="1" x14ac:dyDescent="0.25">
      <c r="A1194" s="212" t="s">
        <v>1235</v>
      </c>
      <c r="B1194" s="212">
        <v>201612</v>
      </c>
      <c r="C1194" s="212">
        <v>828.79899999999998</v>
      </c>
      <c r="D1194" s="212">
        <v>2</v>
      </c>
      <c r="E1194" s="212" t="s">
        <v>1236</v>
      </c>
      <c r="F1194" s="212" t="s">
        <v>1234</v>
      </c>
    </row>
    <row r="1195" spans="1:6" hidden="1" x14ac:dyDescent="0.25">
      <c r="A1195" s="212" t="s">
        <v>1235</v>
      </c>
      <c r="B1195" s="212">
        <v>201613</v>
      </c>
      <c r="C1195" s="212">
        <v>4543.3519999999999</v>
      </c>
      <c r="D1195" s="212">
        <v>2</v>
      </c>
      <c r="E1195" s="212" t="s">
        <v>1236</v>
      </c>
      <c r="F1195" s="212" t="s">
        <v>1234</v>
      </c>
    </row>
    <row r="1196" spans="1:6" hidden="1" x14ac:dyDescent="0.25">
      <c r="A1196" s="212" t="s">
        <v>1235</v>
      </c>
      <c r="B1196" s="212">
        <v>201701</v>
      </c>
      <c r="C1196" s="212">
        <v>864.06</v>
      </c>
      <c r="D1196" s="212">
        <v>2</v>
      </c>
      <c r="E1196" s="212" t="s">
        <v>1236</v>
      </c>
      <c r="F1196" s="212" t="s">
        <v>1234</v>
      </c>
    </row>
    <row r="1197" spans="1:6" hidden="1" x14ac:dyDescent="0.25">
      <c r="A1197" s="212" t="s">
        <v>1235</v>
      </c>
      <c r="B1197" s="212">
        <v>201702</v>
      </c>
      <c r="C1197" s="212">
        <v>603.95100000000002</v>
      </c>
      <c r="D1197" s="212">
        <v>2</v>
      </c>
      <c r="E1197" s="212" t="s">
        <v>1236</v>
      </c>
      <c r="F1197" s="212" t="s">
        <v>1234</v>
      </c>
    </row>
    <row r="1198" spans="1:6" hidden="1" x14ac:dyDescent="0.25">
      <c r="A1198" s="212" t="s">
        <v>1237</v>
      </c>
      <c r="B1198" s="212">
        <v>194913</v>
      </c>
      <c r="C1198" s="212">
        <v>1106.414</v>
      </c>
      <c r="D1198" s="212">
        <v>3</v>
      </c>
      <c r="E1198" s="212" t="s">
        <v>1238</v>
      </c>
      <c r="F1198" s="212" t="s">
        <v>1234</v>
      </c>
    </row>
    <row r="1199" spans="1:6" hidden="1" x14ac:dyDescent="0.25">
      <c r="A1199" s="212" t="s">
        <v>1237</v>
      </c>
      <c r="B1199" s="212">
        <v>195013</v>
      </c>
      <c r="C1199" s="212">
        <v>1322.229</v>
      </c>
      <c r="D1199" s="212">
        <v>3</v>
      </c>
      <c r="E1199" s="212" t="s">
        <v>1238</v>
      </c>
      <c r="F1199" s="212" t="s">
        <v>1234</v>
      </c>
    </row>
    <row r="1200" spans="1:6" hidden="1" x14ac:dyDescent="0.25">
      <c r="A1200" s="212" t="s">
        <v>1237</v>
      </c>
      <c r="B1200" s="212">
        <v>195113</v>
      </c>
      <c r="C1200" s="212">
        <v>1461.2449999999999</v>
      </c>
      <c r="D1200" s="212">
        <v>3</v>
      </c>
      <c r="E1200" s="212" t="s">
        <v>1238</v>
      </c>
      <c r="F1200" s="212" t="s">
        <v>1234</v>
      </c>
    </row>
    <row r="1201" spans="1:6" hidden="1" x14ac:dyDescent="0.25">
      <c r="A1201" s="212" t="s">
        <v>1237</v>
      </c>
      <c r="B1201" s="212">
        <v>195213</v>
      </c>
      <c r="C1201" s="212">
        <v>1501.088</v>
      </c>
      <c r="D1201" s="212">
        <v>3</v>
      </c>
      <c r="E1201" s="212" t="s">
        <v>1238</v>
      </c>
      <c r="F1201" s="212" t="s">
        <v>1234</v>
      </c>
    </row>
    <row r="1202" spans="1:6" hidden="1" x14ac:dyDescent="0.25">
      <c r="A1202" s="212" t="s">
        <v>1237</v>
      </c>
      <c r="B1202" s="212">
        <v>195313</v>
      </c>
      <c r="C1202" s="212">
        <v>1510.4079999999999</v>
      </c>
      <c r="D1202" s="212">
        <v>3</v>
      </c>
      <c r="E1202" s="212" t="s">
        <v>1238</v>
      </c>
      <c r="F1202" s="212" t="s">
        <v>1234</v>
      </c>
    </row>
    <row r="1203" spans="1:6" hidden="1" x14ac:dyDescent="0.25">
      <c r="A1203" s="212" t="s">
        <v>1237</v>
      </c>
      <c r="B1203" s="212">
        <v>195413</v>
      </c>
      <c r="C1203" s="212">
        <v>1643.7570000000001</v>
      </c>
      <c r="D1203" s="212">
        <v>3</v>
      </c>
      <c r="E1203" s="212" t="s">
        <v>1238</v>
      </c>
      <c r="F1203" s="212" t="s">
        <v>1234</v>
      </c>
    </row>
    <row r="1204" spans="1:6" hidden="1" x14ac:dyDescent="0.25">
      <c r="A1204" s="212" t="s">
        <v>1237</v>
      </c>
      <c r="B1204" s="212">
        <v>195513</v>
      </c>
      <c r="C1204" s="212">
        <v>1767.0239999999999</v>
      </c>
      <c r="D1204" s="212">
        <v>3</v>
      </c>
      <c r="E1204" s="212" t="s">
        <v>1238</v>
      </c>
      <c r="F1204" s="212" t="s">
        <v>1234</v>
      </c>
    </row>
    <row r="1205" spans="1:6" hidden="1" x14ac:dyDescent="0.25">
      <c r="A1205" s="212" t="s">
        <v>1237</v>
      </c>
      <c r="B1205" s="212">
        <v>195613</v>
      </c>
      <c r="C1205" s="212">
        <v>1852.7380000000001</v>
      </c>
      <c r="D1205" s="212">
        <v>3</v>
      </c>
      <c r="E1205" s="212" t="s">
        <v>1238</v>
      </c>
      <c r="F1205" s="212" t="s">
        <v>1234</v>
      </c>
    </row>
    <row r="1206" spans="1:6" hidden="1" x14ac:dyDescent="0.25">
      <c r="A1206" s="212" t="s">
        <v>1237</v>
      </c>
      <c r="B1206" s="212">
        <v>195713</v>
      </c>
      <c r="C1206" s="212">
        <v>1800.576</v>
      </c>
      <c r="D1206" s="212">
        <v>3</v>
      </c>
      <c r="E1206" s="212" t="s">
        <v>1238</v>
      </c>
      <c r="F1206" s="212" t="s">
        <v>1234</v>
      </c>
    </row>
    <row r="1207" spans="1:6" hidden="1" x14ac:dyDescent="0.25">
      <c r="A1207" s="212" t="s">
        <v>1237</v>
      </c>
      <c r="B1207" s="212">
        <v>195813</v>
      </c>
      <c r="C1207" s="212">
        <v>1964.1769999999999</v>
      </c>
      <c r="D1207" s="212">
        <v>3</v>
      </c>
      <c r="E1207" s="212" t="s">
        <v>1238</v>
      </c>
      <c r="F1207" s="212" t="s">
        <v>1234</v>
      </c>
    </row>
    <row r="1208" spans="1:6" hidden="1" x14ac:dyDescent="0.25">
      <c r="A1208" s="212" t="s">
        <v>1237</v>
      </c>
      <c r="B1208" s="212">
        <v>195913</v>
      </c>
      <c r="C1208" s="212">
        <v>1953.5219999999999</v>
      </c>
      <c r="D1208" s="212">
        <v>3</v>
      </c>
      <c r="E1208" s="212" t="s">
        <v>1238</v>
      </c>
      <c r="F1208" s="212" t="s">
        <v>1234</v>
      </c>
    </row>
    <row r="1209" spans="1:6" hidden="1" x14ac:dyDescent="0.25">
      <c r="A1209" s="212" t="s">
        <v>1237</v>
      </c>
      <c r="B1209" s="212">
        <v>196013</v>
      </c>
      <c r="C1209" s="212">
        <v>2227.143</v>
      </c>
      <c r="D1209" s="212">
        <v>3</v>
      </c>
      <c r="E1209" s="212" t="s">
        <v>1238</v>
      </c>
      <c r="F1209" s="212" t="s">
        <v>1234</v>
      </c>
    </row>
    <row r="1210" spans="1:6" hidden="1" x14ac:dyDescent="0.25">
      <c r="A1210" s="212" t="s">
        <v>1237</v>
      </c>
      <c r="B1210" s="212">
        <v>196113</v>
      </c>
      <c r="C1210" s="212">
        <v>2292.8560000000002</v>
      </c>
      <c r="D1210" s="212">
        <v>3</v>
      </c>
      <c r="E1210" s="212" t="s">
        <v>1238</v>
      </c>
      <c r="F1210" s="212" t="s">
        <v>1234</v>
      </c>
    </row>
    <row r="1211" spans="1:6" hidden="1" x14ac:dyDescent="0.25">
      <c r="A1211" s="212" t="s">
        <v>1237</v>
      </c>
      <c r="B1211" s="212">
        <v>196213</v>
      </c>
      <c r="C1211" s="212">
        <v>2398.5210000000002</v>
      </c>
      <c r="D1211" s="212">
        <v>3</v>
      </c>
      <c r="E1211" s="212" t="s">
        <v>1238</v>
      </c>
      <c r="F1211" s="212" t="s">
        <v>1234</v>
      </c>
    </row>
    <row r="1212" spans="1:6" hidden="1" x14ac:dyDescent="0.25">
      <c r="A1212" s="212" t="s">
        <v>1237</v>
      </c>
      <c r="B1212" s="212">
        <v>196313</v>
      </c>
      <c r="C1212" s="212">
        <v>2414.123</v>
      </c>
      <c r="D1212" s="212">
        <v>3</v>
      </c>
      <c r="E1212" s="212" t="s">
        <v>1238</v>
      </c>
      <c r="F1212" s="212" t="s">
        <v>1234</v>
      </c>
    </row>
    <row r="1213" spans="1:6" hidden="1" x14ac:dyDescent="0.25">
      <c r="A1213" s="212" t="s">
        <v>1237</v>
      </c>
      <c r="B1213" s="212">
        <v>196413</v>
      </c>
      <c r="C1213" s="212">
        <v>2325.4879999999998</v>
      </c>
      <c r="D1213" s="212">
        <v>3</v>
      </c>
      <c r="E1213" s="212" t="s">
        <v>1238</v>
      </c>
      <c r="F1213" s="212" t="s">
        <v>1234</v>
      </c>
    </row>
    <row r="1214" spans="1:6" hidden="1" x14ac:dyDescent="0.25">
      <c r="A1214" s="212" t="s">
        <v>1237</v>
      </c>
      <c r="B1214" s="212">
        <v>196513</v>
      </c>
      <c r="C1214" s="212">
        <v>2431.9229999999998</v>
      </c>
      <c r="D1214" s="212">
        <v>3</v>
      </c>
      <c r="E1214" s="212" t="s">
        <v>1238</v>
      </c>
      <c r="F1214" s="212" t="s">
        <v>1234</v>
      </c>
    </row>
    <row r="1215" spans="1:6" hidden="1" x14ac:dyDescent="0.25">
      <c r="A1215" s="212" t="s">
        <v>1237</v>
      </c>
      <c r="B1215" s="212">
        <v>196613</v>
      </c>
      <c r="C1215" s="212">
        <v>2421.8000000000002</v>
      </c>
      <c r="D1215" s="212">
        <v>3</v>
      </c>
      <c r="E1215" s="212" t="s">
        <v>1238</v>
      </c>
      <c r="F1215" s="212" t="s">
        <v>1234</v>
      </c>
    </row>
    <row r="1216" spans="1:6" hidden="1" x14ac:dyDescent="0.25">
      <c r="A1216" s="212" t="s">
        <v>1237</v>
      </c>
      <c r="B1216" s="212">
        <v>196713</v>
      </c>
      <c r="C1216" s="212">
        <v>2527.239</v>
      </c>
      <c r="D1216" s="212">
        <v>3</v>
      </c>
      <c r="E1216" s="212" t="s">
        <v>1238</v>
      </c>
      <c r="F1216" s="212" t="s">
        <v>1234</v>
      </c>
    </row>
    <row r="1217" spans="1:6" hidden="1" x14ac:dyDescent="0.25">
      <c r="A1217" s="212" t="s">
        <v>1237</v>
      </c>
      <c r="B1217" s="212">
        <v>196813</v>
      </c>
      <c r="C1217" s="212">
        <v>2654.5889999999999</v>
      </c>
      <c r="D1217" s="212">
        <v>3</v>
      </c>
      <c r="E1217" s="212" t="s">
        <v>1238</v>
      </c>
      <c r="F1217" s="212" t="s">
        <v>1234</v>
      </c>
    </row>
    <row r="1218" spans="1:6" hidden="1" x14ac:dyDescent="0.25">
      <c r="A1218" s="212" t="s">
        <v>1237</v>
      </c>
      <c r="B1218" s="212">
        <v>196913</v>
      </c>
      <c r="C1218" s="212">
        <v>2704.779</v>
      </c>
      <c r="D1218" s="212">
        <v>3</v>
      </c>
      <c r="E1218" s="212" t="s">
        <v>1238</v>
      </c>
      <c r="F1218" s="212" t="s">
        <v>1234</v>
      </c>
    </row>
    <row r="1219" spans="1:6" hidden="1" x14ac:dyDescent="0.25">
      <c r="A1219" s="212" t="s">
        <v>1237</v>
      </c>
      <c r="B1219" s="212">
        <v>197013</v>
      </c>
      <c r="C1219" s="212">
        <v>2724.8560000000002</v>
      </c>
      <c r="D1219" s="212">
        <v>3</v>
      </c>
      <c r="E1219" s="212" t="s">
        <v>1238</v>
      </c>
      <c r="F1219" s="212" t="s">
        <v>1234</v>
      </c>
    </row>
    <row r="1220" spans="1:6" hidden="1" x14ac:dyDescent="0.25">
      <c r="A1220" s="212" t="s">
        <v>1237</v>
      </c>
      <c r="B1220" s="212">
        <v>197113</v>
      </c>
      <c r="C1220" s="212">
        <v>2747.779</v>
      </c>
      <c r="D1220" s="212">
        <v>3</v>
      </c>
      <c r="E1220" s="212" t="s">
        <v>1238</v>
      </c>
      <c r="F1220" s="212" t="s">
        <v>1234</v>
      </c>
    </row>
    <row r="1221" spans="1:6" hidden="1" x14ac:dyDescent="0.25">
      <c r="A1221" s="212" t="s">
        <v>1237</v>
      </c>
      <c r="B1221" s="212">
        <v>197213</v>
      </c>
      <c r="C1221" s="212">
        <v>2867.4380000000001</v>
      </c>
      <c r="D1221" s="212">
        <v>3</v>
      </c>
      <c r="E1221" s="212" t="s">
        <v>1238</v>
      </c>
      <c r="F1221" s="212" t="s">
        <v>1234</v>
      </c>
    </row>
    <row r="1222" spans="1:6" hidden="1" x14ac:dyDescent="0.25">
      <c r="A1222" s="212" t="s">
        <v>1237</v>
      </c>
      <c r="B1222" s="212">
        <v>197301</v>
      </c>
      <c r="C1222" s="212">
        <v>411.07</v>
      </c>
      <c r="D1222" s="212">
        <v>3</v>
      </c>
      <c r="E1222" s="212" t="s">
        <v>1238</v>
      </c>
      <c r="F1222" s="212" t="s">
        <v>1234</v>
      </c>
    </row>
    <row r="1223" spans="1:6" hidden="1" x14ac:dyDescent="0.25">
      <c r="A1223" s="212" t="s">
        <v>1237</v>
      </c>
      <c r="B1223" s="212">
        <v>197302</v>
      </c>
      <c r="C1223" s="212">
        <v>350.38200000000001</v>
      </c>
      <c r="D1223" s="212">
        <v>3</v>
      </c>
      <c r="E1223" s="212" t="s">
        <v>1238</v>
      </c>
      <c r="F1223" s="212" t="s">
        <v>1234</v>
      </c>
    </row>
    <row r="1224" spans="1:6" hidden="1" x14ac:dyDescent="0.25">
      <c r="A1224" s="212" t="s">
        <v>1237</v>
      </c>
      <c r="B1224" s="212">
        <v>197303</v>
      </c>
      <c r="C1224" s="212">
        <v>270.81400000000002</v>
      </c>
      <c r="D1224" s="212">
        <v>3</v>
      </c>
      <c r="E1224" s="212" t="s">
        <v>1238</v>
      </c>
      <c r="F1224" s="212" t="s">
        <v>1234</v>
      </c>
    </row>
    <row r="1225" spans="1:6" hidden="1" x14ac:dyDescent="0.25">
      <c r="A1225" s="212" t="s">
        <v>1237</v>
      </c>
      <c r="B1225" s="212">
        <v>197304</v>
      </c>
      <c r="C1225" s="212">
        <v>200.10499999999999</v>
      </c>
      <c r="D1225" s="212">
        <v>3</v>
      </c>
      <c r="E1225" s="212" t="s">
        <v>1238</v>
      </c>
      <c r="F1225" s="212" t="s">
        <v>1234</v>
      </c>
    </row>
    <row r="1226" spans="1:6" hidden="1" x14ac:dyDescent="0.25">
      <c r="A1226" s="212" t="s">
        <v>1237</v>
      </c>
      <c r="B1226" s="212">
        <v>197305</v>
      </c>
      <c r="C1226" s="212">
        <v>176.37</v>
      </c>
      <c r="D1226" s="212">
        <v>3</v>
      </c>
      <c r="E1226" s="212" t="s">
        <v>1238</v>
      </c>
      <c r="F1226" s="212" t="s">
        <v>1234</v>
      </c>
    </row>
    <row r="1227" spans="1:6" hidden="1" x14ac:dyDescent="0.25">
      <c r="A1227" s="212" t="s">
        <v>1237</v>
      </c>
      <c r="B1227" s="212">
        <v>197306</v>
      </c>
      <c r="C1227" s="212">
        <v>139.899</v>
      </c>
      <c r="D1227" s="212">
        <v>3</v>
      </c>
      <c r="E1227" s="212" t="s">
        <v>1238</v>
      </c>
      <c r="F1227" s="212" t="s">
        <v>1234</v>
      </c>
    </row>
    <row r="1228" spans="1:6" hidden="1" x14ac:dyDescent="0.25">
      <c r="A1228" s="212" t="s">
        <v>1237</v>
      </c>
      <c r="B1228" s="212">
        <v>197307</v>
      </c>
      <c r="C1228" s="212">
        <v>137.48599999999999</v>
      </c>
      <c r="D1228" s="212">
        <v>3</v>
      </c>
      <c r="E1228" s="212" t="s">
        <v>1238</v>
      </c>
      <c r="F1228" s="212" t="s">
        <v>1234</v>
      </c>
    </row>
    <row r="1229" spans="1:6" hidden="1" x14ac:dyDescent="0.25">
      <c r="A1229" s="212" t="s">
        <v>1237</v>
      </c>
      <c r="B1229" s="212">
        <v>197308</v>
      </c>
      <c r="C1229" s="212">
        <v>156.929</v>
      </c>
      <c r="D1229" s="212">
        <v>3</v>
      </c>
      <c r="E1229" s="212" t="s">
        <v>1238</v>
      </c>
      <c r="F1229" s="212" t="s">
        <v>1234</v>
      </c>
    </row>
    <row r="1230" spans="1:6" hidden="1" x14ac:dyDescent="0.25">
      <c r="A1230" s="212" t="s">
        <v>1237</v>
      </c>
      <c r="B1230" s="212">
        <v>197309</v>
      </c>
      <c r="C1230" s="212">
        <v>162.34100000000001</v>
      </c>
      <c r="D1230" s="212">
        <v>3</v>
      </c>
      <c r="E1230" s="212" t="s">
        <v>1238</v>
      </c>
      <c r="F1230" s="212" t="s">
        <v>1234</v>
      </c>
    </row>
    <row r="1231" spans="1:6" hidden="1" x14ac:dyDescent="0.25">
      <c r="A1231" s="212" t="s">
        <v>1237</v>
      </c>
      <c r="B1231" s="212">
        <v>197310</v>
      </c>
      <c r="C1231" s="212">
        <v>213.815</v>
      </c>
      <c r="D1231" s="212">
        <v>3</v>
      </c>
      <c r="E1231" s="212" t="s">
        <v>1238</v>
      </c>
      <c r="F1231" s="212" t="s">
        <v>1234</v>
      </c>
    </row>
    <row r="1232" spans="1:6" hidden="1" x14ac:dyDescent="0.25">
      <c r="A1232" s="212" t="s">
        <v>1237</v>
      </c>
      <c r="B1232" s="212">
        <v>197311</v>
      </c>
      <c r="C1232" s="212">
        <v>267.83699999999999</v>
      </c>
      <c r="D1232" s="212">
        <v>3</v>
      </c>
      <c r="E1232" s="212" t="s">
        <v>1238</v>
      </c>
      <c r="F1232" s="212" t="s">
        <v>1234</v>
      </c>
    </row>
    <row r="1233" spans="1:6" hidden="1" x14ac:dyDescent="0.25">
      <c r="A1233" s="212" t="s">
        <v>1237</v>
      </c>
      <c r="B1233" s="212">
        <v>197312</v>
      </c>
      <c r="C1233" s="212">
        <v>313.27800000000002</v>
      </c>
      <c r="D1233" s="212">
        <v>3</v>
      </c>
      <c r="E1233" s="212" t="s">
        <v>1238</v>
      </c>
      <c r="F1233" s="212" t="s">
        <v>1234</v>
      </c>
    </row>
    <row r="1234" spans="1:6" hidden="1" x14ac:dyDescent="0.25">
      <c r="A1234" s="212" t="s">
        <v>1237</v>
      </c>
      <c r="B1234" s="212">
        <v>197313</v>
      </c>
      <c r="C1234" s="212">
        <v>2800.3270000000002</v>
      </c>
      <c r="D1234" s="212">
        <v>3</v>
      </c>
      <c r="E1234" s="212" t="s">
        <v>1238</v>
      </c>
      <c r="F1234" s="212" t="s">
        <v>1234</v>
      </c>
    </row>
    <row r="1235" spans="1:6" hidden="1" x14ac:dyDescent="0.25">
      <c r="A1235" s="212" t="s">
        <v>1237</v>
      </c>
      <c r="B1235" s="212">
        <v>197401</v>
      </c>
      <c r="C1235" s="212">
        <v>333.42500000000001</v>
      </c>
      <c r="D1235" s="212">
        <v>3</v>
      </c>
      <c r="E1235" s="212" t="s">
        <v>1238</v>
      </c>
      <c r="F1235" s="212" t="s">
        <v>1234</v>
      </c>
    </row>
    <row r="1236" spans="1:6" hidden="1" x14ac:dyDescent="0.25">
      <c r="A1236" s="212" t="s">
        <v>1237</v>
      </c>
      <c r="B1236" s="212">
        <v>197402</v>
      </c>
      <c r="C1236" s="212">
        <v>293.48700000000002</v>
      </c>
      <c r="D1236" s="212">
        <v>3</v>
      </c>
      <c r="E1236" s="212" t="s">
        <v>1238</v>
      </c>
      <c r="F1236" s="212" t="s">
        <v>1234</v>
      </c>
    </row>
    <row r="1237" spans="1:6" hidden="1" x14ac:dyDescent="0.25">
      <c r="A1237" s="212" t="s">
        <v>1237</v>
      </c>
      <c r="B1237" s="212">
        <v>197403</v>
      </c>
      <c r="C1237" s="212">
        <v>246.39099999999999</v>
      </c>
      <c r="D1237" s="212">
        <v>3</v>
      </c>
      <c r="E1237" s="212" t="s">
        <v>1238</v>
      </c>
      <c r="F1237" s="212" t="s">
        <v>1234</v>
      </c>
    </row>
    <row r="1238" spans="1:6" hidden="1" x14ac:dyDescent="0.25">
      <c r="A1238" s="212" t="s">
        <v>1237</v>
      </c>
      <c r="B1238" s="212">
        <v>197404</v>
      </c>
      <c r="C1238" s="212">
        <v>194.80600000000001</v>
      </c>
      <c r="D1238" s="212">
        <v>3</v>
      </c>
      <c r="E1238" s="212" t="s">
        <v>1238</v>
      </c>
      <c r="F1238" s="212" t="s">
        <v>1234</v>
      </c>
    </row>
    <row r="1239" spans="1:6" hidden="1" x14ac:dyDescent="0.25">
      <c r="A1239" s="212" t="s">
        <v>1237</v>
      </c>
      <c r="B1239" s="212">
        <v>197405</v>
      </c>
      <c r="C1239" s="212">
        <v>147.79</v>
      </c>
      <c r="D1239" s="212">
        <v>3</v>
      </c>
      <c r="E1239" s="212" t="s">
        <v>1238</v>
      </c>
      <c r="F1239" s="212" t="s">
        <v>1234</v>
      </c>
    </row>
    <row r="1240" spans="1:6" hidden="1" x14ac:dyDescent="0.25">
      <c r="A1240" s="212" t="s">
        <v>1237</v>
      </c>
      <c r="B1240" s="212">
        <v>197406</v>
      </c>
      <c r="C1240" s="212">
        <v>133.61099999999999</v>
      </c>
      <c r="D1240" s="212">
        <v>3</v>
      </c>
      <c r="E1240" s="212" t="s">
        <v>1238</v>
      </c>
      <c r="F1240" s="212" t="s">
        <v>1234</v>
      </c>
    </row>
    <row r="1241" spans="1:6" hidden="1" x14ac:dyDescent="0.25">
      <c r="A1241" s="212" t="s">
        <v>1237</v>
      </c>
      <c r="B1241" s="212">
        <v>197407</v>
      </c>
      <c r="C1241" s="212">
        <v>133.488</v>
      </c>
      <c r="D1241" s="212">
        <v>3</v>
      </c>
      <c r="E1241" s="212" t="s">
        <v>1238</v>
      </c>
      <c r="F1241" s="212" t="s">
        <v>1234</v>
      </c>
    </row>
    <row r="1242" spans="1:6" hidden="1" x14ac:dyDescent="0.25">
      <c r="A1242" s="212" t="s">
        <v>1237</v>
      </c>
      <c r="B1242" s="212">
        <v>197408</v>
      </c>
      <c r="C1242" s="212">
        <v>135.80500000000001</v>
      </c>
      <c r="D1242" s="212">
        <v>3</v>
      </c>
      <c r="E1242" s="212" t="s">
        <v>1238</v>
      </c>
      <c r="F1242" s="212" t="s">
        <v>1234</v>
      </c>
    </row>
    <row r="1243" spans="1:6" hidden="1" x14ac:dyDescent="0.25">
      <c r="A1243" s="212" t="s">
        <v>1237</v>
      </c>
      <c r="B1243" s="212">
        <v>197409</v>
      </c>
      <c r="C1243" s="212">
        <v>163.358</v>
      </c>
      <c r="D1243" s="212">
        <v>3</v>
      </c>
      <c r="E1243" s="212" t="s">
        <v>1238</v>
      </c>
      <c r="F1243" s="212" t="s">
        <v>1234</v>
      </c>
    </row>
    <row r="1244" spans="1:6" hidden="1" x14ac:dyDescent="0.25">
      <c r="A1244" s="212" t="s">
        <v>1237</v>
      </c>
      <c r="B1244" s="212">
        <v>197410</v>
      </c>
      <c r="C1244" s="212">
        <v>211.649</v>
      </c>
      <c r="D1244" s="212">
        <v>3</v>
      </c>
      <c r="E1244" s="212" t="s">
        <v>1238</v>
      </c>
      <c r="F1244" s="212" t="s">
        <v>1234</v>
      </c>
    </row>
    <row r="1245" spans="1:6" hidden="1" x14ac:dyDescent="0.25">
      <c r="A1245" s="212" t="s">
        <v>1237</v>
      </c>
      <c r="B1245" s="212">
        <v>197411</v>
      </c>
      <c r="C1245" s="212">
        <v>233.178</v>
      </c>
      <c r="D1245" s="212">
        <v>3</v>
      </c>
      <c r="E1245" s="212" t="s">
        <v>1238</v>
      </c>
      <c r="F1245" s="212" t="s">
        <v>1234</v>
      </c>
    </row>
    <row r="1246" spans="1:6" hidden="1" x14ac:dyDescent="0.25">
      <c r="A1246" s="212" t="s">
        <v>1237</v>
      </c>
      <c r="B1246" s="212">
        <v>197412</v>
      </c>
      <c r="C1246" s="212">
        <v>326.85000000000002</v>
      </c>
      <c r="D1246" s="212">
        <v>3</v>
      </c>
      <c r="E1246" s="212" t="s">
        <v>1238</v>
      </c>
      <c r="F1246" s="212" t="s">
        <v>1234</v>
      </c>
    </row>
    <row r="1247" spans="1:6" hidden="1" x14ac:dyDescent="0.25">
      <c r="A1247" s="212" t="s">
        <v>1237</v>
      </c>
      <c r="B1247" s="212">
        <v>197413</v>
      </c>
      <c r="C1247" s="212">
        <v>2553.8380000000002</v>
      </c>
      <c r="D1247" s="212">
        <v>3</v>
      </c>
      <c r="E1247" s="212" t="s">
        <v>1238</v>
      </c>
      <c r="F1247" s="212" t="s">
        <v>1234</v>
      </c>
    </row>
    <row r="1248" spans="1:6" hidden="1" x14ac:dyDescent="0.25">
      <c r="A1248" s="212" t="s">
        <v>1237</v>
      </c>
      <c r="B1248" s="212">
        <v>197501</v>
      </c>
      <c r="C1248" s="212">
        <v>314.53899999999999</v>
      </c>
      <c r="D1248" s="212">
        <v>3</v>
      </c>
      <c r="E1248" s="212" t="s">
        <v>1238</v>
      </c>
      <c r="F1248" s="212" t="s">
        <v>1234</v>
      </c>
    </row>
    <row r="1249" spans="1:6" hidden="1" x14ac:dyDescent="0.25">
      <c r="A1249" s="212" t="s">
        <v>1237</v>
      </c>
      <c r="B1249" s="212">
        <v>197502</v>
      </c>
      <c r="C1249" s="212">
        <v>281.10700000000003</v>
      </c>
      <c r="D1249" s="212">
        <v>3</v>
      </c>
      <c r="E1249" s="212" t="s">
        <v>1238</v>
      </c>
      <c r="F1249" s="212" t="s">
        <v>1234</v>
      </c>
    </row>
    <row r="1250" spans="1:6" hidden="1" x14ac:dyDescent="0.25">
      <c r="A1250" s="212" t="s">
        <v>1237</v>
      </c>
      <c r="B1250" s="212">
        <v>197503</v>
      </c>
      <c r="C1250" s="212">
        <v>243.92400000000001</v>
      </c>
      <c r="D1250" s="212">
        <v>3</v>
      </c>
      <c r="E1250" s="212" t="s">
        <v>1238</v>
      </c>
      <c r="F1250" s="212" t="s">
        <v>1234</v>
      </c>
    </row>
    <row r="1251" spans="1:6" hidden="1" x14ac:dyDescent="0.25">
      <c r="A1251" s="212" t="s">
        <v>1237</v>
      </c>
      <c r="B1251" s="212">
        <v>197504</v>
      </c>
      <c r="C1251" s="212">
        <v>208.63200000000001</v>
      </c>
      <c r="D1251" s="212">
        <v>3</v>
      </c>
      <c r="E1251" s="212" t="s">
        <v>1238</v>
      </c>
      <c r="F1251" s="212" t="s">
        <v>1234</v>
      </c>
    </row>
    <row r="1252" spans="1:6" hidden="1" x14ac:dyDescent="0.25">
      <c r="A1252" s="212" t="s">
        <v>1237</v>
      </c>
      <c r="B1252" s="212">
        <v>197505</v>
      </c>
      <c r="C1252" s="212">
        <v>150.86199999999999</v>
      </c>
      <c r="D1252" s="212">
        <v>3</v>
      </c>
      <c r="E1252" s="212" t="s">
        <v>1238</v>
      </c>
      <c r="F1252" s="212" t="s">
        <v>1234</v>
      </c>
    </row>
    <row r="1253" spans="1:6" hidden="1" x14ac:dyDescent="0.25">
      <c r="A1253" s="212" t="s">
        <v>1237</v>
      </c>
      <c r="B1253" s="212">
        <v>197506</v>
      </c>
      <c r="C1253" s="212">
        <v>136</v>
      </c>
      <c r="D1253" s="212">
        <v>3</v>
      </c>
      <c r="E1253" s="212" t="s">
        <v>1238</v>
      </c>
      <c r="F1253" s="212" t="s">
        <v>1234</v>
      </c>
    </row>
    <row r="1254" spans="1:6" hidden="1" x14ac:dyDescent="0.25">
      <c r="A1254" s="212" t="s">
        <v>1237</v>
      </c>
      <c r="B1254" s="212">
        <v>197507</v>
      </c>
      <c r="C1254" s="212">
        <v>130.536</v>
      </c>
      <c r="D1254" s="212">
        <v>3</v>
      </c>
      <c r="E1254" s="212" t="s">
        <v>1238</v>
      </c>
      <c r="F1254" s="212" t="s">
        <v>1234</v>
      </c>
    </row>
    <row r="1255" spans="1:6" hidden="1" x14ac:dyDescent="0.25">
      <c r="A1255" s="212" t="s">
        <v>1237</v>
      </c>
      <c r="B1255" s="212">
        <v>197508</v>
      </c>
      <c r="C1255" s="212">
        <v>140.30500000000001</v>
      </c>
      <c r="D1255" s="212">
        <v>3</v>
      </c>
      <c r="E1255" s="212" t="s">
        <v>1238</v>
      </c>
      <c r="F1255" s="212" t="s">
        <v>1234</v>
      </c>
    </row>
    <row r="1256" spans="1:6" hidden="1" x14ac:dyDescent="0.25">
      <c r="A1256" s="212" t="s">
        <v>1237</v>
      </c>
      <c r="B1256" s="212">
        <v>197509</v>
      </c>
      <c r="C1256" s="212">
        <v>161.226</v>
      </c>
      <c r="D1256" s="212">
        <v>3</v>
      </c>
      <c r="E1256" s="212" t="s">
        <v>1238</v>
      </c>
      <c r="F1256" s="212" t="s">
        <v>1234</v>
      </c>
    </row>
    <row r="1257" spans="1:6" hidden="1" x14ac:dyDescent="0.25">
      <c r="A1257" s="212" t="s">
        <v>1237</v>
      </c>
      <c r="B1257" s="212">
        <v>197510</v>
      </c>
      <c r="C1257" s="212">
        <v>186.55</v>
      </c>
      <c r="D1257" s="212">
        <v>3</v>
      </c>
      <c r="E1257" s="212" t="s">
        <v>1238</v>
      </c>
      <c r="F1257" s="212" t="s">
        <v>1234</v>
      </c>
    </row>
    <row r="1258" spans="1:6" hidden="1" x14ac:dyDescent="0.25">
      <c r="A1258" s="212" t="s">
        <v>1237</v>
      </c>
      <c r="B1258" s="212">
        <v>197511</v>
      </c>
      <c r="C1258" s="212">
        <v>200.65899999999999</v>
      </c>
      <c r="D1258" s="212">
        <v>3</v>
      </c>
      <c r="E1258" s="212" t="s">
        <v>1238</v>
      </c>
      <c r="F1258" s="212" t="s">
        <v>1234</v>
      </c>
    </row>
    <row r="1259" spans="1:6" hidden="1" x14ac:dyDescent="0.25">
      <c r="A1259" s="212" t="s">
        <v>1237</v>
      </c>
      <c r="B1259" s="212">
        <v>197512</v>
      </c>
      <c r="C1259" s="212">
        <v>324.43099999999998</v>
      </c>
      <c r="D1259" s="212">
        <v>3</v>
      </c>
      <c r="E1259" s="212" t="s">
        <v>1238</v>
      </c>
      <c r="F1259" s="212" t="s">
        <v>1234</v>
      </c>
    </row>
    <row r="1260" spans="1:6" hidden="1" x14ac:dyDescent="0.25">
      <c r="A1260" s="212" t="s">
        <v>1237</v>
      </c>
      <c r="B1260" s="212">
        <v>197513</v>
      </c>
      <c r="C1260" s="212">
        <v>2478.7719999999999</v>
      </c>
      <c r="D1260" s="212">
        <v>3</v>
      </c>
      <c r="E1260" s="212" t="s">
        <v>1238</v>
      </c>
      <c r="F1260" s="212" t="s">
        <v>1234</v>
      </c>
    </row>
    <row r="1261" spans="1:6" hidden="1" x14ac:dyDescent="0.25">
      <c r="A1261" s="212" t="s">
        <v>1237</v>
      </c>
      <c r="B1261" s="212">
        <v>197601</v>
      </c>
      <c r="C1261" s="212">
        <v>369.60599999999999</v>
      </c>
      <c r="D1261" s="212">
        <v>3</v>
      </c>
      <c r="E1261" s="212" t="s">
        <v>1238</v>
      </c>
      <c r="F1261" s="212" t="s">
        <v>1234</v>
      </c>
    </row>
    <row r="1262" spans="1:6" hidden="1" x14ac:dyDescent="0.25">
      <c r="A1262" s="212" t="s">
        <v>1237</v>
      </c>
      <c r="B1262" s="212">
        <v>197602</v>
      </c>
      <c r="C1262" s="212">
        <v>290.99400000000003</v>
      </c>
      <c r="D1262" s="212">
        <v>3</v>
      </c>
      <c r="E1262" s="212" t="s">
        <v>1238</v>
      </c>
      <c r="F1262" s="212" t="s">
        <v>1234</v>
      </c>
    </row>
    <row r="1263" spans="1:6" hidden="1" x14ac:dyDescent="0.25">
      <c r="A1263" s="212" t="s">
        <v>1237</v>
      </c>
      <c r="B1263" s="212">
        <v>197603</v>
      </c>
      <c r="C1263" s="212">
        <v>247.63499999999999</v>
      </c>
      <c r="D1263" s="212">
        <v>3</v>
      </c>
      <c r="E1263" s="212" t="s">
        <v>1238</v>
      </c>
      <c r="F1263" s="212" t="s">
        <v>1234</v>
      </c>
    </row>
    <row r="1264" spans="1:6" hidden="1" x14ac:dyDescent="0.25">
      <c r="A1264" s="212" t="s">
        <v>1237</v>
      </c>
      <c r="B1264" s="212">
        <v>197604</v>
      </c>
      <c r="C1264" s="212">
        <v>177.49600000000001</v>
      </c>
      <c r="D1264" s="212">
        <v>3</v>
      </c>
      <c r="E1264" s="212" t="s">
        <v>1238</v>
      </c>
      <c r="F1264" s="212" t="s">
        <v>1234</v>
      </c>
    </row>
    <row r="1265" spans="1:6" hidden="1" x14ac:dyDescent="0.25">
      <c r="A1265" s="212" t="s">
        <v>1237</v>
      </c>
      <c r="B1265" s="212">
        <v>197605</v>
      </c>
      <c r="C1265" s="212">
        <v>163.05799999999999</v>
      </c>
      <c r="D1265" s="212">
        <v>3</v>
      </c>
      <c r="E1265" s="212" t="s">
        <v>1238</v>
      </c>
      <c r="F1265" s="212" t="s">
        <v>1234</v>
      </c>
    </row>
    <row r="1266" spans="1:6" hidden="1" x14ac:dyDescent="0.25">
      <c r="A1266" s="212" t="s">
        <v>1237</v>
      </c>
      <c r="B1266" s="212">
        <v>197606</v>
      </c>
      <c r="C1266" s="212">
        <v>152.70599999999999</v>
      </c>
      <c r="D1266" s="212">
        <v>3</v>
      </c>
      <c r="E1266" s="212" t="s">
        <v>1238</v>
      </c>
      <c r="F1266" s="212" t="s">
        <v>1234</v>
      </c>
    </row>
    <row r="1267" spans="1:6" hidden="1" x14ac:dyDescent="0.25">
      <c r="A1267" s="212" t="s">
        <v>1237</v>
      </c>
      <c r="B1267" s="212">
        <v>197607</v>
      </c>
      <c r="C1267" s="212">
        <v>135.00899999999999</v>
      </c>
      <c r="D1267" s="212">
        <v>3</v>
      </c>
      <c r="E1267" s="212" t="s">
        <v>1238</v>
      </c>
      <c r="F1267" s="212" t="s">
        <v>1234</v>
      </c>
    </row>
    <row r="1268" spans="1:6" hidden="1" x14ac:dyDescent="0.25">
      <c r="A1268" s="212" t="s">
        <v>1237</v>
      </c>
      <c r="B1268" s="212">
        <v>197608</v>
      </c>
      <c r="C1268" s="212">
        <v>139.4</v>
      </c>
      <c r="D1268" s="212">
        <v>3</v>
      </c>
      <c r="E1268" s="212" t="s">
        <v>1238</v>
      </c>
      <c r="F1268" s="212" t="s">
        <v>1234</v>
      </c>
    </row>
    <row r="1269" spans="1:6" hidden="1" x14ac:dyDescent="0.25">
      <c r="A1269" s="212" t="s">
        <v>1237</v>
      </c>
      <c r="B1269" s="212">
        <v>197609</v>
      </c>
      <c r="C1269" s="212">
        <v>154.33799999999999</v>
      </c>
      <c r="D1269" s="212">
        <v>3</v>
      </c>
      <c r="E1269" s="212" t="s">
        <v>1238</v>
      </c>
      <c r="F1269" s="212" t="s">
        <v>1234</v>
      </c>
    </row>
    <row r="1270" spans="1:6" hidden="1" x14ac:dyDescent="0.25">
      <c r="A1270" s="212" t="s">
        <v>1237</v>
      </c>
      <c r="B1270" s="212">
        <v>197610</v>
      </c>
      <c r="C1270" s="212">
        <v>196.46100000000001</v>
      </c>
      <c r="D1270" s="212">
        <v>3</v>
      </c>
      <c r="E1270" s="212" t="s">
        <v>1238</v>
      </c>
      <c r="F1270" s="212" t="s">
        <v>1234</v>
      </c>
    </row>
    <row r="1271" spans="1:6" hidden="1" x14ac:dyDescent="0.25">
      <c r="A1271" s="212" t="s">
        <v>1237</v>
      </c>
      <c r="B1271" s="212">
        <v>197611</v>
      </c>
      <c r="C1271" s="212">
        <v>292.13099999999997</v>
      </c>
      <c r="D1271" s="212">
        <v>3</v>
      </c>
      <c r="E1271" s="212" t="s">
        <v>1238</v>
      </c>
      <c r="F1271" s="212" t="s">
        <v>1234</v>
      </c>
    </row>
    <row r="1272" spans="1:6" hidden="1" x14ac:dyDescent="0.25">
      <c r="A1272" s="212" t="s">
        <v>1237</v>
      </c>
      <c r="B1272" s="212">
        <v>197612</v>
      </c>
      <c r="C1272" s="212">
        <v>384.44499999999999</v>
      </c>
      <c r="D1272" s="212">
        <v>3</v>
      </c>
      <c r="E1272" s="212" t="s">
        <v>1238</v>
      </c>
      <c r="F1272" s="212" t="s">
        <v>1234</v>
      </c>
    </row>
    <row r="1273" spans="1:6" hidden="1" x14ac:dyDescent="0.25">
      <c r="A1273" s="212" t="s">
        <v>1237</v>
      </c>
      <c r="B1273" s="212">
        <v>197613</v>
      </c>
      <c r="C1273" s="212">
        <v>2703.28</v>
      </c>
      <c r="D1273" s="212">
        <v>3</v>
      </c>
      <c r="E1273" s="212" t="s">
        <v>1238</v>
      </c>
      <c r="F1273" s="212" t="s">
        <v>1234</v>
      </c>
    </row>
    <row r="1274" spans="1:6" hidden="1" x14ac:dyDescent="0.25">
      <c r="A1274" s="212" t="s">
        <v>1237</v>
      </c>
      <c r="B1274" s="212">
        <v>197701</v>
      </c>
      <c r="C1274" s="212">
        <v>438.59500000000003</v>
      </c>
      <c r="D1274" s="212">
        <v>3</v>
      </c>
      <c r="E1274" s="212" t="s">
        <v>1238</v>
      </c>
      <c r="F1274" s="212" t="s">
        <v>1234</v>
      </c>
    </row>
    <row r="1275" spans="1:6" hidden="1" x14ac:dyDescent="0.25">
      <c r="A1275" s="212" t="s">
        <v>1237</v>
      </c>
      <c r="B1275" s="212">
        <v>197702</v>
      </c>
      <c r="C1275" s="212">
        <v>343.34399999999999</v>
      </c>
      <c r="D1275" s="212">
        <v>3</v>
      </c>
      <c r="E1275" s="212" t="s">
        <v>1238</v>
      </c>
      <c r="F1275" s="212" t="s">
        <v>1234</v>
      </c>
    </row>
    <row r="1276" spans="1:6" hidden="1" x14ac:dyDescent="0.25">
      <c r="A1276" s="212" t="s">
        <v>1237</v>
      </c>
      <c r="B1276" s="212">
        <v>197703</v>
      </c>
      <c r="C1276" s="212">
        <v>234.95400000000001</v>
      </c>
      <c r="D1276" s="212">
        <v>3</v>
      </c>
      <c r="E1276" s="212" t="s">
        <v>1238</v>
      </c>
      <c r="F1276" s="212" t="s">
        <v>1234</v>
      </c>
    </row>
    <row r="1277" spans="1:6" hidden="1" x14ac:dyDescent="0.25">
      <c r="A1277" s="212" t="s">
        <v>1237</v>
      </c>
      <c r="B1277" s="212">
        <v>197704</v>
      </c>
      <c r="C1277" s="212">
        <v>173.50299999999999</v>
      </c>
      <c r="D1277" s="212">
        <v>3</v>
      </c>
      <c r="E1277" s="212" t="s">
        <v>1238</v>
      </c>
      <c r="F1277" s="212" t="s">
        <v>1234</v>
      </c>
    </row>
    <row r="1278" spans="1:6" hidden="1" x14ac:dyDescent="0.25">
      <c r="A1278" s="212" t="s">
        <v>1237</v>
      </c>
      <c r="B1278" s="212">
        <v>197705</v>
      </c>
      <c r="C1278" s="212">
        <v>167.37799999999999</v>
      </c>
      <c r="D1278" s="212">
        <v>3</v>
      </c>
      <c r="E1278" s="212" t="s">
        <v>1238</v>
      </c>
      <c r="F1278" s="212" t="s">
        <v>1234</v>
      </c>
    </row>
    <row r="1279" spans="1:6" hidden="1" x14ac:dyDescent="0.25">
      <c r="A1279" s="212" t="s">
        <v>1237</v>
      </c>
      <c r="B1279" s="212">
        <v>197706</v>
      </c>
      <c r="C1279" s="212">
        <v>150.20400000000001</v>
      </c>
      <c r="D1279" s="212">
        <v>3</v>
      </c>
      <c r="E1279" s="212" t="s">
        <v>1238</v>
      </c>
      <c r="F1279" s="212" t="s">
        <v>1234</v>
      </c>
    </row>
    <row r="1280" spans="1:6" hidden="1" x14ac:dyDescent="0.25">
      <c r="A1280" s="212" t="s">
        <v>1237</v>
      </c>
      <c r="B1280" s="212">
        <v>197707</v>
      </c>
      <c r="C1280" s="212">
        <v>139.5</v>
      </c>
      <c r="D1280" s="212">
        <v>3</v>
      </c>
      <c r="E1280" s="212" t="s">
        <v>1238</v>
      </c>
      <c r="F1280" s="212" t="s">
        <v>1234</v>
      </c>
    </row>
    <row r="1281" spans="1:6" hidden="1" x14ac:dyDescent="0.25">
      <c r="A1281" s="212" t="s">
        <v>1237</v>
      </c>
      <c r="B1281" s="212">
        <v>197708</v>
      </c>
      <c r="C1281" s="212">
        <v>147.666</v>
      </c>
      <c r="D1281" s="212">
        <v>3</v>
      </c>
      <c r="E1281" s="212" t="s">
        <v>1238</v>
      </c>
      <c r="F1281" s="212" t="s">
        <v>1234</v>
      </c>
    </row>
    <row r="1282" spans="1:6" hidden="1" x14ac:dyDescent="0.25">
      <c r="A1282" s="212" t="s">
        <v>1237</v>
      </c>
      <c r="B1282" s="212">
        <v>197709</v>
      </c>
      <c r="C1282" s="212">
        <v>155.58500000000001</v>
      </c>
      <c r="D1282" s="212">
        <v>3</v>
      </c>
      <c r="E1282" s="212" t="s">
        <v>1238</v>
      </c>
      <c r="F1282" s="212" t="s">
        <v>1234</v>
      </c>
    </row>
    <row r="1283" spans="1:6" hidden="1" x14ac:dyDescent="0.25">
      <c r="A1283" s="212" t="s">
        <v>1237</v>
      </c>
      <c r="B1283" s="212">
        <v>197710</v>
      </c>
      <c r="C1283" s="212">
        <v>197.774</v>
      </c>
      <c r="D1283" s="212">
        <v>3</v>
      </c>
      <c r="E1283" s="212" t="s">
        <v>1238</v>
      </c>
      <c r="F1283" s="212" t="s">
        <v>1234</v>
      </c>
    </row>
    <row r="1284" spans="1:6" hidden="1" x14ac:dyDescent="0.25">
      <c r="A1284" s="212" t="s">
        <v>1237</v>
      </c>
      <c r="B1284" s="212">
        <v>197711</v>
      </c>
      <c r="C1284" s="212">
        <v>213.74700000000001</v>
      </c>
      <c r="D1284" s="212">
        <v>3</v>
      </c>
      <c r="E1284" s="212" t="s">
        <v>1238</v>
      </c>
      <c r="F1284" s="212" t="s">
        <v>1234</v>
      </c>
    </row>
    <row r="1285" spans="1:6" hidden="1" x14ac:dyDescent="0.25">
      <c r="A1285" s="212" t="s">
        <v>1237</v>
      </c>
      <c r="B1285" s="212">
        <v>197712</v>
      </c>
      <c r="C1285" s="212">
        <v>319.03100000000001</v>
      </c>
      <c r="D1285" s="212">
        <v>3</v>
      </c>
      <c r="E1285" s="212" t="s">
        <v>1238</v>
      </c>
      <c r="F1285" s="212" t="s">
        <v>1234</v>
      </c>
    </row>
    <row r="1286" spans="1:6" hidden="1" x14ac:dyDescent="0.25">
      <c r="A1286" s="212" t="s">
        <v>1237</v>
      </c>
      <c r="B1286" s="212">
        <v>197713</v>
      </c>
      <c r="C1286" s="212">
        <v>2681.2820000000002</v>
      </c>
      <c r="D1286" s="212">
        <v>3</v>
      </c>
      <c r="E1286" s="212" t="s">
        <v>1238</v>
      </c>
      <c r="F1286" s="212" t="s">
        <v>1234</v>
      </c>
    </row>
    <row r="1287" spans="1:6" hidden="1" x14ac:dyDescent="0.25">
      <c r="A1287" s="212" t="s">
        <v>1237</v>
      </c>
      <c r="B1287" s="212">
        <v>197801</v>
      </c>
      <c r="C1287" s="212">
        <v>317.47399999999999</v>
      </c>
      <c r="D1287" s="212">
        <v>3</v>
      </c>
      <c r="E1287" s="212" t="s">
        <v>1238</v>
      </c>
      <c r="F1287" s="212" t="s">
        <v>1234</v>
      </c>
    </row>
    <row r="1288" spans="1:6" hidden="1" x14ac:dyDescent="0.25">
      <c r="A1288" s="212" t="s">
        <v>1237</v>
      </c>
      <c r="B1288" s="212">
        <v>197802</v>
      </c>
      <c r="C1288" s="212">
        <v>305.98899999999998</v>
      </c>
      <c r="D1288" s="212">
        <v>3</v>
      </c>
      <c r="E1288" s="212" t="s">
        <v>1238</v>
      </c>
      <c r="F1288" s="212" t="s">
        <v>1234</v>
      </c>
    </row>
    <row r="1289" spans="1:6" hidden="1" x14ac:dyDescent="0.25">
      <c r="A1289" s="212" t="s">
        <v>1237</v>
      </c>
      <c r="B1289" s="212">
        <v>197803</v>
      </c>
      <c r="C1289" s="212">
        <v>272.57799999999997</v>
      </c>
      <c r="D1289" s="212">
        <v>3</v>
      </c>
      <c r="E1289" s="212" t="s">
        <v>1238</v>
      </c>
      <c r="F1289" s="212" t="s">
        <v>1234</v>
      </c>
    </row>
    <row r="1290" spans="1:6" hidden="1" x14ac:dyDescent="0.25">
      <c r="A1290" s="212" t="s">
        <v>1237</v>
      </c>
      <c r="B1290" s="212">
        <v>197804</v>
      </c>
      <c r="C1290" s="212">
        <v>163.32300000000001</v>
      </c>
      <c r="D1290" s="212">
        <v>3</v>
      </c>
      <c r="E1290" s="212" t="s">
        <v>1238</v>
      </c>
      <c r="F1290" s="212" t="s">
        <v>1234</v>
      </c>
    </row>
    <row r="1291" spans="1:6" hidden="1" x14ac:dyDescent="0.25">
      <c r="A1291" s="212" t="s">
        <v>1237</v>
      </c>
      <c r="B1291" s="212">
        <v>197805</v>
      </c>
      <c r="C1291" s="212">
        <v>173.11600000000001</v>
      </c>
      <c r="D1291" s="212">
        <v>3</v>
      </c>
      <c r="E1291" s="212" t="s">
        <v>1238</v>
      </c>
      <c r="F1291" s="212" t="s">
        <v>1234</v>
      </c>
    </row>
    <row r="1292" spans="1:6" hidden="1" x14ac:dyDescent="0.25">
      <c r="A1292" s="212" t="s">
        <v>1237</v>
      </c>
      <c r="B1292" s="212">
        <v>197806</v>
      </c>
      <c r="C1292" s="212">
        <v>150.351</v>
      </c>
      <c r="D1292" s="212">
        <v>3</v>
      </c>
      <c r="E1292" s="212" t="s">
        <v>1238</v>
      </c>
      <c r="F1292" s="212" t="s">
        <v>1234</v>
      </c>
    </row>
    <row r="1293" spans="1:6" hidden="1" x14ac:dyDescent="0.25">
      <c r="A1293" s="212" t="s">
        <v>1237</v>
      </c>
      <c r="B1293" s="212">
        <v>197807</v>
      </c>
      <c r="C1293" s="212">
        <v>138.50700000000001</v>
      </c>
      <c r="D1293" s="212">
        <v>3</v>
      </c>
      <c r="E1293" s="212" t="s">
        <v>1238</v>
      </c>
      <c r="F1293" s="212" t="s">
        <v>1234</v>
      </c>
    </row>
    <row r="1294" spans="1:6" hidden="1" x14ac:dyDescent="0.25">
      <c r="A1294" s="212" t="s">
        <v>1237</v>
      </c>
      <c r="B1294" s="212">
        <v>197808</v>
      </c>
      <c r="C1294" s="212">
        <v>166.88800000000001</v>
      </c>
      <c r="D1294" s="212">
        <v>3</v>
      </c>
      <c r="E1294" s="212" t="s">
        <v>1238</v>
      </c>
      <c r="F1294" s="212" t="s">
        <v>1234</v>
      </c>
    </row>
    <row r="1295" spans="1:6" hidden="1" x14ac:dyDescent="0.25">
      <c r="A1295" s="212" t="s">
        <v>1237</v>
      </c>
      <c r="B1295" s="212">
        <v>197809</v>
      </c>
      <c r="C1295" s="212">
        <v>174.21199999999999</v>
      </c>
      <c r="D1295" s="212">
        <v>3</v>
      </c>
      <c r="E1295" s="212" t="s">
        <v>1238</v>
      </c>
      <c r="F1295" s="212" t="s">
        <v>1234</v>
      </c>
    </row>
    <row r="1296" spans="1:6" hidden="1" x14ac:dyDescent="0.25">
      <c r="A1296" s="212" t="s">
        <v>1237</v>
      </c>
      <c r="B1296" s="212">
        <v>197810</v>
      </c>
      <c r="C1296" s="212">
        <v>210.048</v>
      </c>
      <c r="D1296" s="212">
        <v>3</v>
      </c>
      <c r="E1296" s="212" t="s">
        <v>1238</v>
      </c>
      <c r="F1296" s="212" t="s">
        <v>1234</v>
      </c>
    </row>
    <row r="1297" spans="1:6" hidden="1" x14ac:dyDescent="0.25">
      <c r="A1297" s="212" t="s">
        <v>1237</v>
      </c>
      <c r="B1297" s="212">
        <v>197811</v>
      </c>
      <c r="C1297" s="212">
        <v>231.928</v>
      </c>
      <c r="D1297" s="212">
        <v>3</v>
      </c>
      <c r="E1297" s="212" t="s">
        <v>1238</v>
      </c>
      <c r="F1297" s="212" t="s">
        <v>1234</v>
      </c>
    </row>
    <row r="1298" spans="1:6" hidden="1" x14ac:dyDescent="0.25">
      <c r="A1298" s="212" t="s">
        <v>1237</v>
      </c>
      <c r="B1298" s="212">
        <v>197812</v>
      </c>
      <c r="C1298" s="212">
        <v>303.08</v>
      </c>
      <c r="D1298" s="212">
        <v>3</v>
      </c>
      <c r="E1298" s="212" t="s">
        <v>1238</v>
      </c>
      <c r="F1298" s="212" t="s">
        <v>1234</v>
      </c>
    </row>
    <row r="1299" spans="1:6" hidden="1" x14ac:dyDescent="0.25">
      <c r="A1299" s="212" t="s">
        <v>1237</v>
      </c>
      <c r="B1299" s="212">
        <v>197813</v>
      </c>
      <c r="C1299" s="212">
        <v>2607.4949999999999</v>
      </c>
      <c r="D1299" s="212">
        <v>3</v>
      </c>
      <c r="E1299" s="212" t="s">
        <v>1238</v>
      </c>
      <c r="F1299" s="212" t="s">
        <v>1234</v>
      </c>
    </row>
    <row r="1300" spans="1:6" hidden="1" x14ac:dyDescent="0.25">
      <c r="A1300" s="212" t="s">
        <v>1237</v>
      </c>
      <c r="B1300" s="212">
        <v>197901</v>
      </c>
      <c r="C1300" s="212">
        <v>293.04500000000002</v>
      </c>
      <c r="D1300" s="212">
        <v>3</v>
      </c>
      <c r="E1300" s="212" t="s">
        <v>1238</v>
      </c>
      <c r="F1300" s="212" t="s">
        <v>1234</v>
      </c>
    </row>
    <row r="1301" spans="1:6" hidden="1" x14ac:dyDescent="0.25">
      <c r="A1301" s="212" t="s">
        <v>1237</v>
      </c>
      <c r="B1301" s="212">
        <v>197902</v>
      </c>
      <c r="C1301" s="212">
        <v>274.72300000000001</v>
      </c>
      <c r="D1301" s="212">
        <v>3</v>
      </c>
      <c r="E1301" s="212" t="s">
        <v>1238</v>
      </c>
      <c r="F1301" s="212" t="s">
        <v>1234</v>
      </c>
    </row>
    <row r="1302" spans="1:6" hidden="1" x14ac:dyDescent="0.25">
      <c r="A1302" s="212" t="s">
        <v>1237</v>
      </c>
      <c r="B1302" s="212">
        <v>197903</v>
      </c>
      <c r="C1302" s="212">
        <v>206.803</v>
      </c>
      <c r="D1302" s="212">
        <v>3</v>
      </c>
      <c r="E1302" s="212" t="s">
        <v>1238</v>
      </c>
      <c r="F1302" s="212" t="s">
        <v>1234</v>
      </c>
    </row>
    <row r="1303" spans="1:6" hidden="1" x14ac:dyDescent="0.25">
      <c r="A1303" s="212" t="s">
        <v>1237</v>
      </c>
      <c r="B1303" s="212">
        <v>197904</v>
      </c>
      <c r="C1303" s="212">
        <v>148.54900000000001</v>
      </c>
      <c r="D1303" s="212">
        <v>3</v>
      </c>
      <c r="E1303" s="212" t="s">
        <v>1238</v>
      </c>
      <c r="F1303" s="212" t="s">
        <v>1234</v>
      </c>
    </row>
    <row r="1304" spans="1:6" hidden="1" x14ac:dyDescent="0.25">
      <c r="A1304" s="212" t="s">
        <v>1237</v>
      </c>
      <c r="B1304" s="212">
        <v>197905</v>
      </c>
      <c r="C1304" s="212">
        <v>134.95699999999999</v>
      </c>
      <c r="D1304" s="212">
        <v>3</v>
      </c>
      <c r="E1304" s="212" t="s">
        <v>1238</v>
      </c>
      <c r="F1304" s="212" t="s">
        <v>1234</v>
      </c>
    </row>
    <row r="1305" spans="1:6" hidden="1" x14ac:dyDescent="0.25">
      <c r="A1305" s="212" t="s">
        <v>1237</v>
      </c>
      <c r="B1305" s="212">
        <v>197906</v>
      </c>
      <c r="C1305" s="212">
        <v>115.541</v>
      </c>
      <c r="D1305" s="212">
        <v>3</v>
      </c>
      <c r="E1305" s="212" t="s">
        <v>1238</v>
      </c>
      <c r="F1305" s="212" t="s">
        <v>1234</v>
      </c>
    </row>
    <row r="1306" spans="1:6" hidden="1" x14ac:dyDescent="0.25">
      <c r="A1306" s="212" t="s">
        <v>1237</v>
      </c>
      <c r="B1306" s="212">
        <v>197907</v>
      </c>
      <c r="C1306" s="212">
        <v>114.166</v>
      </c>
      <c r="D1306" s="212">
        <v>3</v>
      </c>
      <c r="E1306" s="212" t="s">
        <v>1238</v>
      </c>
      <c r="F1306" s="212" t="s">
        <v>1234</v>
      </c>
    </row>
    <row r="1307" spans="1:6" hidden="1" x14ac:dyDescent="0.25">
      <c r="A1307" s="212" t="s">
        <v>1237</v>
      </c>
      <c r="B1307" s="212">
        <v>197908</v>
      </c>
      <c r="C1307" s="212">
        <v>126.996</v>
      </c>
      <c r="D1307" s="212">
        <v>3</v>
      </c>
      <c r="E1307" s="212" t="s">
        <v>1238</v>
      </c>
      <c r="F1307" s="212" t="s">
        <v>1234</v>
      </c>
    </row>
    <row r="1308" spans="1:6" hidden="1" x14ac:dyDescent="0.25">
      <c r="A1308" s="212" t="s">
        <v>1237</v>
      </c>
      <c r="B1308" s="212">
        <v>197909</v>
      </c>
      <c r="C1308" s="212">
        <v>127.623</v>
      </c>
      <c r="D1308" s="212">
        <v>3</v>
      </c>
      <c r="E1308" s="212" t="s">
        <v>1238</v>
      </c>
      <c r="F1308" s="212" t="s">
        <v>1234</v>
      </c>
    </row>
    <row r="1309" spans="1:6" hidden="1" x14ac:dyDescent="0.25">
      <c r="A1309" s="212" t="s">
        <v>1237</v>
      </c>
      <c r="B1309" s="212">
        <v>197910</v>
      </c>
      <c r="C1309" s="212">
        <v>160.089</v>
      </c>
      <c r="D1309" s="212">
        <v>3</v>
      </c>
      <c r="E1309" s="212" t="s">
        <v>1238</v>
      </c>
      <c r="F1309" s="212" t="s">
        <v>1234</v>
      </c>
    </row>
    <row r="1310" spans="1:6" hidden="1" x14ac:dyDescent="0.25">
      <c r="A1310" s="212" t="s">
        <v>1237</v>
      </c>
      <c r="B1310" s="212">
        <v>197911</v>
      </c>
      <c r="C1310" s="212">
        <v>178.32300000000001</v>
      </c>
      <c r="D1310" s="212">
        <v>3</v>
      </c>
      <c r="E1310" s="212" t="s">
        <v>1238</v>
      </c>
      <c r="F1310" s="212" t="s">
        <v>1234</v>
      </c>
    </row>
    <row r="1311" spans="1:6" hidden="1" x14ac:dyDescent="0.25">
      <c r="A1311" s="212" t="s">
        <v>1237</v>
      </c>
      <c r="B1311" s="212">
        <v>197912</v>
      </c>
      <c r="C1311" s="212">
        <v>217.96299999999999</v>
      </c>
      <c r="D1311" s="212">
        <v>3</v>
      </c>
      <c r="E1311" s="212" t="s">
        <v>1238</v>
      </c>
      <c r="F1311" s="212" t="s">
        <v>1234</v>
      </c>
    </row>
    <row r="1312" spans="1:6" hidden="1" x14ac:dyDescent="0.25">
      <c r="A1312" s="212" t="s">
        <v>1237</v>
      </c>
      <c r="B1312" s="212">
        <v>197913</v>
      </c>
      <c r="C1312" s="212">
        <v>2098.779</v>
      </c>
      <c r="D1312" s="212">
        <v>3</v>
      </c>
      <c r="E1312" s="212" t="s">
        <v>1238</v>
      </c>
      <c r="F1312" s="212" t="s">
        <v>1234</v>
      </c>
    </row>
    <row r="1313" spans="1:6" hidden="1" x14ac:dyDescent="0.25">
      <c r="A1313" s="212" t="s">
        <v>1237</v>
      </c>
      <c r="B1313" s="212">
        <v>198001</v>
      </c>
      <c r="C1313" s="212">
        <v>242.33099999999999</v>
      </c>
      <c r="D1313" s="212">
        <v>3</v>
      </c>
      <c r="E1313" s="212" t="s">
        <v>1238</v>
      </c>
      <c r="F1313" s="212" t="s">
        <v>1234</v>
      </c>
    </row>
    <row r="1314" spans="1:6" hidden="1" x14ac:dyDescent="0.25">
      <c r="A1314" s="212" t="s">
        <v>1237</v>
      </c>
      <c r="B1314" s="212">
        <v>198002</v>
      </c>
      <c r="C1314" s="212">
        <v>203.995</v>
      </c>
      <c r="D1314" s="212">
        <v>3</v>
      </c>
      <c r="E1314" s="212" t="s">
        <v>1238</v>
      </c>
      <c r="F1314" s="212" t="s">
        <v>1234</v>
      </c>
    </row>
    <row r="1315" spans="1:6" hidden="1" x14ac:dyDescent="0.25">
      <c r="A1315" s="212" t="s">
        <v>1237</v>
      </c>
      <c r="B1315" s="212">
        <v>198003</v>
      </c>
      <c r="C1315" s="212">
        <v>157.215</v>
      </c>
      <c r="D1315" s="212">
        <v>3</v>
      </c>
      <c r="E1315" s="212" t="s">
        <v>1238</v>
      </c>
      <c r="F1315" s="212" t="s">
        <v>1234</v>
      </c>
    </row>
    <row r="1316" spans="1:6" hidden="1" x14ac:dyDescent="0.25">
      <c r="A1316" s="212" t="s">
        <v>1237</v>
      </c>
      <c r="B1316" s="212">
        <v>198004</v>
      </c>
      <c r="C1316" s="212">
        <v>107.655</v>
      </c>
      <c r="D1316" s="212">
        <v>3</v>
      </c>
      <c r="E1316" s="212" t="s">
        <v>1238</v>
      </c>
      <c r="F1316" s="212" t="s">
        <v>1234</v>
      </c>
    </row>
    <row r="1317" spans="1:6" hidden="1" x14ac:dyDescent="0.25">
      <c r="A1317" s="212" t="s">
        <v>1237</v>
      </c>
      <c r="B1317" s="212">
        <v>198005</v>
      </c>
      <c r="C1317" s="212">
        <v>111.184</v>
      </c>
      <c r="D1317" s="212">
        <v>3</v>
      </c>
      <c r="E1317" s="212" t="s">
        <v>1238</v>
      </c>
      <c r="F1317" s="212" t="s">
        <v>1234</v>
      </c>
    </row>
    <row r="1318" spans="1:6" hidden="1" x14ac:dyDescent="0.25">
      <c r="A1318" s="212" t="s">
        <v>1237</v>
      </c>
      <c r="B1318" s="212">
        <v>198006</v>
      </c>
      <c r="C1318" s="212">
        <v>100.97499999999999</v>
      </c>
      <c r="D1318" s="212">
        <v>3</v>
      </c>
      <c r="E1318" s="212" t="s">
        <v>1238</v>
      </c>
      <c r="F1318" s="212" t="s">
        <v>1234</v>
      </c>
    </row>
    <row r="1319" spans="1:6" hidden="1" x14ac:dyDescent="0.25">
      <c r="A1319" s="212" t="s">
        <v>1237</v>
      </c>
      <c r="B1319" s="212">
        <v>198007</v>
      </c>
      <c r="C1319" s="212">
        <v>86.632000000000005</v>
      </c>
      <c r="D1319" s="212">
        <v>3</v>
      </c>
      <c r="E1319" s="212" t="s">
        <v>1238</v>
      </c>
      <c r="F1319" s="212" t="s">
        <v>1234</v>
      </c>
    </row>
    <row r="1320" spans="1:6" hidden="1" x14ac:dyDescent="0.25">
      <c r="A1320" s="212" t="s">
        <v>1237</v>
      </c>
      <c r="B1320" s="212">
        <v>198008</v>
      </c>
      <c r="C1320" s="212">
        <v>83.644000000000005</v>
      </c>
      <c r="D1320" s="212">
        <v>3</v>
      </c>
      <c r="E1320" s="212" t="s">
        <v>1238</v>
      </c>
      <c r="F1320" s="212" t="s">
        <v>1234</v>
      </c>
    </row>
    <row r="1321" spans="1:6" hidden="1" x14ac:dyDescent="0.25">
      <c r="A1321" s="212" t="s">
        <v>1237</v>
      </c>
      <c r="B1321" s="212">
        <v>198009</v>
      </c>
      <c r="C1321" s="212">
        <v>104.01900000000001</v>
      </c>
      <c r="D1321" s="212">
        <v>3</v>
      </c>
      <c r="E1321" s="212" t="s">
        <v>1238</v>
      </c>
      <c r="F1321" s="212" t="s">
        <v>1234</v>
      </c>
    </row>
    <row r="1322" spans="1:6" hidden="1" x14ac:dyDescent="0.25">
      <c r="A1322" s="212" t="s">
        <v>1237</v>
      </c>
      <c r="B1322" s="212">
        <v>198010</v>
      </c>
      <c r="C1322" s="212">
        <v>147.416</v>
      </c>
      <c r="D1322" s="212">
        <v>3</v>
      </c>
      <c r="E1322" s="212" t="s">
        <v>1238</v>
      </c>
      <c r="F1322" s="212" t="s">
        <v>1234</v>
      </c>
    </row>
    <row r="1323" spans="1:6" hidden="1" x14ac:dyDescent="0.25">
      <c r="A1323" s="212" t="s">
        <v>1237</v>
      </c>
      <c r="B1323" s="212">
        <v>198011</v>
      </c>
      <c r="C1323" s="212">
        <v>167.15100000000001</v>
      </c>
      <c r="D1323" s="212">
        <v>3</v>
      </c>
      <c r="E1323" s="212" t="s">
        <v>1238</v>
      </c>
      <c r="F1323" s="212" t="s">
        <v>1234</v>
      </c>
    </row>
    <row r="1324" spans="1:6" hidden="1" x14ac:dyDescent="0.25">
      <c r="A1324" s="212" t="s">
        <v>1237</v>
      </c>
      <c r="B1324" s="212">
        <v>198012</v>
      </c>
      <c r="C1324" s="212">
        <v>221.809</v>
      </c>
      <c r="D1324" s="212">
        <v>3</v>
      </c>
      <c r="E1324" s="212" t="s">
        <v>1238</v>
      </c>
      <c r="F1324" s="212" t="s">
        <v>1234</v>
      </c>
    </row>
    <row r="1325" spans="1:6" hidden="1" x14ac:dyDescent="0.25">
      <c r="A1325" s="212" t="s">
        <v>1237</v>
      </c>
      <c r="B1325" s="212">
        <v>198013</v>
      </c>
      <c r="C1325" s="212">
        <v>1734.0250000000001</v>
      </c>
      <c r="D1325" s="212">
        <v>3</v>
      </c>
      <c r="E1325" s="212" t="s">
        <v>1238</v>
      </c>
      <c r="F1325" s="212" t="s">
        <v>1234</v>
      </c>
    </row>
    <row r="1326" spans="1:6" hidden="1" x14ac:dyDescent="0.25">
      <c r="A1326" s="212" t="s">
        <v>1237</v>
      </c>
      <c r="B1326" s="212">
        <v>198101</v>
      </c>
      <c r="C1326" s="212">
        <v>253.566</v>
      </c>
      <c r="D1326" s="212">
        <v>3</v>
      </c>
      <c r="E1326" s="212" t="s">
        <v>1238</v>
      </c>
      <c r="F1326" s="212" t="s">
        <v>1234</v>
      </c>
    </row>
    <row r="1327" spans="1:6" hidden="1" x14ac:dyDescent="0.25">
      <c r="A1327" s="212" t="s">
        <v>1237</v>
      </c>
      <c r="B1327" s="212">
        <v>198102</v>
      </c>
      <c r="C1327" s="212">
        <v>170.57900000000001</v>
      </c>
      <c r="D1327" s="212">
        <v>3</v>
      </c>
      <c r="E1327" s="212" t="s">
        <v>1238</v>
      </c>
      <c r="F1327" s="212" t="s">
        <v>1234</v>
      </c>
    </row>
    <row r="1328" spans="1:6" hidden="1" x14ac:dyDescent="0.25">
      <c r="A1328" s="212" t="s">
        <v>1237</v>
      </c>
      <c r="B1328" s="212">
        <v>198103</v>
      </c>
      <c r="C1328" s="212">
        <v>118.259</v>
      </c>
      <c r="D1328" s="212">
        <v>3</v>
      </c>
      <c r="E1328" s="212" t="s">
        <v>1238</v>
      </c>
      <c r="F1328" s="212" t="s">
        <v>1234</v>
      </c>
    </row>
    <row r="1329" spans="1:6" hidden="1" x14ac:dyDescent="0.25">
      <c r="A1329" s="212" t="s">
        <v>1237</v>
      </c>
      <c r="B1329" s="212">
        <v>198104</v>
      </c>
      <c r="C1329" s="212">
        <v>85.897000000000006</v>
      </c>
      <c r="D1329" s="212">
        <v>3</v>
      </c>
      <c r="E1329" s="212" t="s">
        <v>1238</v>
      </c>
      <c r="F1329" s="212" t="s">
        <v>1234</v>
      </c>
    </row>
    <row r="1330" spans="1:6" hidden="1" x14ac:dyDescent="0.25">
      <c r="A1330" s="212" t="s">
        <v>1237</v>
      </c>
      <c r="B1330" s="212">
        <v>198105</v>
      </c>
      <c r="C1330" s="212">
        <v>90.078000000000003</v>
      </c>
      <c r="D1330" s="212">
        <v>3</v>
      </c>
      <c r="E1330" s="212" t="s">
        <v>1238</v>
      </c>
      <c r="F1330" s="212" t="s">
        <v>1234</v>
      </c>
    </row>
    <row r="1331" spans="1:6" hidden="1" x14ac:dyDescent="0.25">
      <c r="A1331" s="212" t="s">
        <v>1237</v>
      </c>
      <c r="B1331" s="212">
        <v>198106</v>
      </c>
      <c r="C1331" s="212">
        <v>85.772000000000006</v>
      </c>
      <c r="D1331" s="212">
        <v>3</v>
      </c>
      <c r="E1331" s="212" t="s">
        <v>1238</v>
      </c>
      <c r="F1331" s="212" t="s">
        <v>1234</v>
      </c>
    </row>
    <row r="1332" spans="1:6" hidden="1" x14ac:dyDescent="0.25">
      <c r="A1332" s="212" t="s">
        <v>1237</v>
      </c>
      <c r="B1332" s="212">
        <v>198107</v>
      </c>
      <c r="C1332" s="212">
        <v>80.14</v>
      </c>
      <c r="D1332" s="212">
        <v>3</v>
      </c>
      <c r="E1332" s="212" t="s">
        <v>1238</v>
      </c>
      <c r="F1332" s="212" t="s">
        <v>1234</v>
      </c>
    </row>
    <row r="1333" spans="1:6" hidden="1" x14ac:dyDescent="0.25">
      <c r="A1333" s="212" t="s">
        <v>1237</v>
      </c>
      <c r="B1333" s="212">
        <v>198108</v>
      </c>
      <c r="C1333" s="212">
        <v>86.147999999999996</v>
      </c>
      <c r="D1333" s="212">
        <v>3</v>
      </c>
      <c r="E1333" s="212" t="s">
        <v>1238</v>
      </c>
      <c r="F1333" s="212" t="s">
        <v>1234</v>
      </c>
    </row>
    <row r="1334" spans="1:6" hidden="1" x14ac:dyDescent="0.25">
      <c r="A1334" s="212" t="s">
        <v>1237</v>
      </c>
      <c r="B1334" s="212">
        <v>198109</v>
      </c>
      <c r="C1334" s="212">
        <v>89.834000000000003</v>
      </c>
      <c r="D1334" s="212">
        <v>3</v>
      </c>
      <c r="E1334" s="212" t="s">
        <v>1238</v>
      </c>
      <c r="F1334" s="212" t="s">
        <v>1234</v>
      </c>
    </row>
    <row r="1335" spans="1:6" hidden="1" x14ac:dyDescent="0.25">
      <c r="A1335" s="212" t="s">
        <v>1237</v>
      </c>
      <c r="B1335" s="212">
        <v>198110</v>
      </c>
      <c r="C1335" s="212">
        <v>144.721</v>
      </c>
      <c r="D1335" s="212">
        <v>3</v>
      </c>
      <c r="E1335" s="212" t="s">
        <v>1238</v>
      </c>
      <c r="F1335" s="212" t="s">
        <v>1234</v>
      </c>
    </row>
    <row r="1336" spans="1:6" hidden="1" x14ac:dyDescent="0.25">
      <c r="A1336" s="212" t="s">
        <v>1237</v>
      </c>
      <c r="B1336" s="212">
        <v>198111</v>
      </c>
      <c r="C1336" s="212">
        <v>148.93100000000001</v>
      </c>
      <c r="D1336" s="212">
        <v>3</v>
      </c>
      <c r="E1336" s="212" t="s">
        <v>1238</v>
      </c>
      <c r="F1336" s="212" t="s">
        <v>1234</v>
      </c>
    </row>
    <row r="1337" spans="1:6" hidden="1" x14ac:dyDescent="0.25">
      <c r="A1337" s="212" t="s">
        <v>1237</v>
      </c>
      <c r="B1337" s="212">
        <v>198112</v>
      </c>
      <c r="C1337" s="212">
        <v>177.13900000000001</v>
      </c>
      <c r="D1337" s="212">
        <v>3</v>
      </c>
      <c r="E1337" s="212" t="s">
        <v>1238</v>
      </c>
      <c r="F1337" s="212" t="s">
        <v>1234</v>
      </c>
    </row>
    <row r="1338" spans="1:6" hidden="1" x14ac:dyDescent="0.25">
      <c r="A1338" s="212" t="s">
        <v>1237</v>
      </c>
      <c r="B1338" s="212">
        <v>198113</v>
      </c>
      <c r="C1338" s="212">
        <v>1531.0650000000001</v>
      </c>
      <c r="D1338" s="212">
        <v>3</v>
      </c>
      <c r="E1338" s="212" t="s">
        <v>1238</v>
      </c>
      <c r="F1338" s="212" t="s">
        <v>1234</v>
      </c>
    </row>
    <row r="1339" spans="1:6" hidden="1" x14ac:dyDescent="0.25">
      <c r="A1339" s="212" t="s">
        <v>1237</v>
      </c>
      <c r="B1339" s="212">
        <v>198201</v>
      </c>
      <c r="C1339" s="212">
        <v>178.077</v>
      </c>
      <c r="D1339" s="212">
        <v>3</v>
      </c>
      <c r="E1339" s="212" t="s">
        <v>1238</v>
      </c>
      <c r="F1339" s="212" t="s">
        <v>1234</v>
      </c>
    </row>
    <row r="1340" spans="1:6" hidden="1" x14ac:dyDescent="0.25">
      <c r="A1340" s="212" t="s">
        <v>1237</v>
      </c>
      <c r="B1340" s="212">
        <v>198202</v>
      </c>
      <c r="C1340" s="212">
        <v>133.78200000000001</v>
      </c>
      <c r="D1340" s="212">
        <v>3</v>
      </c>
      <c r="E1340" s="212" t="s">
        <v>1238</v>
      </c>
      <c r="F1340" s="212" t="s">
        <v>1234</v>
      </c>
    </row>
    <row r="1341" spans="1:6" hidden="1" x14ac:dyDescent="0.25">
      <c r="A1341" s="212" t="s">
        <v>1237</v>
      </c>
      <c r="B1341" s="212">
        <v>198203</v>
      </c>
      <c r="C1341" s="212">
        <v>146.44800000000001</v>
      </c>
      <c r="D1341" s="212">
        <v>3</v>
      </c>
      <c r="E1341" s="212" t="s">
        <v>1238</v>
      </c>
      <c r="F1341" s="212" t="s">
        <v>1234</v>
      </c>
    </row>
    <row r="1342" spans="1:6" hidden="1" x14ac:dyDescent="0.25">
      <c r="A1342" s="212" t="s">
        <v>1237</v>
      </c>
      <c r="B1342" s="212">
        <v>198204</v>
      </c>
      <c r="C1342" s="212">
        <v>140.18700000000001</v>
      </c>
      <c r="D1342" s="212">
        <v>3</v>
      </c>
      <c r="E1342" s="212" t="s">
        <v>1238</v>
      </c>
      <c r="F1342" s="212" t="s">
        <v>1234</v>
      </c>
    </row>
    <row r="1343" spans="1:6" hidden="1" x14ac:dyDescent="0.25">
      <c r="A1343" s="212" t="s">
        <v>1237</v>
      </c>
      <c r="B1343" s="212">
        <v>198205</v>
      </c>
      <c r="C1343" s="212">
        <v>105.684</v>
      </c>
      <c r="D1343" s="212">
        <v>3</v>
      </c>
      <c r="E1343" s="212" t="s">
        <v>1238</v>
      </c>
      <c r="F1343" s="212" t="s">
        <v>1234</v>
      </c>
    </row>
    <row r="1344" spans="1:6" hidden="1" x14ac:dyDescent="0.25">
      <c r="A1344" s="212" t="s">
        <v>1237</v>
      </c>
      <c r="B1344" s="212">
        <v>198206</v>
      </c>
      <c r="C1344" s="212">
        <v>83.652000000000001</v>
      </c>
      <c r="D1344" s="212">
        <v>3</v>
      </c>
      <c r="E1344" s="212" t="s">
        <v>1238</v>
      </c>
      <c r="F1344" s="212" t="s">
        <v>1234</v>
      </c>
    </row>
    <row r="1345" spans="1:6" hidden="1" x14ac:dyDescent="0.25">
      <c r="A1345" s="212" t="s">
        <v>1237</v>
      </c>
      <c r="B1345" s="212">
        <v>198207</v>
      </c>
      <c r="C1345" s="212">
        <v>72.373000000000005</v>
      </c>
      <c r="D1345" s="212">
        <v>3</v>
      </c>
      <c r="E1345" s="212" t="s">
        <v>1238</v>
      </c>
      <c r="F1345" s="212" t="s">
        <v>1234</v>
      </c>
    </row>
    <row r="1346" spans="1:6" hidden="1" x14ac:dyDescent="0.25">
      <c r="A1346" s="212" t="s">
        <v>1237</v>
      </c>
      <c r="B1346" s="212">
        <v>198208</v>
      </c>
      <c r="C1346" s="212">
        <v>78.397999999999996</v>
      </c>
      <c r="D1346" s="212">
        <v>3</v>
      </c>
      <c r="E1346" s="212" t="s">
        <v>1238</v>
      </c>
      <c r="F1346" s="212" t="s">
        <v>1234</v>
      </c>
    </row>
    <row r="1347" spans="1:6" hidden="1" x14ac:dyDescent="0.25">
      <c r="A1347" s="212" t="s">
        <v>1237</v>
      </c>
      <c r="B1347" s="212">
        <v>198209</v>
      </c>
      <c r="C1347" s="212">
        <v>114.90600000000001</v>
      </c>
      <c r="D1347" s="212">
        <v>3</v>
      </c>
      <c r="E1347" s="212" t="s">
        <v>1238</v>
      </c>
      <c r="F1347" s="212" t="s">
        <v>1234</v>
      </c>
    </row>
    <row r="1348" spans="1:6" hidden="1" x14ac:dyDescent="0.25">
      <c r="A1348" s="212" t="s">
        <v>1237</v>
      </c>
      <c r="B1348" s="212">
        <v>198210</v>
      </c>
      <c r="C1348" s="212">
        <v>117.822</v>
      </c>
      <c r="D1348" s="212">
        <v>3</v>
      </c>
      <c r="E1348" s="212" t="s">
        <v>1238</v>
      </c>
      <c r="F1348" s="212" t="s">
        <v>1234</v>
      </c>
    </row>
    <row r="1349" spans="1:6" hidden="1" x14ac:dyDescent="0.25">
      <c r="A1349" s="212" t="s">
        <v>1237</v>
      </c>
      <c r="B1349" s="212">
        <v>198211</v>
      </c>
      <c r="C1349" s="212">
        <v>102.05200000000001</v>
      </c>
      <c r="D1349" s="212">
        <v>3</v>
      </c>
      <c r="E1349" s="212" t="s">
        <v>1238</v>
      </c>
      <c r="F1349" s="212" t="s">
        <v>1234</v>
      </c>
    </row>
    <row r="1350" spans="1:6" hidden="1" x14ac:dyDescent="0.25">
      <c r="A1350" s="212" t="s">
        <v>1237</v>
      </c>
      <c r="B1350" s="212">
        <v>198212</v>
      </c>
      <c r="C1350" s="212">
        <v>160.16399999999999</v>
      </c>
      <c r="D1350" s="212">
        <v>3</v>
      </c>
      <c r="E1350" s="212" t="s">
        <v>1238</v>
      </c>
      <c r="F1350" s="212" t="s">
        <v>1234</v>
      </c>
    </row>
    <row r="1351" spans="1:6" hidden="1" x14ac:dyDescent="0.25">
      <c r="A1351" s="212" t="s">
        <v>1237</v>
      </c>
      <c r="B1351" s="212">
        <v>198213</v>
      </c>
      <c r="C1351" s="212">
        <v>1433.5450000000001</v>
      </c>
      <c r="D1351" s="212">
        <v>3</v>
      </c>
      <c r="E1351" s="212" t="s">
        <v>1238</v>
      </c>
      <c r="F1351" s="212" t="s">
        <v>1234</v>
      </c>
    </row>
    <row r="1352" spans="1:6" hidden="1" x14ac:dyDescent="0.25">
      <c r="A1352" s="212" t="s">
        <v>1237</v>
      </c>
      <c r="B1352" s="212">
        <v>198301</v>
      </c>
      <c r="C1352" s="212">
        <v>157.56</v>
      </c>
      <c r="D1352" s="212">
        <v>3</v>
      </c>
      <c r="E1352" s="212" t="s">
        <v>1238</v>
      </c>
      <c r="F1352" s="212" t="s">
        <v>1234</v>
      </c>
    </row>
    <row r="1353" spans="1:6" hidden="1" x14ac:dyDescent="0.25">
      <c r="A1353" s="212" t="s">
        <v>1237</v>
      </c>
      <c r="B1353" s="212">
        <v>198302</v>
      </c>
      <c r="C1353" s="212">
        <v>128.30000000000001</v>
      </c>
      <c r="D1353" s="212">
        <v>3</v>
      </c>
      <c r="E1353" s="212" t="s">
        <v>1238</v>
      </c>
      <c r="F1353" s="212" t="s">
        <v>1234</v>
      </c>
    </row>
    <row r="1354" spans="1:6" hidden="1" x14ac:dyDescent="0.25">
      <c r="A1354" s="212" t="s">
        <v>1237</v>
      </c>
      <c r="B1354" s="212">
        <v>198303</v>
      </c>
      <c r="C1354" s="212">
        <v>131.18199999999999</v>
      </c>
      <c r="D1354" s="212">
        <v>3</v>
      </c>
      <c r="E1354" s="212" t="s">
        <v>1238</v>
      </c>
      <c r="F1354" s="212" t="s">
        <v>1234</v>
      </c>
    </row>
    <row r="1355" spans="1:6" hidden="1" x14ac:dyDescent="0.25">
      <c r="A1355" s="212" t="s">
        <v>1237</v>
      </c>
      <c r="B1355" s="212">
        <v>198304</v>
      </c>
      <c r="C1355" s="212">
        <v>114.337</v>
      </c>
      <c r="D1355" s="212">
        <v>3</v>
      </c>
      <c r="E1355" s="212" t="s">
        <v>1238</v>
      </c>
      <c r="F1355" s="212" t="s">
        <v>1234</v>
      </c>
    </row>
    <row r="1356" spans="1:6" hidden="1" x14ac:dyDescent="0.25">
      <c r="A1356" s="212" t="s">
        <v>1237</v>
      </c>
      <c r="B1356" s="212">
        <v>198305</v>
      </c>
      <c r="C1356" s="212">
        <v>84.435000000000002</v>
      </c>
      <c r="D1356" s="212">
        <v>3</v>
      </c>
      <c r="E1356" s="212" t="s">
        <v>1238</v>
      </c>
      <c r="F1356" s="212" t="s">
        <v>1234</v>
      </c>
    </row>
    <row r="1357" spans="1:6" hidden="1" x14ac:dyDescent="0.25">
      <c r="A1357" s="212" t="s">
        <v>1237</v>
      </c>
      <c r="B1357" s="212">
        <v>198306</v>
      </c>
      <c r="C1357" s="212">
        <v>87.299000000000007</v>
      </c>
      <c r="D1357" s="212">
        <v>3</v>
      </c>
      <c r="E1357" s="212" t="s">
        <v>1238</v>
      </c>
      <c r="F1357" s="212" t="s">
        <v>1234</v>
      </c>
    </row>
    <row r="1358" spans="1:6" hidden="1" x14ac:dyDescent="0.25">
      <c r="A1358" s="212" t="s">
        <v>1237</v>
      </c>
      <c r="B1358" s="212">
        <v>198307</v>
      </c>
      <c r="C1358" s="212">
        <v>84.724999999999994</v>
      </c>
      <c r="D1358" s="212">
        <v>3</v>
      </c>
      <c r="E1358" s="212" t="s">
        <v>1238</v>
      </c>
      <c r="F1358" s="212" t="s">
        <v>1234</v>
      </c>
    </row>
    <row r="1359" spans="1:6" hidden="1" x14ac:dyDescent="0.25">
      <c r="A1359" s="212" t="s">
        <v>1237</v>
      </c>
      <c r="B1359" s="212">
        <v>198308</v>
      </c>
      <c r="C1359" s="212">
        <v>93.331000000000003</v>
      </c>
      <c r="D1359" s="212">
        <v>3</v>
      </c>
      <c r="E1359" s="212" t="s">
        <v>1238</v>
      </c>
      <c r="F1359" s="212" t="s">
        <v>1234</v>
      </c>
    </row>
    <row r="1360" spans="1:6" hidden="1" x14ac:dyDescent="0.25">
      <c r="A1360" s="212" t="s">
        <v>1237</v>
      </c>
      <c r="B1360" s="212">
        <v>198309</v>
      </c>
      <c r="C1360" s="212">
        <v>89.995999999999995</v>
      </c>
      <c r="D1360" s="212">
        <v>3</v>
      </c>
      <c r="E1360" s="212" t="s">
        <v>1238</v>
      </c>
      <c r="F1360" s="212" t="s">
        <v>1234</v>
      </c>
    </row>
    <row r="1361" spans="1:6" hidden="1" x14ac:dyDescent="0.25">
      <c r="A1361" s="212" t="s">
        <v>1237</v>
      </c>
      <c r="B1361" s="212">
        <v>198310</v>
      </c>
      <c r="C1361" s="212">
        <v>98.168000000000006</v>
      </c>
      <c r="D1361" s="212">
        <v>3</v>
      </c>
      <c r="E1361" s="212" t="s">
        <v>1238</v>
      </c>
      <c r="F1361" s="212" t="s">
        <v>1234</v>
      </c>
    </row>
    <row r="1362" spans="1:6" hidden="1" x14ac:dyDescent="0.25">
      <c r="A1362" s="212" t="s">
        <v>1237</v>
      </c>
      <c r="B1362" s="212">
        <v>198311</v>
      </c>
      <c r="C1362" s="212">
        <v>117.312</v>
      </c>
      <c r="D1362" s="212">
        <v>3</v>
      </c>
      <c r="E1362" s="212" t="s">
        <v>1238</v>
      </c>
      <c r="F1362" s="212" t="s">
        <v>1234</v>
      </c>
    </row>
    <row r="1363" spans="1:6" hidden="1" x14ac:dyDescent="0.25">
      <c r="A1363" s="212" t="s">
        <v>1237</v>
      </c>
      <c r="B1363" s="212">
        <v>198312</v>
      </c>
      <c r="C1363" s="212">
        <v>166.761</v>
      </c>
      <c r="D1363" s="212">
        <v>3</v>
      </c>
      <c r="E1363" s="212" t="s">
        <v>1238</v>
      </c>
      <c r="F1363" s="212" t="s">
        <v>1234</v>
      </c>
    </row>
    <row r="1364" spans="1:6" hidden="1" x14ac:dyDescent="0.25">
      <c r="A1364" s="212" t="s">
        <v>1237</v>
      </c>
      <c r="B1364" s="212">
        <v>198313</v>
      </c>
      <c r="C1364" s="212">
        <v>1353.4059999999999</v>
      </c>
      <c r="D1364" s="212">
        <v>3</v>
      </c>
      <c r="E1364" s="212" t="s">
        <v>1238</v>
      </c>
      <c r="F1364" s="212" t="s">
        <v>1234</v>
      </c>
    </row>
    <row r="1365" spans="1:6" hidden="1" x14ac:dyDescent="0.25">
      <c r="A1365" s="212" t="s">
        <v>1237</v>
      </c>
      <c r="B1365" s="212">
        <v>198401</v>
      </c>
      <c r="C1365" s="212">
        <v>205.02500000000001</v>
      </c>
      <c r="D1365" s="212">
        <v>3</v>
      </c>
      <c r="E1365" s="212" t="s">
        <v>1238</v>
      </c>
      <c r="F1365" s="212" t="s">
        <v>1234</v>
      </c>
    </row>
    <row r="1366" spans="1:6" hidden="1" x14ac:dyDescent="0.25">
      <c r="A1366" s="212" t="s">
        <v>1237</v>
      </c>
      <c r="B1366" s="212">
        <v>198402</v>
      </c>
      <c r="C1366" s="212">
        <v>136.50399999999999</v>
      </c>
      <c r="D1366" s="212">
        <v>3</v>
      </c>
      <c r="E1366" s="212" t="s">
        <v>1238</v>
      </c>
      <c r="F1366" s="212" t="s">
        <v>1234</v>
      </c>
    </row>
    <row r="1367" spans="1:6" hidden="1" x14ac:dyDescent="0.25">
      <c r="A1367" s="212" t="s">
        <v>1237</v>
      </c>
      <c r="B1367" s="212">
        <v>198403</v>
      </c>
      <c r="C1367" s="212">
        <v>160.24600000000001</v>
      </c>
      <c r="D1367" s="212">
        <v>3</v>
      </c>
      <c r="E1367" s="212" t="s">
        <v>1238</v>
      </c>
      <c r="F1367" s="212" t="s">
        <v>1234</v>
      </c>
    </row>
    <row r="1368" spans="1:6" hidden="1" x14ac:dyDescent="0.25">
      <c r="A1368" s="212" t="s">
        <v>1237</v>
      </c>
      <c r="B1368" s="212">
        <v>198404</v>
      </c>
      <c r="C1368" s="212">
        <v>119.11</v>
      </c>
      <c r="D1368" s="212">
        <v>3</v>
      </c>
      <c r="E1368" s="212" t="s">
        <v>1238</v>
      </c>
      <c r="F1368" s="212" t="s">
        <v>1234</v>
      </c>
    </row>
    <row r="1369" spans="1:6" hidden="1" x14ac:dyDescent="0.25">
      <c r="A1369" s="212" t="s">
        <v>1237</v>
      </c>
      <c r="B1369" s="212">
        <v>198405</v>
      </c>
      <c r="C1369" s="212">
        <v>105.709</v>
      </c>
      <c r="D1369" s="212">
        <v>3</v>
      </c>
      <c r="E1369" s="212" t="s">
        <v>1238</v>
      </c>
      <c r="F1369" s="212" t="s">
        <v>1234</v>
      </c>
    </row>
    <row r="1370" spans="1:6" hidden="1" x14ac:dyDescent="0.25">
      <c r="A1370" s="212" t="s">
        <v>1237</v>
      </c>
      <c r="B1370" s="212">
        <v>198406</v>
      </c>
      <c r="C1370" s="212">
        <v>92.308999999999997</v>
      </c>
      <c r="D1370" s="212">
        <v>3</v>
      </c>
      <c r="E1370" s="212" t="s">
        <v>1238</v>
      </c>
      <c r="F1370" s="212" t="s">
        <v>1234</v>
      </c>
    </row>
    <row r="1371" spans="1:6" hidden="1" x14ac:dyDescent="0.25">
      <c r="A1371" s="212" t="s">
        <v>1237</v>
      </c>
      <c r="B1371" s="212">
        <v>198407</v>
      </c>
      <c r="C1371" s="212">
        <v>94.263000000000005</v>
      </c>
      <c r="D1371" s="212">
        <v>3</v>
      </c>
      <c r="E1371" s="212" t="s">
        <v>1238</v>
      </c>
      <c r="F1371" s="212" t="s">
        <v>1234</v>
      </c>
    </row>
    <row r="1372" spans="1:6" hidden="1" x14ac:dyDescent="0.25">
      <c r="A1372" s="212" t="s">
        <v>1237</v>
      </c>
      <c r="B1372" s="212">
        <v>198408</v>
      </c>
      <c r="C1372" s="212">
        <v>105.857</v>
      </c>
      <c r="D1372" s="212">
        <v>3</v>
      </c>
      <c r="E1372" s="212" t="s">
        <v>1238</v>
      </c>
      <c r="F1372" s="212" t="s">
        <v>1234</v>
      </c>
    </row>
    <row r="1373" spans="1:6" hidden="1" x14ac:dyDescent="0.25">
      <c r="A1373" s="212" t="s">
        <v>1237</v>
      </c>
      <c r="B1373" s="212">
        <v>198409</v>
      </c>
      <c r="C1373" s="212">
        <v>108.711</v>
      </c>
      <c r="D1373" s="212">
        <v>3</v>
      </c>
      <c r="E1373" s="212" t="s">
        <v>1238</v>
      </c>
      <c r="F1373" s="212" t="s">
        <v>1234</v>
      </c>
    </row>
    <row r="1374" spans="1:6" hidden="1" x14ac:dyDescent="0.25">
      <c r="A1374" s="212" t="s">
        <v>1237</v>
      </c>
      <c r="B1374" s="212">
        <v>198410</v>
      </c>
      <c r="C1374" s="212">
        <v>111.761</v>
      </c>
      <c r="D1374" s="212">
        <v>3</v>
      </c>
      <c r="E1374" s="212" t="s">
        <v>1238</v>
      </c>
      <c r="F1374" s="212" t="s">
        <v>1234</v>
      </c>
    </row>
    <row r="1375" spans="1:6" hidden="1" x14ac:dyDescent="0.25">
      <c r="A1375" s="212" t="s">
        <v>1237</v>
      </c>
      <c r="B1375" s="212">
        <v>198411</v>
      </c>
      <c r="C1375" s="212">
        <v>135.48099999999999</v>
      </c>
      <c r="D1375" s="212">
        <v>3</v>
      </c>
      <c r="E1375" s="212" t="s">
        <v>1238</v>
      </c>
      <c r="F1375" s="212" t="s">
        <v>1234</v>
      </c>
    </row>
    <row r="1376" spans="1:6" hidden="1" x14ac:dyDescent="0.25">
      <c r="A1376" s="212" t="s">
        <v>1237</v>
      </c>
      <c r="B1376" s="212">
        <v>198412</v>
      </c>
      <c r="C1376" s="212">
        <v>155.738</v>
      </c>
      <c r="D1376" s="212">
        <v>3</v>
      </c>
      <c r="E1376" s="212" t="s">
        <v>1238</v>
      </c>
      <c r="F1376" s="212" t="s">
        <v>1234</v>
      </c>
    </row>
    <row r="1377" spans="1:6" hidden="1" x14ac:dyDescent="0.25">
      <c r="A1377" s="212" t="s">
        <v>1237</v>
      </c>
      <c r="B1377" s="212">
        <v>198413</v>
      </c>
      <c r="C1377" s="212">
        <v>1530.7139999999999</v>
      </c>
      <c r="D1377" s="212">
        <v>3</v>
      </c>
      <c r="E1377" s="212" t="s">
        <v>1238</v>
      </c>
      <c r="F1377" s="212" t="s">
        <v>1234</v>
      </c>
    </row>
    <row r="1378" spans="1:6" hidden="1" x14ac:dyDescent="0.25">
      <c r="A1378" s="212" t="s">
        <v>1237</v>
      </c>
      <c r="B1378" s="212">
        <v>198501</v>
      </c>
      <c r="C1378" s="212">
        <v>187.47200000000001</v>
      </c>
      <c r="D1378" s="212">
        <v>3</v>
      </c>
      <c r="E1378" s="212" t="s">
        <v>1238</v>
      </c>
      <c r="F1378" s="212" t="s">
        <v>1234</v>
      </c>
    </row>
    <row r="1379" spans="1:6" hidden="1" x14ac:dyDescent="0.25">
      <c r="A1379" s="212" t="s">
        <v>1237</v>
      </c>
      <c r="B1379" s="212">
        <v>198502</v>
      </c>
      <c r="C1379" s="212">
        <v>164.82599999999999</v>
      </c>
      <c r="D1379" s="212">
        <v>3</v>
      </c>
      <c r="E1379" s="212" t="s">
        <v>1238</v>
      </c>
      <c r="F1379" s="212" t="s">
        <v>1234</v>
      </c>
    </row>
    <row r="1380" spans="1:6" hidden="1" x14ac:dyDescent="0.25">
      <c r="A1380" s="212" t="s">
        <v>1237</v>
      </c>
      <c r="B1380" s="212">
        <v>198503</v>
      </c>
      <c r="C1380" s="212">
        <v>139.75200000000001</v>
      </c>
      <c r="D1380" s="212">
        <v>3</v>
      </c>
      <c r="E1380" s="212" t="s">
        <v>1238</v>
      </c>
      <c r="F1380" s="212" t="s">
        <v>1234</v>
      </c>
    </row>
    <row r="1381" spans="1:6" hidden="1" x14ac:dyDescent="0.25">
      <c r="A1381" s="212" t="s">
        <v>1237</v>
      </c>
      <c r="B1381" s="212">
        <v>198504</v>
      </c>
      <c r="C1381" s="212">
        <v>106.87</v>
      </c>
      <c r="D1381" s="212">
        <v>3</v>
      </c>
      <c r="E1381" s="212" t="s">
        <v>1238</v>
      </c>
      <c r="F1381" s="212" t="s">
        <v>1234</v>
      </c>
    </row>
    <row r="1382" spans="1:6" hidden="1" x14ac:dyDescent="0.25">
      <c r="A1382" s="212" t="s">
        <v>1237</v>
      </c>
      <c r="B1382" s="212">
        <v>198505</v>
      </c>
      <c r="C1382" s="212">
        <v>98.143000000000001</v>
      </c>
      <c r="D1382" s="212">
        <v>3</v>
      </c>
      <c r="E1382" s="212" t="s">
        <v>1238</v>
      </c>
      <c r="F1382" s="212" t="s">
        <v>1234</v>
      </c>
    </row>
    <row r="1383" spans="1:6" hidden="1" x14ac:dyDescent="0.25">
      <c r="A1383" s="212" t="s">
        <v>1237</v>
      </c>
      <c r="B1383" s="212">
        <v>198506</v>
      </c>
      <c r="C1383" s="212">
        <v>94.436000000000007</v>
      </c>
      <c r="D1383" s="212">
        <v>3</v>
      </c>
      <c r="E1383" s="212" t="s">
        <v>1238</v>
      </c>
      <c r="F1383" s="212" t="s">
        <v>1234</v>
      </c>
    </row>
    <row r="1384" spans="1:6" hidden="1" x14ac:dyDescent="0.25">
      <c r="A1384" s="212" t="s">
        <v>1237</v>
      </c>
      <c r="B1384" s="212">
        <v>198507</v>
      </c>
      <c r="C1384" s="212">
        <v>94.99</v>
      </c>
      <c r="D1384" s="212">
        <v>3</v>
      </c>
      <c r="E1384" s="212" t="s">
        <v>1238</v>
      </c>
      <c r="F1384" s="212" t="s">
        <v>1234</v>
      </c>
    </row>
    <row r="1385" spans="1:6" hidden="1" x14ac:dyDescent="0.25">
      <c r="A1385" s="212" t="s">
        <v>1237</v>
      </c>
      <c r="B1385" s="212">
        <v>198508</v>
      </c>
      <c r="C1385" s="212">
        <v>105.84699999999999</v>
      </c>
      <c r="D1385" s="212">
        <v>3</v>
      </c>
      <c r="E1385" s="212" t="s">
        <v>1238</v>
      </c>
      <c r="F1385" s="212" t="s">
        <v>1234</v>
      </c>
    </row>
    <row r="1386" spans="1:6" hidden="1" x14ac:dyDescent="0.25">
      <c r="A1386" s="212" t="s">
        <v>1237</v>
      </c>
      <c r="B1386" s="212">
        <v>198509</v>
      </c>
      <c r="C1386" s="212">
        <v>106.431</v>
      </c>
      <c r="D1386" s="212">
        <v>3</v>
      </c>
      <c r="E1386" s="212" t="s">
        <v>1238</v>
      </c>
      <c r="F1386" s="212" t="s">
        <v>1234</v>
      </c>
    </row>
    <row r="1387" spans="1:6" hidden="1" x14ac:dyDescent="0.25">
      <c r="A1387" s="212" t="s">
        <v>1237</v>
      </c>
      <c r="B1387" s="212">
        <v>198510</v>
      </c>
      <c r="C1387" s="212">
        <v>131.274</v>
      </c>
      <c r="D1387" s="212">
        <v>3</v>
      </c>
      <c r="E1387" s="212" t="s">
        <v>1238</v>
      </c>
      <c r="F1387" s="212" t="s">
        <v>1234</v>
      </c>
    </row>
    <row r="1388" spans="1:6" hidden="1" x14ac:dyDescent="0.25">
      <c r="A1388" s="212" t="s">
        <v>1237</v>
      </c>
      <c r="B1388" s="212">
        <v>198511</v>
      </c>
      <c r="C1388" s="212">
        <v>137.51400000000001</v>
      </c>
      <c r="D1388" s="212">
        <v>3</v>
      </c>
      <c r="E1388" s="212" t="s">
        <v>1238</v>
      </c>
      <c r="F1388" s="212" t="s">
        <v>1234</v>
      </c>
    </row>
    <row r="1389" spans="1:6" hidden="1" x14ac:dyDescent="0.25">
      <c r="A1389" s="212" t="s">
        <v>1237</v>
      </c>
      <c r="B1389" s="212">
        <v>198512</v>
      </c>
      <c r="C1389" s="212">
        <v>197.625</v>
      </c>
      <c r="D1389" s="212">
        <v>3</v>
      </c>
      <c r="E1389" s="212" t="s">
        <v>1238</v>
      </c>
      <c r="F1389" s="212" t="s">
        <v>1234</v>
      </c>
    </row>
    <row r="1390" spans="1:6" hidden="1" x14ac:dyDescent="0.25">
      <c r="A1390" s="212" t="s">
        <v>1237</v>
      </c>
      <c r="B1390" s="212">
        <v>198513</v>
      </c>
      <c r="C1390" s="212">
        <v>1565.18</v>
      </c>
      <c r="D1390" s="212">
        <v>3</v>
      </c>
      <c r="E1390" s="212" t="s">
        <v>1238</v>
      </c>
      <c r="F1390" s="212" t="s">
        <v>1234</v>
      </c>
    </row>
    <row r="1391" spans="1:6" hidden="1" x14ac:dyDescent="0.25">
      <c r="A1391" s="212" t="s">
        <v>1237</v>
      </c>
      <c r="B1391" s="212">
        <v>198601</v>
      </c>
      <c r="C1391" s="212">
        <v>187.84299999999999</v>
      </c>
      <c r="D1391" s="212">
        <v>3</v>
      </c>
      <c r="E1391" s="212" t="s">
        <v>1238</v>
      </c>
      <c r="F1391" s="212" t="s">
        <v>1234</v>
      </c>
    </row>
    <row r="1392" spans="1:6" hidden="1" x14ac:dyDescent="0.25">
      <c r="A1392" s="212" t="s">
        <v>1237</v>
      </c>
      <c r="B1392" s="212">
        <v>198602</v>
      </c>
      <c r="C1392" s="212">
        <v>169.68199999999999</v>
      </c>
      <c r="D1392" s="212">
        <v>3</v>
      </c>
      <c r="E1392" s="212" t="s">
        <v>1238</v>
      </c>
      <c r="F1392" s="212" t="s">
        <v>1234</v>
      </c>
    </row>
    <row r="1393" spans="1:6" hidden="1" x14ac:dyDescent="0.25">
      <c r="A1393" s="212" t="s">
        <v>1237</v>
      </c>
      <c r="B1393" s="212">
        <v>198603</v>
      </c>
      <c r="C1393" s="212">
        <v>153.07499999999999</v>
      </c>
      <c r="D1393" s="212">
        <v>3</v>
      </c>
      <c r="E1393" s="212" t="s">
        <v>1238</v>
      </c>
      <c r="F1393" s="212" t="s">
        <v>1234</v>
      </c>
    </row>
    <row r="1394" spans="1:6" hidden="1" x14ac:dyDescent="0.25">
      <c r="A1394" s="212" t="s">
        <v>1237</v>
      </c>
      <c r="B1394" s="212">
        <v>198604</v>
      </c>
      <c r="C1394" s="212">
        <v>111.94</v>
      </c>
      <c r="D1394" s="212">
        <v>3</v>
      </c>
      <c r="E1394" s="212" t="s">
        <v>1238</v>
      </c>
      <c r="F1394" s="212" t="s">
        <v>1234</v>
      </c>
    </row>
    <row r="1395" spans="1:6" hidden="1" x14ac:dyDescent="0.25">
      <c r="A1395" s="212" t="s">
        <v>1237</v>
      </c>
      <c r="B1395" s="212">
        <v>198605</v>
      </c>
      <c r="C1395" s="212">
        <v>107.59699999999999</v>
      </c>
      <c r="D1395" s="212">
        <v>3</v>
      </c>
      <c r="E1395" s="212" t="s">
        <v>1238</v>
      </c>
      <c r="F1395" s="212" t="s">
        <v>1234</v>
      </c>
    </row>
    <row r="1396" spans="1:6" hidden="1" x14ac:dyDescent="0.25">
      <c r="A1396" s="212" t="s">
        <v>1237</v>
      </c>
      <c r="B1396" s="212">
        <v>198606</v>
      </c>
      <c r="C1396" s="212">
        <v>88.995000000000005</v>
      </c>
      <c r="D1396" s="212">
        <v>3</v>
      </c>
      <c r="E1396" s="212" t="s">
        <v>1238</v>
      </c>
      <c r="F1396" s="212" t="s">
        <v>1234</v>
      </c>
    </row>
    <row r="1397" spans="1:6" hidden="1" x14ac:dyDescent="0.25">
      <c r="A1397" s="212" t="s">
        <v>1237</v>
      </c>
      <c r="B1397" s="212">
        <v>198607</v>
      </c>
      <c r="C1397" s="212">
        <v>97.26</v>
      </c>
      <c r="D1397" s="212">
        <v>3</v>
      </c>
      <c r="E1397" s="212" t="s">
        <v>1238</v>
      </c>
      <c r="F1397" s="212" t="s">
        <v>1234</v>
      </c>
    </row>
    <row r="1398" spans="1:6" hidden="1" x14ac:dyDescent="0.25">
      <c r="A1398" s="212" t="s">
        <v>1237</v>
      </c>
      <c r="B1398" s="212">
        <v>198608</v>
      </c>
      <c r="C1398" s="212">
        <v>106.154</v>
      </c>
      <c r="D1398" s="212">
        <v>3</v>
      </c>
      <c r="E1398" s="212" t="s">
        <v>1238</v>
      </c>
      <c r="F1398" s="212" t="s">
        <v>1234</v>
      </c>
    </row>
    <row r="1399" spans="1:6" hidden="1" x14ac:dyDescent="0.25">
      <c r="A1399" s="212" t="s">
        <v>1237</v>
      </c>
      <c r="B1399" s="212">
        <v>198609</v>
      </c>
      <c r="C1399" s="212">
        <v>101.83799999999999</v>
      </c>
      <c r="D1399" s="212">
        <v>3</v>
      </c>
      <c r="E1399" s="212" t="s">
        <v>1238</v>
      </c>
      <c r="F1399" s="212" t="s">
        <v>1234</v>
      </c>
    </row>
    <row r="1400" spans="1:6" hidden="1" x14ac:dyDescent="0.25">
      <c r="A1400" s="212" t="s">
        <v>1237</v>
      </c>
      <c r="B1400" s="212">
        <v>198610</v>
      </c>
      <c r="C1400" s="212">
        <v>129.31800000000001</v>
      </c>
      <c r="D1400" s="212">
        <v>3</v>
      </c>
      <c r="E1400" s="212" t="s">
        <v>1238</v>
      </c>
      <c r="F1400" s="212" t="s">
        <v>1234</v>
      </c>
    </row>
    <row r="1401" spans="1:6" hidden="1" x14ac:dyDescent="0.25">
      <c r="A1401" s="212" t="s">
        <v>1237</v>
      </c>
      <c r="B1401" s="212">
        <v>198611</v>
      </c>
      <c r="C1401" s="212">
        <v>127.852</v>
      </c>
      <c r="D1401" s="212">
        <v>3</v>
      </c>
      <c r="E1401" s="212" t="s">
        <v>1238</v>
      </c>
      <c r="F1401" s="212" t="s">
        <v>1234</v>
      </c>
    </row>
    <row r="1402" spans="1:6" hidden="1" x14ac:dyDescent="0.25">
      <c r="A1402" s="212" t="s">
        <v>1237</v>
      </c>
      <c r="B1402" s="212">
        <v>198612</v>
      </c>
      <c r="C1402" s="212">
        <v>159.01499999999999</v>
      </c>
      <c r="D1402" s="212">
        <v>3</v>
      </c>
      <c r="E1402" s="212" t="s">
        <v>1238</v>
      </c>
      <c r="F1402" s="212" t="s">
        <v>1234</v>
      </c>
    </row>
    <row r="1403" spans="1:6" hidden="1" x14ac:dyDescent="0.25">
      <c r="A1403" s="212" t="s">
        <v>1237</v>
      </c>
      <c r="B1403" s="212">
        <v>198613</v>
      </c>
      <c r="C1403" s="212">
        <v>1540.567</v>
      </c>
      <c r="D1403" s="212">
        <v>3</v>
      </c>
      <c r="E1403" s="212" t="s">
        <v>1238</v>
      </c>
      <c r="F1403" s="212" t="s">
        <v>1234</v>
      </c>
    </row>
    <row r="1404" spans="1:6" hidden="1" x14ac:dyDescent="0.25">
      <c r="A1404" s="212" t="s">
        <v>1237</v>
      </c>
      <c r="B1404" s="212">
        <v>198701</v>
      </c>
      <c r="C1404" s="212">
        <v>176.58</v>
      </c>
      <c r="D1404" s="212">
        <v>3</v>
      </c>
      <c r="E1404" s="212" t="s">
        <v>1238</v>
      </c>
      <c r="F1404" s="212" t="s">
        <v>1234</v>
      </c>
    </row>
    <row r="1405" spans="1:6" hidden="1" x14ac:dyDescent="0.25">
      <c r="A1405" s="212" t="s">
        <v>1237</v>
      </c>
      <c r="B1405" s="212">
        <v>198702</v>
      </c>
      <c r="C1405" s="212">
        <v>150.49</v>
      </c>
      <c r="D1405" s="212">
        <v>3</v>
      </c>
      <c r="E1405" s="212" t="s">
        <v>1238</v>
      </c>
      <c r="F1405" s="212" t="s">
        <v>1234</v>
      </c>
    </row>
    <row r="1406" spans="1:6" hidden="1" x14ac:dyDescent="0.25">
      <c r="A1406" s="212" t="s">
        <v>1237</v>
      </c>
      <c r="B1406" s="212">
        <v>198703</v>
      </c>
      <c r="C1406" s="212">
        <v>153.84399999999999</v>
      </c>
      <c r="D1406" s="212">
        <v>3</v>
      </c>
      <c r="E1406" s="212" t="s">
        <v>1238</v>
      </c>
      <c r="F1406" s="212" t="s">
        <v>1234</v>
      </c>
    </row>
    <row r="1407" spans="1:6" hidden="1" x14ac:dyDescent="0.25">
      <c r="A1407" s="212" t="s">
        <v>1237</v>
      </c>
      <c r="B1407" s="212">
        <v>198704</v>
      </c>
      <c r="C1407" s="212">
        <v>118.751</v>
      </c>
      <c r="D1407" s="212">
        <v>3</v>
      </c>
      <c r="E1407" s="212" t="s">
        <v>1238</v>
      </c>
      <c r="F1407" s="212" t="s">
        <v>1234</v>
      </c>
    </row>
    <row r="1408" spans="1:6" hidden="1" x14ac:dyDescent="0.25">
      <c r="A1408" s="212" t="s">
        <v>1237</v>
      </c>
      <c r="B1408" s="212">
        <v>198705</v>
      </c>
      <c r="C1408" s="212">
        <v>107.854</v>
      </c>
      <c r="D1408" s="212">
        <v>3</v>
      </c>
      <c r="E1408" s="212" t="s">
        <v>1238</v>
      </c>
      <c r="F1408" s="212" t="s">
        <v>1234</v>
      </c>
    </row>
    <row r="1409" spans="1:6" hidden="1" x14ac:dyDescent="0.25">
      <c r="A1409" s="212" t="s">
        <v>1237</v>
      </c>
      <c r="B1409" s="212">
        <v>198706</v>
      </c>
      <c r="C1409" s="212">
        <v>105.17100000000001</v>
      </c>
      <c r="D1409" s="212">
        <v>3</v>
      </c>
      <c r="E1409" s="212" t="s">
        <v>1238</v>
      </c>
      <c r="F1409" s="212" t="s">
        <v>1234</v>
      </c>
    </row>
    <row r="1410" spans="1:6" hidden="1" x14ac:dyDescent="0.25">
      <c r="A1410" s="212" t="s">
        <v>1237</v>
      </c>
      <c r="B1410" s="212">
        <v>198707</v>
      </c>
      <c r="C1410" s="212">
        <v>110.63200000000001</v>
      </c>
      <c r="D1410" s="212">
        <v>3</v>
      </c>
      <c r="E1410" s="212" t="s">
        <v>1238</v>
      </c>
      <c r="F1410" s="212" t="s">
        <v>1234</v>
      </c>
    </row>
    <row r="1411" spans="1:6" hidden="1" x14ac:dyDescent="0.25">
      <c r="A1411" s="212" t="s">
        <v>1237</v>
      </c>
      <c r="B1411" s="212">
        <v>198708</v>
      </c>
      <c r="C1411" s="212">
        <v>102.652</v>
      </c>
      <c r="D1411" s="212">
        <v>3</v>
      </c>
      <c r="E1411" s="212" t="s">
        <v>1238</v>
      </c>
      <c r="F1411" s="212" t="s">
        <v>1234</v>
      </c>
    </row>
    <row r="1412" spans="1:6" hidden="1" x14ac:dyDescent="0.25">
      <c r="A1412" s="212" t="s">
        <v>1237</v>
      </c>
      <c r="B1412" s="212">
        <v>198709</v>
      </c>
      <c r="C1412" s="212">
        <v>118.732</v>
      </c>
      <c r="D1412" s="212">
        <v>3</v>
      </c>
      <c r="E1412" s="212" t="s">
        <v>1238</v>
      </c>
      <c r="F1412" s="212" t="s">
        <v>1234</v>
      </c>
    </row>
    <row r="1413" spans="1:6" hidden="1" x14ac:dyDescent="0.25">
      <c r="A1413" s="212" t="s">
        <v>1237</v>
      </c>
      <c r="B1413" s="212">
        <v>198710</v>
      </c>
      <c r="C1413" s="212">
        <v>148.43799999999999</v>
      </c>
      <c r="D1413" s="212">
        <v>3</v>
      </c>
      <c r="E1413" s="212" t="s">
        <v>1238</v>
      </c>
      <c r="F1413" s="212" t="s">
        <v>1234</v>
      </c>
    </row>
    <row r="1414" spans="1:6" hidden="1" x14ac:dyDescent="0.25">
      <c r="A1414" s="212" t="s">
        <v>1237</v>
      </c>
      <c r="B1414" s="212">
        <v>198711</v>
      </c>
      <c r="C1414" s="212">
        <v>145.95400000000001</v>
      </c>
      <c r="D1414" s="212">
        <v>3</v>
      </c>
      <c r="E1414" s="212" t="s">
        <v>1238</v>
      </c>
      <c r="F1414" s="212" t="s">
        <v>1234</v>
      </c>
    </row>
    <row r="1415" spans="1:6" hidden="1" x14ac:dyDescent="0.25">
      <c r="A1415" s="212" t="s">
        <v>1237</v>
      </c>
      <c r="B1415" s="212">
        <v>198712</v>
      </c>
      <c r="C1415" s="212">
        <v>177.48400000000001</v>
      </c>
      <c r="D1415" s="212">
        <v>3</v>
      </c>
      <c r="E1415" s="212" t="s">
        <v>1238</v>
      </c>
      <c r="F1415" s="212" t="s">
        <v>1234</v>
      </c>
    </row>
    <row r="1416" spans="1:6" hidden="1" x14ac:dyDescent="0.25">
      <c r="A1416" s="212" t="s">
        <v>1237</v>
      </c>
      <c r="B1416" s="212">
        <v>198713</v>
      </c>
      <c r="C1416" s="212">
        <v>1616.5809999999999</v>
      </c>
      <c r="D1416" s="212">
        <v>3</v>
      </c>
      <c r="E1416" s="212" t="s">
        <v>1238</v>
      </c>
      <c r="F1416" s="212" t="s">
        <v>1234</v>
      </c>
    </row>
    <row r="1417" spans="1:6" hidden="1" x14ac:dyDescent="0.25">
      <c r="A1417" s="212" t="s">
        <v>1237</v>
      </c>
      <c r="B1417" s="212">
        <v>198801</v>
      </c>
      <c r="C1417" s="212">
        <v>196.17099999999999</v>
      </c>
      <c r="D1417" s="212">
        <v>3</v>
      </c>
      <c r="E1417" s="212" t="s">
        <v>1238</v>
      </c>
      <c r="F1417" s="212" t="s">
        <v>1234</v>
      </c>
    </row>
    <row r="1418" spans="1:6" hidden="1" x14ac:dyDescent="0.25">
      <c r="A1418" s="212" t="s">
        <v>1237</v>
      </c>
      <c r="B1418" s="212">
        <v>198802</v>
      </c>
      <c r="C1418" s="212">
        <v>173.95400000000001</v>
      </c>
      <c r="D1418" s="212">
        <v>3</v>
      </c>
      <c r="E1418" s="212" t="s">
        <v>1238</v>
      </c>
      <c r="F1418" s="212" t="s">
        <v>1234</v>
      </c>
    </row>
    <row r="1419" spans="1:6" hidden="1" x14ac:dyDescent="0.25">
      <c r="A1419" s="212" t="s">
        <v>1237</v>
      </c>
      <c r="B1419" s="212">
        <v>198803</v>
      </c>
      <c r="C1419" s="212">
        <v>164.18199999999999</v>
      </c>
      <c r="D1419" s="212">
        <v>3</v>
      </c>
      <c r="E1419" s="212" t="s">
        <v>1238</v>
      </c>
      <c r="F1419" s="212" t="s">
        <v>1234</v>
      </c>
    </row>
    <row r="1420" spans="1:6" hidden="1" x14ac:dyDescent="0.25">
      <c r="A1420" s="212" t="s">
        <v>1237</v>
      </c>
      <c r="B1420" s="212">
        <v>198804</v>
      </c>
      <c r="C1420" s="212">
        <v>117.92100000000001</v>
      </c>
      <c r="D1420" s="212">
        <v>3</v>
      </c>
      <c r="E1420" s="212" t="s">
        <v>1238</v>
      </c>
      <c r="F1420" s="212" t="s">
        <v>1234</v>
      </c>
    </row>
    <row r="1421" spans="1:6" hidden="1" x14ac:dyDescent="0.25">
      <c r="A1421" s="212" t="s">
        <v>1237</v>
      </c>
      <c r="B1421" s="212">
        <v>198805</v>
      </c>
      <c r="C1421" s="212">
        <v>113.262</v>
      </c>
      <c r="D1421" s="212">
        <v>3</v>
      </c>
      <c r="E1421" s="212" t="s">
        <v>1238</v>
      </c>
      <c r="F1421" s="212" t="s">
        <v>1234</v>
      </c>
    </row>
    <row r="1422" spans="1:6" hidden="1" x14ac:dyDescent="0.25">
      <c r="A1422" s="212" t="s">
        <v>1237</v>
      </c>
      <c r="B1422" s="212">
        <v>198806</v>
      </c>
      <c r="C1422" s="212">
        <v>100.98699999999999</v>
      </c>
      <c r="D1422" s="212">
        <v>3</v>
      </c>
      <c r="E1422" s="212" t="s">
        <v>1238</v>
      </c>
      <c r="F1422" s="212" t="s">
        <v>1234</v>
      </c>
    </row>
    <row r="1423" spans="1:6" hidden="1" x14ac:dyDescent="0.25">
      <c r="A1423" s="212" t="s">
        <v>1237</v>
      </c>
      <c r="B1423" s="212">
        <v>198807</v>
      </c>
      <c r="C1423" s="212">
        <v>113.309</v>
      </c>
      <c r="D1423" s="212">
        <v>3</v>
      </c>
      <c r="E1423" s="212" t="s">
        <v>1238</v>
      </c>
      <c r="F1423" s="212" t="s">
        <v>1234</v>
      </c>
    </row>
    <row r="1424" spans="1:6" hidden="1" x14ac:dyDescent="0.25">
      <c r="A1424" s="212" t="s">
        <v>1237</v>
      </c>
      <c r="B1424" s="212">
        <v>198808</v>
      </c>
      <c r="C1424" s="212">
        <v>118.53100000000001</v>
      </c>
      <c r="D1424" s="212">
        <v>3</v>
      </c>
      <c r="E1424" s="212" t="s">
        <v>1238</v>
      </c>
      <c r="F1424" s="212" t="s">
        <v>1234</v>
      </c>
    </row>
    <row r="1425" spans="1:6" hidden="1" x14ac:dyDescent="0.25">
      <c r="A1425" s="212" t="s">
        <v>1237</v>
      </c>
      <c r="B1425" s="212">
        <v>198809</v>
      </c>
      <c r="C1425" s="212">
        <v>121.425</v>
      </c>
      <c r="D1425" s="212">
        <v>3</v>
      </c>
      <c r="E1425" s="212" t="s">
        <v>1238</v>
      </c>
      <c r="F1425" s="212" t="s">
        <v>1234</v>
      </c>
    </row>
    <row r="1426" spans="1:6" hidden="1" x14ac:dyDescent="0.25">
      <c r="A1426" s="212" t="s">
        <v>1237</v>
      </c>
      <c r="B1426" s="212">
        <v>198810</v>
      </c>
      <c r="C1426" s="212">
        <v>136.34800000000001</v>
      </c>
      <c r="D1426" s="212">
        <v>3</v>
      </c>
      <c r="E1426" s="212" t="s">
        <v>1238</v>
      </c>
      <c r="F1426" s="212" t="s">
        <v>1234</v>
      </c>
    </row>
    <row r="1427" spans="1:6" hidden="1" x14ac:dyDescent="0.25">
      <c r="A1427" s="212" t="s">
        <v>1237</v>
      </c>
      <c r="B1427" s="212">
        <v>198811</v>
      </c>
      <c r="C1427" s="212">
        <v>144.434</v>
      </c>
      <c r="D1427" s="212">
        <v>3</v>
      </c>
      <c r="E1427" s="212" t="s">
        <v>1238</v>
      </c>
      <c r="F1427" s="212" t="s">
        <v>1234</v>
      </c>
    </row>
    <row r="1428" spans="1:6" hidden="1" x14ac:dyDescent="0.25">
      <c r="A1428" s="212" t="s">
        <v>1237</v>
      </c>
      <c r="B1428" s="212">
        <v>198812</v>
      </c>
      <c r="C1428" s="212">
        <v>174.20500000000001</v>
      </c>
      <c r="D1428" s="212">
        <v>3</v>
      </c>
      <c r="E1428" s="212" t="s">
        <v>1238</v>
      </c>
      <c r="F1428" s="212" t="s">
        <v>1234</v>
      </c>
    </row>
    <row r="1429" spans="1:6" hidden="1" x14ac:dyDescent="0.25">
      <c r="A1429" s="212" t="s">
        <v>1237</v>
      </c>
      <c r="B1429" s="212">
        <v>198813</v>
      </c>
      <c r="C1429" s="212">
        <v>1674.729</v>
      </c>
      <c r="D1429" s="212">
        <v>3</v>
      </c>
      <c r="E1429" s="212" t="s">
        <v>1238</v>
      </c>
      <c r="F1429" s="212" t="s">
        <v>1234</v>
      </c>
    </row>
    <row r="1430" spans="1:6" hidden="1" x14ac:dyDescent="0.25">
      <c r="A1430" s="212" t="s">
        <v>1237</v>
      </c>
      <c r="B1430" s="212">
        <v>198901</v>
      </c>
      <c r="C1430" s="212">
        <v>180.63399999999999</v>
      </c>
      <c r="D1430" s="212">
        <v>3</v>
      </c>
      <c r="E1430" s="212" t="s">
        <v>1238</v>
      </c>
      <c r="F1430" s="212" t="s">
        <v>1234</v>
      </c>
    </row>
    <row r="1431" spans="1:6" hidden="1" x14ac:dyDescent="0.25">
      <c r="A1431" s="212" t="s">
        <v>1237</v>
      </c>
      <c r="B1431" s="212">
        <v>198902</v>
      </c>
      <c r="C1431" s="212">
        <v>153.202</v>
      </c>
      <c r="D1431" s="212">
        <v>3</v>
      </c>
      <c r="E1431" s="212" t="s">
        <v>1238</v>
      </c>
      <c r="F1431" s="212" t="s">
        <v>1234</v>
      </c>
    </row>
    <row r="1432" spans="1:6" hidden="1" x14ac:dyDescent="0.25">
      <c r="A1432" s="212" t="s">
        <v>1237</v>
      </c>
      <c r="B1432" s="212">
        <v>198903</v>
      </c>
      <c r="C1432" s="212">
        <v>161.63200000000001</v>
      </c>
      <c r="D1432" s="212">
        <v>3</v>
      </c>
      <c r="E1432" s="212" t="s">
        <v>1238</v>
      </c>
      <c r="F1432" s="212" t="s">
        <v>1234</v>
      </c>
    </row>
    <row r="1433" spans="1:6" hidden="1" x14ac:dyDescent="0.25">
      <c r="A1433" s="212" t="s">
        <v>1237</v>
      </c>
      <c r="B1433" s="212">
        <v>198904</v>
      </c>
      <c r="C1433" s="212">
        <v>120.895</v>
      </c>
      <c r="D1433" s="212">
        <v>3</v>
      </c>
      <c r="E1433" s="212" t="s">
        <v>1238</v>
      </c>
      <c r="F1433" s="212" t="s">
        <v>1234</v>
      </c>
    </row>
    <row r="1434" spans="1:6" hidden="1" x14ac:dyDescent="0.25">
      <c r="A1434" s="212" t="s">
        <v>1237</v>
      </c>
      <c r="B1434" s="212">
        <v>198905</v>
      </c>
      <c r="C1434" s="212">
        <v>109.904</v>
      </c>
      <c r="D1434" s="212">
        <v>3</v>
      </c>
      <c r="E1434" s="212" t="s">
        <v>1238</v>
      </c>
      <c r="F1434" s="212" t="s">
        <v>1234</v>
      </c>
    </row>
    <row r="1435" spans="1:6" hidden="1" x14ac:dyDescent="0.25">
      <c r="A1435" s="212" t="s">
        <v>1237</v>
      </c>
      <c r="B1435" s="212">
        <v>198906</v>
      </c>
      <c r="C1435" s="212">
        <v>111.697</v>
      </c>
      <c r="D1435" s="212">
        <v>3</v>
      </c>
      <c r="E1435" s="212" t="s">
        <v>1238</v>
      </c>
      <c r="F1435" s="212" t="s">
        <v>1234</v>
      </c>
    </row>
    <row r="1436" spans="1:6" hidden="1" x14ac:dyDescent="0.25">
      <c r="A1436" s="212" t="s">
        <v>1237</v>
      </c>
      <c r="B1436" s="212">
        <v>198907</v>
      </c>
      <c r="C1436" s="212">
        <v>103.236</v>
      </c>
      <c r="D1436" s="212">
        <v>3</v>
      </c>
      <c r="E1436" s="212" t="s">
        <v>1238</v>
      </c>
      <c r="F1436" s="212" t="s">
        <v>1234</v>
      </c>
    </row>
    <row r="1437" spans="1:6" hidden="1" x14ac:dyDescent="0.25">
      <c r="A1437" s="212" t="s">
        <v>1237</v>
      </c>
      <c r="B1437" s="212">
        <v>198908</v>
      </c>
      <c r="C1437" s="212">
        <v>121.261</v>
      </c>
      <c r="D1437" s="212">
        <v>3</v>
      </c>
      <c r="E1437" s="212" t="s">
        <v>1238</v>
      </c>
      <c r="F1437" s="212" t="s">
        <v>1234</v>
      </c>
    </row>
    <row r="1438" spans="1:6" hidden="1" x14ac:dyDescent="0.25">
      <c r="A1438" s="212" t="s">
        <v>1237</v>
      </c>
      <c r="B1438" s="212">
        <v>198909</v>
      </c>
      <c r="C1438" s="212">
        <v>121.485</v>
      </c>
      <c r="D1438" s="212">
        <v>3</v>
      </c>
      <c r="E1438" s="212" t="s">
        <v>1238</v>
      </c>
      <c r="F1438" s="212" t="s">
        <v>1234</v>
      </c>
    </row>
    <row r="1439" spans="1:6" hidden="1" x14ac:dyDescent="0.25">
      <c r="A1439" s="212" t="s">
        <v>1237</v>
      </c>
      <c r="B1439" s="212">
        <v>198910</v>
      </c>
      <c r="C1439" s="212">
        <v>135.74799999999999</v>
      </c>
      <c r="D1439" s="212">
        <v>3</v>
      </c>
      <c r="E1439" s="212" t="s">
        <v>1238</v>
      </c>
      <c r="F1439" s="212" t="s">
        <v>1234</v>
      </c>
    </row>
    <row r="1440" spans="1:6" hidden="1" x14ac:dyDescent="0.25">
      <c r="A1440" s="212" t="s">
        <v>1237</v>
      </c>
      <c r="B1440" s="212">
        <v>198911</v>
      </c>
      <c r="C1440" s="212">
        <v>145.458</v>
      </c>
      <c r="D1440" s="212">
        <v>3</v>
      </c>
      <c r="E1440" s="212" t="s">
        <v>1238</v>
      </c>
      <c r="F1440" s="212" t="s">
        <v>1234</v>
      </c>
    </row>
    <row r="1441" spans="1:6" hidden="1" x14ac:dyDescent="0.25">
      <c r="A1441" s="212" t="s">
        <v>1237</v>
      </c>
      <c r="B1441" s="212">
        <v>198912</v>
      </c>
      <c r="C1441" s="212">
        <v>195.101</v>
      </c>
      <c r="D1441" s="212">
        <v>3</v>
      </c>
      <c r="E1441" s="212" t="s">
        <v>1238</v>
      </c>
      <c r="F1441" s="212" t="s">
        <v>1234</v>
      </c>
    </row>
    <row r="1442" spans="1:6" hidden="1" x14ac:dyDescent="0.25">
      <c r="A1442" s="212" t="s">
        <v>1237</v>
      </c>
      <c r="B1442" s="212">
        <v>198913</v>
      </c>
      <c r="C1442" s="212">
        <v>1660.251</v>
      </c>
      <c r="D1442" s="212">
        <v>3</v>
      </c>
      <c r="E1442" s="212" t="s">
        <v>1238</v>
      </c>
      <c r="F1442" s="212" t="s">
        <v>1234</v>
      </c>
    </row>
    <row r="1443" spans="1:6" hidden="1" x14ac:dyDescent="0.25">
      <c r="A1443" s="212" t="s">
        <v>1237</v>
      </c>
      <c r="B1443" s="212">
        <v>199001</v>
      </c>
      <c r="C1443" s="212">
        <v>135.72499999999999</v>
      </c>
      <c r="D1443" s="212">
        <v>3</v>
      </c>
      <c r="E1443" s="212" t="s">
        <v>1238</v>
      </c>
      <c r="F1443" s="212" t="s">
        <v>1234</v>
      </c>
    </row>
    <row r="1444" spans="1:6" hidden="1" x14ac:dyDescent="0.25">
      <c r="A1444" s="212" t="s">
        <v>1237</v>
      </c>
      <c r="B1444" s="212">
        <v>199002</v>
      </c>
      <c r="C1444" s="212">
        <v>125.185</v>
      </c>
      <c r="D1444" s="212">
        <v>3</v>
      </c>
      <c r="E1444" s="212" t="s">
        <v>1238</v>
      </c>
      <c r="F1444" s="212" t="s">
        <v>1234</v>
      </c>
    </row>
    <row r="1445" spans="1:6" hidden="1" x14ac:dyDescent="0.25">
      <c r="A1445" s="212" t="s">
        <v>1237</v>
      </c>
      <c r="B1445" s="212">
        <v>199003</v>
      </c>
      <c r="C1445" s="212">
        <v>119.021</v>
      </c>
      <c r="D1445" s="212">
        <v>3</v>
      </c>
      <c r="E1445" s="212" t="s">
        <v>1238</v>
      </c>
      <c r="F1445" s="212" t="s">
        <v>1234</v>
      </c>
    </row>
    <row r="1446" spans="1:6" hidden="1" x14ac:dyDescent="0.25">
      <c r="A1446" s="212" t="s">
        <v>1237</v>
      </c>
      <c r="B1446" s="212">
        <v>199004</v>
      </c>
      <c r="C1446" s="212">
        <v>108.831</v>
      </c>
      <c r="D1446" s="212">
        <v>3</v>
      </c>
      <c r="E1446" s="212" t="s">
        <v>1238</v>
      </c>
      <c r="F1446" s="212" t="s">
        <v>1234</v>
      </c>
    </row>
    <row r="1447" spans="1:6" hidden="1" x14ac:dyDescent="0.25">
      <c r="A1447" s="212" t="s">
        <v>1237</v>
      </c>
      <c r="B1447" s="212">
        <v>199005</v>
      </c>
      <c r="C1447" s="212">
        <v>100.901</v>
      </c>
      <c r="D1447" s="212">
        <v>3</v>
      </c>
      <c r="E1447" s="212" t="s">
        <v>1238</v>
      </c>
      <c r="F1447" s="212" t="s">
        <v>1234</v>
      </c>
    </row>
    <row r="1448" spans="1:6" hidden="1" x14ac:dyDescent="0.25">
      <c r="A1448" s="212" t="s">
        <v>1237</v>
      </c>
      <c r="B1448" s="212">
        <v>199006</v>
      </c>
      <c r="C1448" s="212">
        <v>98.234999999999999</v>
      </c>
      <c r="D1448" s="212">
        <v>3</v>
      </c>
      <c r="E1448" s="212" t="s">
        <v>1238</v>
      </c>
      <c r="F1448" s="212" t="s">
        <v>1234</v>
      </c>
    </row>
    <row r="1449" spans="1:6" hidden="1" x14ac:dyDescent="0.25">
      <c r="A1449" s="212" t="s">
        <v>1237</v>
      </c>
      <c r="B1449" s="212">
        <v>199007</v>
      </c>
      <c r="C1449" s="212">
        <v>101.239</v>
      </c>
      <c r="D1449" s="212">
        <v>3</v>
      </c>
      <c r="E1449" s="212" t="s">
        <v>1238</v>
      </c>
      <c r="F1449" s="212" t="s">
        <v>1234</v>
      </c>
    </row>
    <row r="1450" spans="1:6" hidden="1" x14ac:dyDescent="0.25">
      <c r="A1450" s="212" t="s">
        <v>1237</v>
      </c>
      <c r="B1450" s="212">
        <v>199008</v>
      </c>
      <c r="C1450" s="212">
        <v>113.925</v>
      </c>
      <c r="D1450" s="212">
        <v>3</v>
      </c>
      <c r="E1450" s="212" t="s">
        <v>1238</v>
      </c>
      <c r="F1450" s="212" t="s">
        <v>1234</v>
      </c>
    </row>
    <row r="1451" spans="1:6" hidden="1" x14ac:dyDescent="0.25">
      <c r="A1451" s="212" t="s">
        <v>1237</v>
      </c>
      <c r="B1451" s="212">
        <v>199009</v>
      </c>
      <c r="C1451" s="212">
        <v>111.751</v>
      </c>
      <c r="D1451" s="212">
        <v>3</v>
      </c>
      <c r="E1451" s="212" t="s">
        <v>1238</v>
      </c>
      <c r="F1451" s="212" t="s">
        <v>1234</v>
      </c>
    </row>
    <row r="1452" spans="1:6" hidden="1" x14ac:dyDescent="0.25">
      <c r="A1452" s="212" t="s">
        <v>1237</v>
      </c>
      <c r="B1452" s="212">
        <v>199010</v>
      </c>
      <c r="C1452" s="212">
        <v>120.327</v>
      </c>
      <c r="D1452" s="212">
        <v>3</v>
      </c>
      <c r="E1452" s="212" t="s">
        <v>1238</v>
      </c>
      <c r="F1452" s="212" t="s">
        <v>1234</v>
      </c>
    </row>
    <row r="1453" spans="1:6" hidden="1" x14ac:dyDescent="0.25">
      <c r="A1453" s="212" t="s">
        <v>1237</v>
      </c>
      <c r="B1453" s="212">
        <v>199011</v>
      </c>
      <c r="C1453" s="212">
        <v>121.592</v>
      </c>
      <c r="D1453" s="212">
        <v>3</v>
      </c>
      <c r="E1453" s="212" t="s">
        <v>1238</v>
      </c>
      <c r="F1453" s="212" t="s">
        <v>1234</v>
      </c>
    </row>
    <row r="1454" spans="1:6" hidden="1" x14ac:dyDescent="0.25">
      <c r="A1454" s="212" t="s">
        <v>1237</v>
      </c>
      <c r="B1454" s="212">
        <v>199012</v>
      </c>
      <c r="C1454" s="212">
        <v>137.44300000000001</v>
      </c>
      <c r="D1454" s="212">
        <v>3</v>
      </c>
      <c r="E1454" s="212" t="s">
        <v>1238</v>
      </c>
      <c r="F1454" s="212" t="s">
        <v>1234</v>
      </c>
    </row>
    <row r="1455" spans="1:6" hidden="1" x14ac:dyDescent="0.25">
      <c r="A1455" s="212" t="s">
        <v>1237</v>
      </c>
      <c r="B1455" s="212">
        <v>199013</v>
      </c>
      <c r="C1455" s="212">
        <v>1394.175</v>
      </c>
      <c r="D1455" s="212">
        <v>3</v>
      </c>
      <c r="E1455" s="212" t="s">
        <v>1238</v>
      </c>
      <c r="F1455" s="212" t="s">
        <v>1234</v>
      </c>
    </row>
    <row r="1456" spans="1:6" hidden="1" x14ac:dyDescent="0.25">
      <c r="A1456" s="212" t="s">
        <v>1237</v>
      </c>
      <c r="B1456" s="212">
        <v>199101</v>
      </c>
      <c r="C1456" s="212">
        <v>157.494</v>
      </c>
      <c r="D1456" s="212">
        <v>3</v>
      </c>
      <c r="E1456" s="212" t="s">
        <v>1238</v>
      </c>
      <c r="F1456" s="212" t="s">
        <v>1234</v>
      </c>
    </row>
    <row r="1457" spans="1:6" hidden="1" x14ac:dyDescent="0.25">
      <c r="A1457" s="212" t="s">
        <v>1237</v>
      </c>
      <c r="B1457" s="212">
        <v>199102</v>
      </c>
      <c r="C1457" s="212">
        <v>122.604</v>
      </c>
      <c r="D1457" s="212">
        <v>3</v>
      </c>
      <c r="E1457" s="212" t="s">
        <v>1238</v>
      </c>
      <c r="F1457" s="212" t="s">
        <v>1234</v>
      </c>
    </row>
    <row r="1458" spans="1:6" hidden="1" x14ac:dyDescent="0.25">
      <c r="A1458" s="212" t="s">
        <v>1237</v>
      </c>
      <c r="B1458" s="212">
        <v>199103</v>
      </c>
      <c r="C1458" s="212">
        <v>119.535</v>
      </c>
      <c r="D1458" s="212">
        <v>3</v>
      </c>
      <c r="E1458" s="212" t="s">
        <v>1238</v>
      </c>
      <c r="F1458" s="212" t="s">
        <v>1234</v>
      </c>
    </row>
    <row r="1459" spans="1:6" hidden="1" x14ac:dyDescent="0.25">
      <c r="A1459" s="212" t="s">
        <v>1237</v>
      </c>
      <c r="B1459" s="212">
        <v>199104</v>
      </c>
      <c r="C1459" s="212">
        <v>104.218</v>
      </c>
      <c r="D1459" s="212">
        <v>3</v>
      </c>
      <c r="E1459" s="212" t="s">
        <v>1238</v>
      </c>
      <c r="F1459" s="212" t="s">
        <v>1234</v>
      </c>
    </row>
    <row r="1460" spans="1:6" hidden="1" x14ac:dyDescent="0.25">
      <c r="A1460" s="212" t="s">
        <v>1237</v>
      </c>
      <c r="B1460" s="212">
        <v>199105</v>
      </c>
      <c r="C1460" s="212">
        <v>98.448999999999998</v>
      </c>
      <c r="D1460" s="212">
        <v>3</v>
      </c>
      <c r="E1460" s="212" t="s">
        <v>1238</v>
      </c>
      <c r="F1460" s="212" t="s">
        <v>1234</v>
      </c>
    </row>
    <row r="1461" spans="1:6" hidden="1" x14ac:dyDescent="0.25">
      <c r="A1461" s="212" t="s">
        <v>1237</v>
      </c>
      <c r="B1461" s="212">
        <v>199106</v>
      </c>
      <c r="C1461" s="212">
        <v>97.766000000000005</v>
      </c>
      <c r="D1461" s="212">
        <v>3</v>
      </c>
      <c r="E1461" s="212" t="s">
        <v>1238</v>
      </c>
      <c r="F1461" s="212" t="s">
        <v>1234</v>
      </c>
    </row>
    <row r="1462" spans="1:6" hidden="1" x14ac:dyDescent="0.25">
      <c r="A1462" s="212" t="s">
        <v>1237</v>
      </c>
      <c r="B1462" s="212">
        <v>199107</v>
      </c>
      <c r="C1462" s="212">
        <v>103.69799999999999</v>
      </c>
      <c r="D1462" s="212">
        <v>3</v>
      </c>
      <c r="E1462" s="212" t="s">
        <v>1238</v>
      </c>
      <c r="F1462" s="212" t="s">
        <v>1234</v>
      </c>
    </row>
    <row r="1463" spans="1:6" hidden="1" x14ac:dyDescent="0.25">
      <c r="A1463" s="212" t="s">
        <v>1237</v>
      </c>
      <c r="B1463" s="212">
        <v>199108</v>
      </c>
      <c r="C1463" s="212">
        <v>103.40900000000001</v>
      </c>
      <c r="D1463" s="212">
        <v>3</v>
      </c>
      <c r="E1463" s="212" t="s">
        <v>1238</v>
      </c>
      <c r="F1463" s="212" t="s">
        <v>1234</v>
      </c>
    </row>
    <row r="1464" spans="1:6" hidden="1" x14ac:dyDescent="0.25">
      <c r="A1464" s="212" t="s">
        <v>1237</v>
      </c>
      <c r="B1464" s="212">
        <v>199109</v>
      </c>
      <c r="C1464" s="212">
        <v>98.685000000000002</v>
      </c>
      <c r="D1464" s="212">
        <v>3</v>
      </c>
      <c r="E1464" s="212" t="s">
        <v>1238</v>
      </c>
      <c r="F1464" s="212" t="s">
        <v>1234</v>
      </c>
    </row>
    <row r="1465" spans="1:6" hidden="1" x14ac:dyDescent="0.25">
      <c r="A1465" s="212" t="s">
        <v>1237</v>
      </c>
      <c r="B1465" s="212">
        <v>199110</v>
      </c>
      <c r="C1465" s="212">
        <v>112.923</v>
      </c>
      <c r="D1465" s="212">
        <v>3</v>
      </c>
      <c r="E1465" s="212" t="s">
        <v>1238</v>
      </c>
      <c r="F1465" s="212" t="s">
        <v>1234</v>
      </c>
    </row>
    <row r="1466" spans="1:6" hidden="1" x14ac:dyDescent="0.25">
      <c r="A1466" s="212" t="s">
        <v>1237</v>
      </c>
      <c r="B1466" s="212">
        <v>199111</v>
      </c>
      <c r="C1466" s="212">
        <v>119.518</v>
      </c>
      <c r="D1466" s="212">
        <v>3</v>
      </c>
      <c r="E1466" s="212" t="s">
        <v>1238</v>
      </c>
      <c r="F1466" s="212" t="s">
        <v>1234</v>
      </c>
    </row>
    <row r="1467" spans="1:6" hidden="1" x14ac:dyDescent="0.25">
      <c r="A1467" s="212" t="s">
        <v>1237</v>
      </c>
      <c r="B1467" s="212">
        <v>199112</v>
      </c>
      <c r="C1467" s="212">
        <v>142.554</v>
      </c>
      <c r="D1467" s="212">
        <v>3</v>
      </c>
      <c r="E1467" s="212" t="s">
        <v>1238</v>
      </c>
      <c r="F1467" s="212" t="s">
        <v>1234</v>
      </c>
    </row>
    <row r="1468" spans="1:6" hidden="1" x14ac:dyDescent="0.25">
      <c r="A1468" s="212" t="s">
        <v>1237</v>
      </c>
      <c r="B1468" s="212">
        <v>199113</v>
      </c>
      <c r="C1468" s="212">
        <v>1380.8520000000001</v>
      </c>
      <c r="D1468" s="212">
        <v>3</v>
      </c>
      <c r="E1468" s="212" t="s">
        <v>1238</v>
      </c>
      <c r="F1468" s="212" t="s">
        <v>1234</v>
      </c>
    </row>
    <row r="1469" spans="1:6" hidden="1" x14ac:dyDescent="0.25">
      <c r="A1469" s="212" t="s">
        <v>1237</v>
      </c>
      <c r="B1469" s="212">
        <v>199201</v>
      </c>
      <c r="C1469" s="212">
        <v>154.88300000000001</v>
      </c>
      <c r="D1469" s="212">
        <v>3</v>
      </c>
      <c r="E1469" s="212" t="s">
        <v>1238</v>
      </c>
      <c r="F1469" s="212" t="s">
        <v>1234</v>
      </c>
    </row>
    <row r="1470" spans="1:6" hidden="1" x14ac:dyDescent="0.25">
      <c r="A1470" s="212" t="s">
        <v>1237</v>
      </c>
      <c r="B1470" s="212">
        <v>199202</v>
      </c>
      <c r="C1470" s="212">
        <v>132.684</v>
      </c>
      <c r="D1470" s="212">
        <v>3</v>
      </c>
      <c r="E1470" s="212" t="s">
        <v>1238</v>
      </c>
      <c r="F1470" s="212" t="s">
        <v>1234</v>
      </c>
    </row>
    <row r="1471" spans="1:6" hidden="1" x14ac:dyDescent="0.25">
      <c r="A1471" s="212" t="s">
        <v>1237</v>
      </c>
      <c r="B1471" s="212">
        <v>199203</v>
      </c>
      <c r="C1471" s="212">
        <v>126.75</v>
      </c>
      <c r="D1471" s="212">
        <v>3</v>
      </c>
      <c r="E1471" s="212" t="s">
        <v>1238</v>
      </c>
      <c r="F1471" s="212" t="s">
        <v>1234</v>
      </c>
    </row>
    <row r="1472" spans="1:6" hidden="1" x14ac:dyDescent="0.25">
      <c r="A1472" s="212" t="s">
        <v>1237</v>
      </c>
      <c r="B1472" s="212">
        <v>199204</v>
      </c>
      <c r="C1472" s="212">
        <v>109.255</v>
      </c>
      <c r="D1472" s="212">
        <v>3</v>
      </c>
      <c r="E1472" s="212" t="s">
        <v>1238</v>
      </c>
      <c r="F1472" s="212" t="s">
        <v>1234</v>
      </c>
    </row>
    <row r="1473" spans="1:6" hidden="1" x14ac:dyDescent="0.25">
      <c r="A1473" s="212" t="s">
        <v>1237</v>
      </c>
      <c r="B1473" s="212">
        <v>199205</v>
      </c>
      <c r="C1473" s="212">
        <v>95.665000000000006</v>
      </c>
      <c r="D1473" s="212">
        <v>3</v>
      </c>
      <c r="E1473" s="212" t="s">
        <v>1238</v>
      </c>
      <c r="F1473" s="212" t="s">
        <v>1234</v>
      </c>
    </row>
    <row r="1474" spans="1:6" hidden="1" x14ac:dyDescent="0.25">
      <c r="A1474" s="212" t="s">
        <v>1237</v>
      </c>
      <c r="B1474" s="212">
        <v>199206</v>
      </c>
      <c r="C1474" s="212">
        <v>97.388000000000005</v>
      </c>
      <c r="D1474" s="212">
        <v>3</v>
      </c>
      <c r="E1474" s="212" t="s">
        <v>1238</v>
      </c>
      <c r="F1474" s="212" t="s">
        <v>1234</v>
      </c>
    </row>
    <row r="1475" spans="1:6" hidden="1" x14ac:dyDescent="0.25">
      <c r="A1475" s="212" t="s">
        <v>1237</v>
      </c>
      <c r="B1475" s="212">
        <v>199207</v>
      </c>
      <c r="C1475" s="212">
        <v>99.375</v>
      </c>
      <c r="D1475" s="212">
        <v>3</v>
      </c>
      <c r="E1475" s="212" t="s">
        <v>1238</v>
      </c>
      <c r="F1475" s="212" t="s">
        <v>1234</v>
      </c>
    </row>
    <row r="1476" spans="1:6" hidden="1" x14ac:dyDescent="0.25">
      <c r="A1476" s="212" t="s">
        <v>1237</v>
      </c>
      <c r="B1476" s="212">
        <v>199208</v>
      </c>
      <c r="C1476" s="212">
        <v>91.491</v>
      </c>
      <c r="D1476" s="212">
        <v>3</v>
      </c>
      <c r="E1476" s="212" t="s">
        <v>1238</v>
      </c>
      <c r="F1476" s="212" t="s">
        <v>1234</v>
      </c>
    </row>
    <row r="1477" spans="1:6" hidden="1" x14ac:dyDescent="0.25">
      <c r="A1477" s="212" t="s">
        <v>1237</v>
      </c>
      <c r="B1477" s="212">
        <v>199209</v>
      </c>
      <c r="C1477" s="212">
        <v>116.282</v>
      </c>
      <c r="D1477" s="212">
        <v>3</v>
      </c>
      <c r="E1477" s="212" t="s">
        <v>1238</v>
      </c>
      <c r="F1477" s="212" t="s">
        <v>1234</v>
      </c>
    </row>
    <row r="1478" spans="1:6" hidden="1" x14ac:dyDescent="0.25">
      <c r="A1478" s="212" t="s">
        <v>1237</v>
      </c>
      <c r="B1478" s="212">
        <v>199210</v>
      </c>
      <c r="C1478" s="212">
        <v>115.738</v>
      </c>
      <c r="D1478" s="212">
        <v>3</v>
      </c>
      <c r="E1478" s="212" t="s">
        <v>1238</v>
      </c>
      <c r="F1478" s="212" t="s">
        <v>1234</v>
      </c>
    </row>
    <row r="1479" spans="1:6" hidden="1" x14ac:dyDescent="0.25">
      <c r="A1479" s="212" t="s">
        <v>1237</v>
      </c>
      <c r="B1479" s="212">
        <v>199211</v>
      </c>
      <c r="C1479" s="212">
        <v>123.322</v>
      </c>
      <c r="D1479" s="212">
        <v>3</v>
      </c>
      <c r="E1479" s="212" t="s">
        <v>1238</v>
      </c>
      <c r="F1479" s="212" t="s">
        <v>1234</v>
      </c>
    </row>
    <row r="1480" spans="1:6" hidden="1" x14ac:dyDescent="0.25">
      <c r="A1480" s="212" t="s">
        <v>1237</v>
      </c>
      <c r="B1480" s="212">
        <v>199212</v>
      </c>
      <c r="C1480" s="212">
        <v>151.244</v>
      </c>
      <c r="D1480" s="212">
        <v>3</v>
      </c>
      <c r="E1480" s="212" t="s">
        <v>1238</v>
      </c>
      <c r="F1480" s="212" t="s">
        <v>1234</v>
      </c>
    </row>
    <row r="1481" spans="1:6" hidden="1" x14ac:dyDescent="0.25">
      <c r="A1481" s="212" t="s">
        <v>1237</v>
      </c>
      <c r="B1481" s="212">
        <v>199213</v>
      </c>
      <c r="C1481" s="212">
        <v>1414.075</v>
      </c>
      <c r="D1481" s="212">
        <v>3</v>
      </c>
      <c r="E1481" s="212" t="s">
        <v>1238</v>
      </c>
      <c r="F1481" s="212" t="s">
        <v>1234</v>
      </c>
    </row>
    <row r="1482" spans="1:6" hidden="1" x14ac:dyDescent="0.25">
      <c r="A1482" s="212" t="s">
        <v>1237</v>
      </c>
      <c r="B1482" s="212">
        <v>199301</v>
      </c>
      <c r="C1482" s="212">
        <v>147.572</v>
      </c>
      <c r="D1482" s="212">
        <v>3</v>
      </c>
      <c r="E1482" s="212" t="s">
        <v>1238</v>
      </c>
      <c r="F1482" s="212" t="s">
        <v>1234</v>
      </c>
    </row>
    <row r="1483" spans="1:6" hidden="1" x14ac:dyDescent="0.25">
      <c r="A1483" s="212" t="s">
        <v>1237</v>
      </c>
      <c r="B1483" s="212">
        <v>199302</v>
      </c>
      <c r="C1483" s="212">
        <v>141.14699999999999</v>
      </c>
      <c r="D1483" s="212">
        <v>3</v>
      </c>
      <c r="E1483" s="212" t="s">
        <v>1238</v>
      </c>
      <c r="F1483" s="212" t="s">
        <v>1234</v>
      </c>
    </row>
    <row r="1484" spans="1:6" hidden="1" x14ac:dyDescent="0.25">
      <c r="A1484" s="212" t="s">
        <v>1237</v>
      </c>
      <c r="B1484" s="212">
        <v>199303</v>
      </c>
      <c r="C1484" s="212">
        <v>147.80799999999999</v>
      </c>
      <c r="D1484" s="212">
        <v>3</v>
      </c>
      <c r="E1484" s="212" t="s">
        <v>1238</v>
      </c>
      <c r="F1484" s="212" t="s">
        <v>1234</v>
      </c>
    </row>
    <row r="1485" spans="1:6" hidden="1" x14ac:dyDescent="0.25">
      <c r="A1485" s="212" t="s">
        <v>1237</v>
      </c>
      <c r="B1485" s="212">
        <v>199304</v>
      </c>
      <c r="C1485" s="212">
        <v>116.684</v>
      </c>
      <c r="D1485" s="212">
        <v>3</v>
      </c>
      <c r="E1485" s="212" t="s">
        <v>1238</v>
      </c>
      <c r="F1485" s="212" t="s">
        <v>1234</v>
      </c>
    </row>
    <row r="1486" spans="1:6" hidden="1" x14ac:dyDescent="0.25">
      <c r="A1486" s="212" t="s">
        <v>1237</v>
      </c>
      <c r="B1486" s="212">
        <v>199305</v>
      </c>
      <c r="C1486" s="212">
        <v>103.76</v>
      </c>
      <c r="D1486" s="212">
        <v>3</v>
      </c>
      <c r="E1486" s="212" t="s">
        <v>1238</v>
      </c>
      <c r="F1486" s="212" t="s">
        <v>1234</v>
      </c>
    </row>
    <row r="1487" spans="1:6" hidden="1" x14ac:dyDescent="0.25">
      <c r="A1487" s="212" t="s">
        <v>1237</v>
      </c>
      <c r="B1487" s="212">
        <v>199306</v>
      </c>
      <c r="C1487" s="212">
        <v>102.88800000000001</v>
      </c>
      <c r="D1487" s="212">
        <v>3</v>
      </c>
      <c r="E1487" s="212" t="s">
        <v>1238</v>
      </c>
      <c r="F1487" s="212" t="s">
        <v>1234</v>
      </c>
    </row>
    <row r="1488" spans="1:6" hidden="1" x14ac:dyDescent="0.25">
      <c r="A1488" s="212" t="s">
        <v>1237</v>
      </c>
      <c r="B1488" s="212">
        <v>199307</v>
      </c>
      <c r="C1488" s="212">
        <v>107.81100000000001</v>
      </c>
      <c r="D1488" s="212">
        <v>3</v>
      </c>
      <c r="E1488" s="212" t="s">
        <v>1238</v>
      </c>
      <c r="F1488" s="212" t="s">
        <v>1234</v>
      </c>
    </row>
    <row r="1489" spans="1:6" hidden="1" x14ac:dyDescent="0.25">
      <c r="A1489" s="212" t="s">
        <v>1237</v>
      </c>
      <c r="B1489" s="212">
        <v>199308</v>
      </c>
      <c r="C1489" s="212">
        <v>114.358</v>
      </c>
      <c r="D1489" s="212">
        <v>3</v>
      </c>
      <c r="E1489" s="212" t="s">
        <v>1238</v>
      </c>
      <c r="F1489" s="212" t="s">
        <v>1234</v>
      </c>
    </row>
    <row r="1490" spans="1:6" hidden="1" x14ac:dyDescent="0.25">
      <c r="A1490" s="212" t="s">
        <v>1237</v>
      </c>
      <c r="B1490" s="212">
        <v>199309</v>
      </c>
      <c r="C1490" s="212">
        <v>108.188</v>
      </c>
      <c r="D1490" s="212">
        <v>3</v>
      </c>
      <c r="E1490" s="212" t="s">
        <v>1238</v>
      </c>
      <c r="F1490" s="212" t="s">
        <v>1234</v>
      </c>
    </row>
    <row r="1491" spans="1:6" hidden="1" x14ac:dyDescent="0.25">
      <c r="A1491" s="212" t="s">
        <v>1237</v>
      </c>
      <c r="B1491" s="212">
        <v>199310</v>
      </c>
      <c r="C1491" s="212">
        <v>94.302000000000007</v>
      </c>
      <c r="D1491" s="212">
        <v>3</v>
      </c>
      <c r="E1491" s="212" t="s">
        <v>1238</v>
      </c>
      <c r="F1491" s="212" t="s">
        <v>1234</v>
      </c>
    </row>
    <row r="1492" spans="1:6" hidden="1" x14ac:dyDescent="0.25">
      <c r="A1492" s="212" t="s">
        <v>1237</v>
      </c>
      <c r="B1492" s="212">
        <v>199311</v>
      </c>
      <c r="C1492" s="212">
        <v>113.94199999999999</v>
      </c>
      <c r="D1492" s="212">
        <v>3</v>
      </c>
      <c r="E1492" s="212" t="s">
        <v>1238</v>
      </c>
      <c r="F1492" s="212" t="s">
        <v>1234</v>
      </c>
    </row>
    <row r="1493" spans="1:6" hidden="1" x14ac:dyDescent="0.25">
      <c r="A1493" s="212" t="s">
        <v>1237</v>
      </c>
      <c r="B1493" s="212">
        <v>199312</v>
      </c>
      <c r="C1493" s="212">
        <v>140.52799999999999</v>
      </c>
      <c r="D1493" s="212">
        <v>3</v>
      </c>
      <c r="E1493" s="212" t="s">
        <v>1238</v>
      </c>
      <c r="F1493" s="212" t="s">
        <v>1234</v>
      </c>
    </row>
    <row r="1494" spans="1:6" hidden="1" x14ac:dyDescent="0.25">
      <c r="A1494" s="212" t="s">
        <v>1237</v>
      </c>
      <c r="B1494" s="212">
        <v>199313</v>
      </c>
      <c r="C1494" s="212">
        <v>1438.989</v>
      </c>
      <c r="D1494" s="212">
        <v>3</v>
      </c>
      <c r="E1494" s="212" t="s">
        <v>1238</v>
      </c>
      <c r="F1494" s="212" t="s">
        <v>1234</v>
      </c>
    </row>
    <row r="1495" spans="1:6" hidden="1" x14ac:dyDescent="0.25">
      <c r="A1495" s="212" t="s">
        <v>1237</v>
      </c>
      <c r="B1495" s="212">
        <v>199401</v>
      </c>
      <c r="C1495" s="212">
        <v>164.916</v>
      </c>
      <c r="D1495" s="212">
        <v>3</v>
      </c>
      <c r="E1495" s="212" t="s">
        <v>1238</v>
      </c>
      <c r="F1495" s="212" t="s">
        <v>1234</v>
      </c>
    </row>
    <row r="1496" spans="1:6" hidden="1" x14ac:dyDescent="0.25">
      <c r="A1496" s="212" t="s">
        <v>1237</v>
      </c>
      <c r="B1496" s="212">
        <v>199402</v>
      </c>
      <c r="C1496" s="212">
        <v>143.13200000000001</v>
      </c>
      <c r="D1496" s="212">
        <v>3</v>
      </c>
      <c r="E1496" s="212" t="s">
        <v>1238</v>
      </c>
      <c r="F1496" s="212" t="s">
        <v>1234</v>
      </c>
    </row>
    <row r="1497" spans="1:6" hidden="1" x14ac:dyDescent="0.25">
      <c r="A1497" s="212" t="s">
        <v>1237</v>
      </c>
      <c r="B1497" s="212">
        <v>199403</v>
      </c>
      <c r="C1497" s="212">
        <v>130.04400000000001</v>
      </c>
      <c r="D1497" s="212">
        <v>3</v>
      </c>
      <c r="E1497" s="212" t="s">
        <v>1238</v>
      </c>
      <c r="F1497" s="212" t="s">
        <v>1234</v>
      </c>
    </row>
    <row r="1498" spans="1:6" hidden="1" x14ac:dyDescent="0.25">
      <c r="A1498" s="212" t="s">
        <v>1237</v>
      </c>
      <c r="B1498" s="212">
        <v>199404</v>
      </c>
      <c r="C1498" s="212">
        <v>102.32899999999999</v>
      </c>
      <c r="D1498" s="212">
        <v>3</v>
      </c>
      <c r="E1498" s="212" t="s">
        <v>1238</v>
      </c>
      <c r="F1498" s="212" t="s">
        <v>1234</v>
      </c>
    </row>
    <row r="1499" spans="1:6" hidden="1" x14ac:dyDescent="0.25">
      <c r="A1499" s="212" t="s">
        <v>1237</v>
      </c>
      <c r="B1499" s="212">
        <v>199405</v>
      </c>
      <c r="C1499" s="212">
        <v>98.867000000000004</v>
      </c>
      <c r="D1499" s="212">
        <v>3</v>
      </c>
      <c r="E1499" s="212" t="s">
        <v>1238</v>
      </c>
      <c r="F1499" s="212" t="s">
        <v>1234</v>
      </c>
    </row>
    <row r="1500" spans="1:6" hidden="1" x14ac:dyDescent="0.25">
      <c r="A1500" s="212" t="s">
        <v>1237</v>
      </c>
      <c r="B1500" s="212">
        <v>199406</v>
      </c>
      <c r="C1500" s="212">
        <v>94.024000000000001</v>
      </c>
      <c r="D1500" s="212">
        <v>3</v>
      </c>
      <c r="E1500" s="212" t="s">
        <v>1238</v>
      </c>
      <c r="F1500" s="212" t="s">
        <v>1234</v>
      </c>
    </row>
    <row r="1501" spans="1:6" hidden="1" x14ac:dyDescent="0.25">
      <c r="A1501" s="212" t="s">
        <v>1237</v>
      </c>
      <c r="B1501" s="212">
        <v>199407</v>
      </c>
      <c r="C1501" s="212">
        <v>93.325000000000003</v>
      </c>
      <c r="D1501" s="212">
        <v>3</v>
      </c>
      <c r="E1501" s="212" t="s">
        <v>1238</v>
      </c>
      <c r="F1501" s="212" t="s">
        <v>1234</v>
      </c>
    </row>
    <row r="1502" spans="1:6" hidden="1" x14ac:dyDescent="0.25">
      <c r="A1502" s="212" t="s">
        <v>1237</v>
      </c>
      <c r="B1502" s="212">
        <v>199408</v>
      </c>
      <c r="C1502" s="212">
        <v>103.161</v>
      </c>
      <c r="D1502" s="212">
        <v>3</v>
      </c>
      <c r="E1502" s="212" t="s">
        <v>1238</v>
      </c>
      <c r="F1502" s="212" t="s">
        <v>1234</v>
      </c>
    </row>
    <row r="1503" spans="1:6" hidden="1" x14ac:dyDescent="0.25">
      <c r="A1503" s="212" t="s">
        <v>1237</v>
      </c>
      <c r="B1503" s="212">
        <v>199409</v>
      </c>
      <c r="C1503" s="212">
        <v>102.483</v>
      </c>
      <c r="D1503" s="212">
        <v>3</v>
      </c>
      <c r="E1503" s="212" t="s">
        <v>1238</v>
      </c>
      <c r="F1503" s="212" t="s">
        <v>1234</v>
      </c>
    </row>
    <row r="1504" spans="1:6" hidden="1" x14ac:dyDescent="0.25">
      <c r="A1504" s="212" t="s">
        <v>1237</v>
      </c>
      <c r="B1504" s="212">
        <v>199410</v>
      </c>
      <c r="C1504" s="212">
        <v>113.02</v>
      </c>
      <c r="D1504" s="212">
        <v>3</v>
      </c>
      <c r="E1504" s="212" t="s">
        <v>1238</v>
      </c>
      <c r="F1504" s="212" t="s">
        <v>1234</v>
      </c>
    </row>
    <row r="1505" spans="1:6" hidden="1" x14ac:dyDescent="0.25">
      <c r="A1505" s="212" t="s">
        <v>1237</v>
      </c>
      <c r="B1505" s="212">
        <v>199411</v>
      </c>
      <c r="C1505" s="212">
        <v>116.621</v>
      </c>
      <c r="D1505" s="212">
        <v>3</v>
      </c>
      <c r="E1505" s="212" t="s">
        <v>1238</v>
      </c>
      <c r="F1505" s="212" t="s">
        <v>1234</v>
      </c>
    </row>
    <row r="1506" spans="1:6" hidden="1" x14ac:dyDescent="0.25">
      <c r="A1506" s="212" t="s">
        <v>1237</v>
      </c>
      <c r="B1506" s="212">
        <v>199412</v>
      </c>
      <c r="C1506" s="212">
        <v>145.655</v>
      </c>
      <c r="D1506" s="212">
        <v>3</v>
      </c>
      <c r="E1506" s="212" t="s">
        <v>1238</v>
      </c>
      <c r="F1506" s="212" t="s">
        <v>1234</v>
      </c>
    </row>
    <row r="1507" spans="1:6" hidden="1" x14ac:dyDescent="0.25">
      <c r="A1507" s="212" t="s">
        <v>1237</v>
      </c>
      <c r="B1507" s="212">
        <v>199413</v>
      </c>
      <c r="C1507" s="212">
        <v>1407.577</v>
      </c>
      <c r="D1507" s="212">
        <v>3</v>
      </c>
      <c r="E1507" s="212" t="s">
        <v>1238</v>
      </c>
      <c r="F1507" s="212" t="s">
        <v>1234</v>
      </c>
    </row>
    <row r="1508" spans="1:6" hidden="1" x14ac:dyDescent="0.25">
      <c r="A1508" s="212" t="s">
        <v>1237</v>
      </c>
      <c r="B1508" s="212">
        <v>199501</v>
      </c>
      <c r="C1508" s="212">
        <v>145.71199999999999</v>
      </c>
      <c r="D1508" s="212">
        <v>3</v>
      </c>
      <c r="E1508" s="212" t="s">
        <v>1238</v>
      </c>
      <c r="F1508" s="212" t="s">
        <v>1234</v>
      </c>
    </row>
    <row r="1509" spans="1:6" hidden="1" x14ac:dyDescent="0.25">
      <c r="A1509" s="212" t="s">
        <v>1237</v>
      </c>
      <c r="B1509" s="212">
        <v>199502</v>
      </c>
      <c r="C1509" s="212">
        <v>143.452</v>
      </c>
      <c r="D1509" s="212">
        <v>3</v>
      </c>
      <c r="E1509" s="212" t="s">
        <v>1238</v>
      </c>
      <c r="F1509" s="212" t="s">
        <v>1234</v>
      </c>
    </row>
    <row r="1510" spans="1:6" hidden="1" x14ac:dyDescent="0.25">
      <c r="A1510" s="212" t="s">
        <v>1237</v>
      </c>
      <c r="B1510" s="212">
        <v>199503</v>
      </c>
      <c r="C1510" s="212">
        <v>123.265</v>
      </c>
      <c r="D1510" s="212">
        <v>3</v>
      </c>
      <c r="E1510" s="212" t="s">
        <v>1238</v>
      </c>
      <c r="F1510" s="212" t="s">
        <v>1234</v>
      </c>
    </row>
    <row r="1511" spans="1:6" hidden="1" x14ac:dyDescent="0.25">
      <c r="A1511" s="212" t="s">
        <v>1237</v>
      </c>
      <c r="B1511" s="212">
        <v>199504</v>
      </c>
      <c r="C1511" s="212">
        <v>111.262</v>
      </c>
      <c r="D1511" s="212">
        <v>3</v>
      </c>
      <c r="E1511" s="212" t="s">
        <v>1238</v>
      </c>
      <c r="F1511" s="212" t="s">
        <v>1234</v>
      </c>
    </row>
    <row r="1512" spans="1:6" hidden="1" x14ac:dyDescent="0.25">
      <c r="A1512" s="212" t="s">
        <v>1237</v>
      </c>
      <c r="B1512" s="212">
        <v>199505</v>
      </c>
      <c r="C1512" s="212">
        <v>98.114000000000004</v>
      </c>
      <c r="D1512" s="212">
        <v>3</v>
      </c>
      <c r="E1512" s="212" t="s">
        <v>1238</v>
      </c>
      <c r="F1512" s="212" t="s">
        <v>1234</v>
      </c>
    </row>
    <row r="1513" spans="1:6" hidden="1" x14ac:dyDescent="0.25">
      <c r="A1513" s="212" t="s">
        <v>1237</v>
      </c>
      <c r="B1513" s="212">
        <v>199506</v>
      </c>
      <c r="C1513" s="212">
        <v>94.400999999999996</v>
      </c>
      <c r="D1513" s="212">
        <v>3</v>
      </c>
      <c r="E1513" s="212" t="s">
        <v>1238</v>
      </c>
      <c r="F1513" s="212" t="s">
        <v>1234</v>
      </c>
    </row>
    <row r="1514" spans="1:6" hidden="1" x14ac:dyDescent="0.25">
      <c r="A1514" s="212" t="s">
        <v>1237</v>
      </c>
      <c r="B1514" s="212">
        <v>199507</v>
      </c>
      <c r="C1514" s="212">
        <v>86.078999999999994</v>
      </c>
      <c r="D1514" s="212">
        <v>3</v>
      </c>
      <c r="E1514" s="212" t="s">
        <v>1238</v>
      </c>
      <c r="F1514" s="212" t="s">
        <v>1234</v>
      </c>
    </row>
    <row r="1515" spans="1:6" hidden="1" x14ac:dyDescent="0.25">
      <c r="A1515" s="212" t="s">
        <v>1237</v>
      </c>
      <c r="B1515" s="212">
        <v>199508</v>
      </c>
      <c r="C1515" s="212">
        <v>91.659000000000006</v>
      </c>
      <c r="D1515" s="212">
        <v>3</v>
      </c>
      <c r="E1515" s="212" t="s">
        <v>1238</v>
      </c>
      <c r="F1515" s="212" t="s">
        <v>1234</v>
      </c>
    </row>
    <row r="1516" spans="1:6" hidden="1" x14ac:dyDescent="0.25">
      <c r="A1516" s="212" t="s">
        <v>1237</v>
      </c>
      <c r="B1516" s="212">
        <v>199509</v>
      </c>
      <c r="C1516" s="212">
        <v>94.394999999999996</v>
      </c>
      <c r="D1516" s="212">
        <v>3</v>
      </c>
      <c r="E1516" s="212" t="s">
        <v>1238</v>
      </c>
      <c r="F1516" s="212" t="s">
        <v>1234</v>
      </c>
    </row>
    <row r="1517" spans="1:6" hidden="1" x14ac:dyDescent="0.25">
      <c r="A1517" s="212" t="s">
        <v>1237</v>
      </c>
      <c r="B1517" s="212">
        <v>199510</v>
      </c>
      <c r="C1517" s="212">
        <v>103.325</v>
      </c>
      <c r="D1517" s="212">
        <v>3</v>
      </c>
      <c r="E1517" s="212" t="s">
        <v>1238</v>
      </c>
      <c r="F1517" s="212" t="s">
        <v>1234</v>
      </c>
    </row>
    <row r="1518" spans="1:6" hidden="1" x14ac:dyDescent="0.25">
      <c r="A1518" s="212" t="s">
        <v>1237</v>
      </c>
      <c r="B1518" s="212">
        <v>199511</v>
      </c>
      <c r="C1518" s="212">
        <v>124.47499999999999</v>
      </c>
      <c r="D1518" s="212">
        <v>3</v>
      </c>
      <c r="E1518" s="212" t="s">
        <v>1238</v>
      </c>
      <c r="F1518" s="212" t="s">
        <v>1234</v>
      </c>
    </row>
    <row r="1519" spans="1:6" hidden="1" x14ac:dyDescent="0.25">
      <c r="A1519" s="212" t="s">
        <v>1237</v>
      </c>
      <c r="B1519" s="212">
        <v>199512</v>
      </c>
      <c r="C1519" s="212">
        <v>156.941</v>
      </c>
      <c r="D1519" s="212">
        <v>3</v>
      </c>
      <c r="E1519" s="212" t="s">
        <v>1238</v>
      </c>
      <c r="F1519" s="212" t="s">
        <v>1234</v>
      </c>
    </row>
    <row r="1520" spans="1:6" hidden="1" x14ac:dyDescent="0.25">
      <c r="A1520" s="212" t="s">
        <v>1237</v>
      </c>
      <c r="B1520" s="212">
        <v>199513</v>
      </c>
      <c r="C1520" s="212">
        <v>1373.0820000000001</v>
      </c>
      <c r="D1520" s="212">
        <v>3</v>
      </c>
      <c r="E1520" s="212" t="s">
        <v>1238</v>
      </c>
      <c r="F1520" s="212" t="s">
        <v>1234</v>
      </c>
    </row>
    <row r="1521" spans="1:6" hidden="1" x14ac:dyDescent="0.25">
      <c r="A1521" s="212" t="s">
        <v>1237</v>
      </c>
      <c r="B1521" s="212">
        <v>199601</v>
      </c>
      <c r="C1521" s="212">
        <v>166.81800000000001</v>
      </c>
      <c r="D1521" s="212">
        <v>3</v>
      </c>
      <c r="E1521" s="212" t="s">
        <v>1238</v>
      </c>
      <c r="F1521" s="212" t="s">
        <v>1234</v>
      </c>
    </row>
    <row r="1522" spans="1:6" hidden="1" x14ac:dyDescent="0.25">
      <c r="A1522" s="212" t="s">
        <v>1237</v>
      </c>
      <c r="B1522" s="212">
        <v>199602</v>
      </c>
      <c r="C1522" s="212">
        <v>159.20599999999999</v>
      </c>
      <c r="D1522" s="212">
        <v>3</v>
      </c>
      <c r="E1522" s="212" t="s">
        <v>1238</v>
      </c>
      <c r="F1522" s="212" t="s">
        <v>1234</v>
      </c>
    </row>
    <row r="1523" spans="1:6" hidden="1" x14ac:dyDescent="0.25">
      <c r="A1523" s="212" t="s">
        <v>1237</v>
      </c>
      <c r="B1523" s="212">
        <v>199603</v>
      </c>
      <c r="C1523" s="212">
        <v>138.79499999999999</v>
      </c>
      <c r="D1523" s="212">
        <v>3</v>
      </c>
      <c r="E1523" s="212" t="s">
        <v>1238</v>
      </c>
      <c r="F1523" s="212" t="s">
        <v>1234</v>
      </c>
    </row>
    <row r="1524" spans="1:6" hidden="1" x14ac:dyDescent="0.25">
      <c r="A1524" s="212" t="s">
        <v>1237</v>
      </c>
      <c r="B1524" s="212">
        <v>199604</v>
      </c>
      <c r="C1524" s="212">
        <v>112.15600000000001</v>
      </c>
      <c r="D1524" s="212">
        <v>3</v>
      </c>
      <c r="E1524" s="212" t="s">
        <v>1238</v>
      </c>
      <c r="F1524" s="212" t="s">
        <v>1234</v>
      </c>
    </row>
    <row r="1525" spans="1:6" hidden="1" x14ac:dyDescent="0.25">
      <c r="A1525" s="212" t="s">
        <v>1237</v>
      </c>
      <c r="B1525" s="212">
        <v>199605</v>
      </c>
      <c r="C1525" s="212">
        <v>99.716999999999999</v>
      </c>
      <c r="D1525" s="212">
        <v>3</v>
      </c>
      <c r="E1525" s="212" t="s">
        <v>1238</v>
      </c>
      <c r="F1525" s="212" t="s">
        <v>1234</v>
      </c>
    </row>
    <row r="1526" spans="1:6" hidden="1" x14ac:dyDescent="0.25">
      <c r="A1526" s="212" t="s">
        <v>1237</v>
      </c>
      <c r="B1526" s="212">
        <v>199606</v>
      </c>
      <c r="C1526" s="212">
        <v>97.18</v>
      </c>
      <c r="D1526" s="212">
        <v>3</v>
      </c>
      <c r="E1526" s="212" t="s">
        <v>1238</v>
      </c>
      <c r="F1526" s="212" t="s">
        <v>1234</v>
      </c>
    </row>
    <row r="1527" spans="1:6" hidden="1" x14ac:dyDescent="0.25">
      <c r="A1527" s="212" t="s">
        <v>1237</v>
      </c>
      <c r="B1527" s="212">
        <v>199607</v>
      </c>
      <c r="C1527" s="212">
        <v>92.028000000000006</v>
      </c>
      <c r="D1527" s="212">
        <v>3</v>
      </c>
      <c r="E1527" s="212" t="s">
        <v>1238</v>
      </c>
      <c r="F1527" s="212" t="s">
        <v>1234</v>
      </c>
    </row>
    <row r="1528" spans="1:6" hidden="1" x14ac:dyDescent="0.25">
      <c r="A1528" s="212" t="s">
        <v>1237</v>
      </c>
      <c r="B1528" s="212">
        <v>199608</v>
      </c>
      <c r="C1528" s="212">
        <v>96.97</v>
      </c>
      <c r="D1528" s="212">
        <v>3</v>
      </c>
      <c r="E1528" s="212" t="s">
        <v>1238</v>
      </c>
      <c r="F1528" s="212" t="s">
        <v>1234</v>
      </c>
    </row>
    <row r="1529" spans="1:6" hidden="1" x14ac:dyDescent="0.25">
      <c r="A1529" s="212" t="s">
        <v>1237</v>
      </c>
      <c r="B1529" s="212">
        <v>199609</v>
      </c>
      <c r="C1529" s="212">
        <v>101.904</v>
      </c>
      <c r="D1529" s="212">
        <v>3</v>
      </c>
      <c r="E1529" s="212" t="s">
        <v>1238</v>
      </c>
      <c r="F1529" s="212" t="s">
        <v>1234</v>
      </c>
    </row>
    <row r="1530" spans="1:6" hidden="1" x14ac:dyDescent="0.25">
      <c r="A1530" s="212" t="s">
        <v>1237</v>
      </c>
      <c r="B1530" s="212">
        <v>199610</v>
      </c>
      <c r="C1530" s="212">
        <v>118.783</v>
      </c>
      <c r="D1530" s="212">
        <v>3</v>
      </c>
      <c r="E1530" s="212" t="s">
        <v>1238</v>
      </c>
      <c r="F1530" s="212" t="s">
        <v>1234</v>
      </c>
    </row>
    <row r="1531" spans="1:6" hidden="1" x14ac:dyDescent="0.25">
      <c r="A1531" s="212" t="s">
        <v>1237</v>
      </c>
      <c r="B1531" s="212">
        <v>199611</v>
      </c>
      <c r="C1531" s="212">
        <v>144.45400000000001</v>
      </c>
      <c r="D1531" s="212">
        <v>3</v>
      </c>
      <c r="E1531" s="212" t="s">
        <v>1238</v>
      </c>
      <c r="F1531" s="212" t="s">
        <v>1234</v>
      </c>
    </row>
    <row r="1532" spans="1:6" hidden="1" x14ac:dyDescent="0.25">
      <c r="A1532" s="212" t="s">
        <v>1237</v>
      </c>
      <c r="B1532" s="212">
        <v>199612</v>
      </c>
      <c r="C1532" s="212">
        <v>154.71299999999999</v>
      </c>
      <c r="D1532" s="212">
        <v>3</v>
      </c>
      <c r="E1532" s="212" t="s">
        <v>1238</v>
      </c>
      <c r="F1532" s="212" t="s">
        <v>1234</v>
      </c>
    </row>
    <row r="1533" spans="1:6" hidden="1" x14ac:dyDescent="0.25">
      <c r="A1533" s="212" t="s">
        <v>1237</v>
      </c>
      <c r="B1533" s="212">
        <v>199613</v>
      </c>
      <c r="C1533" s="212">
        <v>1482.7280000000001</v>
      </c>
      <c r="D1533" s="212">
        <v>3</v>
      </c>
      <c r="E1533" s="212" t="s">
        <v>1238</v>
      </c>
      <c r="F1533" s="212" t="s">
        <v>1234</v>
      </c>
    </row>
    <row r="1534" spans="1:6" hidden="1" x14ac:dyDescent="0.25">
      <c r="A1534" s="212" t="s">
        <v>1237</v>
      </c>
      <c r="B1534" s="212">
        <v>199701</v>
      </c>
      <c r="C1534" s="212">
        <v>175.54599999999999</v>
      </c>
      <c r="D1534" s="212">
        <v>3</v>
      </c>
      <c r="E1534" s="212" t="s">
        <v>1238</v>
      </c>
      <c r="F1534" s="212" t="s">
        <v>1234</v>
      </c>
    </row>
    <row r="1535" spans="1:6" hidden="1" x14ac:dyDescent="0.25">
      <c r="A1535" s="212" t="s">
        <v>1237</v>
      </c>
      <c r="B1535" s="212">
        <v>199702</v>
      </c>
      <c r="C1535" s="212">
        <v>139.27699999999999</v>
      </c>
      <c r="D1535" s="212">
        <v>3</v>
      </c>
      <c r="E1535" s="212" t="s">
        <v>1238</v>
      </c>
      <c r="F1535" s="212" t="s">
        <v>1234</v>
      </c>
    </row>
    <row r="1536" spans="1:6" hidden="1" x14ac:dyDescent="0.25">
      <c r="A1536" s="212" t="s">
        <v>1237</v>
      </c>
      <c r="B1536" s="212">
        <v>199703</v>
      </c>
      <c r="C1536" s="212">
        <v>125.82599999999999</v>
      </c>
      <c r="D1536" s="212">
        <v>3</v>
      </c>
      <c r="E1536" s="212" t="s">
        <v>1238</v>
      </c>
      <c r="F1536" s="212" t="s">
        <v>1234</v>
      </c>
    </row>
    <row r="1537" spans="1:6" hidden="1" x14ac:dyDescent="0.25">
      <c r="A1537" s="212" t="s">
        <v>1237</v>
      </c>
      <c r="B1537" s="212">
        <v>199704</v>
      </c>
      <c r="C1537" s="212">
        <v>113.661</v>
      </c>
      <c r="D1537" s="212">
        <v>3</v>
      </c>
      <c r="E1537" s="212" t="s">
        <v>1238</v>
      </c>
      <c r="F1537" s="212" t="s">
        <v>1234</v>
      </c>
    </row>
    <row r="1538" spans="1:6" hidden="1" x14ac:dyDescent="0.25">
      <c r="A1538" s="212" t="s">
        <v>1237</v>
      </c>
      <c r="B1538" s="212">
        <v>199705</v>
      </c>
      <c r="C1538" s="212">
        <v>98.084999999999994</v>
      </c>
      <c r="D1538" s="212">
        <v>3</v>
      </c>
      <c r="E1538" s="212" t="s">
        <v>1238</v>
      </c>
      <c r="F1538" s="212" t="s">
        <v>1234</v>
      </c>
    </row>
    <row r="1539" spans="1:6" hidden="1" x14ac:dyDescent="0.25">
      <c r="A1539" s="212" t="s">
        <v>1237</v>
      </c>
      <c r="B1539" s="212">
        <v>199706</v>
      </c>
      <c r="C1539" s="212">
        <v>97.525000000000006</v>
      </c>
      <c r="D1539" s="212">
        <v>3</v>
      </c>
      <c r="E1539" s="212" t="s">
        <v>1238</v>
      </c>
      <c r="F1539" s="212" t="s">
        <v>1234</v>
      </c>
    </row>
    <row r="1540" spans="1:6" hidden="1" x14ac:dyDescent="0.25">
      <c r="A1540" s="212" t="s">
        <v>1237</v>
      </c>
      <c r="B1540" s="212">
        <v>199707</v>
      </c>
      <c r="C1540" s="212">
        <v>97.316999999999993</v>
      </c>
      <c r="D1540" s="212">
        <v>3</v>
      </c>
      <c r="E1540" s="212" t="s">
        <v>1238</v>
      </c>
      <c r="F1540" s="212" t="s">
        <v>1234</v>
      </c>
    </row>
    <row r="1541" spans="1:6" hidden="1" x14ac:dyDescent="0.25">
      <c r="A1541" s="212" t="s">
        <v>1237</v>
      </c>
      <c r="B1541" s="212">
        <v>199708</v>
      </c>
      <c r="C1541" s="212">
        <v>101.291</v>
      </c>
      <c r="D1541" s="212">
        <v>3</v>
      </c>
      <c r="E1541" s="212" t="s">
        <v>1238</v>
      </c>
      <c r="F1541" s="212" t="s">
        <v>1234</v>
      </c>
    </row>
    <row r="1542" spans="1:6" hidden="1" x14ac:dyDescent="0.25">
      <c r="A1542" s="212" t="s">
        <v>1237</v>
      </c>
      <c r="B1542" s="212">
        <v>199709</v>
      </c>
      <c r="C1542" s="212">
        <v>103.29</v>
      </c>
      <c r="D1542" s="212">
        <v>3</v>
      </c>
      <c r="E1542" s="212" t="s">
        <v>1238</v>
      </c>
      <c r="F1542" s="212" t="s">
        <v>1234</v>
      </c>
    </row>
    <row r="1543" spans="1:6" hidden="1" x14ac:dyDescent="0.25">
      <c r="A1543" s="212" t="s">
        <v>1237</v>
      </c>
      <c r="B1543" s="212">
        <v>199710</v>
      </c>
      <c r="C1543" s="212">
        <v>107.785</v>
      </c>
      <c r="D1543" s="212">
        <v>3</v>
      </c>
      <c r="E1543" s="212" t="s">
        <v>1238</v>
      </c>
      <c r="F1543" s="212" t="s">
        <v>1234</v>
      </c>
    </row>
    <row r="1544" spans="1:6" hidden="1" x14ac:dyDescent="0.25">
      <c r="A1544" s="212" t="s">
        <v>1237</v>
      </c>
      <c r="B1544" s="212">
        <v>199711</v>
      </c>
      <c r="C1544" s="212">
        <v>115.17400000000001</v>
      </c>
      <c r="D1544" s="212">
        <v>3</v>
      </c>
      <c r="E1544" s="212" t="s">
        <v>1238</v>
      </c>
      <c r="F1544" s="212" t="s">
        <v>1234</v>
      </c>
    </row>
    <row r="1545" spans="1:6" hidden="1" x14ac:dyDescent="0.25">
      <c r="A1545" s="212" t="s">
        <v>1237</v>
      </c>
      <c r="B1545" s="212">
        <v>199712</v>
      </c>
      <c r="C1545" s="212">
        <v>146.602</v>
      </c>
      <c r="D1545" s="212">
        <v>3</v>
      </c>
      <c r="E1545" s="212" t="s">
        <v>1238</v>
      </c>
      <c r="F1545" s="212" t="s">
        <v>1234</v>
      </c>
    </row>
    <row r="1546" spans="1:6" hidden="1" x14ac:dyDescent="0.25">
      <c r="A1546" s="212" t="s">
        <v>1237</v>
      </c>
      <c r="B1546" s="212">
        <v>199713</v>
      </c>
      <c r="C1546" s="212">
        <v>1421.374</v>
      </c>
      <c r="D1546" s="212">
        <v>3</v>
      </c>
      <c r="E1546" s="212" t="s">
        <v>1238</v>
      </c>
      <c r="F1546" s="212" t="s">
        <v>1234</v>
      </c>
    </row>
    <row r="1547" spans="1:6" hidden="1" x14ac:dyDescent="0.25">
      <c r="A1547" s="212" t="s">
        <v>1237</v>
      </c>
      <c r="B1547" s="212">
        <v>199801</v>
      </c>
      <c r="C1547" s="212">
        <v>140.667</v>
      </c>
      <c r="D1547" s="212">
        <v>3</v>
      </c>
      <c r="E1547" s="212" t="s">
        <v>1238</v>
      </c>
      <c r="F1547" s="212" t="s">
        <v>1234</v>
      </c>
    </row>
    <row r="1548" spans="1:6" hidden="1" x14ac:dyDescent="0.25">
      <c r="A1548" s="212" t="s">
        <v>1237</v>
      </c>
      <c r="B1548" s="212">
        <v>199802</v>
      </c>
      <c r="C1548" s="212">
        <v>120.99</v>
      </c>
      <c r="D1548" s="212">
        <v>3</v>
      </c>
      <c r="E1548" s="212" t="s">
        <v>1238</v>
      </c>
      <c r="F1548" s="212" t="s">
        <v>1234</v>
      </c>
    </row>
    <row r="1549" spans="1:6" hidden="1" x14ac:dyDescent="0.25">
      <c r="A1549" s="212" t="s">
        <v>1237</v>
      </c>
      <c r="B1549" s="212">
        <v>199803</v>
      </c>
      <c r="C1549" s="212">
        <v>127.654</v>
      </c>
      <c r="D1549" s="212">
        <v>3</v>
      </c>
      <c r="E1549" s="212" t="s">
        <v>1238</v>
      </c>
      <c r="F1549" s="212" t="s">
        <v>1234</v>
      </c>
    </row>
    <row r="1550" spans="1:6" hidden="1" x14ac:dyDescent="0.25">
      <c r="A1550" s="212" t="s">
        <v>1237</v>
      </c>
      <c r="B1550" s="212">
        <v>199804</v>
      </c>
      <c r="C1550" s="212">
        <v>100.196</v>
      </c>
      <c r="D1550" s="212">
        <v>3</v>
      </c>
      <c r="E1550" s="212" t="s">
        <v>1238</v>
      </c>
      <c r="F1550" s="212" t="s">
        <v>1234</v>
      </c>
    </row>
    <row r="1551" spans="1:6" hidden="1" x14ac:dyDescent="0.25">
      <c r="A1551" s="212" t="s">
        <v>1237</v>
      </c>
      <c r="B1551" s="212">
        <v>199805</v>
      </c>
      <c r="C1551" s="212">
        <v>103.926</v>
      </c>
      <c r="D1551" s="212">
        <v>3</v>
      </c>
      <c r="E1551" s="212" t="s">
        <v>1238</v>
      </c>
      <c r="F1551" s="212" t="s">
        <v>1234</v>
      </c>
    </row>
    <row r="1552" spans="1:6" hidden="1" x14ac:dyDescent="0.25">
      <c r="A1552" s="212" t="s">
        <v>1237</v>
      </c>
      <c r="B1552" s="212">
        <v>199806</v>
      </c>
      <c r="C1552" s="212">
        <v>94.903000000000006</v>
      </c>
      <c r="D1552" s="212">
        <v>3</v>
      </c>
      <c r="E1552" s="212" t="s">
        <v>1238</v>
      </c>
      <c r="F1552" s="212" t="s">
        <v>1234</v>
      </c>
    </row>
    <row r="1553" spans="1:6" hidden="1" x14ac:dyDescent="0.25">
      <c r="A1553" s="212" t="s">
        <v>1237</v>
      </c>
      <c r="B1553" s="212">
        <v>199807</v>
      </c>
      <c r="C1553" s="212">
        <v>89.927000000000007</v>
      </c>
      <c r="D1553" s="212">
        <v>3</v>
      </c>
      <c r="E1553" s="212" t="s">
        <v>1238</v>
      </c>
      <c r="F1553" s="212" t="s">
        <v>1234</v>
      </c>
    </row>
    <row r="1554" spans="1:6" hidden="1" x14ac:dyDescent="0.25">
      <c r="A1554" s="212" t="s">
        <v>1237</v>
      </c>
      <c r="B1554" s="212">
        <v>199808</v>
      </c>
      <c r="C1554" s="212">
        <v>95.171000000000006</v>
      </c>
      <c r="D1554" s="212">
        <v>3</v>
      </c>
      <c r="E1554" s="212" t="s">
        <v>1238</v>
      </c>
      <c r="F1554" s="212" t="s">
        <v>1234</v>
      </c>
    </row>
    <row r="1555" spans="1:6" hidden="1" x14ac:dyDescent="0.25">
      <c r="A1555" s="212" t="s">
        <v>1237</v>
      </c>
      <c r="B1555" s="212">
        <v>199809</v>
      </c>
      <c r="C1555" s="212">
        <v>84.489000000000004</v>
      </c>
      <c r="D1555" s="212">
        <v>3</v>
      </c>
      <c r="E1555" s="212" t="s">
        <v>1238</v>
      </c>
      <c r="F1555" s="212" t="s">
        <v>1234</v>
      </c>
    </row>
    <row r="1556" spans="1:6" hidden="1" x14ac:dyDescent="0.25">
      <c r="A1556" s="212" t="s">
        <v>1237</v>
      </c>
      <c r="B1556" s="212">
        <v>199810</v>
      </c>
      <c r="C1556" s="212">
        <v>107.483</v>
      </c>
      <c r="D1556" s="212">
        <v>3</v>
      </c>
      <c r="E1556" s="212" t="s">
        <v>1238</v>
      </c>
      <c r="F1556" s="212" t="s">
        <v>1234</v>
      </c>
    </row>
    <row r="1557" spans="1:6" hidden="1" x14ac:dyDescent="0.25">
      <c r="A1557" s="212" t="s">
        <v>1237</v>
      </c>
      <c r="B1557" s="212">
        <v>199811</v>
      </c>
      <c r="C1557" s="212">
        <v>106.36199999999999</v>
      </c>
      <c r="D1557" s="212">
        <v>3</v>
      </c>
      <c r="E1557" s="212" t="s">
        <v>1238</v>
      </c>
      <c r="F1557" s="212" t="s">
        <v>1234</v>
      </c>
    </row>
    <row r="1558" spans="1:6" hidden="1" x14ac:dyDescent="0.25">
      <c r="A1558" s="212" t="s">
        <v>1237</v>
      </c>
      <c r="B1558" s="212">
        <v>199812</v>
      </c>
      <c r="C1558" s="212">
        <v>131.54900000000001</v>
      </c>
      <c r="D1558" s="212">
        <v>3</v>
      </c>
      <c r="E1558" s="212" t="s">
        <v>1238</v>
      </c>
      <c r="F1558" s="212" t="s">
        <v>1234</v>
      </c>
    </row>
    <row r="1559" spans="1:6" hidden="1" x14ac:dyDescent="0.25">
      <c r="A1559" s="212" t="s">
        <v>1237</v>
      </c>
      <c r="B1559" s="212">
        <v>199813</v>
      </c>
      <c r="C1559" s="212">
        <v>1303.3150000000001</v>
      </c>
      <c r="D1559" s="212">
        <v>3</v>
      </c>
      <c r="E1559" s="212" t="s">
        <v>1238</v>
      </c>
      <c r="F1559" s="212" t="s">
        <v>1234</v>
      </c>
    </row>
    <row r="1560" spans="1:6" hidden="1" x14ac:dyDescent="0.25">
      <c r="A1560" s="212" t="s">
        <v>1237</v>
      </c>
      <c r="B1560" s="212">
        <v>199901</v>
      </c>
      <c r="C1560" s="212">
        <v>162.721</v>
      </c>
      <c r="D1560" s="212">
        <v>3</v>
      </c>
      <c r="E1560" s="212" t="s">
        <v>1238</v>
      </c>
      <c r="F1560" s="212" t="s">
        <v>1234</v>
      </c>
    </row>
    <row r="1561" spans="1:6" hidden="1" x14ac:dyDescent="0.25">
      <c r="A1561" s="212" t="s">
        <v>1237</v>
      </c>
      <c r="B1561" s="212">
        <v>199902</v>
      </c>
      <c r="C1561" s="212">
        <v>144.28399999999999</v>
      </c>
      <c r="D1561" s="212">
        <v>3</v>
      </c>
      <c r="E1561" s="212" t="s">
        <v>1238</v>
      </c>
      <c r="F1561" s="212" t="s">
        <v>1234</v>
      </c>
    </row>
    <row r="1562" spans="1:6" hidden="1" x14ac:dyDescent="0.25">
      <c r="A1562" s="212" t="s">
        <v>1237</v>
      </c>
      <c r="B1562" s="212">
        <v>199903</v>
      </c>
      <c r="C1562" s="212">
        <v>142.33199999999999</v>
      </c>
      <c r="D1562" s="212">
        <v>3</v>
      </c>
      <c r="E1562" s="212" t="s">
        <v>1238</v>
      </c>
      <c r="F1562" s="212" t="s">
        <v>1234</v>
      </c>
    </row>
    <row r="1563" spans="1:6" hidden="1" x14ac:dyDescent="0.25">
      <c r="A1563" s="212" t="s">
        <v>1237</v>
      </c>
      <c r="B1563" s="212">
        <v>199904</v>
      </c>
      <c r="C1563" s="212">
        <v>108.218</v>
      </c>
      <c r="D1563" s="212">
        <v>3</v>
      </c>
      <c r="E1563" s="212" t="s">
        <v>1238</v>
      </c>
      <c r="F1563" s="212" t="s">
        <v>1234</v>
      </c>
    </row>
    <row r="1564" spans="1:6" hidden="1" x14ac:dyDescent="0.25">
      <c r="A1564" s="212" t="s">
        <v>1237</v>
      </c>
      <c r="B1564" s="212">
        <v>199905</v>
      </c>
      <c r="C1564" s="212">
        <v>99.129000000000005</v>
      </c>
      <c r="D1564" s="212">
        <v>3</v>
      </c>
      <c r="E1564" s="212" t="s">
        <v>1238</v>
      </c>
      <c r="F1564" s="212" t="s">
        <v>1234</v>
      </c>
    </row>
    <row r="1565" spans="1:6" hidden="1" x14ac:dyDescent="0.25">
      <c r="A1565" s="212" t="s">
        <v>1237</v>
      </c>
      <c r="B1565" s="212">
        <v>199906</v>
      </c>
      <c r="C1565" s="212">
        <v>99.789000000000001</v>
      </c>
      <c r="D1565" s="212">
        <v>3</v>
      </c>
      <c r="E1565" s="212" t="s">
        <v>1238</v>
      </c>
      <c r="F1565" s="212" t="s">
        <v>1234</v>
      </c>
    </row>
    <row r="1566" spans="1:6" hidden="1" x14ac:dyDescent="0.25">
      <c r="A1566" s="212" t="s">
        <v>1237</v>
      </c>
      <c r="B1566" s="212">
        <v>199907</v>
      </c>
      <c r="C1566" s="212">
        <v>99.161000000000001</v>
      </c>
      <c r="D1566" s="212">
        <v>3</v>
      </c>
      <c r="E1566" s="212" t="s">
        <v>1238</v>
      </c>
      <c r="F1566" s="212" t="s">
        <v>1234</v>
      </c>
    </row>
    <row r="1567" spans="1:6" hidden="1" x14ac:dyDescent="0.25">
      <c r="A1567" s="212" t="s">
        <v>1237</v>
      </c>
      <c r="B1567" s="212">
        <v>199908</v>
      </c>
      <c r="C1567" s="212">
        <v>104.158</v>
      </c>
      <c r="D1567" s="212">
        <v>3</v>
      </c>
      <c r="E1567" s="212" t="s">
        <v>1238</v>
      </c>
      <c r="F1567" s="212" t="s">
        <v>1234</v>
      </c>
    </row>
    <row r="1568" spans="1:6" hidden="1" x14ac:dyDescent="0.25">
      <c r="A1568" s="212" t="s">
        <v>1237</v>
      </c>
      <c r="B1568" s="212">
        <v>199909</v>
      </c>
      <c r="C1568" s="212">
        <v>104.886</v>
      </c>
      <c r="D1568" s="212">
        <v>3</v>
      </c>
      <c r="E1568" s="212" t="s">
        <v>1238</v>
      </c>
      <c r="F1568" s="212" t="s">
        <v>1234</v>
      </c>
    </row>
    <row r="1569" spans="1:6" hidden="1" x14ac:dyDescent="0.25">
      <c r="A1569" s="212" t="s">
        <v>1237</v>
      </c>
      <c r="B1569" s="212">
        <v>199910</v>
      </c>
      <c r="C1569" s="212">
        <v>119.452</v>
      </c>
      <c r="D1569" s="212">
        <v>3</v>
      </c>
      <c r="E1569" s="212" t="s">
        <v>1238</v>
      </c>
      <c r="F1569" s="212" t="s">
        <v>1234</v>
      </c>
    </row>
    <row r="1570" spans="1:6" hidden="1" x14ac:dyDescent="0.25">
      <c r="A1570" s="212" t="s">
        <v>1237</v>
      </c>
      <c r="B1570" s="212">
        <v>199911</v>
      </c>
      <c r="C1570" s="212">
        <v>123.889</v>
      </c>
      <c r="D1570" s="212">
        <v>3</v>
      </c>
      <c r="E1570" s="212" t="s">
        <v>1238</v>
      </c>
      <c r="F1570" s="212" t="s">
        <v>1234</v>
      </c>
    </row>
    <row r="1571" spans="1:6" hidden="1" x14ac:dyDescent="0.25">
      <c r="A1571" s="212" t="s">
        <v>1237</v>
      </c>
      <c r="B1571" s="212">
        <v>199912</v>
      </c>
      <c r="C1571" s="212">
        <v>156.03299999999999</v>
      </c>
      <c r="D1571" s="212">
        <v>3</v>
      </c>
      <c r="E1571" s="212" t="s">
        <v>1238</v>
      </c>
      <c r="F1571" s="212" t="s">
        <v>1234</v>
      </c>
    </row>
    <row r="1572" spans="1:6" hidden="1" x14ac:dyDescent="0.25">
      <c r="A1572" s="212" t="s">
        <v>1237</v>
      </c>
      <c r="B1572" s="212">
        <v>199913</v>
      </c>
      <c r="C1572" s="212">
        <v>1464.0509999999999</v>
      </c>
      <c r="D1572" s="212">
        <v>3</v>
      </c>
      <c r="E1572" s="212" t="s">
        <v>1238</v>
      </c>
      <c r="F1572" s="212" t="s">
        <v>1234</v>
      </c>
    </row>
    <row r="1573" spans="1:6" hidden="1" x14ac:dyDescent="0.25">
      <c r="A1573" s="212" t="s">
        <v>1237</v>
      </c>
      <c r="B1573" s="212">
        <v>200001</v>
      </c>
      <c r="C1573" s="212">
        <v>175.24600000000001</v>
      </c>
      <c r="D1573" s="212">
        <v>3</v>
      </c>
      <c r="E1573" s="212" t="s">
        <v>1238</v>
      </c>
      <c r="F1573" s="212" t="s">
        <v>1234</v>
      </c>
    </row>
    <row r="1574" spans="1:6" hidden="1" x14ac:dyDescent="0.25">
      <c r="A1574" s="212" t="s">
        <v>1237</v>
      </c>
      <c r="B1574" s="212">
        <v>200002</v>
      </c>
      <c r="C1574" s="212">
        <v>154.34299999999999</v>
      </c>
      <c r="D1574" s="212">
        <v>3</v>
      </c>
      <c r="E1574" s="212" t="s">
        <v>1238</v>
      </c>
      <c r="F1574" s="212" t="s">
        <v>1234</v>
      </c>
    </row>
    <row r="1575" spans="1:6" hidden="1" x14ac:dyDescent="0.25">
      <c r="A1575" s="212" t="s">
        <v>1237</v>
      </c>
      <c r="B1575" s="212">
        <v>200003</v>
      </c>
      <c r="C1575" s="212">
        <v>136.101</v>
      </c>
      <c r="D1575" s="212">
        <v>3</v>
      </c>
      <c r="E1575" s="212" t="s">
        <v>1238</v>
      </c>
      <c r="F1575" s="212" t="s">
        <v>1234</v>
      </c>
    </row>
    <row r="1576" spans="1:6" hidden="1" x14ac:dyDescent="0.25">
      <c r="A1576" s="212" t="s">
        <v>1237</v>
      </c>
      <c r="B1576" s="212">
        <v>200004</v>
      </c>
      <c r="C1576" s="212">
        <v>113.595</v>
      </c>
      <c r="D1576" s="212">
        <v>3</v>
      </c>
      <c r="E1576" s="212" t="s">
        <v>1238</v>
      </c>
      <c r="F1576" s="212" t="s">
        <v>1234</v>
      </c>
    </row>
    <row r="1577" spans="1:6" hidden="1" x14ac:dyDescent="0.25">
      <c r="A1577" s="212" t="s">
        <v>1237</v>
      </c>
      <c r="B1577" s="212">
        <v>200005</v>
      </c>
      <c r="C1577" s="212">
        <v>106.093</v>
      </c>
      <c r="D1577" s="212">
        <v>3</v>
      </c>
      <c r="E1577" s="212" t="s">
        <v>1238</v>
      </c>
      <c r="F1577" s="212" t="s">
        <v>1234</v>
      </c>
    </row>
    <row r="1578" spans="1:6" hidden="1" x14ac:dyDescent="0.25">
      <c r="A1578" s="212" t="s">
        <v>1237</v>
      </c>
      <c r="B1578" s="212">
        <v>200006</v>
      </c>
      <c r="C1578" s="212">
        <v>100.49</v>
      </c>
      <c r="D1578" s="212">
        <v>3</v>
      </c>
      <c r="E1578" s="212" t="s">
        <v>1238</v>
      </c>
      <c r="F1578" s="212" t="s">
        <v>1234</v>
      </c>
    </row>
    <row r="1579" spans="1:6" hidden="1" x14ac:dyDescent="0.25">
      <c r="A1579" s="212" t="s">
        <v>1237</v>
      </c>
      <c r="B1579" s="212">
        <v>200007</v>
      </c>
      <c r="C1579" s="212">
        <v>98.259</v>
      </c>
      <c r="D1579" s="212">
        <v>3</v>
      </c>
      <c r="E1579" s="212" t="s">
        <v>1238</v>
      </c>
      <c r="F1579" s="212" t="s">
        <v>1234</v>
      </c>
    </row>
    <row r="1580" spans="1:6" hidden="1" x14ac:dyDescent="0.25">
      <c r="A1580" s="212" t="s">
        <v>1237</v>
      </c>
      <c r="B1580" s="212">
        <v>200008</v>
      </c>
      <c r="C1580" s="212">
        <v>118.10599999999999</v>
      </c>
      <c r="D1580" s="212">
        <v>3</v>
      </c>
      <c r="E1580" s="212" t="s">
        <v>1238</v>
      </c>
      <c r="F1580" s="212" t="s">
        <v>1234</v>
      </c>
    </row>
    <row r="1581" spans="1:6" hidden="1" x14ac:dyDescent="0.25">
      <c r="A1581" s="212" t="s">
        <v>1237</v>
      </c>
      <c r="B1581" s="212">
        <v>200009</v>
      </c>
      <c r="C1581" s="212">
        <v>112.23</v>
      </c>
      <c r="D1581" s="212">
        <v>3</v>
      </c>
      <c r="E1581" s="212" t="s">
        <v>1238</v>
      </c>
      <c r="F1581" s="212" t="s">
        <v>1234</v>
      </c>
    </row>
    <row r="1582" spans="1:6" hidden="1" x14ac:dyDescent="0.25">
      <c r="A1582" s="212" t="s">
        <v>1237</v>
      </c>
      <c r="B1582" s="212">
        <v>200010</v>
      </c>
      <c r="C1582" s="212">
        <v>126.863</v>
      </c>
      <c r="D1582" s="212">
        <v>3</v>
      </c>
      <c r="E1582" s="212" t="s">
        <v>1238</v>
      </c>
      <c r="F1582" s="212" t="s">
        <v>1234</v>
      </c>
    </row>
    <row r="1583" spans="1:6" hidden="1" x14ac:dyDescent="0.25">
      <c r="A1583" s="212" t="s">
        <v>1237</v>
      </c>
      <c r="B1583" s="212">
        <v>200011</v>
      </c>
      <c r="C1583" s="212">
        <v>130.83699999999999</v>
      </c>
      <c r="D1583" s="212">
        <v>3</v>
      </c>
      <c r="E1583" s="212" t="s">
        <v>1238</v>
      </c>
      <c r="F1583" s="212" t="s">
        <v>1234</v>
      </c>
    </row>
    <row r="1584" spans="1:6" hidden="1" x14ac:dyDescent="0.25">
      <c r="A1584" s="212" t="s">
        <v>1237</v>
      </c>
      <c r="B1584" s="212">
        <v>200012</v>
      </c>
      <c r="C1584" s="212">
        <v>181.166</v>
      </c>
      <c r="D1584" s="212">
        <v>3</v>
      </c>
      <c r="E1584" s="212" t="s">
        <v>1238</v>
      </c>
      <c r="F1584" s="212" t="s">
        <v>1234</v>
      </c>
    </row>
    <row r="1585" spans="1:6" hidden="1" x14ac:dyDescent="0.25">
      <c r="A1585" s="212" t="s">
        <v>1237</v>
      </c>
      <c r="B1585" s="212">
        <v>200013</v>
      </c>
      <c r="C1585" s="212">
        <v>1553.3309999999999</v>
      </c>
      <c r="D1585" s="212">
        <v>3</v>
      </c>
      <c r="E1585" s="212" t="s">
        <v>1238</v>
      </c>
      <c r="F1585" s="212" t="s">
        <v>1234</v>
      </c>
    </row>
    <row r="1586" spans="1:6" hidden="1" x14ac:dyDescent="0.25">
      <c r="A1586" s="212" t="s">
        <v>1237</v>
      </c>
      <c r="B1586" s="212">
        <v>200101</v>
      </c>
      <c r="C1586" s="212">
        <v>180.267</v>
      </c>
      <c r="D1586" s="212">
        <v>3</v>
      </c>
      <c r="E1586" s="212" t="s">
        <v>1238</v>
      </c>
      <c r="F1586" s="212" t="s">
        <v>1234</v>
      </c>
    </row>
    <row r="1587" spans="1:6" hidden="1" x14ac:dyDescent="0.25">
      <c r="A1587" s="212" t="s">
        <v>1237</v>
      </c>
      <c r="B1587" s="212">
        <v>200102</v>
      </c>
      <c r="C1587" s="212">
        <v>146.81700000000001</v>
      </c>
      <c r="D1587" s="212">
        <v>3</v>
      </c>
      <c r="E1587" s="212" t="s">
        <v>1238</v>
      </c>
      <c r="F1587" s="212" t="s">
        <v>1234</v>
      </c>
    </row>
    <row r="1588" spans="1:6" hidden="1" x14ac:dyDescent="0.25">
      <c r="A1588" s="212" t="s">
        <v>1237</v>
      </c>
      <c r="B1588" s="212">
        <v>200103</v>
      </c>
      <c r="C1588" s="212">
        <v>150.50299999999999</v>
      </c>
      <c r="D1588" s="212">
        <v>3</v>
      </c>
      <c r="E1588" s="212" t="s">
        <v>1238</v>
      </c>
      <c r="F1588" s="212" t="s">
        <v>1234</v>
      </c>
    </row>
    <row r="1589" spans="1:6" hidden="1" x14ac:dyDescent="0.25">
      <c r="A1589" s="212" t="s">
        <v>1237</v>
      </c>
      <c r="B1589" s="212">
        <v>200104</v>
      </c>
      <c r="C1589" s="212">
        <v>124.146</v>
      </c>
      <c r="D1589" s="212">
        <v>3</v>
      </c>
      <c r="E1589" s="212" t="s">
        <v>1238</v>
      </c>
      <c r="F1589" s="212" t="s">
        <v>1234</v>
      </c>
    </row>
    <row r="1590" spans="1:6" hidden="1" x14ac:dyDescent="0.25">
      <c r="A1590" s="212" t="s">
        <v>1237</v>
      </c>
      <c r="B1590" s="212">
        <v>200105</v>
      </c>
      <c r="C1590" s="212">
        <v>101.49299999999999</v>
      </c>
      <c r="D1590" s="212">
        <v>3</v>
      </c>
      <c r="E1590" s="212" t="s">
        <v>1238</v>
      </c>
      <c r="F1590" s="212" t="s">
        <v>1234</v>
      </c>
    </row>
    <row r="1591" spans="1:6" hidden="1" x14ac:dyDescent="0.25">
      <c r="A1591" s="212" t="s">
        <v>1237</v>
      </c>
      <c r="B1591" s="212">
        <v>200106</v>
      </c>
      <c r="C1591" s="212">
        <v>102.07899999999999</v>
      </c>
      <c r="D1591" s="212">
        <v>3</v>
      </c>
      <c r="E1591" s="212" t="s">
        <v>1238</v>
      </c>
      <c r="F1591" s="212" t="s">
        <v>1234</v>
      </c>
    </row>
    <row r="1592" spans="1:6" hidden="1" x14ac:dyDescent="0.25">
      <c r="A1592" s="212" t="s">
        <v>1237</v>
      </c>
      <c r="B1592" s="212">
        <v>200107</v>
      </c>
      <c r="C1592" s="212">
        <v>110.251</v>
      </c>
      <c r="D1592" s="212">
        <v>3</v>
      </c>
      <c r="E1592" s="212" t="s">
        <v>1238</v>
      </c>
      <c r="F1592" s="212" t="s">
        <v>1234</v>
      </c>
    </row>
    <row r="1593" spans="1:6" hidden="1" x14ac:dyDescent="0.25">
      <c r="A1593" s="212" t="s">
        <v>1237</v>
      </c>
      <c r="B1593" s="212">
        <v>200108</v>
      </c>
      <c r="C1593" s="212">
        <v>110.95399999999999</v>
      </c>
      <c r="D1593" s="212">
        <v>3</v>
      </c>
      <c r="E1593" s="212" t="s">
        <v>1238</v>
      </c>
      <c r="F1593" s="212" t="s">
        <v>1234</v>
      </c>
    </row>
    <row r="1594" spans="1:6" hidden="1" x14ac:dyDescent="0.25">
      <c r="A1594" s="212" t="s">
        <v>1237</v>
      </c>
      <c r="B1594" s="212">
        <v>200109</v>
      </c>
      <c r="C1594" s="212">
        <v>104.959</v>
      </c>
      <c r="D1594" s="212">
        <v>3</v>
      </c>
      <c r="E1594" s="212" t="s">
        <v>1238</v>
      </c>
      <c r="F1594" s="212" t="s">
        <v>1234</v>
      </c>
    </row>
    <row r="1595" spans="1:6" hidden="1" x14ac:dyDescent="0.25">
      <c r="A1595" s="212" t="s">
        <v>1237</v>
      </c>
      <c r="B1595" s="212">
        <v>200110</v>
      </c>
      <c r="C1595" s="212">
        <v>119.816</v>
      </c>
      <c r="D1595" s="212">
        <v>3</v>
      </c>
      <c r="E1595" s="212" t="s">
        <v>1238</v>
      </c>
      <c r="F1595" s="212" t="s">
        <v>1234</v>
      </c>
    </row>
    <row r="1596" spans="1:6" hidden="1" x14ac:dyDescent="0.25">
      <c r="A1596" s="212" t="s">
        <v>1237</v>
      </c>
      <c r="B1596" s="212">
        <v>200111</v>
      </c>
      <c r="C1596" s="212">
        <v>127.548</v>
      </c>
      <c r="D1596" s="212">
        <v>3</v>
      </c>
      <c r="E1596" s="212" t="s">
        <v>1238</v>
      </c>
      <c r="F1596" s="212" t="s">
        <v>1234</v>
      </c>
    </row>
    <row r="1597" spans="1:6" hidden="1" x14ac:dyDescent="0.25">
      <c r="A1597" s="212" t="s">
        <v>1237</v>
      </c>
      <c r="B1597" s="212">
        <v>200112</v>
      </c>
      <c r="C1597" s="212">
        <v>149.322</v>
      </c>
      <c r="D1597" s="212">
        <v>3</v>
      </c>
      <c r="E1597" s="212" t="s">
        <v>1238</v>
      </c>
      <c r="F1597" s="212" t="s">
        <v>1234</v>
      </c>
    </row>
    <row r="1598" spans="1:6" hidden="1" x14ac:dyDescent="0.25">
      <c r="A1598" s="212" t="s">
        <v>1237</v>
      </c>
      <c r="B1598" s="212">
        <v>200113</v>
      </c>
      <c r="C1598" s="212">
        <v>1528.1559999999999</v>
      </c>
      <c r="D1598" s="212">
        <v>3</v>
      </c>
      <c r="E1598" s="212" t="s">
        <v>1238</v>
      </c>
      <c r="F1598" s="212" t="s">
        <v>1234</v>
      </c>
    </row>
    <row r="1599" spans="1:6" hidden="1" x14ac:dyDescent="0.25">
      <c r="A1599" s="212" t="s">
        <v>1237</v>
      </c>
      <c r="B1599" s="212">
        <v>200201</v>
      </c>
      <c r="C1599" s="212">
        <v>159.65100000000001</v>
      </c>
      <c r="D1599" s="212">
        <v>3</v>
      </c>
      <c r="E1599" s="212" t="s">
        <v>1238</v>
      </c>
      <c r="F1599" s="212" t="s">
        <v>1234</v>
      </c>
    </row>
    <row r="1600" spans="1:6" hidden="1" x14ac:dyDescent="0.25">
      <c r="A1600" s="212" t="s">
        <v>1237</v>
      </c>
      <c r="B1600" s="212">
        <v>200202</v>
      </c>
      <c r="C1600" s="212">
        <v>139.65100000000001</v>
      </c>
      <c r="D1600" s="212">
        <v>3</v>
      </c>
      <c r="E1600" s="212" t="s">
        <v>1238</v>
      </c>
      <c r="F1600" s="212" t="s">
        <v>1234</v>
      </c>
    </row>
    <row r="1601" spans="1:6" hidden="1" x14ac:dyDescent="0.25">
      <c r="A1601" s="212" t="s">
        <v>1237</v>
      </c>
      <c r="B1601" s="212">
        <v>200203</v>
      </c>
      <c r="C1601" s="212">
        <v>136.19900000000001</v>
      </c>
      <c r="D1601" s="212">
        <v>3</v>
      </c>
      <c r="E1601" s="212" t="s">
        <v>1238</v>
      </c>
      <c r="F1601" s="212" t="s">
        <v>1234</v>
      </c>
    </row>
    <row r="1602" spans="1:6" hidden="1" x14ac:dyDescent="0.25">
      <c r="A1602" s="212" t="s">
        <v>1237</v>
      </c>
      <c r="B1602" s="212">
        <v>200204</v>
      </c>
      <c r="C1602" s="212">
        <v>101.89</v>
      </c>
      <c r="D1602" s="212">
        <v>3</v>
      </c>
      <c r="E1602" s="212" t="s">
        <v>1238</v>
      </c>
      <c r="F1602" s="212" t="s">
        <v>1234</v>
      </c>
    </row>
    <row r="1603" spans="1:6" hidden="1" x14ac:dyDescent="0.25">
      <c r="A1603" s="212" t="s">
        <v>1237</v>
      </c>
      <c r="B1603" s="212">
        <v>200205</v>
      </c>
      <c r="C1603" s="212">
        <v>103.985</v>
      </c>
      <c r="D1603" s="212">
        <v>3</v>
      </c>
      <c r="E1603" s="212" t="s">
        <v>1238</v>
      </c>
      <c r="F1603" s="212" t="s">
        <v>1234</v>
      </c>
    </row>
    <row r="1604" spans="1:6" hidden="1" x14ac:dyDescent="0.25">
      <c r="A1604" s="212" t="s">
        <v>1237</v>
      </c>
      <c r="B1604" s="212">
        <v>200206</v>
      </c>
      <c r="C1604" s="212">
        <v>96.656999999999996</v>
      </c>
      <c r="D1604" s="212">
        <v>3</v>
      </c>
      <c r="E1604" s="212" t="s">
        <v>1238</v>
      </c>
      <c r="F1604" s="212" t="s">
        <v>1234</v>
      </c>
    </row>
    <row r="1605" spans="1:6" hidden="1" x14ac:dyDescent="0.25">
      <c r="A1605" s="212" t="s">
        <v>1237</v>
      </c>
      <c r="B1605" s="212">
        <v>200207</v>
      </c>
      <c r="C1605" s="212">
        <v>100.60599999999999</v>
      </c>
      <c r="D1605" s="212">
        <v>3</v>
      </c>
      <c r="E1605" s="212" t="s">
        <v>1238</v>
      </c>
      <c r="F1605" s="212" t="s">
        <v>1234</v>
      </c>
    </row>
    <row r="1606" spans="1:6" hidden="1" x14ac:dyDescent="0.25">
      <c r="A1606" s="212" t="s">
        <v>1237</v>
      </c>
      <c r="B1606" s="212">
        <v>200208</v>
      </c>
      <c r="C1606" s="212">
        <v>103.639</v>
      </c>
      <c r="D1606" s="212">
        <v>3</v>
      </c>
      <c r="E1606" s="212" t="s">
        <v>1238</v>
      </c>
      <c r="F1606" s="212" t="s">
        <v>1234</v>
      </c>
    </row>
    <row r="1607" spans="1:6" hidden="1" x14ac:dyDescent="0.25">
      <c r="A1607" s="212" t="s">
        <v>1237</v>
      </c>
      <c r="B1607" s="212">
        <v>200209</v>
      </c>
      <c r="C1607" s="212">
        <v>103.70399999999999</v>
      </c>
      <c r="D1607" s="212">
        <v>3</v>
      </c>
      <c r="E1607" s="212" t="s">
        <v>1238</v>
      </c>
      <c r="F1607" s="212" t="s">
        <v>1234</v>
      </c>
    </row>
    <row r="1608" spans="1:6" hidden="1" x14ac:dyDescent="0.25">
      <c r="A1608" s="212" t="s">
        <v>1237</v>
      </c>
      <c r="B1608" s="212">
        <v>200210</v>
      </c>
      <c r="C1608" s="212">
        <v>122.65900000000001</v>
      </c>
      <c r="D1608" s="212">
        <v>3</v>
      </c>
      <c r="E1608" s="212" t="s">
        <v>1238</v>
      </c>
      <c r="F1608" s="212" t="s">
        <v>1234</v>
      </c>
    </row>
    <row r="1609" spans="1:6" hidden="1" x14ac:dyDescent="0.25">
      <c r="A1609" s="212" t="s">
        <v>1237</v>
      </c>
      <c r="B1609" s="212">
        <v>200211</v>
      </c>
      <c r="C1609" s="212">
        <v>127.22</v>
      </c>
      <c r="D1609" s="212">
        <v>3</v>
      </c>
      <c r="E1609" s="212" t="s">
        <v>1238</v>
      </c>
      <c r="F1609" s="212" t="s">
        <v>1234</v>
      </c>
    </row>
    <row r="1610" spans="1:6" hidden="1" x14ac:dyDescent="0.25">
      <c r="A1610" s="212" t="s">
        <v>1237</v>
      </c>
      <c r="B1610" s="212">
        <v>200212</v>
      </c>
      <c r="C1610" s="212">
        <v>160.173</v>
      </c>
      <c r="D1610" s="212">
        <v>3</v>
      </c>
      <c r="E1610" s="212" t="s">
        <v>1238</v>
      </c>
      <c r="F1610" s="212" t="s">
        <v>1234</v>
      </c>
    </row>
    <row r="1611" spans="1:6" hidden="1" x14ac:dyDescent="0.25">
      <c r="A1611" s="212" t="s">
        <v>1237</v>
      </c>
      <c r="B1611" s="212">
        <v>200213</v>
      </c>
      <c r="C1611" s="212">
        <v>1456.0340000000001</v>
      </c>
      <c r="D1611" s="212">
        <v>3</v>
      </c>
      <c r="E1611" s="212" t="s">
        <v>1238</v>
      </c>
      <c r="F1611" s="212" t="s">
        <v>1234</v>
      </c>
    </row>
    <row r="1612" spans="1:6" hidden="1" x14ac:dyDescent="0.25">
      <c r="A1612" s="212" t="s">
        <v>1237</v>
      </c>
      <c r="B1612" s="212">
        <v>200301</v>
      </c>
      <c r="C1612" s="212">
        <v>195.244</v>
      </c>
      <c r="D1612" s="212">
        <v>3</v>
      </c>
      <c r="E1612" s="212" t="s">
        <v>1238</v>
      </c>
      <c r="F1612" s="212" t="s">
        <v>1234</v>
      </c>
    </row>
    <row r="1613" spans="1:6" hidden="1" x14ac:dyDescent="0.25">
      <c r="A1613" s="212" t="s">
        <v>1237</v>
      </c>
      <c r="B1613" s="212">
        <v>200302</v>
      </c>
      <c r="C1613" s="212">
        <v>158.18899999999999</v>
      </c>
      <c r="D1613" s="212">
        <v>3</v>
      </c>
      <c r="E1613" s="212" t="s">
        <v>1238</v>
      </c>
      <c r="F1613" s="212" t="s">
        <v>1234</v>
      </c>
    </row>
    <row r="1614" spans="1:6" hidden="1" x14ac:dyDescent="0.25">
      <c r="A1614" s="212" t="s">
        <v>1237</v>
      </c>
      <c r="B1614" s="212">
        <v>200303</v>
      </c>
      <c r="C1614" s="212">
        <v>145.28399999999999</v>
      </c>
      <c r="D1614" s="212">
        <v>3</v>
      </c>
      <c r="E1614" s="212" t="s">
        <v>1238</v>
      </c>
      <c r="F1614" s="212" t="s">
        <v>1234</v>
      </c>
    </row>
    <row r="1615" spans="1:6" hidden="1" x14ac:dyDescent="0.25">
      <c r="A1615" s="212" t="s">
        <v>1237</v>
      </c>
      <c r="B1615" s="212">
        <v>200304</v>
      </c>
      <c r="C1615" s="212">
        <v>117.342</v>
      </c>
      <c r="D1615" s="212">
        <v>3</v>
      </c>
      <c r="E1615" s="212" t="s">
        <v>1238</v>
      </c>
      <c r="F1615" s="212" t="s">
        <v>1234</v>
      </c>
    </row>
    <row r="1616" spans="1:6" hidden="1" x14ac:dyDescent="0.25">
      <c r="A1616" s="212" t="s">
        <v>1237</v>
      </c>
      <c r="B1616" s="212">
        <v>200305</v>
      </c>
      <c r="C1616" s="212">
        <v>103.925</v>
      </c>
      <c r="D1616" s="212">
        <v>3</v>
      </c>
      <c r="E1616" s="212" t="s">
        <v>1238</v>
      </c>
      <c r="F1616" s="212" t="s">
        <v>1234</v>
      </c>
    </row>
    <row r="1617" spans="1:6" hidden="1" x14ac:dyDescent="0.25">
      <c r="A1617" s="212" t="s">
        <v>1237</v>
      </c>
      <c r="B1617" s="212">
        <v>200306</v>
      </c>
      <c r="C1617" s="212">
        <v>96.994</v>
      </c>
      <c r="D1617" s="212">
        <v>3</v>
      </c>
      <c r="E1617" s="212" t="s">
        <v>1238</v>
      </c>
      <c r="F1617" s="212" t="s">
        <v>1234</v>
      </c>
    </row>
    <row r="1618" spans="1:6" hidden="1" x14ac:dyDescent="0.25">
      <c r="A1618" s="212" t="s">
        <v>1237</v>
      </c>
      <c r="B1618" s="212">
        <v>200307</v>
      </c>
      <c r="C1618" s="212">
        <v>103.367</v>
      </c>
      <c r="D1618" s="212">
        <v>3</v>
      </c>
      <c r="E1618" s="212" t="s">
        <v>1238</v>
      </c>
      <c r="F1618" s="212" t="s">
        <v>1234</v>
      </c>
    </row>
    <row r="1619" spans="1:6" hidden="1" x14ac:dyDescent="0.25">
      <c r="A1619" s="212" t="s">
        <v>1237</v>
      </c>
      <c r="B1619" s="212">
        <v>200308</v>
      </c>
      <c r="C1619" s="212">
        <v>106.97799999999999</v>
      </c>
      <c r="D1619" s="212">
        <v>3</v>
      </c>
      <c r="E1619" s="212" t="s">
        <v>1238</v>
      </c>
      <c r="F1619" s="212" t="s">
        <v>1234</v>
      </c>
    </row>
    <row r="1620" spans="1:6" hidden="1" x14ac:dyDescent="0.25">
      <c r="A1620" s="212" t="s">
        <v>1237</v>
      </c>
      <c r="B1620" s="212">
        <v>200309</v>
      </c>
      <c r="C1620" s="212">
        <v>119.383</v>
      </c>
      <c r="D1620" s="212">
        <v>3</v>
      </c>
      <c r="E1620" s="212" t="s">
        <v>1238</v>
      </c>
      <c r="F1620" s="212" t="s">
        <v>1234</v>
      </c>
    </row>
    <row r="1621" spans="1:6" hidden="1" x14ac:dyDescent="0.25">
      <c r="A1621" s="212" t="s">
        <v>1237</v>
      </c>
      <c r="B1621" s="212">
        <v>200310</v>
      </c>
      <c r="C1621" s="212">
        <v>123.22799999999999</v>
      </c>
      <c r="D1621" s="212">
        <v>3</v>
      </c>
      <c r="E1621" s="212" t="s">
        <v>1238</v>
      </c>
      <c r="F1621" s="212" t="s">
        <v>1234</v>
      </c>
    </row>
    <row r="1622" spans="1:6" hidden="1" x14ac:dyDescent="0.25">
      <c r="A1622" s="212" t="s">
        <v>1237</v>
      </c>
      <c r="B1622" s="212">
        <v>200311</v>
      </c>
      <c r="C1622" s="212">
        <v>118.536</v>
      </c>
      <c r="D1622" s="212">
        <v>3</v>
      </c>
      <c r="E1622" s="212" t="s">
        <v>1238</v>
      </c>
      <c r="F1622" s="212" t="s">
        <v>1234</v>
      </c>
    </row>
    <row r="1623" spans="1:6" hidden="1" x14ac:dyDescent="0.25">
      <c r="A1623" s="212" t="s">
        <v>1237</v>
      </c>
      <c r="B1623" s="212">
        <v>200312</v>
      </c>
      <c r="C1623" s="212">
        <v>157.38999999999999</v>
      </c>
      <c r="D1623" s="212">
        <v>3</v>
      </c>
      <c r="E1623" s="212" t="s">
        <v>1238</v>
      </c>
      <c r="F1623" s="212" t="s">
        <v>1234</v>
      </c>
    </row>
    <row r="1624" spans="1:6" hidden="1" x14ac:dyDescent="0.25">
      <c r="A1624" s="212" t="s">
        <v>1237</v>
      </c>
      <c r="B1624" s="212">
        <v>200313</v>
      </c>
      <c r="C1624" s="212">
        <v>1545.8589999999999</v>
      </c>
      <c r="D1624" s="212">
        <v>3</v>
      </c>
      <c r="E1624" s="212" t="s">
        <v>1238</v>
      </c>
      <c r="F1624" s="212" t="s">
        <v>1234</v>
      </c>
    </row>
    <row r="1625" spans="1:6" hidden="1" x14ac:dyDescent="0.25">
      <c r="A1625" s="212" t="s">
        <v>1237</v>
      </c>
      <c r="B1625" s="212">
        <v>200401</v>
      </c>
      <c r="C1625" s="212">
        <v>177.608</v>
      </c>
      <c r="D1625" s="212">
        <v>3</v>
      </c>
      <c r="E1625" s="212" t="s">
        <v>1238</v>
      </c>
      <c r="F1625" s="212" t="s">
        <v>1234</v>
      </c>
    </row>
    <row r="1626" spans="1:6" hidden="1" x14ac:dyDescent="0.25">
      <c r="A1626" s="212" t="s">
        <v>1237</v>
      </c>
      <c r="B1626" s="212">
        <v>200402</v>
      </c>
      <c r="C1626" s="212">
        <v>154.31</v>
      </c>
      <c r="D1626" s="212">
        <v>3</v>
      </c>
      <c r="E1626" s="212" t="s">
        <v>1238</v>
      </c>
      <c r="F1626" s="212" t="s">
        <v>1234</v>
      </c>
    </row>
    <row r="1627" spans="1:6" hidden="1" x14ac:dyDescent="0.25">
      <c r="A1627" s="212" t="s">
        <v>1237</v>
      </c>
      <c r="B1627" s="212">
        <v>200403</v>
      </c>
      <c r="C1627" s="212">
        <v>133.059</v>
      </c>
      <c r="D1627" s="212">
        <v>3</v>
      </c>
      <c r="E1627" s="212" t="s">
        <v>1238</v>
      </c>
      <c r="F1627" s="212" t="s">
        <v>1234</v>
      </c>
    </row>
    <row r="1628" spans="1:6" hidden="1" x14ac:dyDescent="0.25">
      <c r="A1628" s="212" t="s">
        <v>1237</v>
      </c>
      <c r="B1628" s="212">
        <v>200404</v>
      </c>
      <c r="C1628" s="212">
        <v>118.017</v>
      </c>
      <c r="D1628" s="212">
        <v>3</v>
      </c>
      <c r="E1628" s="212" t="s">
        <v>1238</v>
      </c>
      <c r="F1628" s="212" t="s">
        <v>1234</v>
      </c>
    </row>
    <row r="1629" spans="1:6" hidden="1" x14ac:dyDescent="0.25">
      <c r="A1629" s="212" t="s">
        <v>1237</v>
      </c>
      <c r="B1629" s="212">
        <v>200405</v>
      </c>
      <c r="C1629" s="212">
        <v>101.289</v>
      </c>
      <c r="D1629" s="212">
        <v>3</v>
      </c>
      <c r="E1629" s="212" t="s">
        <v>1238</v>
      </c>
      <c r="F1629" s="212" t="s">
        <v>1234</v>
      </c>
    </row>
    <row r="1630" spans="1:6" hidden="1" x14ac:dyDescent="0.25">
      <c r="A1630" s="212" t="s">
        <v>1237</v>
      </c>
      <c r="B1630" s="212">
        <v>200406</v>
      </c>
      <c r="C1630" s="212">
        <v>101.274</v>
      </c>
      <c r="D1630" s="212">
        <v>3</v>
      </c>
      <c r="E1630" s="212" t="s">
        <v>1238</v>
      </c>
      <c r="F1630" s="212" t="s">
        <v>1234</v>
      </c>
    </row>
    <row r="1631" spans="1:6" hidden="1" x14ac:dyDescent="0.25">
      <c r="A1631" s="212" t="s">
        <v>1237</v>
      </c>
      <c r="B1631" s="212">
        <v>200407</v>
      </c>
      <c r="C1631" s="212">
        <v>102.161</v>
      </c>
      <c r="D1631" s="212">
        <v>3</v>
      </c>
      <c r="E1631" s="212" t="s">
        <v>1238</v>
      </c>
      <c r="F1631" s="212" t="s">
        <v>1234</v>
      </c>
    </row>
    <row r="1632" spans="1:6" hidden="1" x14ac:dyDescent="0.25">
      <c r="A1632" s="212" t="s">
        <v>1237</v>
      </c>
      <c r="B1632" s="212">
        <v>200408</v>
      </c>
      <c r="C1632" s="212">
        <v>108.446</v>
      </c>
      <c r="D1632" s="212">
        <v>3</v>
      </c>
      <c r="E1632" s="212" t="s">
        <v>1238</v>
      </c>
      <c r="F1632" s="212" t="s">
        <v>1234</v>
      </c>
    </row>
    <row r="1633" spans="1:6" hidden="1" x14ac:dyDescent="0.25">
      <c r="A1633" s="212" t="s">
        <v>1237</v>
      </c>
      <c r="B1633" s="212">
        <v>200409</v>
      </c>
      <c r="C1633" s="212">
        <v>101.86799999999999</v>
      </c>
      <c r="D1633" s="212">
        <v>3</v>
      </c>
      <c r="E1633" s="212" t="s">
        <v>1238</v>
      </c>
      <c r="F1633" s="212" t="s">
        <v>1234</v>
      </c>
    </row>
    <row r="1634" spans="1:6" hidden="1" x14ac:dyDescent="0.25">
      <c r="A1634" s="212" t="s">
        <v>1237</v>
      </c>
      <c r="B1634" s="212">
        <v>200410</v>
      </c>
      <c r="C1634" s="212">
        <v>118.32299999999999</v>
      </c>
      <c r="D1634" s="212">
        <v>3</v>
      </c>
      <c r="E1634" s="212" t="s">
        <v>1238</v>
      </c>
      <c r="F1634" s="212" t="s">
        <v>1234</v>
      </c>
    </row>
    <row r="1635" spans="1:6" hidden="1" x14ac:dyDescent="0.25">
      <c r="A1635" s="212" t="s">
        <v>1237</v>
      </c>
      <c r="B1635" s="212">
        <v>200411</v>
      </c>
      <c r="C1635" s="212">
        <v>124.96899999999999</v>
      </c>
      <c r="D1635" s="212">
        <v>3</v>
      </c>
      <c r="E1635" s="212" t="s">
        <v>1238</v>
      </c>
      <c r="F1635" s="212" t="s">
        <v>1234</v>
      </c>
    </row>
    <row r="1636" spans="1:6" hidden="1" x14ac:dyDescent="0.25">
      <c r="A1636" s="212" t="s">
        <v>1237</v>
      </c>
      <c r="B1636" s="212">
        <v>200412</v>
      </c>
      <c r="C1636" s="212">
        <v>177.85900000000001</v>
      </c>
      <c r="D1636" s="212">
        <v>3</v>
      </c>
      <c r="E1636" s="212" t="s">
        <v>1238</v>
      </c>
      <c r="F1636" s="212" t="s">
        <v>1234</v>
      </c>
    </row>
    <row r="1637" spans="1:6" hidden="1" x14ac:dyDescent="0.25">
      <c r="A1637" s="212" t="s">
        <v>1237</v>
      </c>
      <c r="B1637" s="212">
        <v>200413</v>
      </c>
      <c r="C1637" s="212">
        <v>1519.183</v>
      </c>
      <c r="D1637" s="212">
        <v>3</v>
      </c>
      <c r="E1637" s="212" t="s">
        <v>1238</v>
      </c>
      <c r="F1637" s="212" t="s">
        <v>1234</v>
      </c>
    </row>
    <row r="1638" spans="1:6" hidden="1" x14ac:dyDescent="0.25">
      <c r="A1638" s="212" t="s">
        <v>1237</v>
      </c>
      <c r="B1638" s="212">
        <v>200501</v>
      </c>
      <c r="C1638" s="212">
        <v>167.596</v>
      </c>
      <c r="D1638" s="212">
        <v>3</v>
      </c>
      <c r="E1638" s="212" t="s">
        <v>1238</v>
      </c>
      <c r="F1638" s="212" t="s">
        <v>1234</v>
      </c>
    </row>
    <row r="1639" spans="1:6" hidden="1" x14ac:dyDescent="0.25">
      <c r="A1639" s="212" t="s">
        <v>1237</v>
      </c>
      <c r="B1639" s="212">
        <v>200502</v>
      </c>
      <c r="C1639" s="212">
        <v>143.47499999999999</v>
      </c>
      <c r="D1639" s="212">
        <v>3</v>
      </c>
      <c r="E1639" s="212" t="s">
        <v>1238</v>
      </c>
      <c r="F1639" s="212" t="s">
        <v>1234</v>
      </c>
    </row>
    <row r="1640" spans="1:6" hidden="1" x14ac:dyDescent="0.25">
      <c r="A1640" s="212" t="s">
        <v>1237</v>
      </c>
      <c r="B1640" s="212">
        <v>200503</v>
      </c>
      <c r="C1640" s="212">
        <v>139.161</v>
      </c>
      <c r="D1640" s="212">
        <v>3</v>
      </c>
      <c r="E1640" s="212" t="s">
        <v>1238</v>
      </c>
      <c r="F1640" s="212" t="s">
        <v>1234</v>
      </c>
    </row>
    <row r="1641" spans="1:6" hidden="1" x14ac:dyDescent="0.25">
      <c r="A1641" s="212" t="s">
        <v>1237</v>
      </c>
      <c r="B1641" s="212">
        <v>200504</v>
      </c>
      <c r="C1641" s="212">
        <v>104.598</v>
      </c>
      <c r="D1641" s="212">
        <v>3</v>
      </c>
      <c r="E1641" s="212" t="s">
        <v>1238</v>
      </c>
      <c r="F1641" s="212" t="s">
        <v>1234</v>
      </c>
    </row>
    <row r="1642" spans="1:6" hidden="1" x14ac:dyDescent="0.25">
      <c r="A1642" s="212" t="s">
        <v>1237</v>
      </c>
      <c r="B1642" s="212">
        <v>200505</v>
      </c>
      <c r="C1642" s="212">
        <v>103.652</v>
      </c>
      <c r="D1642" s="212">
        <v>3</v>
      </c>
      <c r="E1642" s="212" t="s">
        <v>1238</v>
      </c>
      <c r="F1642" s="212" t="s">
        <v>1234</v>
      </c>
    </row>
    <row r="1643" spans="1:6" hidden="1" x14ac:dyDescent="0.25">
      <c r="A1643" s="212" t="s">
        <v>1237</v>
      </c>
      <c r="B1643" s="212">
        <v>200506</v>
      </c>
      <c r="C1643" s="212">
        <v>106.077</v>
      </c>
      <c r="D1643" s="212">
        <v>3</v>
      </c>
      <c r="E1643" s="212" t="s">
        <v>1238</v>
      </c>
      <c r="F1643" s="212" t="s">
        <v>1234</v>
      </c>
    </row>
    <row r="1644" spans="1:6" hidden="1" x14ac:dyDescent="0.25">
      <c r="A1644" s="212" t="s">
        <v>1237</v>
      </c>
      <c r="B1644" s="212">
        <v>200507</v>
      </c>
      <c r="C1644" s="212">
        <v>106.136</v>
      </c>
      <c r="D1644" s="212">
        <v>3</v>
      </c>
      <c r="E1644" s="212" t="s">
        <v>1238</v>
      </c>
      <c r="F1644" s="212" t="s">
        <v>1234</v>
      </c>
    </row>
    <row r="1645" spans="1:6" hidden="1" x14ac:dyDescent="0.25">
      <c r="A1645" s="212" t="s">
        <v>1237</v>
      </c>
      <c r="B1645" s="212">
        <v>200508</v>
      </c>
      <c r="C1645" s="212">
        <v>113.905</v>
      </c>
      <c r="D1645" s="212">
        <v>3</v>
      </c>
      <c r="E1645" s="212" t="s">
        <v>1238</v>
      </c>
      <c r="F1645" s="212" t="s">
        <v>1234</v>
      </c>
    </row>
    <row r="1646" spans="1:6" hidden="1" x14ac:dyDescent="0.25">
      <c r="A1646" s="212" t="s">
        <v>1237</v>
      </c>
      <c r="B1646" s="212">
        <v>200509</v>
      </c>
      <c r="C1646" s="212">
        <v>96.837000000000003</v>
      </c>
      <c r="D1646" s="212">
        <v>3</v>
      </c>
      <c r="E1646" s="212" t="s">
        <v>1238</v>
      </c>
      <c r="F1646" s="212" t="s">
        <v>1234</v>
      </c>
    </row>
    <row r="1647" spans="1:6" hidden="1" x14ac:dyDescent="0.25">
      <c r="A1647" s="212" t="s">
        <v>1237</v>
      </c>
      <c r="B1647" s="212">
        <v>200510</v>
      </c>
      <c r="C1647" s="212">
        <v>107.435</v>
      </c>
      <c r="D1647" s="212">
        <v>3</v>
      </c>
      <c r="E1647" s="212" t="s">
        <v>1238</v>
      </c>
      <c r="F1647" s="212" t="s">
        <v>1234</v>
      </c>
    </row>
    <row r="1648" spans="1:6" hidden="1" x14ac:dyDescent="0.25">
      <c r="A1648" s="212" t="s">
        <v>1237</v>
      </c>
      <c r="B1648" s="212">
        <v>200511</v>
      </c>
      <c r="C1648" s="212">
        <v>112.538</v>
      </c>
      <c r="D1648" s="212">
        <v>3</v>
      </c>
      <c r="E1648" s="212" t="s">
        <v>1238</v>
      </c>
      <c r="F1648" s="212" t="s">
        <v>1234</v>
      </c>
    </row>
    <row r="1649" spans="1:6" hidden="1" x14ac:dyDescent="0.25">
      <c r="A1649" s="212" t="s">
        <v>1237</v>
      </c>
      <c r="B1649" s="212">
        <v>200512</v>
      </c>
      <c r="C1649" s="212">
        <v>148.40100000000001</v>
      </c>
      <c r="D1649" s="212">
        <v>3</v>
      </c>
      <c r="E1649" s="212" t="s">
        <v>1238</v>
      </c>
      <c r="F1649" s="212" t="s">
        <v>1234</v>
      </c>
    </row>
    <row r="1650" spans="1:6" hidden="1" x14ac:dyDescent="0.25">
      <c r="A1650" s="212" t="s">
        <v>1237</v>
      </c>
      <c r="B1650" s="212">
        <v>200513</v>
      </c>
      <c r="C1650" s="212">
        <v>1449.8130000000001</v>
      </c>
      <c r="D1650" s="212">
        <v>3</v>
      </c>
      <c r="E1650" s="212" t="s">
        <v>1238</v>
      </c>
      <c r="F1650" s="212" t="s">
        <v>1234</v>
      </c>
    </row>
    <row r="1651" spans="1:6" hidden="1" x14ac:dyDescent="0.25">
      <c r="A1651" s="212" t="s">
        <v>1237</v>
      </c>
      <c r="B1651" s="212">
        <v>200601</v>
      </c>
      <c r="C1651" s="212">
        <v>130.16499999999999</v>
      </c>
      <c r="D1651" s="212">
        <v>3</v>
      </c>
      <c r="E1651" s="212" t="s">
        <v>1238</v>
      </c>
      <c r="F1651" s="212" t="s">
        <v>1234</v>
      </c>
    </row>
    <row r="1652" spans="1:6" hidden="1" x14ac:dyDescent="0.25">
      <c r="A1652" s="212" t="s">
        <v>1237</v>
      </c>
      <c r="B1652" s="212">
        <v>200602</v>
      </c>
      <c r="C1652" s="212">
        <v>137.10599999999999</v>
      </c>
      <c r="D1652" s="212">
        <v>3</v>
      </c>
      <c r="E1652" s="212" t="s">
        <v>1238</v>
      </c>
      <c r="F1652" s="212" t="s">
        <v>1234</v>
      </c>
    </row>
    <row r="1653" spans="1:6" hidden="1" x14ac:dyDescent="0.25">
      <c r="A1653" s="212" t="s">
        <v>1237</v>
      </c>
      <c r="B1653" s="212">
        <v>200603</v>
      </c>
      <c r="C1653" s="212">
        <v>127.91500000000001</v>
      </c>
      <c r="D1653" s="212">
        <v>3</v>
      </c>
      <c r="E1653" s="212" t="s">
        <v>1238</v>
      </c>
      <c r="F1653" s="212" t="s">
        <v>1234</v>
      </c>
    </row>
    <row r="1654" spans="1:6" hidden="1" x14ac:dyDescent="0.25">
      <c r="A1654" s="212" t="s">
        <v>1237</v>
      </c>
      <c r="B1654" s="212">
        <v>200604</v>
      </c>
      <c r="C1654" s="212">
        <v>97.347999999999999</v>
      </c>
      <c r="D1654" s="212">
        <v>3</v>
      </c>
      <c r="E1654" s="212" t="s">
        <v>1238</v>
      </c>
      <c r="F1654" s="212" t="s">
        <v>1234</v>
      </c>
    </row>
    <row r="1655" spans="1:6" hidden="1" x14ac:dyDescent="0.25">
      <c r="A1655" s="212" t="s">
        <v>1237</v>
      </c>
      <c r="B1655" s="212">
        <v>200605</v>
      </c>
      <c r="C1655" s="212">
        <v>91.355999999999995</v>
      </c>
      <c r="D1655" s="212">
        <v>3</v>
      </c>
      <c r="E1655" s="212" t="s">
        <v>1238</v>
      </c>
      <c r="F1655" s="212" t="s">
        <v>1234</v>
      </c>
    </row>
    <row r="1656" spans="1:6" hidden="1" x14ac:dyDescent="0.25">
      <c r="A1656" s="212" t="s">
        <v>1237</v>
      </c>
      <c r="B1656" s="212">
        <v>200606</v>
      </c>
      <c r="C1656" s="212">
        <v>82.929000000000002</v>
      </c>
      <c r="D1656" s="212">
        <v>3</v>
      </c>
      <c r="E1656" s="212" t="s">
        <v>1238</v>
      </c>
      <c r="F1656" s="212" t="s">
        <v>1234</v>
      </c>
    </row>
    <row r="1657" spans="1:6" hidden="1" x14ac:dyDescent="0.25">
      <c r="A1657" s="212" t="s">
        <v>1237</v>
      </c>
      <c r="B1657" s="212">
        <v>200607</v>
      </c>
      <c r="C1657" s="212">
        <v>84.512</v>
      </c>
      <c r="D1657" s="212">
        <v>3</v>
      </c>
      <c r="E1657" s="212" t="s">
        <v>1238</v>
      </c>
      <c r="F1657" s="212" t="s">
        <v>1234</v>
      </c>
    </row>
    <row r="1658" spans="1:6" hidden="1" x14ac:dyDescent="0.25">
      <c r="A1658" s="212" t="s">
        <v>1237</v>
      </c>
      <c r="B1658" s="212">
        <v>200608</v>
      </c>
      <c r="C1658" s="212">
        <v>85.807000000000002</v>
      </c>
      <c r="D1658" s="212">
        <v>3</v>
      </c>
      <c r="E1658" s="212" t="s">
        <v>1238</v>
      </c>
      <c r="F1658" s="212" t="s">
        <v>1234</v>
      </c>
    </row>
    <row r="1659" spans="1:6" hidden="1" x14ac:dyDescent="0.25">
      <c r="A1659" s="212" t="s">
        <v>1237</v>
      </c>
      <c r="B1659" s="212">
        <v>200609</v>
      </c>
      <c r="C1659" s="212">
        <v>84.710999999999999</v>
      </c>
      <c r="D1659" s="212">
        <v>3</v>
      </c>
      <c r="E1659" s="212" t="s">
        <v>1238</v>
      </c>
      <c r="F1659" s="212" t="s">
        <v>1234</v>
      </c>
    </row>
    <row r="1660" spans="1:6" hidden="1" x14ac:dyDescent="0.25">
      <c r="A1660" s="212" t="s">
        <v>1237</v>
      </c>
      <c r="B1660" s="212">
        <v>200610</v>
      </c>
      <c r="C1660" s="212">
        <v>89.707999999999998</v>
      </c>
      <c r="D1660" s="212">
        <v>3</v>
      </c>
      <c r="E1660" s="212" t="s">
        <v>1238</v>
      </c>
      <c r="F1660" s="212" t="s">
        <v>1234</v>
      </c>
    </row>
    <row r="1661" spans="1:6" hidden="1" x14ac:dyDescent="0.25">
      <c r="A1661" s="212" t="s">
        <v>1237</v>
      </c>
      <c r="B1661" s="212">
        <v>200611</v>
      </c>
      <c r="C1661" s="212">
        <v>94.631</v>
      </c>
      <c r="D1661" s="212">
        <v>3</v>
      </c>
      <c r="E1661" s="212" t="s">
        <v>1238</v>
      </c>
      <c r="F1661" s="212" t="s">
        <v>1234</v>
      </c>
    </row>
    <row r="1662" spans="1:6" hidden="1" x14ac:dyDescent="0.25">
      <c r="A1662" s="212" t="s">
        <v>1237</v>
      </c>
      <c r="B1662" s="212">
        <v>200612</v>
      </c>
      <c r="C1662" s="212">
        <v>115.083</v>
      </c>
      <c r="D1662" s="212">
        <v>3</v>
      </c>
      <c r="E1662" s="212" t="s">
        <v>1238</v>
      </c>
      <c r="F1662" s="212" t="s">
        <v>1234</v>
      </c>
    </row>
    <row r="1663" spans="1:6" hidden="1" x14ac:dyDescent="0.25">
      <c r="A1663" s="212" t="s">
        <v>1237</v>
      </c>
      <c r="B1663" s="212">
        <v>200613</v>
      </c>
      <c r="C1663" s="212">
        <v>1221.2719999999999</v>
      </c>
      <c r="D1663" s="212">
        <v>3</v>
      </c>
      <c r="E1663" s="212" t="s">
        <v>1238</v>
      </c>
      <c r="F1663" s="212" t="s">
        <v>1234</v>
      </c>
    </row>
    <row r="1664" spans="1:6" hidden="1" x14ac:dyDescent="0.25">
      <c r="A1664" s="212" t="s">
        <v>1237</v>
      </c>
      <c r="B1664" s="212">
        <v>200701</v>
      </c>
      <c r="C1664" s="212">
        <v>130.745</v>
      </c>
      <c r="D1664" s="212">
        <v>3</v>
      </c>
      <c r="E1664" s="212" t="s">
        <v>1238</v>
      </c>
      <c r="F1664" s="212" t="s">
        <v>1234</v>
      </c>
    </row>
    <row r="1665" spans="1:6" hidden="1" x14ac:dyDescent="0.25">
      <c r="A1665" s="212" t="s">
        <v>1237</v>
      </c>
      <c r="B1665" s="212">
        <v>200702</v>
      </c>
      <c r="C1665" s="212">
        <v>134.11000000000001</v>
      </c>
      <c r="D1665" s="212">
        <v>3</v>
      </c>
      <c r="E1665" s="212" t="s">
        <v>1238</v>
      </c>
      <c r="F1665" s="212" t="s">
        <v>1234</v>
      </c>
    </row>
    <row r="1666" spans="1:6" hidden="1" x14ac:dyDescent="0.25">
      <c r="A1666" s="212" t="s">
        <v>1237</v>
      </c>
      <c r="B1666" s="212">
        <v>200703</v>
      </c>
      <c r="C1666" s="212">
        <v>126.619</v>
      </c>
      <c r="D1666" s="212">
        <v>3</v>
      </c>
      <c r="E1666" s="212" t="s">
        <v>1238</v>
      </c>
      <c r="F1666" s="212" t="s">
        <v>1234</v>
      </c>
    </row>
    <row r="1667" spans="1:6" hidden="1" x14ac:dyDescent="0.25">
      <c r="A1667" s="212" t="s">
        <v>1237</v>
      </c>
      <c r="B1667" s="212">
        <v>200704</v>
      </c>
      <c r="C1667" s="212">
        <v>86.753</v>
      </c>
      <c r="D1667" s="212">
        <v>3</v>
      </c>
      <c r="E1667" s="212" t="s">
        <v>1238</v>
      </c>
      <c r="F1667" s="212" t="s">
        <v>1234</v>
      </c>
    </row>
    <row r="1668" spans="1:6" hidden="1" x14ac:dyDescent="0.25">
      <c r="A1668" s="212" t="s">
        <v>1237</v>
      </c>
      <c r="B1668" s="212">
        <v>200705</v>
      </c>
      <c r="C1668" s="212">
        <v>72.498999999999995</v>
      </c>
      <c r="D1668" s="212">
        <v>3</v>
      </c>
      <c r="E1668" s="212" t="s">
        <v>1238</v>
      </c>
      <c r="F1668" s="212" t="s">
        <v>1234</v>
      </c>
    </row>
    <row r="1669" spans="1:6" hidden="1" x14ac:dyDescent="0.25">
      <c r="A1669" s="212" t="s">
        <v>1237</v>
      </c>
      <c r="B1669" s="212">
        <v>200706</v>
      </c>
      <c r="C1669" s="212">
        <v>77.266000000000005</v>
      </c>
      <c r="D1669" s="212">
        <v>3</v>
      </c>
      <c r="E1669" s="212" t="s">
        <v>1238</v>
      </c>
      <c r="F1669" s="212" t="s">
        <v>1234</v>
      </c>
    </row>
    <row r="1670" spans="1:6" hidden="1" x14ac:dyDescent="0.25">
      <c r="A1670" s="212" t="s">
        <v>1237</v>
      </c>
      <c r="B1670" s="212">
        <v>200707</v>
      </c>
      <c r="C1670" s="212">
        <v>77.727000000000004</v>
      </c>
      <c r="D1670" s="212">
        <v>3</v>
      </c>
      <c r="E1670" s="212" t="s">
        <v>1238</v>
      </c>
      <c r="F1670" s="212" t="s">
        <v>1234</v>
      </c>
    </row>
    <row r="1671" spans="1:6" hidden="1" x14ac:dyDescent="0.25">
      <c r="A1671" s="212" t="s">
        <v>1237</v>
      </c>
      <c r="B1671" s="212">
        <v>200708</v>
      </c>
      <c r="C1671" s="212">
        <v>85.016999999999996</v>
      </c>
      <c r="D1671" s="212">
        <v>3</v>
      </c>
      <c r="E1671" s="212" t="s">
        <v>1238</v>
      </c>
      <c r="F1671" s="212" t="s">
        <v>1234</v>
      </c>
    </row>
    <row r="1672" spans="1:6" hidden="1" x14ac:dyDescent="0.25">
      <c r="A1672" s="212" t="s">
        <v>1237</v>
      </c>
      <c r="B1672" s="212">
        <v>200709</v>
      </c>
      <c r="C1672" s="212">
        <v>85.718999999999994</v>
      </c>
      <c r="D1672" s="212">
        <v>3</v>
      </c>
      <c r="E1672" s="212" t="s">
        <v>1238</v>
      </c>
      <c r="F1672" s="212" t="s">
        <v>1234</v>
      </c>
    </row>
    <row r="1673" spans="1:6" hidden="1" x14ac:dyDescent="0.25">
      <c r="A1673" s="212" t="s">
        <v>1237</v>
      </c>
      <c r="B1673" s="212">
        <v>200710</v>
      </c>
      <c r="C1673" s="212">
        <v>96.003</v>
      </c>
      <c r="D1673" s="212">
        <v>3</v>
      </c>
      <c r="E1673" s="212" t="s">
        <v>1238</v>
      </c>
      <c r="F1673" s="212" t="s">
        <v>1234</v>
      </c>
    </row>
    <row r="1674" spans="1:6" hidden="1" x14ac:dyDescent="0.25">
      <c r="A1674" s="212" t="s">
        <v>1237</v>
      </c>
      <c r="B1674" s="212">
        <v>200711</v>
      </c>
      <c r="C1674" s="212">
        <v>116.176</v>
      </c>
      <c r="D1674" s="212">
        <v>3</v>
      </c>
      <c r="E1674" s="212" t="s">
        <v>1238</v>
      </c>
      <c r="F1674" s="212" t="s">
        <v>1234</v>
      </c>
    </row>
    <row r="1675" spans="1:6" hidden="1" x14ac:dyDescent="0.25">
      <c r="A1675" s="212" t="s">
        <v>1237</v>
      </c>
      <c r="B1675" s="212">
        <v>200712</v>
      </c>
      <c r="C1675" s="212">
        <v>159.905</v>
      </c>
      <c r="D1675" s="212">
        <v>3</v>
      </c>
      <c r="E1675" s="212" t="s">
        <v>1238</v>
      </c>
      <c r="F1675" s="212" t="s">
        <v>1234</v>
      </c>
    </row>
    <row r="1676" spans="1:6" hidden="1" x14ac:dyDescent="0.25">
      <c r="A1676" s="212" t="s">
        <v>1237</v>
      </c>
      <c r="B1676" s="212">
        <v>200713</v>
      </c>
      <c r="C1676" s="212">
        <v>1248.539</v>
      </c>
      <c r="D1676" s="212">
        <v>3</v>
      </c>
      <c r="E1676" s="212" t="s">
        <v>1238</v>
      </c>
      <c r="F1676" s="212" t="s">
        <v>1234</v>
      </c>
    </row>
    <row r="1677" spans="1:6" hidden="1" x14ac:dyDescent="0.25">
      <c r="A1677" s="212" t="s">
        <v>1237</v>
      </c>
      <c r="B1677" s="212">
        <v>200801</v>
      </c>
      <c r="C1677" s="212">
        <v>164.46899999999999</v>
      </c>
      <c r="D1677" s="212">
        <v>3</v>
      </c>
      <c r="E1677" s="212" t="s">
        <v>1238</v>
      </c>
      <c r="F1677" s="212" t="s">
        <v>1234</v>
      </c>
    </row>
    <row r="1678" spans="1:6" hidden="1" x14ac:dyDescent="0.25">
      <c r="A1678" s="212" t="s">
        <v>1237</v>
      </c>
      <c r="B1678" s="212">
        <v>200802</v>
      </c>
      <c r="C1678" s="212">
        <v>156.559</v>
      </c>
      <c r="D1678" s="212">
        <v>3</v>
      </c>
      <c r="E1678" s="212" t="s">
        <v>1238</v>
      </c>
      <c r="F1678" s="212" t="s">
        <v>1234</v>
      </c>
    </row>
    <row r="1679" spans="1:6" hidden="1" x14ac:dyDescent="0.25">
      <c r="A1679" s="212" t="s">
        <v>1237</v>
      </c>
      <c r="B1679" s="212">
        <v>200803</v>
      </c>
      <c r="C1679" s="212">
        <v>131.79</v>
      </c>
      <c r="D1679" s="212">
        <v>3</v>
      </c>
      <c r="E1679" s="212" t="s">
        <v>1238</v>
      </c>
      <c r="F1679" s="212" t="s">
        <v>1234</v>
      </c>
    </row>
    <row r="1680" spans="1:6" hidden="1" x14ac:dyDescent="0.25">
      <c r="A1680" s="212" t="s">
        <v>1237</v>
      </c>
      <c r="B1680" s="212">
        <v>200804</v>
      </c>
      <c r="C1680" s="212">
        <v>101.114</v>
      </c>
      <c r="D1680" s="212">
        <v>3</v>
      </c>
      <c r="E1680" s="212" t="s">
        <v>1238</v>
      </c>
      <c r="F1680" s="212" t="s">
        <v>1234</v>
      </c>
    </row>
    <row r="1681" spans="1:6" hidden="1" x14ac:dyDescent="0.25">
      <c r="A1681" s="212" t="s">
        <v>1237</v>
      </c>
      <c r="B1681" s="212">
        <v>200805</v>
      </c>
      <c r="C1681" s="212">
        <v>87.356999999999999</v>
      </c>
      <c r="D1681" s="212">
        <v>3</v>
      </c>
      <c r="E1681" s="212" t="s">
        <v>1238</v>
      </c>
      <c r="F1681" s="212" t="s">
        <v>1234</v>
      </c>
    </row>
    <row r="1682" spans="1:6" hidden="1" x14ac:dyDescent="0.25">
      <c r="A1682" s="212" t="s">
        <v>1237</v>
      </c>
      <c r="B1682" s="212">
        <v>200806</v>
      </c>
      <c r="C1682" s="212">
        <v>90.073999999999998</v>
      </c>
      <c r="D1682" s="212">
        <v>3</v>
      </c>
      <c r="E1682" s="212" t="s">
        <v>1238</v>
      </c>
      <c r="F1682" s="212" t="s">
        <v>1234</v>
      </c>
    </row>
    <row r="1683" spans="1:6" hidden="1" x14ac:dyDescent="0.25">
      <c r="A1683" s="212" t="s">
        <v>1237</v>
      </c>
      <c r="B1683" s="212">
        <v>200807</v>
      </c>
      <c r="C1683" s="212">
        <v>90.337999999999994</v>
      </c>
      <c r="D1683" s="212">
        <v>3</v>
      </c>
      <c r="E1683" s="212" t="s">
        <v>1238</v>
      </c>
      <c r="F1683" s="212" t="s">
        <v>1234</v>
      </c>
    </row>
    <row r="1684" spans="1:6" hidden="1" x14ac:dyDescent="0.25">
      <c r="A1684" s="212" t="s">
        <v>1237</v>
      </c>
      <c r="B1684" s="212">
        <v>200808</v>
      </c>
      <c r="C1684" s="212">
        <v>85.753</v>
      </c>
      <c r="D1684" s="212">
        <v>3</v>
      </c>
      <c r="E1684" s="212" t="s">
        <v>1238</v>
      </c>
      <c r="F1684" s="212" t="s">
        <v>1234</v>
      </c>
    </row>
    <row r="1685" spans="1:6" hidden="1" x14ac:dyDescent="0.25">
      <c r="A1685" s="212" t="s">
        <v>1237</v>
      </c>
      <c r="B1685" s="212">
        <v>200809</v>
      </c>
      <c r="C1685" s="212">
        <v>75.742000000000004</v>
      </c>
      <c r="D1685" s="212">
        <v>3</v>
      </c>
      <c r="E1685" s="212" t="s">
        <v>1238</v>
      </c>
      <c r="F1685" s="212" t="s">
        <v>1234</v>
      </c>
    </row>
    <row r="1686" spans="1:6" hidden="1" x14ac:dyDescent="0.25">
      <c r="A1686" s="212" t="s">
        <v>1237</v>
      </c>
      <c r="B1686" s="212">
        <v>200810</v>
      </c>
      <c r="C1686" s="212">
        <v>92.78</v>
      </c>
      <c r="D1686" s="212">
        <v>3</v>
      </c>
      <c r="E1686" s="212" t="s">
        <v>1238</v>
      </c>
      <c r="F1686" s="212" t="s">
        <v>1234</v>
      </c>
    </row>
    <row r="1687" spans="1:6" hidden="1" x14ac:dyDescent="0.25">
      <c r="A1687" s="212" t="s">
        <v>1237</v>
      </c>
      <c r="B1687" s="212">
        <v>200811</v>
      </c>
      <c r="C1687" s="212">
        <v>104.045</v>
      </c>
      <c r="D1687" s="212">
        <v>3</v>
      </c>
      <c r="E1687" s="212" t="s">
        <v>1238</v>
      </c>
      <c r="F1687" s="212" t="s">
        <v>1234</v>
      </c>
    </row>
    <row r="1688" spans="1:6" hidden="1" x14ac:dyDescent="0.25">
      <c r="A1688" s="212" t="s">
        <v>1237</v>
      </c>
      <c r="B1688" s="212">
        <v>200812</v>
      </c>
      <c r="C1688" s="212">
        <v>143.768</v>
      </c>
      <c r="D1688" s="212">
        <v>3</v>
      </c>
      <c r="E1688" s="212" t="s">
        <v>1238</v>
      </c>
      <c r="F1688" s="212" t="s">
        <v>1234</v>
      </c>
    </row>
    <row r="1689" spans="1:6" hidden="1" x14ac:dyDescent="0.25">
      <c r="A1689" s="212" t="s">
        <v>1237</v>
      </c>
      <c r="B1689" s="212">
        <v>200813</v>
      </c>
      <c r="C1689" s="212">
        <v>1323.79</v>
      </c>
      <c r="D1689" s="212">
        <v>3</v>
      </c>
      <c r="E1689" s="212" t="s">
        <v>1238</v>
      </c>
      <c r="F1689" s="212" t="s">
        <v>1234</v>
      </c>
    </row>
    <row r="1690" spans="1:6" hidden="1" x14ac:dyDescent="0.25">
      <c r="A1690" s="212" t="s">
        <v>1237</v>
      </c>
      <c r="B1690" s="212">
        <v>200901</v>
      </c>
      <c r="C1690" s="212">
        <v>131.089</v>
      </c>
      <c r="D1690" s="212">
        <v>3</v>
      </c>
      <c r="E1690" s="212" t="s">
        <v>1238</v>
      </c>
      <c r="F1690" s="212" t="s">
        <v>1234</v>
      </c>
    </row>
    <row r="1691" spans="1:6" hidden="1" x14ac:dyDescent="0.25">
      <c r="A1691" s="212" t="s">
        <v>1237</v>
      </c>
      <c r="B1691" s="212">
        <v>200902</v>
      </c>
      <c r="C1691" s="212">
        <v>113.80200000000001</v>
      </c>
      <c r="D1691" s="212">
        <v>3</v>
      </c>
      <c r="E1691" s="212" t="s">
        <v>1238</v>
      </c>
      <c r="F1691" s="212" t="s">
        <v>1234</v>
      </c>
    </row>
    <row r="1692" spans="1:6" hidden="1" x14ac:dyDescent="0.25">
      <c r="A1692" s="212" t="s">
        <v>1237</v>
      </c>
      <c r="B1692" s="212">
        <v>200903</v>
      </c>
      <c r="C1692" s="212">
        <v>111.054</v>
      </c>
      <c r="D1692" s="212">
        <v>3</v>
      </c>
      <c r="E1692" s="212" t="s">
        <v>1238</v>
      </c>
      <c r="F1692" s="212" t="s">
        <v>1234</v>
      </c>
    </row>
    <row r="1693" spans="1:6" hidden="1" x14ac:dyDescent="0.25">
      <c r="A1693" s="212" t="s">
        <v>1237</v>
      </c>
      <c r="B1693" s="212">
        <v>200904</v>
      </c>
      <c r="C1693" s="212">
        <v>91.525999999999996</v>
      </c>
      <c r="D1693" s="212">
        <v>3</v>
      </c>
      <c r="E1693" s="212" t="s">
        <v>1238</v>
      </c>
      <c r="F1693" s="212" t="s">
        <v>1234</v>
      </c>
    </row>
    <row r="1694" spans="1:6" hidden="1" x14ac:dyDescent="0.25">
      <c r="A1694" s="212" t="s">
        <v>1237</v>
      </c>
      <c r="B1694" s="212">
        <v>200905</v>
      </c>
      <c r="C1694" s="212">
        <v>75.534000000000006</v>
      </c>
      <c r="D1694" s="212">
        <v>3</v>
      </c>
      <c r="E1694" s="212" t="s">
        <v>1238</v>
      </c>
      <c r="F1694" s="212" t="s">
        <v>1234</v>
      </c>
    </row>
    <row r="1695" spans="1:6" hidden="1" x14ac:dyDescent="0.25">
      <c r="A1695" s="212" t="s">
        <v>1237</v>
      </c>
      <c r="B1695" s="212">
        <v>200906</v>
      </c>
      <c r="C1695" s="212">
        <v>70.343999999999994</v>
      </c>
      <c r="D1695" s="212">
        <v>3</v>
      </c>
      <c r="E1695" s="212" t="s">
        <v>1238</v>
      </c>
      <c r="F1695" s="212" t="s">
        <v>1234</v>
      </c>
    </row>
    <row r="1696" spans="1:6" hidden="1" x14ac:dyDescent="0.25">
      <c r="A1696" s="212" t="s">
        <v>1237</v>
      </c>
      <c r="B1696" s="212">
        <v>200907</v>
      </c>
      <c r="C1696" s="212">
        <v>76.97</v>
      </c>
      <c r="D1696" s="212">
        <v>3</v>
      </c>
      <c r="E1696" s="212" t="s">
        <v>1238</v>
      </c>
      <c r="F1696" s="212" t="s">
        <v>1234</v>
      </c>
    </row>
    <row r="1697" spans="1:6" hidden="1" x14ac:dyDescent="0.25">
      <c r="A1697" s="212" t="s">
        <v>1237</v>
      </c>
      <c r="B1697" s="212">
        <v>200908</v>
      </c>
      <c r="C1697" s="212">
        <v>82.512</v>
      </c>
      <c r="D1697" s="212">
        <v>3</v>
      </c>
      <c r="E1697" s="212" t="s">
        <v>1238</v>
      </c>
      <c r="F1697" s="212" t="s">
        <v>1234</v>
      </c>
    </row>
    <row r="1698" spans="1:6" hidden="1" x14ac:dyDescent="0.25">
      <c r="A1698" s="212" t="s">
        <v>1237</v>
      </c>
      <c r="B1698" s="212">
        <v>200909</v>
      </c>
      <c r="C1698" s="212">
        <v>85.52</v>
      </c>
      <c r="D1698" s="212">
        <v>3</v>
      </c>
      <c r="E1698" s="212" t="s">
        <v>1238</v>
      </c>
      <c r="F1698" s="212" t="s">
        <v>1234</v>
      </c>
    </row>
    <row r="1699" spans="1:6" hidden="1" x14ac:dyDescent="0.25">
      <c r="A1699" s="212" t="s">
        <v>1237</v>
      </c>
      <c r="B1699" s="212">
        <v>200910</v>
      </c>
      <c r="C1699" s="212">
        <v>91.778999999999996</v>
      </c>
      <c r="D1699" s="212">
        <v>3</v>
      </c>
      <c r="E1699" s="212" t="s">
        <v>1238</v>
      </c>
      <c r="F1699" s="212" t="s">
        <v>1234</v>
      </c>
    </row>
    <row r="1700" spans="1:6" hidden="1" x14ac:dyDescent="0.25">
      <c r="A1700" s="212" t="s">
        <v>1237</v>
      </c>
      <c r="B1700" s="212">
        <v>200911</v>
      </c>
      <c r="C1700" s="212">
        <v>96.552000000000007</v>
      </c>
      <c r="D1700" s="212">
        <v>3</v>
      </c>
      <c r="E1700" s="212" t="s">
        <v>1238</v>
      </c>
      <c r="F1700" s="212" t="s">
        <v>1234</v>
      </c>
    </row>
    <row r="1701" spans="1:6" hidden="1" x14ac:dyDescent="0.25">
      <c r="A1701" s="212" t="s">
        <v>1237</v>
      </c>
      <c r="B1701" s="212">
        <v>200912</v>
      </c>
      <c r="C1701" s="212">
        <v>130.261</v>
      </c>
      <c r="D1701" s="212">
        <v>3</v>
      </c>
      <c r="E1701" s="212" t="s">
        <v>1238</v>
      </c>
      <c r="F1701" s="212" t="s">
        <v>1234</v>
      </c>
    </row>
    <row r="1702" spans="1:6" hidden="1" x14ac:dyDescent="0.25">
      <c r="A1702" s="212" t="s">
        <v>1237</v>
      </c>
      <c r="B1702" s="212">
        <v>200913</v>
      </c>
      <c r="C1702" s="212">
        <v>1156.943</v>
      </c>
      <c r="D1702" s="212">
        <v>3</v>
      </c>
      <c r="E1702" s="212" t="s">
        <v>1238</v>
      </c>
      <c r="F1702" s="212" t="s">
        <v>1234</v>
      </c>
    </row>
    <row r="1703" spans="1:6" hidden="1" x14ac:dyDescent="0.25">
      <c r="A1703" s="212" t="s">
        <v>1237</v>
      </c>
      <c r="B1703" s="212">
        <v>201001</v>
      </c>
      <c r="C1703" s="212">
        <v>136.649</v>
      </c>
      <c r="D1703" s="212">
        <v>3</v>
      </c>
      <c r="E1703" s="212" t="s">
        <v>1238</v>
      </c>
      <c r="F1703" s="212" t="s">
        <v>1234</v>
      </c>
    </row>
    <row r="1704" spans="1:6" hidden="1" x14ac:dyDescent="0.25">
      <c r="A1704" s="212" t="s">
        <v>1237</v>
      </c>
      <c r="B1704" s="212">
        <v>201002</v>
      </c>
      <c r="C1704" s="212">
        <v>125.286</v>
      </c>
      <c r="D1704" s="212">
        <v>3</v>
      </c>
      <c r="E1704" s="212" t="s">
        <v>1238</v>
      </c>
      <c r="F1704" s="212" t="s">
        <v>1234</v>
      </c>
    </row>
    <row r="1705" spans="1:6" hidden="1" x14ac:dyDescent="0.25">
      <c r="A1705" s="212" t="s">
        <v>1237</v>
      </c>
      <c r="B1705" s="212">
        <v>201003</v>
      </c>
      <c r="C1705" s="212">
        <v>94.596000000000004</v>
      </c>
      <c r="D1705" s="212">
        <v>3</v>
      </c>
      <c r="E1705" s="212" t="s">
        <v>1238</v>
      </c>
      <c r="F1705" s="212" t="s">
        <v>1234</v>
      </c>
    </row>
    <row r="1706" spans="1:6" hidden="1" x14ac:dyDescent="0.25">
      <c r="A1706" s="212" t="s">
        <v>1237</v>
      </c>
      <c r="B1706" s="212">
        <v>201004</v>
      </c>
      <c r="C1706" s="212">
        <v>70.688999999999993</v>
      </c>
      <c r="D1706" s="212">
        <v>3</v>
      </c>
      <c r="E1706" s="212" t="s">
        <v>1238</v>
      </c>
      <c r="F1706" s="212" t="s">
        <v>1234</v>
      </c>
    </row>
    <row r="1707" spans="1:6" hidden="1" x14ac:dyDescent="0.25">
      <c r="A1707" s="212" t="s">
        <v>1237</v>
      </c>
      <c r="B1707" s="212">
        <v>201005</v>
      </c>
      <c r="C1707" s="212">
        <v>76.325999999999993</v>
      </c>
      <c r="D1707" s="212">
        <v>3</v>
      </c>
      <c r="E1707" s="212" t="s">
        <v>1238</v>
      </c>
      <c r="F1707" s="212" t="s">
        <v>1234</v>
      </c>
    </row>
    <row r="1708" spans="1:6" hidden="1" x14ac:dyDescent="0.25">
      <c r="A1708" s="212" t="s">
        <v>1237</v>
      </c>
      <c r="B1708" s="212">
        <v>201006</v>
      </c>
      <c r="C1708" s="212">
        <v>81.843000000000004</v>
      </c>
      <c r="D1708" s="212">
        <v>3</v>
      </c>
      <c r="E1708" s="212" t="s">
        <v>1238</v>
      </c>
      <c r="F1708" s="212" t="s">
        <v>1234</v>
      </c>
    </row>
    <row r="1709" spans="1:6" hidden="1" x14ac:dyDescent="0.25">
      <c r="A1709" s="212" t="s">
        <v>1237</v>
      </c>
      <c r="B1709" s="212">
        <v>201007</v>
      </c>
      <c r="C1709" s="212">
        <v>76.263000000000005</v>
      </c>
      <c r="D1709" s="212">
        <v>3</v>
      </c>
      <c r="E1709" s="212" t="s">
        <v>1238</v>
      </c>
      <c r="F1709" s="212" t="s">
        <v>1234</v>
      </c>
    </row>
    <row r="1710" spans="1:6" hidden="1" x14ac:dyDescent="0.25">
      <c r="A1710" s="212" t="s">
        <v>1237</v>
      </c>
      <c r="B1710" s="212">
        <v>201008</v>
      </c>
      <c r="C1710" s="212">
        <v>72.528999999999996</v>
      </c>
      <c r="D1710" s="212">
        <v>3</v>
      </c>
      <c r="E1710" s="212" t="s">
        <v>1238</v>
      </c>
      <c r="F1710" s="212" t="s">
        <v>1234</v>
      </c>
    </row>
    <row r="1711" spans="1:6" hidden="1" x14ac:dyDescent="0.25">
      <c r="A1711" s="212" t="s">
        <v>1237</v>
      </c>
      <c r="B1711" s="212">
        <v>201009</v>
      </c>
      <c r="C1711" s="212">
        <v>69.19</v>
      </c>
      <c r="D1711" s="212">
        <v>3</v>
      </c>
      <c r="E1711" s="212" t="s">
        <v>1238</v>
      </c>
      <c r="F1711" s="212" t="s">
        <v>1234</v>
      </c>
    </row>
    <row r="1712" spans="1:6" hidden="1" x14ac:dyDescent="0.25">
      <c r="A1712" s="212" t="s">
        <v>1237</v>
      </c>
      <c r="B1712" s="212">
        <v>201010</v>
      </c>
      <c r="C1712" s="212">
        <v>86.489000000000004</v>
      </c>
      <c r="D1712" s="212">
        <v>3</v>
      </c>
      <c r="E1712" s="212" t="s">
        <v>1238</v>
      </c>
      <c r="F1712" s="212" t="s">
        <v>1234</v>
      </c>
    </row>
    <row r="1713" spans="1:6" hidden="1" x14ac:dyDescent="0.25">
      <c r="A1713" s="212" t="s">
        <v>1237</v>
      </c>
      <c r="B1713" s="212">
        <v>201011</v>
      </c>
      <c r="C1713" s="212">
        <v>94.012</v>
      </c>
      <c r="D1713" s="212">
        <v>3</v>
      </c>
      <c r="E1713" s="212" t="s">
        <v>1238</v>
      </c>
      <c r="F1713" s="212" t="s">
        <v>1234</v>
      </c>
    </row>
    <row r="1714" spans="1:6" hidden="1" x14ac:dyDescent="0.25">
      <c r="A1714" s="212" t="s">
        <v>1237</v>
      </c>
      <c r="B1714" s="212">
        <v>201012</v>
      </c>
      <c r="C1714" s="212">
        <v>136.87799999999999</v>
      </c>
      <c r="D1714" s="212">
        <v>3</v>
      </c>
      <c r="E1714" s="212" t="s">
        <v>1238</v>
      </c>
      <c r="F1714" s="212" t="s">
        <v>1234</v>
      </c>
    </row>
    <row r="1715" spans="1:6" hidden="1" x14ac:dyDescent="0.25">
      <c r="A1715" s="212" t="s">
        <v>1237</v>
      </c>
      <c r="B1715" s="212">
        <v>201013</v>
      </c>
      <c r="C1715" s="212">
        <v>1120.751</v>
      </c>
      <c r="D1715" s="212">
        <v>3</v>
      </c>
      <c r="E1715" s="212" t="s">
        <v>1238</v>
      </c>
      <c r="F1715" s="212" t="s">
        <v>1234</v>
      </c>
    </row>
    <row r="1716" spans="1:6" hidden="1" x14ac:dyDescent="0.25">
      <c r="A1716" s="212" t="s">
        <v>1237</v>
      </c>
      <c r="B1716" s="212">
        <v>201101</v>
      </c>
      <c r="C1716" s="212">
        <v>115.416</v>
      </c>
      <c r="D1716" s="212">
        <v>3</v>
      </c>
      <c r="E1716" s="212" t="s">
        <v>1238</v>
      </c>
      <c r="F1716" s="212" t="s">
        <v>1234</v>
      </c>
    </row>
    <row r="1717" spans="1:6" hidden="1" x14ac:dyDescent="0.25">
      <c r="A1717" s="212" t="s">
        <v>1237</v>
      </c>
      <c r="B1717" s="212">
        <v>201102</v>
      </c>
      <c r="C1717" s="212">
        <v>107.039</v>
      </c>
      <c r="D1717" s="212">
        <v>3</v>
      </c>
      <c r="E1717" s="212" t="s">
        <v>1238</v>
      </c>
      <c r="F1717" s="212" t="s">
        <v>1234</v>
      </c>
    </row>
    <row r="1718" spans="1:6" hidden="1" x14ac:dyDescent="0.25">
      <c r="A1718" s="212" t="s">
        <v>1237</v>
      </c>
      <c r="B1718" s="212">
        <v>201103</v>
      </c>
      <c r="C1718" s="212">
        <v>91.763000000000005</v>
      </c>
      <c r="D1718" s="212">
        <v>3</v>
      </c>
      <c r="E1718" s="212" t="s">
        <v>1238</v>
      </c>
      <c r="F1718" s="212" t="s">
        <v>1234</v>
      </c>
    </row>
    <row r="1719" spans="1:6" hidden="1" x14ac:dyDescent="0.25">
      <c r="A1719" s="212" t="s">
        <v>1237</v>
      </c>
      <c r="B1719" s="212">
        <v>201104</v>
      </c>
      <c r="C1719" s="212">
        <v>66.983000000000004</v>
      </c>
      <c r="D1719" s="212">
        <v>3</v>
      </c>
      <c r="E1719" s="212" t="s">
        <v>1238</v>
      </c>
      <c r="F1719" s="212" t="s">
        <v>1234</v>
      </c>
    </row>
    <row r="1720" spans="1:6" hidden="1" x14ac:dyDescent="0.25">
      <c r="A1720" s="212" t="s">
        <v>1237</v>
      </c>
      <c r="B1720" s="212">
        <v>201105</v>
      </c>
      <c r="C1720" s="212">
        <v>58.253</v>
      </c>
      <c r="D1720" s="212">
        <v>3</v>
      </c>
      <c r="E1720" s="212" t="s">
        <v>1238</v>
      </c>
      <c r="F1720" s="212" t="s">
        <v>1234</v>
      </c>
    </row>
    <row r="1721" spans="1:6" hidden="1" x14ac:dyDescent="0.25">
      <c r="A1721" s="212" t="s">
        <v>1237</v>
      </c>
      <c r="B1721" s="212">
        <v>201106</v>
      </c>
      <c r="C1721" s="212">
        <v>66.7</v>
      </c>
      <c r="D1721" s="212">
        <v>3</v>
      </c>
      <c r="E1721" s="212" t="s">
        <v>1238</v>
      </c>
      <c r="F1721" s="212" t="s">
        <v>1234</v>
      </c>
    </row>
    <row r="1722" spans="1:6" hidden="1" x14ac:dyDescent="0.25">
      <c r="A1722" s="212" t="s">
        <v>1237</v>
      </c>
      <c r="B1722" s="212">
        <v>201107</v>
      </c>
      <c r="C1722" s="212">
        <v>66.33</v>
      </c>
      <c r="D1722" s="212">
        <v>3</v>
      </c>
      <c r="E1722" s="212" t="s">
        <v>1238</v>
      </c>
      <c r="F1722" s="212" t="s">
        <v>1234</v>
      </c>
    </row>
    <row r="1723" spans="1:6" hidden="1" x14ac:dyDescent="0.25">
      <c r="A1723" s="212" t="s">
        <v>1237</v>
      </c>
      <c r="B1723" s="212">
        <v>201108</v>
      </c>
      <c r="C1723" s="212">
        <v>77.611000000000004</v>
      </c>
      <c r="D1723" s="212">
        <v>3</v>
      </c>
      <c r="E1723" s="212" t="s">
        <v>1238</v>
      </c>
      <c r="F1723" s="212" t="s">
        <v>1234</v>
      </c>
    </row>
    <row r="1724" spans="1:6" hidden="1" x14ac:dyDescent="0.25">
      <c r="A1724" s="212" t="s">
        <v>1237</v>
      </c>
      <c r="B1724" s="212">
        <v>201109</v>
      </c>
      <c r="C1724" s="212">
        <v>78.399000000000001</v>
      </c>
      <c r="D1724" s="212">
        <v>3</v>
      </c>
      <c r="E1724" s="212" t="s">
        <v>1238</v>
      </c>
      <c r="F1724" s="212" t="s">
        <v>1234</v>
      </c>
    </row>
    <row r="1725" spans="1:6" hidden="1" x14ac:dyDescent="0.25">
      <c r="A1725" s="212" t="s">
        <v>1237</v>
      </c>
      <c r="B1725" s="212">
        <v>201110</v>
      </c>
      <c r="C1725" s="212">
        <v>87.138000000000005</v>
      </c>
      <c r="D1725" s="212">
        <v>3</v>
      </c>
      <c r="E1725" s="212" t="s">
        <v>1238</v>
      </c>
      <c r="F1725" s="212" t="s">
        <v>1234</v>
      </c>
    </row>
    <row r="1726" spans="1:6" hidden="1" x14ac:dyDescent="0.25">
      <c r="A1726" s="212" t="s">
        <v>1237</v>
      </c>
      <c r="B1726" s="212">
        <v>201111</v>
      </c>
      <c r="C1726" s="212">
        <v>94.128</v>
      </c>
      <c r="D1726" s="212">
        <v>3</v>
      </c>
      <c r="E1726" s="212" t="s">
        <v>1238</v>
      </c>
      <c r="F1726" s="212" t="s">
        <v>1234</v>
      </c>
    </row>
    <row r="1727" spans="1:6" hidden="1" x14ac:dyDescent="0.25">
      <c r="A1727" s="212" t="s">
        <v>1237</v>
      </c>
      <c r="B1727" s="212">
        <v>201112</v>
      </c>
      <c r="C1727" s="212">
        <v>117.21899999999999</v>
      </c>
      <c r="D1727" s="212">
        <v>3</v>
      </c>
      <c r="E1727" s="212" t="s">
        <v>1238</v>
      </c>
      <c r="F1727" s="212" t="s">
        <v>1234</v>
      </c>
    </row>
    <row r="1728" spans="1:6" hidden="1" x14ac:dyDescent="0.25">
      <c r="A1728" s="212" t="s">
        <v>1237</v>
      </c>
      <c r="B1728" s="212">
        <v>201113</v>
      </c>
      <c r="C1728" s="212">
        <v>1026.98</v>
      </c>
      <c r="D1728" s="212">
        <v>3</v>
      </c>
      <c r="E1728" s="212" t="s">
        <v>1238</v>
      </c>
      <c r="F1728" s="212" t="s">
        <v>1234</v>
      </c>
    </row>
    <row r="1729" spans="1:6" hidden="1" x14ac:dyDescent="0.25">
      <c r="A1729" s="212" t="s">
        <v>1237</v>
      </c>
      <c r="B1729" s="212">
        <v>201201</v>
      </c>
      <c r="C1729" s="212">
        <v>106.36499999999999</v>
      </c>
      <c r="D1729" s="212">
        <v>3</v>
      </c>
      <c r="E1729" s="212" t="s">
        <v>1238</v>
      </c>
      <c r="F1729" s="212" t="s">
        <v>1234</v>
      </c>
    </row>
    <row r="1730" spans="1:6" hidden="1" x14ac:dyDescent="0.25">
      <c r="A1730" s="212" t="s">
        <v>1237</v>
      </c>
      <c r="B1730" s="212">
        <v>201202</v>
      </c>
      <c r="C1730" s="212">
        <v>91.055000000000007</v>
      </c>
      <c r="D1730" s="212">
        <v>3</v>
      </c>
      <c r="E1730" s="212" t="s">
        <v>1238</v>
      </c>
      <c r="F1730" s="212" t="s">
        <v>1234</v>
      </c>
    </row>
    <row r="1731" spans="1:6" hidden="1" x14ac:dyDescent="0.25">
      <c r="A1731" s="212" t="s">
        <v>1237</v>
      </c>
      <c r="B1731" s="212">
        <v>201203</v>
      </c>
      <c r="C1731" s="212">
        <v>80.962000000000003</v>
      </c>
      <c r="D1731" s="212">
        <v>3</v>
      </c>
      <c r="E1731" s="212" t="s">
        <v>1238</v>
      </c>
      <c r="F1731" s="212" t="s">
        <v>1234</v>
      </c>
    </row>
    <row r="1732" spans="1:6" hidden="1" x14ac:dyDescent="0.25">
      <c r="A1732" s="212" t="s">
        <v>1237</v>
      </c>
      <c r="B1732" s="212">
        <v>201204</v>
      </c>
      <c r="C1732" s="212">
        <v>63.75</v>
      </c>
      <c r="D1732" s="212">
        <v>3</v>
      </c>
      <c r="E1732" s="212" t="s">
        <v>1238</v>
      </c>
      <c r="F1732" s="212" t="s">
        <v>1234</v>
      </c>
    </row>
    <row r="1733" spans="1:6" hidden="1" x14ac:dyDescent="0.25">
      <c r="A1733" s="212" t="s">
        <v>1237</v>
      </c>
      <c r="B1733" s="212">
        <v>201205</v>
      </c>
      <c r="C1733" s="212">
        <v>66.171000000000006</v>
      </c>
      <c r="D1733" s="212">
        <v>3</v>
      </c>
      <c r="E1733" s="212" t="s">
        <v>1238</v>
      </c>
      <c r="F1733" s="212" t="s">
        <v>1234</v>
      </c>
    </row>
    <row r="1734" spans="1:6" hidden="1" x14ac:dyDescent="0.25">
      <c r="A1734" s="212" t="s">
        <v>1237</v>
      </c>
      <c r="B1734" s="212">
        <v>201206</v>
      </c>
      <c r="C1734" s="212">
        <v>63.756999999999998</v>
      </c>
      <c r="D1734" s="212">
        <v>3</v>
      </c>
      <c r="E1734" s="212" t="s">
        <v>1238</v>
      </c>
      <c r="F1734" s="212" t="s">
        <v>1234</v>
      </c>
    </row>
    <row r="1735" spans="1:6" hidden="1" x14ac:dyDescent="0.25">
      <c r="A1735" s="212" t="s">
        <v>1237</v>
      </c>
      <c r="B1735" s="212">
        <v>201207</v>
      </c>
      <c r="C1735" s="212">
        <v>63.649000000000001</v>
      </c>
      <c r="D1735" s="212">
        <v>3</v>
      </c>
      <c r="E1735" s="212" t="s">
        <v>1238</v>
      </c>
      <c r="F1735" s="212" t="s">
        <v>1234</v>
      </c>
    </row>
    <row r="1736" spans="1:6" hidden="1" x14ac:dyDescent="0.25">
      <c r="A1736" s="212" t="s">
        <v>1237</v>
      </c>
      <c r="B1736" s="212">
        <v>201208</v>
      </c>
      <c r="C1736" s="212">
        <v>73.165999999999997</v>
      </c>
      <c r="D1736" s="212">
        <v>3</v>
      </c>
      <c r="E1736" s="212" t="s">
        <v>1238</v>
      </c>
      <c r="F1736" s="212" t="s">
        <v>1234</v>
      </c>
    </row>
    <row r="1737" spans="1:6" hidden="1" x14ac:dyDescent="0.25">
      <c r="A1737" s="212" t="s">
        <v>1237</v>
      </c>
      <c r="B1737" s="212">
        <v>201209</v>
      </c>
      <c r="C1737" s="212">
        <v>63.774999999999999</v>
      </c>
      <c r="D1737" s="212">
        <v>3</v>
      </c>
      <c r="E1737" s="212" t="s">
        <v>1238</v>
      </c>
      <c r="F1737" s="212" t="s">
        <v>1234</v>
      </c>
    </row>
    <row r="1738" spans="1:6" hidden="1" x14ac:dyDescent="0.25">
      <c r="A1738" s="212" t="s">
        <v>1237</v>
      </c>
      <c r="B1738" s="212">
        <v>201210</v>
      </c>
      <c r="C1738" s="212">
        <v>64.968000000000004</v>
      </c>
      <c r="D1738" s="212">
        <v>3</v>
      </c>
      <c r="E1738" s="212" t="s">
        <v>1238</v>
      </c>
      <c r="F1738" s="212" t="s">
        <v>1234</v>
      </c>
    </row>
    <row r="1739" spans="1:6" hidden="1" x14ac:dyDescent="0.25">
      <c r="A1739" s="212" t="s">
        <v>1237</v>
      </c>
      <c r="B1739" s="212">
        <v>201211</v>
      </c>
      <c r="C1739" s="212">
        <v>72.540999999999997</v>
      </c>
      <c r="D1739" s="212">
        <v>3</v>
      </c>
      <c r="E1739" s="212" t="s">
        <v>1238</v>
      </c>
      <c r="F1739" s="212" t="s">
        <v>1234</v>
      </c>
    </row>
    <row r="1740" spans="1:6" hidden="1" x14ac:dyDescent="0.25">
      <c r="A1740" s="212" t="s">
        <v>1237</v>
      </c>
      <c r="B1740" s="212">
        <v>201212</v>
      </c>
      <c r="C1740" s="212">
        <v>81.459999999999994</v>
      </c>
      <c r="D1740" s="212">
        <v>3</v>
      </c>
      <c r="E1740" s="212" t="s">
        <v>1238</v>
      </c>
      <c r="F1740" s="212" t="s">
        <v>1234</v>
      </c>
    </row>
    <row r="1741" spans="1:6" hidden="1" x14ac:dyDescent="0.25">
      <c r="A1741" s="212" t="s">
        <v>1237</v>
      </c>
      <c r="B1741" s="212">
        <v>201213</v>
      </c>
      <c r="C1741" s="212">
        <v>891.61900000000003</v>
      </c>
      <c r="D1741" s="212">
        <v>3</v>
      </c>
      <c r="E1741" s="212" t="s">
        <v>1238</v>
      </c>
      <c r="F1741" s="212" t="s">
        <v>1234</v>
      </c>
    </row>
    <row r="1742" spans="1:6" hidden="1" x14ac:dyDescent="0.25">
      <c r="A1742" s="212" t="s">
        <v>1237</v>
      </c>
      <c r="B1742" s="212">
        <v>201301</v>
      </c>
      <c r="C1742" s="212">
        <v>124.101</v>
      </c>
      <c r="D1742" s="212">
        <v>3</v>
      </c>
      <c r="E1742" s="212" t="s">
        <v>1238</v>
      </c>
      <c r="F1742" s="212" t="s">
        <v>1234</v>
      </c>
    </row>
    <row r="1743" spans="1:6" hidden="1" x14ac:dyDescent="0.25">
      <c r="A1743" s="212" t="s">
        <v>1237</v>
      </c>
      <c r="B1743" s="212">
        <v>201302</v>
      </c>
      <c r="C1743" s="212">
        <v>113.125</v>
      </c>
      <c r="D1743" s="212">
        <v>3</v>
      </c>
      <c r="E1743" s="212" t="s">
        <v>1238</v>
      </c>
      <c r="F1743" s="212" t="s">
        <v>1234</v>
      </c>
    </row>
    <row r="1744" spans="1:6" hidden="1" x14ac:dyDescent="0.25">
      <c r="A1744" s="212" t="s">
        <v>1237</v>
      </c>
      <c r="B1744" s="212">
        <v>201303</v>
      </c>
      <c r="C1744" s="212">
        <v>105.208</v>
      </c>
      <c r="D1744" s="212">
        <v>3</v>
      </c>
      <c r="E1744" s="212" t="s">
        <v>1238</v>
      </c>
      <c r="F1744" s="212" t="s">
        <v>1234</v>
      </c>
    </row>
    <row r="1745" spans="1:6" hidden="1" x14ac:dyDescent="0.25">
      <c r="A1745" s="212" t="s">
        <v>1237</v>
      </c>
      <c r="B1745" s="212">
        <v>201304</v>
      </c>
      <c r="C1745" s="212">
        <v>83.587000000000003</v>
      </c>
      <c r="D1745" s="212">
        <v>3</v>
      </c>
      <c r="E1745" s="212" t="s">
        <v>1238</v>
      </c>
      <c r="F1745" s="212" t="s">
        <v>1234</v>
      </c>
    </row>
    <row r="1746" spans="1:6" hidden="1" x14ac:dyDescent="0.25">
      <c r="A1746" s="212" t="s">
        <v>1237</v>
      </c>
      <c r="B1746" s="212">
        <v>201305</v>
      </c>
      <c r="C1746" s="212">
        <v>64.799000000000007</v>
      </c>
      <c r="D1746" s="212">
        <v>3</v>
      </c>
      <c r="E1746" s="212" t="s">
        <v>1238</v>
      </c>
      <c r="F1746" s="212" t="s">
        <v>1234</v>
      </c>
    </row>
    <row r="1747" spans="1:6" hidden="1" x14ac:dyDescent="0.25">
      <c r="A1747" s="212" t="s">
        <v>1237</v>
      </c>
      <c r="B1747" s="212">
        <v>201306</v>
      </c>
      <c r="C1747" s="212">
        <v>54.19</v>
      </c>
      <c r="D1747" s="212">
        <v>3</v>
      </c>
      <c r="E1747" s="212" t="s">
        <v>1238</v>
      </c>
      <c r="F1747" s="212" t="s">
        <v>1234</v>
      </c>
    </row>
    <row r="1748" spans="1:6" hidden="1" x14ac:dyDescent="0.25">
      <c r="A1748" s="212" t="s">
        <v>1237</v>
      </c>
      <c r="B1748" s="212">
        <v>201307</v>
      </c>
      <c r="C1748" s="212">
        <v>59.21</v>
      </c>
      <c r="D1748" s="212">
        <v>3</v>
      </c>
      <c r="E1748" s="212" t="s">
        <v>1238</v>
      </c>
      <c r="F1748" s="212" t="s">
        <v>1234</v>
      </c>
    </row>
    <row r="1749" spans="1:6" hidden="1" x14ac:dyDescent="0.25">
      <c r="A1749" s="212" t="s">
        <v>1237</v>
      </c>
      <c r="B1749" s="212">
        <v>201308</v>
      </c>
      <c r="C1749" s="212">
        <v>63.975000000000001</v>
      </c>
      <c r="D1749" s="212">
        <v>3</v>
      </c>
      <c r="E1749" s="212" t="s">
        <v>1238</v>
      </c>
      <c r="F1749" s="212" t="s">
        <v>1234</v>
      </c>
    </row>
    <row r="1750" spans="1:6" hidden="1" x14ac:dyDescent="0.25">
      <c r="A1750" s="212" t="s">
        <v>1237</v>
      </c>
      <c r="B1750" s="212">
        <v>201309</v>
      </c>
      <c r="C1750" s="212">
        <v>67.367000000000004</v>
      </c>
      <c r="D1750" s="212">
        <v>3</v>
      </c>
      <c r="E1750" s="212" t="s">
        <v>1238</v>
      </c>
      <c r="F1750" s="212" t="s">
        <v>1234</v>
      </c>
    </row>
    <row r="1751" spans="1:6" hidden="1" x14ac:dyDescent="0.25">
      <c r="A1751" s="212" t="s">
        <v>1237</v>
      </c>
      <c r="B1751" s="212">
        <v>201310</v>
      </c>
      <c r="C1751" s="212">
        <v>65.644999999999996</v>
      </c>
      <c r="D1751" s="212">
        <v>3</v>
      </c>
      <c r="E1751" s="212" t="s">
        <v>1238</v>
      </c>
      <c r="F1751" s="212" t="s">
        <v>1234</v>
      </c>
    </row>
    <row r="1752" spans="1:6" hidden="1" x14ac:dyDescent="0.25">
      <c r="A1752" s="212" t="s">
        <v>1237</v>
      </c>
      <c r="B1752" s="212">
        <v>201311</v>
      </c>
      <c r="C1752" s="212">
        <v>77.308999999999997</v>
      </c>
      <c r="D1752" s="212">
        <v>3</v>
      </c>
      <c r="E1752" s="212" t="s">
        <v>1238</v>
      </c>
      <c r="F1752" s="212" t="s">
        <v>1234</v>
      </c>
    </row>
    <row r="1753" spans="1:6" hidden="1" x14ac:dyDescent="0.25">
      <c r="A1753" s="212" t="s">
        <v>1237</v>
      </c>
      <c r="B1753" s="212">
        <v>201312</v>
      </c>
      <c r="C1753" s="212">
        <v>91.655000000000001</v>
      </c>
      <c r="D1753" s="212">
        <v>3</v>
      </c>
      <c r="E1753" s="212" t="s">
        <v>1238</v>
      </c>
      <c r="F1753" s="212" t="s">
        <v>1234</v>
      </c>
    </row>
    <row r="1754" spans="1:6" hidden="1" x14ac:dyDescent="0.25">
      <c r="A1754" s="212" t="s">
        <v>1237</v>
      </c>
      <c r="B1754" s="212">
        <v>201313</v>
      </c>
      <c r="C1754" s="212">
        <v>970.17100000000005</v>
      </c>
      <c r="D1754" s="212">
        <v>3</v>
      </c>
      <c r="E1754" s="212" t="s">
        <v>1238</v>
      </c>
      <c r="F1754" s="212" t="s">
        <v>1234</v>
      </c>
    </row>
    <row r="1755" spans="1:6" hidden="1" x14ac:dyDescent="0.25">
      <c r="A1755" s="212" t="s">
        <v>1237</v>
      </c>
      <c r="B1755" s="212">
        <v>201401</v>
      </c>
      <c r="C1755" s="212">
        <v>109.583</v>
      </c>
      <c r="D1755" s="212">
        <v>3</v>
      </c>
      <c r="E1755" s="212" t="s">
        <v>1238</v>
      </c>
      <c r="F1755" s="212" t="s">
        <v>1234</v>
      </c>
    </row>
    <row r="1756" spans="1:6" hidden="1" x14ac:dyDescent="0.25">
      <c r="A1756" s="212" t="s">
        <v>1237</v>
      </c>
      <c r="B1756" s="212">
        <v>201402</v>
      </c>
      <c r="C1756" s="212">
        <v>104.693</v>
      </c>
      <c r="D1756" s="212">
        <v>3</v>
      </c>
      <c r="E1756" s="212" t="s">
        <v>1238</v>
      </c>
      <c r="F1756" s="212" t="s">
        <v>1234</v>
      </c>
    </row>
    <row r="1757" spans="1:6" hidden="1" x14ac:dyDescent="0.25">
      <c r="A1757" s="212" t="s">
        <v>1237</v>
      </c>
      <c r="B1757" s="212">
        <v>201403</v>
      </c>
      <c r="C1757" s="212">
        <v>98.402000000000001</v>
      </c>
      <c r="D1757" s="212">
        <v>3</v>
      </c>
      <c r="E1757" s="212" t="s">
        <v>1238</v>
      </c>
      <c r="F1757" s="212" t="s">
        <v>1234</v>
      </c>
    </row>
    <row r="1758" spans="1:6" hidden="1" x14ac:dyDescent="0.25">
      <c r="A1758" s="212" t="s">
        <v>1237</v>
      </c>
      <c r="B1758" s="212">
        <v>201404</v>
      </c>
      <c r="C1758" s="212">
        <v>63.555999999999997</v>
      </c>
      <c r="D1758" s="212">
        <v>3</v>
      </c>
      <c r="E1758" s="212" t="s">
        <v>1238</v>
      </c>
      <c r="F1758" s="212" t="s">
        <v>1234</v>
      </c>
    </row>
    <row r="1759" spans="1:6" hidden="1" x14ac:dyDescent="0.25">
      <c r="A1759" s="212" t="s">
        <v>1237</v>
      </c>
      <c r="B1759" s="212">
        <v>201405</v>
      </c>
      <c r="C1759" s="212">
        <v>70.546000000000006</v>
      </c>
      <c r="D1759" s="212">
        <v>3</v>
      </c>
      <c r="E1759" s="212" t="s">
        <v>1238</v>
      </c>
      <c r="F1759" s="212" t="s">
        <v>1234</v>
      </c>
    </row>
    <row r="1760" spans="1:6" hidden="1" x14ac:dyDescent="0.25">
      <c r="A1760" s="212" t="s">
        <v>1237</v>
      </c>
      <c r="B1760" s="212">
        <v>201406</v>
      </c>
      <c r="C1760" s="212">
        <v>66.552000000000007</v>
      </c>
      <c r="D1760" s="212">
        <v>3</v>
      </c>
      <c r="E1760" s="212" t="s">
        <v>1238</v>
      </c>
      <c r="F1760" s="212" t="s">
        <v>1234</v>
      </c>
    </row>
    <row r="1761" spans="1:6" hidden="1" x14ac:dyDescent="0.25">
      <c r="A1761" s="212" t="s">
        <v>1237</v>
      </c>
      <c r="B1761" s="212">
        <v>201407</v>
      </c>
      <c r="C1761" s="212">
        <v>64.316999999999993</v>
      </c>
      <c r="D1761" s="212">
        <v>3</v>
      </c>
      <c r="E1761" s="212" t="s">
        <v>1238</v>
      </c>
      <c r="F1761" s="212" t="s">
        <v>1234</v>
      </c>
    </row>
    <row r="1762" spans="1:6" hidden="1" x14ac:dyDescent="0.25">
      <c r="A1762" s="212" t="s">
        <v>1237</v>
      </c>
      <c r="B1762" s="212">
        <v>201408</v>
      </c>
      <c r="C1762" s="212">
        <v>67.525000000000006</v>
      </c>
      <c r="D1762" s="212">
        <v>3</v>
      </c>
      <c r="E1762" s="212" t="s">
        <v>1238</v>
      </c>
      <c r="F1762" s="212" t="s">
        <v>1234</v>
      </c>
    </row>
    <row r="1763" spans="1:6" hidden="1" x14ac:dyDescent="0.25">
      <c r="A1763" s="212" t="s">
        <v>1237</v>
      </c>
      <c r="B1763" s="212">
        <v>201409</v>
      </c>
      <c r="C1763" s="212">
        <v>79.861999999999995</v>
      </c>
      <c r="D1763" s="212">
        <v>3</v>
      </c>
      <c r="E1763" s="212" t="s">
        <v>1238</v>
      </c>
      <c r="F1763" s="212" t="s">
        <v>1234</v>
      </c>
    </row>
    <row r="1764" spans="1:6" hidden="1" x14ac:dyDescent="0.25">
      <c r="A1764" s="212" t="s">
        <v>1237</v>
      </c>
      <c r="B1764" s="212">
        <v>201410</v>
      </c>
      <c r="C1764" s="212">
        <v>85.302000000000007</v>
      </c>
      <c r="D1764" s="212">
        <v>3</v>
      </c>
      <c r="E1764" s="212" t="s">
        <v>1238</v>
      </c>
      <c r="F1764" s="212" t="s">
        <v>1234</v>
      </c>
    </row>
    <row r="1765" spans="1:6" hidden="1" x14ac:dyDescent="0.25">
      <c r="A1765" s="212" t="s">
        <v>1237</v>
      </c>
      <c r="B1765" s="212">
        <v>201411</v>
      </c>
      <c r="C1765" s="212">
        <v>94.653000000000006</v>
      </c>
      <c r="D1765" s="212">
        <v>3</v>
      </c>
      <c r="E1765" s="212" t="s">
        <v>1238</v>
      </c>
      <c r="F1765" s="212" t="s">
        <v>1234</v>
      </c>
    </row>
    <row r="1766" spans="1:6" hidden="1" x14ac:dyDescent="0.25">
      <c r="A1766" s="212" t="s">
        <v>1237</v>
      </c>
      <c r="B1766" s="212">
        <v>201412</v>
      </c>
      <c r="C1766" s="212">
        <v>103.66</v>
      </c>
      <c r="D1766" s="212">
        <v>3</v>
      </c>
      <c r="E1766" s="212" t="s">
        <v>1238</v>
      </c>
      <c r="F1766" s="212" t="s">
        <v>1234</v>
      </c>
    </row>
    <row r="1767" spans="1:6" x14ac:dyDescent="0.25">
      <c r="A1767" s="212" t="s">
        <v>1237</v>
      </c>
      <c r="B1767" s="212">
        <v>201413</v>
      </c>
      <c r="C1767" s="212">
        <v>1008.652</v>
      </c>
      <c r="D1767" s="212">
        <v>3</v>
      </c>
      <c r="E1767" s="212" t="s">
        <v>1238</v>
      </c>
      <c r="F1767" s="212" t="s">
        <v>1234</v>
      </c>
    </row>
    <row r="1768" spans="1:6" hidden="1" x14ac:dyDescent="0.25">
      <c r="A1768" s="212" t="s">
        <v>1237</v>
      </c>
      <c r="B1768" s="212">
        <v>201501</v>
      </c>
      <c r="C1768" s="212">
        <v>117.27800000000001</v>
      </c>
      <c r="D1768" s="212">
        <v>3</v>
      </c>
      <c r="E1768" s="212" t="s">
        <v>1238</v>
      </c>
      <c r="F1768" s="212" t="s">
        <v>1234</v>
      </c>
    </row>
    <row r="1769" spans="1:6" hidden="1" x14ac:dyDescent="0.25">
      <c r="A1769" s="212" t="s">
        <v>1237</v>
      </c>
      <c r="B1769" s="212">
        <v>201502</v>
      </c>
      <c r="C1769" s="212">
        <v>103.758</v>
      </c>
      <c r="D1769" s="212">
        <v>3</v>
      </c>
      <c r="E1769" s="212" t="s">
        <v>1238</v>
      </c>
      <c r="F1769" s="212" t="s">
        <v>1234</v>
      </c>
    </row>
    <row r="1770" spans="1:6" hidden="1" x14ac:dyDescent="0.25">
      <c r="A1770" s="212" t="s">
        <v>1237</v>
      </c>
      <c r="B1770" s="212">
        <v>201503</v>
      </c>
      <c r="C1770" s="212">
        <v>88.739000000000004</v>
      </c>
      <c r="D1770" s="212">
        <v>3</v>
      </c>
      <c r="E1770" s="212" t="s">
        <v>1238</v>
      </c>
      <c r="F1770" s="212" t="s">
        <v>1234</v>
      </c>
    </row>
    <row r="1771" spans="1:6" hidden="1" x14ac:dyDescent="0.25">
      <c r="A1771" s="212" t="s">
        <v>1237</v>
      </c>
      <c r="B1771" s="212">
        <v>201504</v>
      </c>
      <c r="C1771" s="212">
        <v>63.26</v>
      </c>
      <c r="D1771" s="212">
        <v>3</v>
      </c>
      <c r="E1771" s="212" t="s">
        <v>1238</v>
      </c>
      <c r="F1771" s="212" t="s">
        <v>1234</v>
      </c>
    </row>
    <row r="1772" spans="1:6" hidden="1" x14ac:dyDescent="0.25">
      <c r="A1772" s="212" t="s">
        <v>1237</v>
      </c>
      <c r="B1772" s="212">
        <v>201505</v>
      </c>
      <c r="C1772" s="212">
        <v>66.664000000000001</v>
      </c>
      <c r="D1772" s="212">
        <v>3</v>
      </c>
      <c r="E1772" s="212" t="s">
        <v>1238</v>
      </c>
      <c r="F1772" s="212" t="s">
        <v>1234</v>
      </c>
    </row>
    <row r="1773" spans="1:6" hidden="1" x14ac:dyDescent="0.25">
      <c r="A1773" s="212" t="s">
        <v>1237</v>
      </c>
      <c r="B1773" s="212">
        <v>201506</v>
      </c>
      <c r="C1773" s="212">
        <v>51.21</v>
      </c>
      <c r="D1773" s="212">
        <v>3</v>
      </c>
      <c r="E1773" s="212" t="s">
        <v>1238</v>
      </c>
      <c r="F1773" s="212" t="s">
        <v>1234</v>
      </c>
    </row>
    <row r="1774" spans="1:6" hidden="1" x14ac:dyDescent="0.25">
      <c r="A1774" s="212" t="s">
        <v>1237</v>
      </c>
      <c r="B1774" s="212">
        <v>201507</v>
      </c>
      <c r="C1774" s="212">
        <v>55.994</v>
      </c>
      <c r="D1774" s="212">
        <v>3</v>
      </c>
      <c r="E1774" s="212" t="s">
        <v>1238</v>
      </c>
      <c r="F1774" s="212" t="s">
        <v>1234</v>
      </c>
    </row>
    <row r="1775" spans="1:6" hidden="1" x14ac:dyDescent="0.25">
      <c r="A1775" s="212" t="s">
        <v>1237</v>
      </c>
      <c r="B1775" s="212">
        <v>201508</v>
      </c>
      <c r="C1775" s="212">
        <v>59.817999999999998</v>
      </c>
      <c r="D1775" s="212">
        <v>3</v>
      </c>
      <c r="E1775" s="212" t="s">
        <v>1238</v>
      </c>
      <c r="F1775" s="212" t="s">
        <v>1234</v>
      </c>
    </row>
    <row r="1776" spans="1:6" hidden="1" x14ac:dyDescent="0.25">
      <c r="A1776" s="212" t="s">
        <v>1237</v>
      </c>
      <c r="B1776" s="212">
        <v>201509</v>
      </c>
      <c r="C1776" s="212">
        <v>56.015999999999998</v>
      </c>
      <c r="D1776" s="212">
        <v>3</v>
      </c>
      <c r="E1776" s="212" t="s">
        <v>1238</v>
      </c>
      <c r="F1776" s="212" t="s">
        <v>1234</v>
      </c>
    </row>
    <row r="1777" spans="1:6" hidden="1" x14ac:dyDescent="0.25">
      <c r="A1777" s="212" t="s">
        <v>1237</v>
      </c>
      <c r="B1777" s="212">
        <v>201510</v>
      </c>
      <c r="C1777" s="212">
        <v>98.638999999999996</v>
      </c>
      <c r="D1777" s="212">
        <v>3</v>
      </c>
      <c r="E1777" s="212" t="s">
        <v>1238</v>
      </c>
      <c r="F1777" s="212" t="s">
        <v>1234</v>
      </c>
    </row>
    <row r="1778" spans="1:6" hidden="1" x14ac:dyDescent="0.25">
      <c r="A1778" s="212" t="s">
        <v>1237</v>
      </c>
      <c r="B1778" s="212">
        <v>201511</v>
      </c>
      <c r="C1778" s="212">
        <v>103.998</v>
      </c>
      <c r="D1778" s="212">
        <v>3</v>
      </c>
      <c r="E1778" s="212" t="s">
        <v>1238</v>
      </c>
      <c r="F1778" s="212" t="s">
        <v>1234</v>
      </c>
    </row>
    <row r="1779" spans="1:6" hidden="1" x14ac:dyDescent="0.25">
      <c r="A1779" s="212" t="s">
        <v>1237</v>
      </c>
      <c r="B1779" s="212">
        <v>201512</v>
      </c>
      <c r="C1779" s="212">
        <v>117.09699999999999</v>
      </c>
      <c r="D1779" s="212">
        <v>3</v>
      </c>
      <c r="E1779" s="212" t="s">
        <v>1238</v>
      </c>
      <c r="F1779" s="212" t="s">
        <v>1234</v>
      </c>
    </row>
    <row r="1780" spans="1:6" hidden="1" x14ac:dyDescent="0.25">
      <c r="A1780" s="212" t="s">
        <v>1237</v>
      </c>
      <c r="B1780" s="212">
        <v>201513</v>
      </c>
      <c r="C1780" s="212">
        <v>982.47199999999998</v>
      </c>
      <c r="D1780" s="212">
        <v>3</v>
      </c>
      <c r="E1780" s="212" t="s">
        <v>1238</v>
      </c>
      <c r="F1780" s="212" t="s">
        <v>1234</v>
      </c>
    </row>
    <row r="1781" spans="1:6" hidden="1" x14ac:dyDescent="0.25">
      <c r="A1781" s="212" t="s">
        <v>1237</v>
      </c>
      <c r="B1781" s="212">
        <v>201601</v>
      </c>
      <c r="C1781" s="212">
        <v>109.508</v>
      </c>
      <c r="D1781" s="212">
        <v>3</v>
      </c>
      <c r="E1781" s="212" t="s">
        <v>1238</v>
      </c>
      <c r="F1781" s="212" t="s">
        <v>1234</v>
      </c>
    </row>
    <row r="1782" spans="1:6" hidden="1" x14ac:dyDescent="0.25">
      <c r="A1782" s="212" t="s">
        <v>1237</v>
      </c>
      <c r="B1782" s="212">
        <v>201602</v>
      </c>
      <c r="C1782" s="212">
        <v>103.345</v>
      </c>
      <c r="D1782" s="212">
        <v>3</v>
      </c>
      <c r="E1782" s="212" t="s">
        <v>1238</v>
      </c>
      <c r="F1782" s="212" t="s">
        <v>1234</v>
      </c>
    </row>
    <row r="1783" spans="1:6" hidden="1" x14ac:dyDescent="0.25">
      <c r="A1783" s="212" t="s">
        <v>1237</v>
      </c>
      <c r="B1783" s="212">
        <v>201603</v>
      </c>
      <c r="C1783" s="212">
        <v>83.888000000000005</v>
      </c>
      <c r="D1783" s="212">
        <v>3</v>
      </c>
      <c r="E1783" s="212" t="s">
        <v>1238</v>
      </c>
      <c r="F1783" s="212" t="s">
        <v>1234</v>
      </c>
    </row>
    <row r="1784" spans="1:6" hidden="1" x14ac:dyDescent="0.25">
      <c r="A1784" s="212" t="s">
        <v>1237</v>
      </c>
      <c r="B1784" s="212">
        <v>201604</v>
      </c>
      <c r="C1784" s="212">
        <v>73.528999999999996</v>
      </c>
      <c r="D1784" s="212">
        <v>3</v>
      </c>
      <c r="E1784" s="212" t="s">
        <v>1238</v>
      </c>
      <c r="F1784" s="212" t="s">
        <v>1234</v>
      </c>
    </row>
    <row r="1785" spans="1:6" hidden="1" x14ac:dyDescent="0.25">
      <c r="A1785" s="212" t="s">
        <v>1237</v>
      </c>
      <c r="B1785" s="212">
        <v>201605</v>
      </c>
      <c r="C1785" s="212">
        <v>70.278999999999996</v>
      </c>
      <c r="D1785" s="212">
        <v>3</v>
      </c>
      <c r="E1785" s="212" t="s">
        <v>1238</v>
      </c>
      <c r="F1785" s="212" t="s">
        <v>1234</v>
      </c>
    </row>
    <row r="1786" spans="1:6" hidden="1" x14ac:dyDescent="0.25">
      <c r="A1786" s="212" t="s">
        <v>1237</v>
      </c>
      <c r="B1786" s="212">
        <v>201606</v>
      </c>
      <c r="C1786" s="212">
        <v>56.716000000000001</v>
      </c>
      <c r="D1786" s="212">
        <v>3</v>
      </c>
      <c r="E1786" s="212" t="s">
        <v>1238</v>
      </c>
      <c r="F1786" s="212" t="s">
        <v>1234</v>
      </c>
    </row>
    <row r="1787" spans="1:6" hidden="1" x14ac:dyDescent="0.25">
      <c r="A1787" s="212" t="s">
        <v>1237</v>
      </c>
      <c r="B1787" s="212">
        <v>201607</v>
      </c>
      <c r="C1787" s="212">
        <v>61.731999999999999</v>
      </c>
      <c r="D1787" s="212">
        <v>3</v>
      </c>
      <c r="E1787" s="212" t="s">
        <v>1238</v>
      </c>
      <c r="F1787" s="212" t="s">
        <v>1234</v>
      </c>
    </row>
    <row r="1788" spans="1:6" hidden="1" x14ac:dyDescent="0.25">
      <c r="A1788" s="212" t="s">
        <v>1237</v>
      </c>
      <c r="B1788" s="212">
        <v>201608</v>
      </c>
      <c r="C1788" s="212">
        <v>53.94</v>
      </c>
      <c r="D1788" s="212">
        <v>3</v>
      </c>
      <c r="E1788" s="212" t="s">
        <v>1238</v>
      </c>
      <c r="F1788" s="212" t="s">
        <v>1234</v>
      </c>
    </row>
    <row r="1789" spans="1:6" hidden="1" x14ac:dyDescent="0.25">
      <c r="A1789" s="212" t="s">
        <v>1237</v>
      </c>
      <c r="B1789" s="212">
        <v>201609</v>
      </c>
      <c r="C1789" s="212">
        <v>67.849999999999994</v>
      </c>
      <c r="D1789" s="212">
        <v>3</v>
      </c>
      <c r="E1789" s="212" t="s">
        <v>1238</v>
      </c>
      <c r="F1789" s="212" t="s">
        <v>1234</v>
      </c>
    </row>
    <row r="1790" spans="1:6" hidden="1" x14ac:dyDescent="0.25">
      <c r="A1790" s="212" t="s">
        <v>1237</v>
      </c>
      <c r="B1790" s="212">
        <v>201610</v>
      </c>
      <c r="C1790" s="212">
        <v>82.326999999999998</v>
      </c>
      <c r="D1790" s="212">
        <v>3</v>
      </c>
      <c r="E1790" s="212" t="s">
        <v>1238</v>
      </c>
      <c r="F1790" s="212" t="s">
        <v>1234</v>
      </c>
    </row>
    <row r="1791" spans="1:6" hidden="1" x14ac:dyDescent="0.25">
      <c r="A1791" s="212" t="s">
        <v>1237</v>
      </c>
      <c r="B1791" s="212">
        <v>201611</v>
      </c>
      <c r="C1791" s="212">
        <v>83.072000000000003</v>
      </c>
      <c r="D1791" s="212">
        <v>3</v>
      </c>
      <c r="E1791" s="212" t="s">
        <v>1238</v>
      </c>
      <c r="F1791" s="212" t="s">
        <v>1234</v>
      </c>
    </row>
    <row r="1792" spans="1:6" hidden="1" x14ac:dyDescent="0.25">
      <c r="A1792" s="212" t="s">
        <v>1237</v>
      </c>
      <c r="B1792" s="212">
        <v>201612</v>
      </c>
      <c r="C1792" s="212">
        <v>120.33499999999999</v>
      </c>
      <c r="D1792" s="212">
        <v>3</v>
      </c>
      <c r="E1792" s="212" t="s">
        <v>1238</v>
      </c>
      <c r="F1792" s="212" t="s">
        <v>1234</v>
      </c>
    </row>
    <row r="1793" spans="1:6" hidden="1" x14ac:dyDescent="0.25">
      <c r="A1793" s="212" t="s">
        <v>1237</v>
      </c>
      <c r="B1793" s="212">
        <v>201613</v>
      </c>
      <c r="C1793" s="212">
        <v>966.52200000000005</v>
      </c>
      <c r="D1793" s="212">
        <v>3</v>
      </c>
      <c r="E1793" s="212" t="s">
        <v>1238</v>
      </c>
      <c r="F1793" s="212" t="s">
        <v>1234</v>
      </c>
    </row>
    <row r="1794" spans="1:6" hidden="1" x14ac:dyDescent="0.25">
      <c r="A1794" s="212" t="s">
        <v>1237</v>
      </c>
      <c r="B1794" s="212">
        <v>201701</v>
      </c>
      <c r="C1794" s="212">
        <v>120.35899999999999</v>
      </c>
      <c r="D1794" s="212">
        <v>3</v>
      </c>
      <c r="E1794" s="212" t="s">
        <v>1238</v>
      </c>
      <c r="F1794" s="212" t="s">
        <v>1234</v>
      </c>
    </row>
    <row r="1795" spans="1:6" hidden="1" x14ac:dyDescent="0.25">
      <c r="A1795" s="212" t="s">
        <v>1237</v>
      </c>
      <c r="B1795" s="212">
        <v>201702</v>
      </c>
      <c r="C1795" s="212">
        <v>91.445999999999998</v>
      </c>
      <c r="D1795" s="212">
        <v>3</v>
      </c>
      <c r="E1795" s="212" t="s">
        <v>1238</v>
      </c>
      <c r="F1795" s="212" t="s">
        <v>1234</v>
      </c>
    </row>
    <row r="1796" spans="1:6" hidden="1" x14ac:dyDescent="0.25">
      <c r="A1796" s="212" t="s">
        <v>1239</v>
      </c>
      <c r="B1796" s="212">
        <v>194913</v>
      </c>
      <c r="C1796" s="212">
        <v>3405.248</v>
      </c>
      <c r="D1796" s="212">
        <v>4</v>
      </c>
      <c r="E1796" s="212" t="s">
        <v>1240</v>
      </c>
      <c r="F1796" s="212" t="s">
        <v>1234</v>
      </c>
    </row>
    <row r="1797" spans="1:6" hidden="1" x14ac:dyDescent="0.25">
      <c r="A1797" s="212" t="s">
        <v>1239</v>
      </c>
      <c r="B1797" s="212">
        <v>195013</v>
      </c>
      <c r="C1797" s="212">
        <v>3823.808</v>
      </c>
      <c r="D1797" s="212">
        <v>4</v>
      </c>
      <c r="E1797" s="212" t="s">
        <v>1240</v>
      </c>
      <c r="F1797" s="212" t="s">
        <v>1234</v>
      </c>
    </row>
    <row r="1798" spans="1:6" hidden="1" x14ac:dyDescent="0.25">
      <c r="A1798" s="212" t="s">
        <v>1239</v>
      </c>
      <c r="B1798" s="212">
        <v>195113</v>
      </c>
      <c r="C1798" s="212">
        <v>4146.2640000000001</v>
      </c>
      <c r="D1798" s="212">
        <v>4</v>
      </c>
      <c r="E1798" s="212" t="s">
        <v>1240</v>
      </c>
      <c r="F1798" s="212" t="s">
        <v>1234</v>
      </c>
    </row>
    <row r="1799" spans="1:6" hidden="1" x14ac:dyDescent="0.25">
      <c r="A1799" s="212" t="s">
        <v>1239</v>
      </c>
      <c r="B1799" s="212">
        <v>195213</v>
      </c>
      <c r="C1799" s="212">
        <v>4259.0290000000005</v>
      </c>
      <c r="D1799" s="212">
        <v>4</v>
      </c>
      <c r="E1799" s="212" t="s">
        <v>1240</v>
      </c>
      <c r="F1799" s="212" t="s">
        <v>1234</v>
      </c>
    </row>
    <row r="1800" spans="1:6" hidden="1" x14ac:dyDescent="0.25">
      <c r="A1800" s="212" t="s">
        <v>1239</v>
      </c>
      <c r="B1800" s="212">
        <v>195313</v>
      </c>
      <c r="C1800" s="212">
        <v>4220.5680000000002</v>
      </c>
      <c r="D1800" s="212">
        <v>4</v>
      </c>
      <c r="E1800" s="212" t="s">
        <v>1240</v>
      </c>
      <c r="F1800" s="212" t="s">
        <v>1234</v>
      </c>
    </row>
    <row r="1801" spans="1:6" hidden="1" x14ac:dyDescent="0.25">
      <c r="A1801" s="212" t="s">
        <v>1239</v>
      </c>
      <c r="B1801" s="212">
        <v>195413</v>
      </c>
      <c r="C1801" s="212">
        <v>4462.5590000000002</v>
      </c>
      <c r="D1801" s="212">
        <v>4</v>
      </c>
      <c r="E1801" s="212" t="s">
        <v>1240</v>
      </c>
      <c r="F1801" s="212" t="s">
        <v>1234</v>
      </c>
    </row>
    <row r="1802" spans="1:6" hidden="1" x14ac:dyDescent="0.25">
      <c r="A1802" s="212" t="s">
        <v>1239</v>
      </c>
      <c r="B1802" s="212">
        <v>195513</v>
      </c>
      <c r="C1802" s="212">
        <v>4832.7460000000001</v>
      </c>
      <c r="D1802" s="212">
        <v>4</v>
      </c>
      <c r="E1802" s="212" t="s">
        <v>1240</v>
      </c>
      <c r="F1802" s="212" t="s">
        <v>1234</v>
      </c>
    </row>
    <row r="1803" spans="1:6" hidden="1" x14ac:dyDescent="0.25">
      <c r="A1803" s="212" t="s">
        <v>1239</v>
      </c>
      <c r="B1803" s="212">
        <v>195613</v>
      </c>
      <c r="C1803" s="212">
        <v>5100.6769999999997</v>
      </c>
      <c r="D1803" s="212">
        <v>4</v>
      </c>
      <c r="E1803" s="212" t="s">
        <v>1240</v>
      </c>
      <c r="F1803" s="212" t="s">
        <v>1234</v>
      </c>
    </row>
    <row r="1804" spans="1:6" hidden="1" x14ac:dyDescent="0.25">
      <c r="A1804" s="212" t="s">
        <v>1239</v>
      </c>
      <c r="B1804" s="212">
        <v>195713</v>
      </c>
      <c r="C1804" s="212">
        <v>5042.0879999999997</v>
      </c>
      <c r="D1804" s="212">
        <v>4</v>
      </c>
      <c r="E1804" s="212" t="s">
        <v>1240</v>
      </c>
      <c r="F1804" s="212" t="s">
        <v>1234</v>
      </c>
    </row>
    <row r="1805" spans="1:6" hidden="1" x14ac:dyDescent="0.25">
      <c r="A1805" s="212" t="s">
        <v>1239</v>
      </c>
      <c r="B1805" s="212">
        <v>195813</v>
      </c>
      <c r="C1805" s="212">
        <v>5436.9229999999998</v>
      </c>
      <c r="D1805" s="212">
        <v>4</v>
      </c>
      <c r="E1805" s="212" t="s">
        <v>1240</v>
      </c>
      <c r="F1805" s="212" t="s">
        <v>1234</v>
      </c>
    </row>
    <row r="1806" spans="1:6" hidden="1" x14ac:dyDescent="0.25">
      <c r="A1806" s="212" t="s">
        <v>1239</v>
      </c>
      <c r="B1806" s="212">
        <v>195913</v>
      </c>
      <c r="C1806" s="212">
        <v>5541.3850000000002</v>
      </c>
      <c r="D1806" s="212">
        <v>4</v>
      </c>
      <c r="E1806" s="212" t="s">
        <v>1240</v>
      </c>
      <c r="F1806" s="212" t="s">
        <v>1234</v>
      </c>
    </row>
    <row r="1807" spans="1:6" hidden="1" x14ac:dyDescent="0.25">
      <c r="A1807" s="212" t="s">
        <v>1239</v>
      </c>
      <c r="B1807" s="212">
        <v>196013</v>
      </c>
      <c r="C1807" s="212">
        <v>6024.2049999999999</v>
      </c>
      <c r="D1807" s="212">
        <v>4</v>
      </c>
      <c r="E1807" s="212" t="s">
        <v>1240</v>
      </c>
      <c r="F1807" s="212" t="s">
        <v>1234</v>
      </c>
    </row>
    <row r="1808" spans="1:6" hidden="1" x14ac:dyDescent="0.25">
      <c r="A1808" s="212" t="s">
        <v>1239</v>
      </c>
      <c r="B1808" s="212">
        <v>196113</v>
      </c>
      <c r="C1808" s="212">
        <v>6188.7460000000001</v>
      </c>
      <c r="D1808" s="212">
        <v>4</v>
      </c>
      <c r="E1808" s="212" t="s">
        <v>1240</v>
      </c>
      <c r="F1808" s="212" t="s">
        <v>1234</v>
      </c>
    </row>
    <row r="1809" spans="1:6" hidden="1" x14ac:dyDescent="0.25">
      <c r="A1809" s="212" t="s">
        <v>1239</v>
      </c>
      <c r="B1809" s="212">
        <v>196213</v>
      </c>
      <c r="C1809" s="212">
        <v>6519.6270000000004</v>
      </c>
      <c r="D1809" s="212">
        <v>4</v>
      </c>
      <c r="E1809" s="212" t="s">
        <v>1240</v>
      </c>
      <c r="F1809" s="212" t="s">
        <v>1234</v>
      </c>
    </row>
    <row r="1810" spans="1:6" hidden="1" x14ac:dyDescent="0.25">
      <c r="A1810" s="212" t="s">
        <v>1239</v>
      </c>
      <c r="B1810" s="212">
        <v>196313</v>
      </c>
      <c r="C1810" s="212">
        <v>6552.8459999999995</v>
      </c>
      <c r="D1810" s="212">
        <v>4</v>
      </c>
      <c r="E1810" s="212" t="s">
        <v>1240</v>
      </c>
      <c r="F1810" s="212" t="s">
        <v>1234</v>
      </c>
    </row>
    <row r="1811" spans="1:6" hidden="1" x14ac:dyDescent="0.25">
      <c r="A1811" s="212" t="s">
        <v>1239</v>
      </c>
      <c r="B1811" s="212">
        <v>196413</v>
      </c>
      <c r="C1811" s="212">
        <v>6612.6930000000002</v>
      </c>
      <c r="D1811" s="212">
        <v>4</v>
      </c>
      <c r="E1811" s="212" t="s">
        <v>1240</v>
      </c>
      <c r="F1811" s="212" t="s">
        <v>1234</v>
      </c>
    </row>
    <row r="1812" spans="1:6" hidden="1" x14ac:dyDescent="0.25">
      <c r="A1812" s="212" t="s">
        <v>1239</v>
      </c>
      <c r="B1812" s="212">
        <v>196513</v>
      </c>
      <c r="C1812" s="212">
        <v>6811.2719999999999</v>
      </c>
      <c r="D1812" s="212">
        <v>4</v>
      </c>
      <c r="E1812" s="212" t="s">
        <v>1240</v>
      </c>
      <c r="F1812" s="212" t="s">
        <v>1234</v>
      </c>
    </row>
    <row r="1813" spans="1:6" hidden="1" x14ac:dyDescent="0.25">
      <c r="A1813" s="212" t="s">
        <v>1239</v>
      </c>
      <c r="B1813" s="212">
        <v>196613</v>
      </c>
      <c r="C1813" s="212">
        <v>7045.4120000000003</v>
      </c>
      <c r="D1813" s="212">
        <v>4</v>
      </c>
      <c r="E1813" s="212" t="s">
        <v>1240</v>
      </c>
      <c r="F1813" s="212" t="s">
        <v>1234</v>
      </c>
    </row>
    <row r="1814" spans="1:6" hidden="1" x14ac:dyDescent="0.25">
      <c r="A1814" s="212" t="s">
        <v>1239</v>
      </c>
      <c r="B1814" s="212">
        <v>196713</v>
      </c>
      <c r="C1814" s="212">
        <v>7277.3869999999997</v>
      </c>
      <c r="D1814" s="212">
        <v>4</v>
      </c>
      <c r="E1814" s="212" t="s">
        <v>1240</v>
      </c>
      <c r="F1814" s="212" t="s">
        <v>1234</v>
      </c>
    </row>
    <row r="1815" spans="1:6" hidden="1" x14ac:dyDescent="0.25">
      <c r="A1815" s="212" t="s">
        <v>1239</v>
      </c>
      <c r="B1815" s="212">
        <v>196813</v>
      </c>
      <c r="C1815" s="212">
        <v>7507.2340000000004</v>
      </c>
      <c r="D1815" s="212">
        <v>4</v>
      </c>
      <c r="E1815" s="212" t="s">
        <v>1240</v>
      </c>
      <c r="F1815" s="212" t="s">
        <v>1234</v>
      </c>
    </row>
    <row r="1816" spans="1:6" hidden="1" x14ac:dyDescent="0.25">
      <c r="A1816" s="212" t="s">
        <v>1239</v>
      </c>
      <c r="B1816" s="212">
        <v>196913</v>
      </c>
      <c r="C1816" s="212">
        <v>7827.7439999999997</v>
      </c>
      <c r="D1816" s="212">
        <v>4</v>
      </c>
      <c r="E1816" s="212" t="s">
        <v>1240</v>
      </c>
      <c r="F1816" s="212" t="s">
        <v>1234</v>
      </c>
    </row>
    <row r="1817" spans="1:6" hidden="1" x14ac:dyDescent="0.25">
      <c r="A1817" s="212" t="s">
        <v>1239</v>
      </c>
      <c r="B1817" s="212">
        <v>197013</v>
      </c>
      <c r="C1817" s="212">
        <v>7921.6289999999999</v>
      </c>
      <c r="D1817" s="212">
        <v>4</v>
      </c>
      <c r="E1817" s="212" t="s">
        <v>1240</v>
      </c>
      <c r="F1817" s="212" t="s">
        <v>1234</v>
      </c>
    </row>
    <row r="1818" spans="1:6" hidden="1" x14ac:dyDescent="0.25">
      <c r="A1818" s="212" t="s">
        <v>1239</v>
      </c>
      <c r="B1818" s="212">
        <v>197113</v>
      </c>
      <c r="C1818" s="212">
        <v>8045.5770000000002</v>
      </c>
      <c r="D1818" s="212">
        <v>4</v>
      </c>
      <c r="E1818" s="212" t="s">
        <v>1240</v>
      </c>
      <c r="F1818" s="212" t="s">
        <v>1234</v>
      </c>
    </row>
    <row r="1819" spans="1:6" hidden="1" x14ac:dyDescent="0.25">
      <c r="A1819" s="212" t="s">
        <v>1239</v>
      </c>
      <c r="B1819" s="212">
        <v>197213</v>
      </c>
      <c r="C1819" s="212">
        <v>8247.6029999999992</v>
      </c>
      <c r="D1819" s="212">
        <v>4</v>
      </c>
      <c r="E1819" s="212" t="s">
        <v>1240</v>
      </c>
      <c r="F1819" s="212" t="s">
        <v>1234</v>
      </c>
    </row>
    <row r="1820" spans="1:6" hidden="1" x14ac:dyDescent="0.25">
      <c r="A1820" s="212" t="s">
        <v>1239</v>
      </c>
      <c r="B1820" s="212">
        <v>197301</v>
      </c>
      <c r="C1820" s="212">
        <v>1283.742</v>
      </c>
      <c r="D1820" s="212">
        <v>4</v>
      </c>
      <c r="E1820" s="212" t="s">
        <v>1240</v>
      </c>
      <c r="F1820" s="212" t="s">
        <v>1234</v>
      </c>
    </row>
    <row r="1821" spans="1:6" hidden="1" x14ac:dyDescent="0.25">
      <c r="A1821" s="212" t="s">
        <v>1239</v>
      </c>
      <c r="B1821" s="212">
        <v>197302</v>
      </c>
      <c r="C1821" s="212">
        <v>1122.848</v>
      </c>
      <c r="D1821" s="212">
        <v>4</v>
      </c>
      <c r="E1821" s="212" t="s">
        <v>1240</v>
      </c>
      <c r="F1821" s="212" t="s">
        <v>1234</v>
      </c>
    </row>
    <row r="1822" spans="1:6" hidden="1" x14ac:dyDescent="0.25">
      <c r="A1822" s="212" t="s">
        <v>1239</v>
      </c>
      <c r="B1822" s="212">
        <v>197303</v>
      </c>
      <c r="C1822" s="212">
        <v>940.28800000000001</v>
      </c>
      <c r="D1822" s="212">
        <v>4</v>
      </c>
      <c r="E1822" s="212" t="s">
        <v>1240</v>
      </c>
      <c r="F1822" s="212" t="s">
        <v>1234</v>
      </c>
    </row>
    <row r="1823" spans="1:6" hidden="1" x14ac:dyDescent="0.25">
      <c r="A1823" s="212" t="s">
        <v>1239</v>
      </c>
      <c r="B1823" s="212">
        <v>197304</v>
      </c>
      <c r="C1823" s="212">
        <v>680.52700000000004</v>
      </c>
      <c r="D1823" s="212">
        <v>4</v>
      </c>
      <c r="E1823" s="212" t="s">
        <v>1240</v>
      </c>
      <c r="F1823" s="212" t="s">
        <v>1234</v>
      </c>
    </row>
    <row r="1824" spans="1:6" hidden="1" x14ac:dyDescent="0.25">
      <c r="A1824" s="212" t="s">
        <v>1239</v>
      </c>
      <c r="B1824" s="212">
        <v>197305</v>
      </c>
      <c r="C1824" s="212">
        <v>514.52200000000005</v>
      </c>
      <c r="D1824" s="212">
        <v>4</v>
      </c>
      <c r="E1824" s="212" t="s">
        <v>1240</v>
      </c>
      <c r="F1824" s="212" t="s">
        <v>1234</v>
      </c>
    </row>
    <row r="1825" spans="1:6" hidden="1" x14ac:dyDescent="0.25">
      <c r="A1825" s="212" t="s">
        <v>1239</v>
      </c>
      <c r="B1825" s="212">
        <v>197306</v>
      </c>
      <c r="C1825" s="212">
        <v>356.54399999999998</v>
      </c>
      <c r="D1825" s="212">
        <v>4</v>
      </c>
      <c r="E1825" s="212" t="s">
        <v>1240</v>
      </c>
      <c r="F1825" s="212" t="s">
        <v>1234</v>
      </c>
    </row>
    <row r="1826" spans="1:6" hidden="1" x14ac:dyDescent="0.25">
      <c r="A1826" s="212" t="s">
        <v>1239</v>
      </c>
      <c r="B1826" s="212">
        <v>197307</v>
      </c>
      <c r="C1826" s="212">
        <v>296.10500000000002</v>
      </c>
      <c r="D1826" s="212">
        <v>4</v>
      </c>
      <c r="E1826" s="212" t="s">
        <v>1240</v>
      </c>
      <c r="F1826" s="212" t="s">
        <v>1234</v>
      </c>
    </row>
    <row r="1827" spans="1:6" hidden="1" x14ac:dyDescent="0.25">
      <c r="A1827" s="212" t="s">
        <v>1239</v>
      </c>
      <c r="B1827" s="212">
        <v>197308</v>
      </c>
      <c r="C1827" s="212">
        <v>307.96199999999999</v>
      </c>
      <c r="D1827" s="212">
        <v>4</v>
      </c>
      <c r="E1827" s="212" t="s">
        <v>1240</v>
      </c>
      <c r="F1827" s="212" t="s">
        <v>1234</v>
      </c>
    </row>
    <row r="1828" spans="1:6" hidden="1" x14ac:dyDescent="0.25">
      <c r="A1828" s="212" t="s">
        <v>1239</v>
      </c>
      <c r="B1828" s="212">
        <v>197309</v>
      </c>
      <c r="C1828" s="212">
        <v>332.56799999999998</v>
      </c>
      <c r="D1828" s="212">
        <v>4</v>
      </c>
      <c r="E1828" s="212" t="s">
        <v>1240</v>
      </c>
      <c r="F1828" s="212" t="s">
        <v>1234</v>
      </c>
    </row>
    <row r="1829" spans="1:6" hidden="1" x14ac:dyDescent="0.25">
      <c r="A1829" s="212" t="s">
        <v>1239</v>
      </c>
      <c r="B1829" s="212">
        <v>197310</v>
      </c>
      <c r="C1829" s="212">
        <v>431.858</v>
      </c>
      <c r="D1829" s="212">
        <v>4</v>
      </c>
      <c r="E1829" s="212" t="s">
        <v>1240</v>
      </c>
      <c r="F1829" s="212" t="s">
        <v>1234</v>
      </c>
    </row>
    <row r="1830" spans="1:6" hidden="1" x14ac:dyDescent="0.25">
      <c r="A1830" s="212" t="s">
        <v>1239</v>
      </c>
      <c r="B1830" s="212">
        <v>197311</v>
      </c>
      <c r="C1830" s="212">
        <v>678.02800000000002</v>
      </c>
      <c r="D1830" s="212">
        <v>4</v>
      </c>
      <c r="E1830" s="212" t="s">
        <v>1240</v>
      </c>
      <c r="F1830" s="212" t="s">
        <v>1234</v>
      </c>
    </row>
    <row r="1831" spans="1:6" hidden="1" x14ac:dyDescent="0.25">
      <c r="A1831" s="212" t="s">
        <v>1239</v>
      </c>
      <c r="B1831" s="212">
        <v>197312</v>
      </c>
      <c r="C1831" s="212">
        <v>926.21699999999998</v>
      </c>
      <c r="D1831" s="212">
        <v>4</v>
      </c>
      <c r="E1831" s="212" t="s">
        <v>1240</v>
      </c>
      <c r="F1831" s="212" t="s">
        <v>1234</v>
      </c>
    </row>
    <row r="1832" spans="1:6" hidden="1" x14ac:dyDescent="0.25">
      <c r="A1832" s="212" t="s">
        <v>1239</v>
      </c>
      <c r="B1832" s="212">
        <v>197313</v>
      </c>
      <c r="C1832" s="212">
        <v>7871.2120000000004</v>
      </c>
      <c r="D1832" s="212">
        <v>4</v>
      </c>
      <c r="E1832" s="212" t="s">
        <v>1240</v>
      </c>
      <c r="F1832" s="212" t="s">
        <v>1234</v>
      </c>
    </row>
    <row r="1833" spans="1:6" hidden="1" x14ac:dyDescent="0.25">
      <c r="A1833" s="212" t="s">
        <v>1239</v>
      </c>
      <c r="B1833" s="212">
        <v>197401</v>
      </c>
      <c r="C1833" s="212">
        <v>1181.009</v>
      </c>
      <c r="D1833" s="212">
        <v>4</v>
      </c>
      <c r="E1833" s="212" t="s">
        <v>1240</v>
      </c>
      <c r="F1833" s="212" t="s">
        <v>1234</v>
      </c>
    </row>
    <row r="1834" spans="1:6" hidden="1" x14ac:dyDescent="0.25">
      <c r="A1834" s="212" t="s">
        <v>1239</v>
      </c>
      <c r="B1834" s="212">
        <v>197402</v>
      </c>
      <c r="C1834" s="212">
        <v>1007.904</v>
      </c>
      <c r="D1834" s="212">
        <v>4</v>
      </c>
      <c r="E1834" s="212" t="s">
        <v>1240</v>
      </c>
      <c r="F1834" s="212" t="s">
        <v>1234</v>
      </c>
    </row>
    <row r="1835" spans="1:6" hidden="1" x14ac:dyDescent="0.25">
      <c r="A1835" s="212" t="s">
        <v>1239</v>
      </c>
      <c r="B1835" s="212">
        <v>197403</v>
      </c>
      <c r="C1835" s="212">
        <v>865.92100000000005</v>
      </c>
      <c r="D1835" s="212">
        <v>4</v>
      </c>
      <c r="E1835" s="212" t="s">
        <v>1240</v>
      </c>
      <c r="F1835" s="212" t="s">
        <v>1234</v>
      </c>
    </row>
    <row r="1836" spans="1:6" hidden="1" x14ac:dyDescent="0.25">
      <c r="A1836" s="212" t="s">
        <v>1239</v>
      </c>
      <c r="B1836" s="212">
        <v>197404</v>
      </c>
      <c r="C1836" s="212">
        <v>693.60199999999998</v>
      </c>
      <c r="D1836" s="212">
        <v>4</v>
      </c>
      <c r="E1836" s="212" t="s">
        <v>1240</v>
      </c>
      <c r="F1836" s="212" t="s">
        <v>1234</v>
      </c>
    </row>
    <row r="1837" spans="1:6" hidden="1" x14ac:dyDescent="0.25">
      <c r="A1837" s="212" t="s">
        <v>1239</v>
      </c>
      <c r="B1837" s="212">
        <v>197405</v>
      </c>
      <c r="C1837" s="212">
        <v>475.78800000000001</v>
      </c>
      <c r="D1837" s="212">
        <v>4</v>
      </c>
      <c r="E1837" s="212" t="s">
        <v>1240</v>
      </c>
      <c r="F1837" s="212" t="s">
        <v>1234</v>
      </c>
    </row>
    <row r="1838" spans="1:6" hidden="1" x14ac:dyDescent="0.25">
      <c r="A1838" s="212" t="s">
        <v>1239</v>
      </c>
      <c r="B1838" s="212">
        <v>197406</v>
      </c>
      <c r="C1838" s="212">
        <v>358.45699999999999</v>
      </c>
      <c r="D1838" s="212">
        <v>4</v>
      </c>
      <c r="E1838" s="212" t="s">
        <v>1240</v>
      </c>
      <c r="F1838" s="212" t="s">
        <v>1234</v>
      </c>
    </row>
    <row r="1839" spans="1:6" hidden="1" x14ac:dyDescent="0.25">
      <c r="A1839" s="212" t="s">
        <v>1239</v>
      </c>
      <c r="B1839" s="212">
        <v>197407</v>
      </c>
      <c r="C1839" s="212">
        <v>307.76</v>
      </c>
      <c r="D1839" s="212">
        <v>4</v>
      </c>
      <c r="E1839" s="212" t="s">
        <v>1240</v>
      </c>
      <c r="F1839" s="212" t="s">
        <v>1234</v>
      </c>
    </row>
    <row r="1840" spans="1:6" hidden="1" x14ac:dyDescent="0.25">
      <c r="A1840" s="212" t="s">
        <v>1239</v>
      </c>
      <c r="B1840" s="212">
        <v>197408</v>
      </c>
      <c r="C1840" s="212">
        <v>286.94</v>
      </c>
      <c r="D1840" s="212">
        <v>4</v>
      </c>
      <c r="E1840" s="212" t="s">
        <v>1240</v>
      </c>
      <c r="F1840" s="212" t="s">
        <v>1234</v>
      </c>
    </row>
    <row r="1841" spans="1:6" hidden="1" x14ac:dyDescent="0.25">
      <c r="A1841" s="212" t="s">
        <v>1239</v>
      </c>
      <c r="B1841" s="212">
        <v>197409</v>
      </c>
      <c r="C1841" s="212">
        <v>328.79599999999999</v>
      </c>
      <c r="D1841" s="212">
        <v>4</v>
      </c>
      <c r="E1841" s="212" t="s">
        <v>1240</v>
      </c>
      <c r="F1841" s="212" t="s">
        <v>1234</v>
      </c>
    </row>
    <row r="1842" spans="1:6" hidden="1" x14ac:dyDescent="0.25">
      <c r="A1842" s="212" t="s">
        <v>1239</v>
      </c>
      <c r="B1842" s="212">
        <v>197410</v>
      </c>
      <c r="C1842" s="212">
        <v>460.05099999999999</v>
      </c>
      <c r="D1842" s="212">
        <v>4</v>
      </c>
      <c r="E1842" s="212" t="s">
        <v>1240</v>
      </c>
      <c r="F1842" s="212" t="s">
        <v>1234</v>
      </c>
    </row>
    <row r="1843" spans="1:6" hidden="1" x14ac:dyDescent="0.25">
      <c r="A1843" s="212" t="s">
        <v>1239</v>
      </c>
      <c r="B1843" s="212">
        <v>197411</v>
      </c>
      <c r="C1843" s="212">
        <v>607.81799999999998</v>
      </c>
      <c r="D1843" s="212">
        <v>4</v>
      </c>
      <c r="E1843" s="212" t="s">
        <v>1240</v>
      </c>
      <c r="F1843" s="212" t="s">
        <v>1234</v>
      </c>
    </row>
    <row r="1844" spans="1:6" hidden="1" x14ac:dyDescent="0.25">
      <c r="A1844" s="212" t="s">
        <v>1239</v>
      </c>
      <c r="B1844" s="212">
        <v>197412</v>
      </c>
      <c r="C1844" s="212">
        <v>962.91099999999994</v>
      </c>
      <c r="D1844" s="212">
        <v>4</v>
      </c>
      <c r="E1844" s="212" t="s">
        <v>1240</v>
      </c>
      <c r="F1844" s="212" t="s">
        <v>1234</v>
      </c>
    </row>
    <row r="1845" spans="1:6" hidden="1" x14ac:dyDescent="0.25">
      <c r="A1845" s="212" t="s">
        <v>1239</v>
      </c>
      <c r="B1845" s="212">
        <v>197413</v>
      </c>
      <c r="C1845" s="212">
        <v>7536.9579999999996</v>
      </c>
      <c r="D1845" s="212">
        <v>4</v>
      </c>
      <c r="E1845" s="212" t="s">
        <v>1240</v>
      </c>
      <c r="F1845" s="212" t="s">
        <v>1234</v>
      </c>
    </row>
    <row r="1846" spans="1:6" hidden="1" x14ac:dyDescent="0.25">
      <c r="A1846" s="212" t="s">
        <v>1239</v>
      </c>
      <c r="B1846" s="212">
        <v>197501</v>
      </c>
      <c r="C1846" s="212">
        <v>1089.028</v>
      </c>
      <c r="D1846" s="212">
        <v>4</v>
      </c>
      <c r="E1846" s="212" t="s">
        <v>1240</v>
      </c>
      <c r="F1846" s="212" t="s">
        <v>1234</v>
      </c>
    </row>
    <row r="1847" spans="1:6" hidden="1" x14ac:dyDescent="0.25">
      <c r="A1847" s="212" t="s">
        <v>1239</v>
      </c>
      <c r="B1847" s="212">
        <v>197502</v>
      </c>
      <c r="C1847" s="212">
        <v>1033.8869999999999</v>
      </c>
      <c r="D1847" s="212">
        <v>4</v>
      </c>
      <c r="E1847" s="212" t="s">
        <v>1240</v>
      </c>
      <c r="F1847" s="212" t="s">
        <v>1234</v>
      </c>
    </row>
    <row r="1848" spans="1:6" hidden="1" x14ac:dyDescent="0.25">
      <c r="A1848" s="212" t="s">
        <v>1239</v>
      </c>
      <c r="B1848" s="212">
        <v>197503</v>
      </c>
      <c r="C1848" s="212">
        <v>940.72799999999995</v>
      </c>
      <c r="D1848" s="212">
        <v>4</v>
      </c>
      <c r="E1848" s="212" t="s">
        <v>1240</v>
      </c>
      <c r="F1848" s="212" t="s">
        <v>1234</v>
      </c>
    </row>
    <row r="1849" spans="1:6" hidden="1" x14ac:dyDescent="0.25">
      <c r="A1849" s="212" t="s">
        <v>1239</v>
      </c>
      <c r="B1849" s="212">
        <v>197504</v>
      </c>
      <c r="C1849" s="212">
        <v>821.09299999999996</v>
      </c>
      <c r="D1849" s="212">
        <v>4</v>
      </c>
      <c r="E1849" s="212" t="s">
        <v>1240</v>
      </c>
      <c r="F1849" s="212" t="s">
        <v>1234</v>
      </c>
    </row>
    <row r="1850" spans="1:6" hidden="1" x14ac:dyDescent="0.25">
      <c r="A1850" s="212" t="s">
        <v>1239</v>
      </c>
      <c r="B1850" s="212">
        <v>197505</v>
      </c>
      <c r="C1850" s="212">
        <v>497.89299999999997</v>
      </c>
      <c r="D1850" s="212">
        <v>4</v>
      </c>
      <c r="E1850" s="212" t="s">
        <v>1240</v>
      </c>
      <c r="F1850" s="212" t="s">
        <v>1234</v>
      </c>
    </row>
    <row r="1851" spans="1:6" hidden="1" x14ac:dyDescent="0.25">
      <c r="A1851" s="212" t="s">
        <v>1239</v>
      </c>
      <c r="B1851" s="212">
        <v>197506</v>
      </c>
      <c r="C1851" s="212">
        <v>347.02100000000002</v>
      </c>
      <c r="D1851" s="212">
        <v>4</v>
      </c>
      <c r="E1851" s="212" t="s">
        <v>1240</v>
      </c>
      <c r="F1851" s="212" t="s">
        <v>1234</v>
      </c>
    </row>
    <row r="1852" spans="1:6" hidden="1" x14ac:dyDescent="0.25">
      <c r="A1852" s="212" t="s">
        <v>1239</v>
      </c>
      <c r="B1852" s="212">
        <v>197507</v>
      </c>
      <c r="C1852" s="212">
        <v>305.142</v>
      </c>
      <c r="D1852" s="212">
        <v>4</v>
      </c>
      <c r="E1852" s="212" t="s">
        <v>1240</v>
      </c>
      <c r="F1852" s="212" t="s">
        <v>1234</v>
      </c>
    </row>
    <row r="1853" spans="1:6" hidden="1" x14ac:dyDescent="0.25">
      <c r="A1853" s="212" t="s">
        <v>1239</v>
      </c>
      <c r="B1853" s="212">
        <v>197508</v>
      </c>
      <c r="C1853" s="212">
        <v>290.48099999999999</v>
      </c>
      <c r="D1853" s="212">
        <v>4</v>
      </c>
      <c r="E1853" s="212" t="s">
        <v>1240</v>
      </c>
      <c r="F1853" s="212" t="s">
        <v>1234</v>
      </c>
    </row>
    <row r="1854" spans="1:6" hidden="1" x14ac:dyDescent="0.25">
      <c r="A1854" s="212" t="s">
        <v>1239</v>
      </c>
      <c r="B1854" s="212">
        <v>197509</v>
      </c>
      <c r="C1854" s="212">
        <v>323.34800000000001</v>
      </c>
      <c r="D1854" s="212">
        <v>4</v>
      </c>
      <c r="E1854" s="212" t="s">
        <v>1240</v>
      </c>
      <c r="F1854" s="212" t="s">
        <v>1234</v>
      </c>
    </row>
    <row r="1855" spans="1:6" hidden="1" x14ac:dyDescent="0.25">
      <c r="A1855" s="212" t="s">
        <v>1239</v>
      </c>
      <c r="B1855" s="212">
        <v>197510</v>
      </c>
      <c r="C1855" s="212">
        <v>420.17700000000002</v>
      </c>
      <c r="D1855" s="212">
        <v>4</v>
      </c>
      <c r="E1855" s="212" t="s">
        <v>1240</v>
      </c>
      <c r="F1855" s="212" t="s">
        <v>1234</v>
      </c>
    </row>
    <row r="1856" spans="1:6" hidden="1" x14ac:dyDescent="0.25">
      <c r="A1856" s="212" t="s">
        <v>1239</v>
      </c>
      <c r="B1856" s="212">
        <v>197511</v>
      </c>
      <c r="C1856" s="212">
        <v>542.70799999999997</v>
      </c>
      <c r="D1856" s="212">
        <v>4</v>
      </c>
      <c r="E1856" s="212" t="s">
        <v>1240</v>
      </c>
      <c r="F1856" s="212" t="s">
        <v>1234</v>
      </c>
    </row>
    <row r="1857" spans="1:6" hidden="1" x14ac:dyDescent="0.25">
      <c r="A1857" s="212" t="s">
        <v>1239</v>
      </c>
      <c r="B1857" s="212">
        <v>197512</v>
      </c>
      <c r="C1857" s="212">
        <v>952.71500000000003</v>
      </c>
      <c r="D1857" s="212">
        <v>4</v>
      </c>
      <c r="E1857" s="212" t="s">
        <v>1240</v>
      </c>
      <c r="F1857" s="212" t="s">
        <v>1234</v>
      </c>
    </row>
    <row r="1858" spans="1:6" hidden="1" x14ac:dyDescent="0.25">
      <c r="A1858" s="212" t="s">
        <v>1239</v>
      </c>
      <c r="B1858" s="212">
        <v>197513</v>
      </c>
      <c r="C1858" s="212">
        <v>7564.2209999999995</v>
      </c>
      <c r="D1858" s="212">
        <v>4</v>
      </c>
      <c r="E1858" s="212" t="s">
        <v>1240</v>
      </c>
      <c r="F1858" s="212" t="s">
        <v>1234</v>
      </c>
    </row>
    <row r="1859" spans="1:6" hidden="1" x14ac:dyDescent="0.25">
      <c r="A1859" s="212" t="s">
        <v>1239</v>
      </c>
      <c r="B1859" s="212">
        <v>197601</v>
      </c>
      <c r="C1859" s="212">
        <v>1236.4179999999999</v>
      </c>
      <c r="D1859" s="212">
        <v>4</v>
      </c>
      <c r="E1859" s="212" t="s">
        <v>1240</v>
      </c>
      <c r="F1859" s="212" t="s">
        <v>1234</v>
      </c>
    </row>
    <row r="1860" spans="1:6" hidden="1" x14ac:dyDescent="0.25">
      <c r="A1860" s="212" t="s">
        <v>1239</v>
      </c>
      <c r="B1860" s="212">
        <v>197602</v>
      </c>
      <c r="C1860" s="212">
        <v>1049.3209999999999</v>
      </c>
      <c r="D1860" s="212">
        <v>4</v>
      </c>
      <c r="E1860" s="212" t="s">
        <v>1240</v>
      </c>
      <c r="F1860" s="212" t="s">
        <v>1234</v>
      </c>
    </row>
    <row r="1861" spans="1:6" hidden="1" x14ac:dyDescent="0.25">
      <c r="A1861" s="212" t="s">
        <v>1239</v>
      </c>
      <c r="B1861" s="212">
        <v>197603</v>
      </c>
      <c r="C1861" s="212">
        <v>841.404</v>
      </c>
      <c r="D1861" s="212">
        <v>4</v>
      </c>
      <c r="E1861" s="212" t="s">
        <v>1240</v>
      </c>
      <c r="F1861" s="212" t="s">
        <v>1234</v>
      </c>
    </row>
    <row r="1862" spans="1:6" hidden="1" x14ac:dyDescent="0.25">
      <c r="A1862" s="212" t="s">
        <v>1239</v>
      </c>
      <c r="B1862" s="212">
        <v>197604</v>
      </c>
      <c r="C1862" s="212">
        <v>633.495</v>
      </c>
      <c r="D1862" s="212">
        <v>4</v>
      </c>
      <c r="E1862" s="212" t="s">
        <v>1240</v>
      </c>
      <c r="F1862" s="212" t="s">
        <v>1234</v>
      </c>
    </row>
    <row r="1863" spans="1:6" hidden="1" x14ac:dyDescent="0.25">
      <c r="A1863" s="212" t="s">
        <v>1239</v>
      </c>
      <c r="B1863" s="212">
        <v>197605</v>
      </c>
      <c r="C1863" s="212">
        <v>488.67500000000001</v>
      </c>
      <c r="D1863" s="212">
        <v>4</v>
      </c>
      <c r="E1863" s="212" t="s">
        <v>1240</v>
      </c>
      <c r="F1863" s="212" t="s">
        <v>1234</v>
      </c>
    </row>
    <row r="1864" spans="1:6" hidden="1" x14ac:dyDescent="0.25">
      <c r="A1864" s="212" t="s">
        <v>1239</v>
      </c>
      <c r="B1864" s="212">
        <v>197606</v>
      </c>
      <c r="C1864" s="212">
        <v>381.22800000000001</v>
      </c>
      <c r="D1864" s="212">
        <v>4</v>
      </c>
      <c r="E1864" s="212" t="s">
        <v>1240</v>
      </c>
      <c r="F1864" s="212" t="s">
        <v>1234</v>
      </c>
    </row>
    <row r="1865" spans="1:6" hidden="1" x14ac:dyDescent="0.25">
      <c r="A1865" s="212" t="s">
        <v>1239</v>
      </c>
      <c r="B1865" s="212">
        <v>197607</v>
      </c>
      <c r="C1865" s="212">
        <v>311.15600000000001</v>
      </c>
      <c r="D1865" s="212">
        <v>4</v>
      </c>
      <c r="E1865" s="212" t="s">
        <v>1240</v>
      </c>
      <c r="F1865" s="212" t="s">
        <v>1234</v>
      </c>
    </row>
    <row r="1866" spans="1:6" hidden="1" x14ac:dyDescent="0.25">
      <c r="A1866" s="212" t="s">
        <v>1239</v>
      </c>
      <c r="B1866" s="212">
        <v>197608</v>
      </c>
      <c r="C1866" s="212">
        <v>286.38200000000001</v>
      </c>
      <c r="D1866" s="212">
        <v>4</v>
      </c>
      <c r="E1866" s="212" t="s">
        <v>1240</v>
      </c>
      <c r="F1866" s="212" t="s">
        <v>1234</v>
      </c>
    </row>
    <row r="1867" spans="1:6" hidden="1" x14ac:dyDescent="0.25">
      <c r="A1867" s="212" t="s">
        <v>1239</v>
      </c>
      <c r="B1867" s="212">
        <v>197609</v>
      </c>
      <c r="C1867" s="212">
        <v>313.52800000000002</v>
      </c>
      <c r="D1867" s="212">
        <v>4</v>
      </c>
      <c r="E1867" s="212" t="s">
        <v>1240</v>
      </c>
      <c r="F1867" s="212" t="s">
        <v>1234</v>
      </c>
    </row>
    <row r="1868" spans="1:6" hidden="1" x14ac:dyDescent="0.25">
      <c r="A1868" s="212" t="s">
        <v>1239</v>
      </c>
      <c r="B1868" s="212">
        <v>197610</v>
      </c>
      <c r="C1868" s="212">
        <v>448.05099999999999</v>
      </c>
      <c r="D1868" s="212">
        <v>4</v>
      </c>
      <c r="E1868" s="212" t="s">
        <v>1240</v>
      </c>
      <c r="F1868" s="212" t="s">
        <v>1234</v>
      </c>
    </row>
    <row r="1869" spans="1:6" hidden="1" x14ac:dyDescent="0.25">
      <c r="A1869" s="212" t="s">
        <v>1239</v>
      </c>
      <c r="B1869" s="212">
        <v>197611</v>
      </c>
      <c r="C1869" s="212">
        <v>778.37599999999998</v>
      </c>
      <c r="D1869" s="212">
        <v>4</v>
      </c>
      <c r="E1869" s="212" t="s">
        <v>1240</v>
      </c>
      <c r="F1869" s="212" t="s">
        <v>1234</v>
      </c>
    </row>
    <row r="1870" spans="1:6" hidden="1" x14ac:dyDescent="0.25">
      <c r="A1870" s="212" t="s">
        <v>1239</v>
      </c>
      <c r="B1870" s="212">
        <v>197612</v>
      </c>
      <c r="C1870" s="212">
        <v>1141.4680000000001</v>
      </c>
      <c r="D1870" s="212">
        <v>4</v>
      </c>
      <c r="E1870" s="212" t="s">
        <v>1240</v>
      </c>
      <c r="F1870" s="212" t="s">
        <v>1234</v>
      </c>
    </row>
    <row r="1871" spans="1:6" hidden="1" x14ac:dyDescent="0.25">
      <c r="A1871" s="212" t="s">
        <v>1239</v>
      </c>
      <c r="B1871" s="212">
        <v>197613</v>
      </c>
      <c r="C1871" s="212">
        <v>7909.5010000000002</v>
      </c>
      <c r="D1871" s="212">
        <v>4</v>
      </c>
      <c r="E1871" s="212" t="s">
        <v>1240</v>
      </c>
      <c r="F1871" s="212" t="s">
        <v>1234</v>
      </c>
    </row>
    <row r="1872" spans="1:6" hidden="1" x14ac:dyDescent="0.25">
      <c r="A1872" s="212" t="s">
        <v>1239</v>
      </c>
      <c r="B1872" s="212">
        <v>197701</v>
      </c>
      <c r="C1872" s="212">
        <v>1401.0809999999999</v>
      </c>
      <c r="D1872" s="212">
        <v>4</v>
      </c>
      <c r="E1872" s="212" t="s">
        <v>1240</v>
      </c>
      <c r="F1872" s="212" t="s">
        <v>1234</v>
      </c>
    </row>
    <row r="1873" spans="1:6" hidden="1" x14ac:dyDescent="0.25">
      <c r="A1873" s="212" t="s">
        <v>1239</v>
      </c>
      <c r="B1873" s="212">
        <v>197702</v>
      </c>
      <c r="C1873" s="212">
        <v>1187.729</v>
      </c>
      <c r="D1873" s="212">
        <v>4</v>
      </c>
      <c r="E1873" s="212" t="s">
        <v>1240</v>
      </c>
      <c r="F1873" s="212" t="s">
        <v>1234</v>
      </c>
    </row>
    <row r="1874" spans="1:6" hidden="1" x14ac:dyDescent="0.25">
      <c r="A1874" s="212" t="s">
        <v>1239</v>
      </c>
      <c r="B1874" s="212">
        <v>197703</v>
      </c>
      <c r="C1874" s="212">
        <v>811.05399999999997</v>
      </c>
      <c r="D1874" s="212">
        <v>4</v>
      </c>
      <c r="E1874" s="212" t="s">
        <v>1240</v>
      </c>
      <c r="F1874" s="212" t="s">
        <v>1234</v>
      </c>
    </row>
    <row r="1875" spans="1:6" hidden="1" x14ac:dyDescent="0.25">
      <c r="A1875" s="212" t="s">
        <v>1239</v>
      </c>
      <c r="B1875" s="212">
        <v>197704</v>
      </c>
      <c r="C1875" s="212">
        <v>587.20399999999995</v>
      </c>
      <c r="D1875" s="212">
        <v>4</v>
      </c>
      <c r="E1875" s="212" t="s">
        <v>1240</v>
      </c>
      <c r="F1875" s="212" t="s">
        <v>1234</v>
      </c>
    </row>
    <row r="1876" spans="1:6" hidden="1" x14ac:dyDescent="0.25">
      <c r="A1876" s="212" t="s">
        <v>1239</v>
      </c>
      <c r="B1876" s="212">
        <v>197705</v>
      </c>
      <c r="C1876" s="212">
        <v>427.67200000000003</v>
      </c>
      <c r="D1876" s="212">
        <v>4</v>
      </c>
      <c r="E1876" s="212" t="s">
        <v>1240</v>
      </c>
      <c r="F1876" s="212" t="s">
        <v>1234</v>
      </c>
    </row>
    <row r="1877" spans="1:6" hidden="1" x14ac:dyDescent="0.25">
      <c r="A1877" s="212" t="s">
        <v>1239</v>
      </c>
      <c r="B1877" s="212">
        <v>197706</v>
      </c>
      <c r="C1877" s="212">
        <v>339.767</v>
      </c>
      <c r="D1877" s="212">
        <v>4</v>
      </c>
      <c r="E1877" s="212" t="s">
        <v>1240</v>
      </c>
      <c r="F1877" s="212" t="s">
        <v>1234</v>
      </c>
    </row>
    <row r="1878" spans="1:6" hidden="1" x14ac:dyDescent="0.25">
      <c r="A1878" s="212" t="s">
        <v>1239</v>
      </c>
      <c r="B1878" s="212">
        <v>197707</v>
      </c>
      <c r="C1878" s="212">
        <v>291.26499999999999</v>
      </c>
      <c r="D1878" s="212">
        <v>4</v>
      </c>
      <c r="E1878" s="212" t="s">
        <v>1240</v>
      </c>
      <c r="F1878" s="212" t="s">
        <v>1234</v>
      </c>
    </row>
    <row r="1879" spans="1:6" hidden="1" x14ac:dyDescent="0.25">
      <c r="A1879" s="212" t="s">
        <v>1239</v>
      </c>
      <c r="B1879" s="212">
        <v>197708</v>
      </c>
      <c r="C1879" s="212">
        <v>285.12400000000002</v>
      </c>
      <c r="D1879" s="212">
        <v>4</v>
      </c>
      <c r="E1879" s="212" t="s">
        <v>1240</v>
      </c>
      <c r="F1879" s="212" t="s">
        <v>1234</v>
      </c>
    </row>
    <row r="1880" spans="1:6" hidden="1" x14ac:dyDescent="0.25">
      <c r="A1880" s="212" t="s">
        <v>1239</v>
      </c>
      <c r="B1880" s="212">
        <v>197709</v>
      </c>
      <c r="C1880" s="212">
        <v>302.34500000000003</v>
      </c>
      <c r="D1880" s="212">
        <v>4</v>
      </c>
      <c r="E1880" s="212" t="s">
        <v>1240</v>
      </c>
      <c r="F1880" s="212" t="s">
        <v>1234</v>
      </c>
    </row>
    <row r="1881" spans="1:6" hidden="1" x14ac:dyDescent="0.25">
      <c r="A1881" s="212" t="s">
        <v>1239</v>
      </c>
      <c r="B1881" s="212">
        <v>197710</v>
      </c>
      <c r="C1881" s="212">
        <v>430.089</v>
      </c>
      <c r="D1881" s="212">
        <v>4</v>
      </c>
      <c r="E1881" s="212" t="s">
        <v>1240</v>
      </c>
      <c r="F1881" s="212" t="s">
        <v>1234</v>
      </c>
    </row>
    <row r="1882" spans="1:6" hidden="1" x14ac:dyDescent="0.25">
      <c r="A1882" s="212" t="s">
        <v>1239</v>
      </c>
      <c r="B1882" s="212">
        <v>197711</v>
      </c>
      <c r="C1882" s="212">
        <v>598.58500000000004</v>
      </c>
      <c r="D1882" s="212">
        <v>4</v>
      </c>
      <c r="E1882" s="212" t="s">
        <v>1240</v>
      </c>
      <c r="F1882" s="212" t="s">
        <v>1234</v>
      </c>
    </row>
    <row r="1883" spans="1:6" hidden="1" x14ac:dyDescent="0.25">
      <c r="A1883" s="212" t="s">
        <v>1239</v>
      </c>
      <c r="B1883" s="212">
        <v>197712</v>
      </c>
      <c r="C1883" s="212">
        <v>989.91899999999998</v>
      </c>
      <c r="D1883" s="212">
        <v>4</v>
      </c>
      <c r="E1883" s="212" t="s">
        <v>1240</v>
      </c>
      <c r="F1883" s="212" t="s">
        <v>1234</v>
      </c>
    </row>
    <row r="1884" spans="1:6" hidden="1" x14ac:dyDescent="0.25">
      <c r="A1884" s="212" t="s">
        <v>1239</v>
      </c>
      <c r="B1884" s="212">
        <v>197713</v>
      </c>
      <c r="C1884" s="212">
        <v>7651.8360000000002</v>
      </c>
      <c r="D1884" s="212">
        <v>4</v>
      </c>
      <c r="E1884" s="212" t="s">
        <v>1240</v>
      </c>
      <c r="F1884" s="212" t="s">
        <v>1234</v>
      </c>
    </row>
    <row r="1885" spans="1:6" hidden="1" x14ac:dyDescent="0.25">
      <c r="A1885" s="212" t="s">
        <v>1239</v>
      </c>
      <c r="B1885" s="212">
        <v>197801</v>
      </c>
      <c r="C1885" s="212">
        <v>1152.239</v>
      </c>
      <c r="D1885" s="212">
        <v>4</v>
      </c>
      <c r="E1885" s="212" t="s">
        <v>1240</v>
      </c>
      <c r="F1885" s="212" t="s">
        <v>1234</v>
      </c>
    </row>
    <row r="1886" spans="1:6" hidden="1" x14ac:dyDescent="0.25">
      <c r="A1886" s="212" t="s">
        <v>1239</v>
      </c>
      <c r="B1886" s="212">
        <v>197802</v>
      </c>
      <c r="C1886" s="212">
        <v>1162.5920000000001</v>
      </c>
      <c r="D1886" s="212">
        <v>4</v>
      </c>
      <c r="E1886" s="212" t="s">
        <v>1240</v>
      </c>
      <c r="F1886" s="212" t="s">
        <v>1234</v>
      </c>
    </row>
    <row r="1887" spans="1:6" hidden="1" x14ac:dyDescent="0.25">
      <c r="A1887" s="212" t="s">
        <v>1239</v>
      </c>
      <c r="B1887" s="212">
        <v>197803</v>
      </c>
      <c r="C1887" s="212">
        <v>968.52300000000002</v>
      </c>
      <c r="D1887" s="212">
        <v>4</v>
      </c>
      <c r="E1887" s="212" t="s">
        <v>1240</v>
      </c>
      <c r="F1887" s="212" t="s">
        <v>1234</v>
      </c>
    </row>
    <row r="1888" spans="1:6" hidden="1" x14ac:dyDescent="0.25">
      <c r="A1888" s="212" t="s">
        <v>1239</v>
      </c>
      <c r="B1888" s="212">
        <v>197804</v>
      </c>
      <c r="C1888" s="212">
        <v>619.73199999999997</v>
      </c>
      <c r="D1888" s="212">
        <v>4</v>
      </c>
      <c r="E1888" s="212" t="s">
        <v>1240</v>
      </c>
      <c r="F1888" s="212" t="s">
        <v>1234</v>
      </c>
    </row>
    <row r="1889" spans="1:6" hidden="1" x14ac:dyDescent="0.25">
      <c r="A1889" s="212" t="s">
        <v>1239</v>
      </c>
      <c r="B1889" s="212">
        <v>197805</v>
      </c>
      <c r="C1889" s="212">
        <v>488.86599999999999</v>
      </c>
      <c r="D1889" s="212">
        <v>4</v>
      </c>
      <c r="E1889" s="212" t="s">
        <v>1240</v>
      </c>
      <c r="F1889" s="212" t="s">
        <v>1234</v>
      </c>
    </row>
    <row r="1890" spans="1:6" hidden="1" x14ac:dyDescent="0.25">
      <c r="A1890" s="212" t="s">
        <v>1239</v>
      </c>
      <c r="B1890" s="212">
        <v>197806</v>
      </c>
      <c r="C1890" s="212">
        <v>340.81</v>
      </c>
      <c r="D1890" s="212">
        <v>4</v>
      </c>
      <c r="E1890" s="212" t="s">
        <v>1240</v>
      </c>
      <c r="F1890" s="212" t="s">
        <v>1234</v>
      </c>
    </row>
    <row r="1891" spans="1:6" hidden="1" x14ac:dyDescent="0.25">
      <c r="A1891" s="212" t="s">
        <v>1239</v>
      </c>
      <c r="B1891" s="212">
        <v>197807</v>
      </c>
      <c r="C1891" s="212">
        <v>290.67500000000001</v>
      </c>
      <c r="D1891" s="212">
        <v>4</v>
      </c>
      <c r="E1891" s="212" t="s">
        <v>1240</v>
      </c>
      <c r="F1891" s="212" t="s">
        <v>1234</v>
      </c>
    </row>
    <row r="1892" spans="1:6" hidden="1" x14ac:dyDescent="0.25">
      <c r="A1892" s="212" t="s">
        <v>1239</v>
      </c>
      <c r="B1892" s="212">
        <v>197808</v>
      </c>
      <c r="C1892" s="212">
        <v>302.125</v>
      </c>
      <c r="D1892" s="212">
        <v>4</v>
      </c>
      <c r="E1892" s="212" t="s">
        <v>1240</v>
      </c>
      <c r="F1892" s="212" t="s">
        <v>1234</v>
      </c>
    </row>
    <row r="1893" spans="1:6" hidden="1" x14ac:dyDescent="0.25">
      <c r="A1893" s="212" t="s">
        <v>1239</v>
      </c>
      <c r="B1893" s="212">
        <v>197809</v>
      </c>
      <c r="C1893" s="212">
        <v>315.16500000000002</v>
      </c>
      <c r="D1893" s="212">
        <v>4</v>
      </c>
      <c r="E1893" s="212" t="s">
        <v>1240</v>
      </c>
      <c r="F1893" s="212" t="s">
        <v>1234</v>
      </c>
    </row>
    <row r="1894" spans="1:6" hidden="1" x14ac:dyDescent="0.25">
      <c r="A1894" s="212" t="s">
        <v>1239</v>
      </c>
      <c r="B1894" s="212">
        <v>197810</v>
      </c>
      <c r="C1894" s="212">
        <v>427.67500000000001</v>
      </c>
      <c r="D1894" s="212">
        <v>4</v>
      </c>
      <c r="E1894" s="212" t="s">
        <v>1240</v>
      </c>
      <c r="F1894" s="212" t="s">
        <v>1234</v>
      </c>
    </row>
    <row r="1895" spans="1:6" hidden="1" x14ac:dyDescent="0.25">
      <c r="A1895" s="212" t="s">
        <v>1239</v>
      </c>
      <c r="B1895" s="212">
        <v>197811</v>
      </c>
      <c r="C1895" s="212">
        <v>619.42100000000005</v>
      </c>
      <c r="D1895" s="212">
        <v>4</v>
      </c>
      <c r="E1895" s="212" t="s">
        <v>1240</v>
      </c>
      <c r="F1895" s="212" t="s">
        <v>1234</v>
      </c>
    </row>
    <row r="1896" spans="1:6" hidden="1" x14ac:dyDescent="0.25">
      <c r="A1896" s="212" t="s">
        <v>1239</v>
      </c>
      <c r="B1896" s="212">
        <v>197812</v>
      </c>
      <c r="C1896" s="212">
        <v>950.274</v>
      </c>
      <c r="D1896" s="212">
        <v>4</v>
      </c>
      <c r="E1896" s="212" t="s">
        <v>1240</v>
      </c>
      <c r="F1896" s="212" t="s">
        <v>1234</v>
      </c>
    </row>
    <row r="1897" spans="1:6" hidden="1" x14ac:dyDescent="0.25">
      <c r="A1897" s="212" t="s">
        <v>1239</v>
      </c>
      <c r="B1897" s="212">
        <v>197813</v>
      </c>
      <c r="C1897" s="212">
        <v>7638.0940000000001</v>
      </c>
      <c r="D1897" s="212">
        <v>4</v>
      </c>
      <c r="E1897" s="212" t="s">
        <v>1240</v>
      </c>
      <c r="F1897" s="212" t="s">
        <v>1234</v>
      </c>
    </row>
    <row r="1898" spans="1:6" hidden="1" x14ac:dyDescent="0.25">
      <c r="A1898" s="212" t="s">
        <v>1239</v>
      </c>
      <c r="B1898" s="212">
        <v>197901</v>
      </c>
      <c r="C1898" s="212">
        <v>1181.701</v>
      </c>
      <c r="D1898" s="212">
        <v>4</v>
      </c>
      <c r="E1898" s="212" t="s">
        <v>1240</v>
      </c>
      <c r="F1898" s="212" t="s">
        <v>1234</v>
      </c>
    </row>
    <row r="1899" spans="1:6" hidden="1" x14ac:dyDescent="0.25">
      <c r="A1899" s="212" t="s">
        <v>1239</v>
      </c>
      <c r="B1899" s="212">
        <v>197902</v>
      </c>
      <c r="C1899" s="212">
        <v>1186.4059999999999</v>
      </c>
      <c r="D1899" s="212">
        <v>4</v>
      </c>
      <c r="E1899" s="212" t="s">
        <v>1240</v>
      </c>
      <c r="F1899" s="212" t="s">
        <v>1234</v>
      </c>
    </row>
    <row r="1900" spans="1:6" hidden="1" x14ac:dyDescent="0.25">
      <c r="A1900" s="212" t="s">
        <v>1239</v>
      </c>
      <c r="B1900" s="212">
        <v>197903</v>
      </c>
      <c r="C1900" s="212">
        <v>881.13900000000001</v>
      </c>
      <c r="D1900" s="212">
        <v>4</v>
      </c>
      <c r="E1900" s="212" t="s">
        <v>1240</v>
      </c>
      <c r="F1900" s="212" t="s">
        <v>1234</v>
      </c>
    </row>
    <row r="1901" spans="1:6" hidden="1" x14ac:dyDescent="0.25">
      <c r="A1901" s="212" t="s">
        <v>1239</v>
      </c>
      <c r="B1901" s="212">
        <v>197904</v>
      </c>
      <c r="C1901" s="212">
        <v>622.84400000000005</v>
      </c>
      <c r="D1901" s="212">
        <v>4</v>
      </c>
      <c r="E1901" s="212" t="s">
        <v>1240</v>
      </c>
      <c r="F1901" s="212" t="s">
        <v>1234</v>
      </c>
    </row>
    <row r="1902" spans="1:6" hidden="1" x14ac:dyDescent="0.25">
      <c r="A1902" s="212" t="s">
        <v>1239</v>
      </c>
      <c r="B1902" s="212">
        <v>197905</v>
      </c>
      <c r="C1902" s="212">
        <v>429.90499999999997</v>
      </c>
      <c r="D1902" s="212">
        <v>4</v>
      </c>
      <c r="E1902" s="212" t="s">
        <v>1240</v>
      </c>
      <c r="F1902" s="212" t="s">
        <v>1234</v>
      </c>
    </row>
    <row r="1903" spans="1:6" hidden="1" x14ac:dyDescent="0.25">
      <c r="A1903" s="212" t="s">
        <v>1239</v>
      </c>
      <c r="B1903" s="212">
        <v>197906</v>
      </c>
      <c r="C1903" s="212">
        <v>310.37</v>
      </c>
      <c r="D1903" s="212">
        <v>4</v>
      </c>
      <c r="E1903" s="212" t="s">
        <v>1240</v>
      </c>
      <c r="F1903" s="212" t="s">
        <v>1234</v>
      </c>
    </row>
    <row r="1904" spans="1:6" hidden="1" x14ac:dyDescent="0.25">
      <c r="A1904" s="212" t="s">
        <v>1239</v>
      </c>
      <c r="B1904" s="212">
        <v>197907</v>
      </c>
      <c r="C1904" s="212">
        <v>266.40899999999999</v>
      </c>
      <c r="D1904" s="212">
        <v>4</v>
      </c>
      <c r="E1904" s="212" t="s">
        <v>1240</v>
      </c>
      <c r="F1904" s="212" t="s">
        <v>1234</v>
      </c>
    </row>
    <row r="1905" spans="1:6" hidden="1" x14ac:dyDescent="0.25">
      <c r="A1905" s="212" t="s">
        <v>1239</v>
      </c>
      <c r="B1905" s="212">
        <v>197908</v>
      </c>
      <c r="C1905" s="212">
        <v>264.51100000000002</v>
      </c>
      <c r="D1905" s="212">
        <v>4</v>
      </c>
      <c r="E1905" s="212" t="s">
        <v>1240</v>
      </c>
      <c r="F1905" s="212" t="s">
        <v>1234</v>
      </c>
    </row>
    <row r="1906" spans="1:6" hidden="1" x14ac:dyDescent="0.25">
      <c r="A1906" s="212" t="s">
        <v>1239</v>
      </c>
      <c r="B1906" s="212">
        <v>197909</v>
      </c>
      <c r="C1906" s="212">
        <v>270.19799999999998</v>
      </c>
      <c r="D1906" s="212">
        <v>4</v>
      </c>
      <c r="E1906" s="212" t="s">
        <v>1240</v>
      </c>
      <c r="F1906" s="212" t="s">
        <v>1234</v>
      </c>
    </row>
    <row r="1907" spans="1:6" hidden="1" x14ac:dyDescent="0.25">
      <c r="A1907" s="212" t="s">
        <v>1239</v>
      </c>
      <c r="B1907" s="212">
        <v>197910</v>
      </c>
      <c r="C1907" s="212">
        <v>382.58199999999999</v>
      </c>
      <c r="D1907" s="212">
        <v>4</v>
      </c>
      <c r="E1907" s="212" t="s">
        <v>1240</v>
      </c>
      <c r="F1907" s="212" t="s">
        <v>1234</v>
      </c>
    </row>
    <row r="1908" spans="1:6" hidden="1" x14ac:dyDescent="0.25">
      <c r="A1908" s="212" t="s">
        <v>1239</v>
      </c>
      <c r="B1908" s="212">
        <v>197911</v>
      </c>
      <c r="C1908" s="212">
        <v>567.86500000000001</v>
      </c>
      <c r="D1908" s="212">
        <v>4</v>
      </c>
      <c r="E1908" s="212" t="s">
        <v>1240</v>
      </c>
      <c r="F1908" s="212" t="s">
        <v>1234</v>
      </c>
    </row>
    <row r="1909" spans="1:6" hidden="1" x14ac:dyDescent="0.25">
      <c r="A1909" s="212" t="s">
        <v>1239</v>
      </c>
      <c r="B1909" s="212">
        <v>197912</v>
      </c>
      <c r="C1909" s="212">
        <v>826.90300000000002</v>
      </c>
      <c r="D1909" s="212">
        <v>4</v>
      </c>
      <c r="E1909" s="212" t="s">
        <v>1240</v>
      </c>
      <c r="F1909" s="212" t="s">
        <v>1234</v>
      </c>
    </row>
    <row r="1910" spans="1:6" hidden="1" x14ac:dyDescent="0.25">
      <c r="A1910" s="212" t="s">
        <v>1239</v>
      </c>
      <c r="B1910" s="212">
        <v>197913</v>
      </c>
      <c r="C1910" s="212">
        <v>7190.8339999999998</v>
      </c>
      <c r="D1910" s="212">
        <v>4</v>
      </c>
      <c r="E1910" s="212" t="s">
        <v>1240</v>
      </c>
      <c r="F1910" s="212" t="s">
        <v>1234</v>
      </c>
    </row>
    <row r="1911" spans="1:6" hidden="1" x14ac:dyDescent="0.25">
      <c r="A1911" s="212" t="s">
        <v>1239</v>
      </c>
      <c r="B1911" s="212">
        <v>198001</v>
      </c>
      <c r="C1911" s="212">
        <v>979.68899999999996</v>
      </c>
      <c r="D1911" s="212">
        <v>4</v>
      </c>
      <c r="E1911" s="212" t="s">
        <v>1240</v>
      </c>
      <c r="F1911" s="212" t="s">
        <v>1234</v>
      </c>
    </row>
    <row r="1912" spans="1:6" hidden="1" x14ac:dyDescent="0.25">
      <c r="A1912" s="212" t="s">
        <v>1239</v>
      </c>
      <c r="B1912" s="212">
        <v>198002</v>
      </c>
      <c r="C1912" s="212">
        <v>993.78300000000002</v>
      </c>
      <c r="D1912" s="212">
        <v>4</v>
      </c>
      <c r="E1912" s="212" t="s">
        <v>1240</v>
      </c>
      <c r="F1912" s="212" t="s">
        <v>1234</v>
      </c>
    </row>
    <row r="1913" spans="1:6" hidden="1" x14ac:dyDescent="0.25">
      <c r="A1913" s="212" t="s">
        <v>1239</v>
      </c>
      <c r="B1913" s="212">
        <v>198003</v>
      </c>
      <c r="C1913" s="212">
        <v>843.1</v>
      </c>
      <c r="D1913" s="212">
        <v>4</v>
      </c>
      <c r="E1913" s="212" t="s">
        <v>1240</v>
      </c>
      <c r="F1913" s="212" t="s">
        <v>1234</v>
      </c>
    </row>
    <row r="1914" spans="1:6" hidden="1" x14ac:dyDescent="0.25">
      <c r="A1914" s="212" t="s">
        <v>1239</v>
      </c>
      <c r="B1914" s="212">
        <v>198004</v>
      </c>
      <c r="C1914" s="212">
        <v>568.25800000000004</v>
      </c>
      <c r="D1914" s="212">
        <v>4</v>
      </c>
      <c r="E1914" s="212" t="s">
        <v>1240</v>
      </c>
      <c r="F1914" s="212" t="s">
        <v>1234</v>
      </c>
    </row>
    <row r="1915" spans="1:6" hidden="1" x14ac:dyDescent="0.25">
      <c r="A1915" s="212" t="s">
        <v>1239</v>
      </c>
      <c r="B1915" s="212">
        <v>198005</v>
      </c>
      <c r="C1915" s="212">
        <v>395.97199999999998</v>
      </c>
      <c r="D1915" s="212">
        <v>4</v>
      </c>
      <c r="E1915" s="212" t="s">
        <v>1240</v>
      </c>
      <c r="F1915" s="212" t="s">
        <v>1234</v>
      </c>
    </row>
    <row r="1916" spans="1:6" hidden="1" x14ac:dyDescent="0.25">
      <c r="A1916" s="212" t="s">
        <v>1239</v>
      </c>
      <c r="B1916" s="212">
        <v>198006</v>
      </c>
      <c r="C1916" s="212">
        <v>296.14100000000002</v>
      </c>
      <c r="D1916" s="212">
        <v>4</v>
      </c>
      <c r="E1916" s="212" t="s">
        <v>1240</v>
      </c>
      <c r="F1916" s="212" t="s">
        <v>1234</v>
      </c>
    </row>
    <row r="1917" spans="1:6" hidden="1" x14ac:dyDescent="0.25">
      <c r="A1917" s="212" t="s">
        <v>1239</v>
      </c>
      <c r="B1917" s="212">
        <v>198007</v>
      </c>
      <c r="C1917" s="212">
        <v>235.465</v>
      </c>
      <c r="D1917" s="212">
        <v>4</v>
      </c>
      <c r="E1917" s="212" t="s">
        <v>1240</v>
      </c>
      <c r="F1917" s="212" t="s">
        <v>1234</v>
      </c>
    </row>
    <row r="1918" spans="1:6" hidden="1" x14ac:dyDescent="0.25">
      <c r="A1918" s="212" t="s">
        <v>1239</v>
      </c>
      <c r="B1918" s="212">
        <v>198008</v>
      </c>
      <c r="C1918" s="212">
        <v>216.13200000000001</v>
      </c>
      <c r="D1918" s="212">
        <v>4</v>
      </c>
      <c r="E1918" s="212" t="s">
        <v>1240</v>
      </c>
      <c r="F1918" s="212" t="s">
        <v>1234</v>
      </c>
    </row>
    <row r="1919" spans="1:6" hidden="1" x14ac:dyDescent="0.25">
      <c r="A1919" s="212" t="s">
        <v>1239</v>
      </c>
      <c r="B1919" s="212">
        <v>198009</v>
      </c>
      <c r="C1919" s="212">
        <v>243.11600000000001</v>
      </c>
      <c r="D1919" s="212">
        <v>4</v>
      </c>
      <c r="E1919" s="212" t="s">
        <v>1240</v>
      </c>
      <c r="F1919" s="212" t="s">
        <v>1234</v>
      </c>
    </row>
    <row r="1920" spans="1:6" hidden="1" x14ac:dyDescent="0.25">
      <c r="A1920" s="212" t="s">
        <v>1239</v>
      </c>
      <c r="B1920" s="212">
        <v>198010</v>
      </c>
      <c r="C1920" s="212">
        <v>367.428</v>
      </c>
      <c r="D1920" s="212">
        <v>4</v>
      </c>
      <c r="E1920" s="212" t="s">
        <v>1240</v>
      </c>
      <c r="F1920" s="212" t="s">
        <v>1234</v>
      </c>
    </row>
    <row r="1921" spans="1:6" hidden="1" x14ac:dyDescent="0.25">
      <c r="A1921" s="212" t="s">
        <v>1239</v>
      </c>
      <c r="B1921" s="212">
        <v>198011</v>
      </c>
      <c r="C1921" s="212">
        <v>568.02200000000005</v>
      </c>
      <c r="D1921" s="212">
        <v>4</v>
      </c>
      <c r="E1921" s="212" t="s">
        <v>1240</v>
      </c>
      <c r="F1921" s="212" t="s">
        <v>1234</v>
      </c>
    </row>
    <row r="1922" spans="1:6" hidden="1" x14ac:dyDescent="0.25">
      <c r="A1922" s="212" t="s">
        <v>1239</v>
      </c>
      <c r="B1922" s="212">
        <v>198012</v>
      </c>
      <c r="C1922" s="212">
        <v>881.69</v>
      </c>
      <c r="D1922" s="212">
        <v>4</v>
      </c>
      <c r="E1922" s="212" t="s">
        <v>1240</v>
      </c>
      <c r="F1922" s="212" t="s">
        <v>1234</v>
      </c>
    </row>
    <row r="1923" spans="1:6" hidden="1" x14ac:dyDescent="0.25">
      <c r="A1923" s="212" t="s">
        <v>1239</v>
      </c>
      <c r="B1923" s="212">
        <v>198013</v>
      </c>
      <c r="C1923" s="212">
        <v>6589.4049999999997</v>
      </c>
      <c r="D1923" s="212">
        <v>4</v>
      </c>
      <c r="E1923" s="212" t="s">
        <v>1240</v>
      </c>
      <c r="F1923" s="212" t="s">
        <v>1234</v>
      </c>
    </row>
    <row r="1924" spans="1:6" hidden="1" x14ac:dyDescent="0.25">
      <c r="A1924" s="212" t="s">
        <v>1239</v>
      </c>
      <c r="B1924" s="212">
        <v>198101</v>
      </c>
      <c r="C1924" s="212">
        <v>1100.9359999999999</v>
      </c>
      <c r="D1924" s="212">
        <v>4</v>
      </c>
      <c r="E1924" s="212" t="s">
        <v>1240</v>
      </c>
      <c r="F1924" s="212" t="s">
        <v>1234</v>
      </c>
    </row>
    <row r="1925" spans="1:6" hidden="1" x14ac:dyDescent="0.25">
      <c r="A1925" s="212" t="s">
        <v>1239</v>
      </c>
      <c r="B1925" s="212">
        <v>198102</v>
      </c>
      <c r="C1925" s="212">
        <v>924.62900000000002</v>
      </c>
      <c r="D1925" s="212">
        <v>4</v>
      </c>
      <c r="E1925" s="212" t="s">
        <v>1240</v>
      </c>
      <c r="F1925" s="212" t="s">
        <v>1234</v>
      </c>
    </row>
    <row r="1926" spans="1:6" hidden="1" x14ac:dyDescent="0.25">
      <c r="A1926" s="212" t="s">
        <v>1239</v>
      </c>
      <c r="B1926" s="212">
        <v>198103</v>
      </c>
      <c r="C1926" s="212">
        <v>713.995</v>
      </c>
      <c r="D1926" s="212">
        <v>4</v>
      </c>
      <c r="E1926" s="212" t="s">
        <v>1240</v>
      </c>
      <c r="F1926" s="212" t="s">
        <v>1234</v>
      </c>
    </row>
    <row r="1927" spans="1:6" hidden="1" x14ac:dyDescent="0.25">
      <c r="A1927" s="212" t="s">
        <v>1239</v>
      </c>
      <c r="B1927" s="212">
        <v>198104</v>
      </c>
      <c r="C1927" s="212">
        <v>465.548</v>
      </c>
      <c r="D1927" s="212">
        <v>4</v>
      </c>
      <c r="E1927" s="212" t="s">
        <v>1240</v>
      </c>
      <c r="F1927" s="212" t="s">
        <v>1234</v>
      </c>
    </row>
    <row r="1928" spans="1:6" hidden="1" x14ac:dyDescent="0.25">
      <c r="A1928" s="212" t="s">
        <v>1239</v>
      </c>
      <c r="B1928" s="212">
        <v>198105</v>
      </c>
      <c r="C1928" s="212">
        <v>355.815</v>
      </c>
      <c r="D1928" s="212">
        <v>4</v>
      </c>
      <c r="E1928" s="212" t="s">
        <v>1240</v>
      </c>
      <c r="F1928" s="212" t="s">
        <v>1234</v>
      </c>
    </row>
    <row r="1929" spans="1:6" hidden="1" x14ac:dyDescent="0.25">
      <c r="A1929" s="212" t="s">
        <v>1239</v>
      </c>
      <c r="B1929" s="212">
        <v>198106</v>
      </c>
      <c r="C1929" s="212">
        <v>257.44900000000001</v>
      </c>
      <c r="D1929" s="212">
        <v>4</v>
      </c>
      <c r="E1929" s="212" t="s">
        <v>1240</v>
      </c>
      <c r="F1929" s="212" t="s">
        <v>1234</v>
      </c>
    </row>
    <row r="1930" spans="1:6" hidden="1" x14ac:dyDescent="0.25">
      <c r="A1930" s="212" t="s">
        <v>1239</v>
      </c>
      <c r="B1930" s="212">
        <v>198107</v>
      </c>
      <c r="C1930" s="212">
        <v>219.87799999999999</v>
      </c>
      <c r="D1930" s="212">
        <v>4</v>
      </c>
      <c r="E1930" s="212" t="s">
        <v>1240</v>
      </c>
      <c r="F1930" s="212" t="s">
        <v>1234</v>
      </c>
    </row>
    <row r="1931" spans="1:6" hidden="1" x14ac:dyDescent="0.25">
      <c r="A1931" s="212" t="s">
        <v>1239</v>
      </c>
      <c r="B1931" s="212">
        <v>198108</v>
      </c>
      <c r="C1931" s="212">
        <v>212.809</v>
      </c>
      <c r="D1931" s="212">
        <v>4</v>
      </c>
      <c r="E1931" s="212" t="s">
        <v>1240</v>
      </c>
      <c r="F1931" s="212" t="s">
        <v>1234</v>
      </c>
    </row>
    <row r="1932" spans="1:6" hidden="1" x14ac:dyDescent="0.25">
      <c r="A1932" s="212" t="s">
        <v>1239</v>
      </c>
      <c r="B1932" s="212">
        <v>198109</v>
      </c>
      <c r="C1932" s="212">
        <v>227.11099999999999</v>
      </c>
      <c r="D1932" s="212">
        <v>4</v>
      </c>
      <c r="E1932" s="212" t="s">
        <v>1240</v>
      </c>
      <c r="F1932" s="212" t="s">
        <v>1234</v>
      </c>
    </row>
    <row r="1933" spans="1:6" hidden="1" x14ac:dyDescent="0.25">
      <c r="A1933" s="212" t="s">
        <v>1239</v>
      </c>
      <c r="B1933" s="212">
        <v>198110</v>
      </c>
      <c r="C1933" s="212">
        <v>382.66300000000001</v>
      </c>
      <c r="D1933" s="212">
        <v>4</v>
      </c>
      <c r="E1933" s="212" t="s">
        <v>1240</v>
      </c>
      <c r="F1933" s="212" t="s">
        <v>1234</v>
      </c>
    </row>
    <row r="1934" spans="1:6" hidden="1" x14ac:dyDescent="0.25">
      <c r="A1934" s="212" t="s">
        <v>1239</v>
      </c>
      <c r="B1934" s="212">
        <v>198111</v>
      </c>
      <c r="C1934" s="212">
        <v>521.72</v>
      </c>
      <c r="D1934" s="212">
        <v>4</v>
      </c>
      <c r="E1934" s="212" t="s">
        <v>1240</v>
      </c>
      <c r="F1934" s="212" t="s">
        <v>1234</v>
      </c>
    </row>
    <row r="1935" spans="1:6" hidden="1" x14ac:dyDescent="0.25">
      <c r="A1935" s="212" t="s">
        <v>1239</v>
      </c>
      <c r="B1935" s="212">
        <v>198112</v>
      </c>
      <c r="C1935" s="212">
        <v>791.36300000000006</v>
      </c>
      <c r="D1935" s="212">
        <v>4</v>
      </c>
      <c r="E1935" s="212" t="s">
        <v>1240</v>
      </c>
      <c r="F1935" s="212" t="s">
        <v>1234</v>
      </c>
    </row>
    <row r="1936" spans="1:6" hidden="1" x14ac:dyDescent="0.25">
      <c r="A1936" s="212" t="s">
        <v>1239</v>
      </c>
      <c r="B1936" s="212">
        <v>198113</v>
      </c>
      <c r="C1936" s="212">
        <v>6175.2849999999999</v>
      </c>
      <c r="D1936" s="212">
        <v>4</v>
      </c>
      <c r="E1936" s="212" t="s">
        <v>1240</v>
      </c>
      <c r="F1936" s="212" t="s">
        <v>1234</v>
      </c>
    </row>
    <row r="1937" spans="1:6" hidden="1" x14ac:dyDescent="0.25">
      <c r="A1937" s="212" t="s">
        <v>1239</v>
      </c>
      <c r="B1937" s="212">
        <v>198201</v>
      </c>
      <c r="C1937" s="212">
        <v>1062.809</v>
      </c>
      <c r="D1937" s="212">
        <v>4</v>
      </c>
      <c r="E1937" s="212" t="s">
        <v>1240</v>
      </c>
      <c r="F1937" s="212" t="s">
        <v>1234</v>
      </c>
    </row>
    <row r="1938" spans="1:6" hidden="1" x14ac:dyDescent="0.25">
      <c r="A1938" s="212" t="s">
        <v>1239</v>
      </c>
      <c r="B1938" s="212">
        <v>198202</v>
      </c>
      <c r="C1938" s="212">
        <v>935.81399999999996</v>
      </c>
      <c r="D1938" s="212">
        <v>4</v>
      </c>
      <c r="E1938" s="212" t="s">
        <v>1240</v>
      </c>
      <c r="F1938" s="212" t="s">
        <v>1234</v>
      </c>
    </row>
    <row r="1939" spans="1:6" hidden="1" x14ac:dyDescent="0.25">
      <c r="A1939" s="212" t="s">
        <v>1239</v>
      </c>
      <c r="B1939" s="212">
        <v>198203</v>
      </c>
      <c r="C1939" s="212">
        <v>760.74599999999998</v>
      </c>
      <c r="D1939" s="212">
        <v>4</v>
      </c>
      <c r="E1939" s="212" t="s">
        <v>1240</v>
      </c>
      <c r="F1939" s="212" t="s">
        <v>1234</v>
      </c>
    </row>
    <row r="1940" spans="1:6" hidden="1" x14ac:dyDescent="0.25">
      <c r="A1940" s="212" t="s">
        <v>1239</v>
      </c>
      <c r="B1940" s="212">
        <v>198204</v>
      </c>
      <c r="C1940" s="212">
        <v>601.48599999999999</v>
      </c>
      <c r="D1940" s="212">
        <v>4</v>
      </c>
      <c r="E1940" s="212" t="s">
        <v>1240</v>
      </c>
      <c r="F1940" s="212" t="s">
        <v>1234</v>
      </c>
    </row>
    <row r="1941" spans="1:6" hidden="1" x14ac:dyDescent="0.25">
      <c r="A1941" s="212" t="s">
        <v>1239</v>
      </c>
      <c r="B1941" s="212">
        <v>198205</v>
      </c>
      <c r="C1941" s="212">
        <v>344.40199999999999</v>
      </c>
      <c r="D1941" s="212">
        <v>4</v>
      </c>
      <c r="E1941" s="212" t="s">
        <v>1240</v>
      </c>
      <c r="F1941" s="212" t="s">
        <v>1234</v>
      </c>
    </row>
    <row r="1942" spans="1:6" hidden="1" x14ac:dyDescent="0.25">
      <c r="A1942" s="212" t="s">
        <v>1239</v>
      </c>
      <c r="B1942" s="212">
        <v>198206</v>
      </c>
      <c r="C1942" s="212">
        <v>252.8</v>
      </c>
      <c r="D1942" s="212">
        <v>4</v>
      </c>
      <c r="E1942" s="212" t="s">
        <v>1240</v>
      </c>
      <c r="F1942" s="212" t="s">
        <v>1234</v>
      </c>
    </row>
    <row r="1943" spans="1:6" hidden="1" x14ac:dyDescent="0.25">
      <c r="A1943" s="212" t="s">
        <v>1239</v>
      </c>
      <c r="B1943" s="212">
        <v>198207</v>
      </c>
      <c r="C1943" s="212">
        <v>215.12899999999999</v>
      </c>
      <c r="D1943" s="212">
        <v>4</v>
      </c>
      <c r="E1943" s="212" t="s">
        <v>1240</v>
      </c>
      <c r="F1943" s="212" t="s">
        <v>1234</v>
      </c>
    </row>
    <row r="1944" spans="1:6" hidden="1" x14ac:dyDescent="0.25">
      <c r="A1944" s="212" t="s">
        <v>1239</v>
      </c>
      <c r="B1944" s="212">
        <v>198208</v>
      </c>
      <c r="C1944" s="212">
        <v>206.072</v>
      </c>
      <c r="D1944" s="212">
        <v>4</v>
      </c>
      <c r="E1944" s="212" t="s">
        <v>1240</v>
      </c>
      <c r="F1944" s="212" t="s">
        <v>1234</v>
      </c>
    </row>
    <row r="1945" spans="1:6" hidden="1" x14ac:dyDescent="0.25">
      <c r="A1945" s="212" t="s">
        <v>1239</v>
      </c>
      <c r="B1945" s="212">
        <v>198209</v>
      </c>
      <c r="C1945" s="212">
        <v>255.66399999999999</v>
      </c>
      <c r="D1945" s="212">
        <v>4</v>
      </c>
      <c r="E1945" s="212" t="s">
        <v>1240</v>
      </c>
      <c r="F1945" s="212" t="s">
        <v>1234</v>
      </c>
    </row>
    <row r="1946" spans="1:6" hidden="1" x14ac:dyDescent="0.25">
      <c r="A1946" s="212" t="s">
        <v>1239</v>
      </c>
      <c r="B1946" s="212">
        <v>198210</v>
      </c>
      <c r="C1946" s="212">
        <v>327.721</v>
      </c>
      <c r="D1946" s="212">
        <v>4</v>
      </c>
      <c r="E1946" s="212" t="s">
        <v>1240</v>
      </c>
      <c r="F1946" s="212" t="s">
        <v>1234</v>
      </c>
    </row>
    <row r="1947" spans="1:6" hidden="1" x14ac:dyDescent="0.25">
      <c r="A1947" s="212" t="s">
        <v>1239</v>
      </c>
      <c r="B1947" s="212">
        <v>198211</v>
      </c>
      <c r="C1947" s="212">
        <v>483.488</v>
      </c>
      <c r="D1947" s="212">
        <v>4</v>
      </c>
      <c r="E1947" s="212" t="s">
        <v>1240</v>
      </c>
      <c r="F1947" s="212" t="s">
        <v>1234</v>
      </c>
    </row>
    <row r="1948" spans="1:6" hidden="1" x14ac:dyDescent="0.25">
      <c r="A1948" s="212" t="s">
        <v>1239</v>
      </c>
      <c r="B1948" s="212">
        <v>198212</v>
      </c>
      <c r="C1948" s="212">
        <v>730.54399999999998</v>
      </c>
      <c r="D1948" s="212">
        <v>4</v>
      </c>
      <c r="E1948" s="212" t="s">
        <v>1240</v>
      </c>
      <c r="F1948" s="212" t="s">
        <v>1234</v>
      </c>
    </row>
    <row r="1949" spans="1:6" hidden="1" x14ac:dyDescent="0.25">
      <c r="A1949" s="212" t="s">
        <v>1239</v>
      </c>
      <c r="B1949" s="212">
        <v>198213</v>
      </c>
      <c r="C1949" s="212">
        <v>6176.5870000000004</v>
      </c>
      <c r="D1949" s="212">
        <v>4</v>
      </c>
      <c r="E1949" s="212" t="s">
        <v>1240</v>
      </c>
      <c r="F1949" s="212" t="s">
        <v>1234</v>
      </c>
    </row>
    <row r="1950" spans="1:6" hidden="1" x14ac:dyDescent="0.25">
      <c r="A1950" s="212" t="s">
        <v>1239</v>
      </c>
      <c r="B1950" s="212">
        <v>198301</v>
      </c>
      <c r="C1950" s="212">
        <v>1030.143</v>
      </c>
      <c r="D1950" s="212">
        <v>4</v>
      </c>
      <c r="E1950" s="212" t="s">
        <v>1240</v>
      </c>
      <c r="F1950" s="212" t="s">
        <v>1234</v>
      </c>
    </row>
    <row r="1951" spans="1:6" hidden="1" x14ac:dyDescent="0.25">
      <c r="A1951" s="212" t="s">
        <v>1239</v>
      </c>
      <c r="B1951" s="212">
        <v>198302</v>
      </c>
      <c r="C1951" s="212">
        <v>818.745</v>
      </c>
      <c r="D1951" s="212">
        <v>4</v>
      </c>
      <c r="E1951" s="212" t="s">
        <v>1240</v>
      </c>
      <c r="F1951" s="212" t="s">
        <v>1234</v>
      </c>
    </row>
    <row r="1952" spans="1:6" hidden="1" x14ac:dyDescent="0.25">
      <c r="A1952" s="212" t="s">
        <v>1239</v>
      </c>
      <c r="B1952" s="212">
        <v>198303</v>
      </c>
      <c r="C1952" s="212">
        <v>727.75699999999995</v>
      </c>
      <c r="D1952" s="212">
        <v>4</v>
      </c>
      <c r="E1952" s="212" t="s">
        <v>1240</v>
      </c>
      <c r="F1952" s="212" t="s">
        <v>1234</v>
      </c>
    </row>
    <row r="1953" spans="1:6" hidden="1" x14ac:dyDescent="0.25">
      <c r="A1953" s="212" t="s">
        <v>1239</v>
      </c>
      <c r="B1953" s="212">
        <v>198304</v>
      </c>
      <c r="C1953" s="212">
        <v>571.96100000000001</v>
      </c>
      <c r="D1953" s="212">
        <v>4</v>
      </c>
      <c r="E1953" s="212" t="s">
        <v>1240</v>
      </c>
      <c r="F1953" s="212" t="s">
        <v>1234</v>
      </c>
    </row>
    <row r="1954" spans="1:6" hidden="1" x14ac:dyDescent="0.25">
      <c r="A1954" s="212" t="s">
        <v>1239</v>
      </c>
      <c r="B1954" s="212">
        <v>198305</v>
      </c>
      <c r="C1954" s="212">
        <v>368.93200000000002</v>
      </c>
      <c r="D1954" s="212">
        <v>4</v>
      </c>
      <c r="E1954" s="212" t="s">
        <v>1240</v>
      </c>
      <c r="F1954" s="212" t="s">
        <v>1234</v>
      </c>
    </row>
    <row r="1955" spans="1:6" hidden="1" x14ac:dyDescent="0.25">
      <c r="A1955" s="212" t="s">
        <v>1239</v>
      </c>
      <c r="B1955" s="212">
        <v>198306</v>
      </c>
      <c r="C1955" s="212">
        <v>256.57</v>
      </c>
      <c r="D1955" s="212">
        <v>4</v>
      </c>
      <c r="E1955" s="212" t="s">
        <v>1240</v>
      </c>
      <c r="F1955" s="212" t="s">
        <v>1234</v>
      </c>
    </row>
    <row r="1956" spans="1:6" hidden="1" x14ac:dyDescent="0.25">
      <c r="A1956" s="212" t="s">
        <v>1239</v>
      </c>
      <c r="B1956" s="212">
        <v>198307</v>
      </c>
      <c r="C1956" s="212">
        <v>214.078</v>
      </c>
      <c r="D1956" s="212">
        <v>4</v>
      </c>
      <c r="E1956" s="212" t="s">
        <v>1240</v>
      </c>
      <c r="F1956" s="212" t="s">
        <v>1234</v>
      </c>
    </row>
    <row r="1957" spans="1:6" hidden="1" x14ac:dyDescent="0.25">
      <c r="A1957" s="212" t="s">
        <v>1239</v>
      </c>
      <c r="B1957" s="212">
        <v>198308</v>
      </c>
      <c r="C1957" s="212">
        <v>212.245</v>
      </c>
      <c r="D1957" s="212">
        <v>4</v>
      </c>
      <c r="E1957" s="212" t="s">
        <v>1240</v>
      </c>
      <c r="F1957" s="212" t="s">
        <v>1234</v>
      </c>
    </row>
    <row r="1958" spans="1:6" hidden="1" x14ac:dyDescent="0.25">
      <c r="A1958" s="212" t="s">
        <v>1239</v>
      </c>
      <c r="B1958" s="212">
        <v>198309</v>
      </c>
      <c r="C1958" s="212">
        <v>217.762</v>
      </c>
      <c r="D1958" s="212">
        <v>4</v>
      </c>
      <c r="E1958" s="212" t="s">
        <v>1240</v>
      </c>
      <c r="F1958" s="212" t="s">
        <v>1234</v>
      </c>
    </row>
    <row r="1959" spans="1:6" hidden="1" x14ac:dyDescent="0.25">
      <c r="A1959" s="212" t="s">
        <v>1239</v>
      </c>
      <c r="B1959" s="212">
        <v>198310</v>
      </c>
      <c r="C1959" s="212">
        <v>280.63499999999999</v>
      </c>
      <c r="D1959" s="212">
        <v>4</v>
      </c>
      <c r="E1959" s="212" t="s">
        <v>1240</v>
      </c>
      <c r="F1959" s="212" t="s">
        <v>1234</v>
      </c>
    </row>
    <row r="1960" spans="1:6" hidden="1" x14ac:dyDescent="0.25">
      <c r="A1960" s="212" t="s">
        <v>1239</v>
      </c>
      <c r="B1960" s="212">
        <v>198311</v>
      </c>
      <c r="C1960" s="212">
        <v>437.315</v>
      </c>
      <c r="D1960" s="212">
        <v>4</v>
      </c>
      <c r="E1960" s="212" t="s">
        <v>1240</v>
      </c>
      <c r="F1960" s="212" t="s">
        <v>1234</v>
      </c>
    </row>
    <row r="1961" spans="1:6" hidden="1" x14ac:dyDescent="0.25">
      <c r="A1961" s="212" t="s">
        <v>1239</v>
      </c>
      <c r="B1961" s="212">
        <v>198312</v>
      </c>
      <c r="C1961" s="212">
        <v>726.98800000000006</v>
      </c>
      <c r="D1961" s="212">
        <v>4</v>
      </c>
      <c r="E1961" s="212" t="s">
        <v>1240</v>
      </c>
      <c r="F1961" s="212" t="s">
        <v>1234</v>
      </c>
    </row>
    <row r="1962" spans="1:6" hidden="1" x14ac:dyDescent="0.25">
      <c r="A1962" s="212" t="s">
        <v>1239</v>
      </c>
      <c r="B1962" s="212">
        <v>198313</v>
      </c>
      <c r="C1962" s="212">
        <v>5861.8230000000003</v>
      </c>
      <c r="D1962" s="212">
        <v>4</v>
      </c>
      <c r="E1962" s="212" t="s">
        <v>1240</v>
      </c>
      <c r="F1962" s="212" t="s">
        <v>1234</v>
      </c>
    </row>
    <row r="1963" spans="1:6" hidden="1" x14ac:dyDescent="0.25">
      <c r="A1963" s="212" t="s">
        <v>1239</v>
      </c>
      <c r="B1963" s="212">
        <v>198401</v>
      </c>
      <c r="C1963" s="212">
        <v>1117.0239999999999</v>
      </c>
      <c r="D1963" s="212">
        <v>4</v>
      </c>
      <c r="E1963" s="212" t="s">
        <v>1240</v>
      </c>
      <c r="F1963" s="212" t="s">
        <v>1234</v>
      </c>
    </row>
    <row r="1964" spans="1:6" hidden="1" x14ac:dyDescent="0.25">
      <c r="A1964" s="212" t="s">
        <v>1239</v>
      </c>
      <c r="B1964" s="212">
        <v>198402</v>
      </c>
      <c r="C1964" s="212">
        <v>857.44399999999996</v>
      </c>
      <c r="D1964" s="212">
        <v>4</v>
      </c>
      <c r="E1964" s="212" t="s">
        <v>1240</v>
      </c>
      <c r="F1964" s="212" t="s">
        <v>1234</v>
      </c>
    </row>
    <row r="1965" spans="1:6" hidden="1" x14ac:dyDescent="0.25">
      <c r="A1965" s="212" t="s">
        <v>1239</v>
      </c>
      <c r="B1965" s="212">
        <v>198403</v>
      </c>
      <c r="C1965" s="212">
        <v>782.94899999999996</v>
      </c>
      <c r="D1965" s="212">
        <v>4</v>
      </c>
      <c r="E1965" s="212" t="s">
        <v>1240</v>
      </c>
      <c r="F1965" s="212" t="s">
        <v>1234</v>
      </c>
    </row>
    <row r="1966" spans="1:6" hidden="1" x14ac:dyDescent="0.25">
      <c r="A1966" s="212" t="s">
        <v>1239</v>
      </c>
      <c r="B1966" s="212">
        <v>198404</v>
      </c>
      <c r="C1966" s="212">
        <v>597.37900000000002</v>
      </c>
      <c r="D1966" s="212">
        <v>4</v>
      </c>
      <c r="E1966" s="212" t="s">
        <v>1240</v>
      </c>
      <c r="F1966" s="212" t="s">
        <v>1234</v>
      </c>
    </row>
    <row r="1967" spans="1:6" hidden="1" x14ac:dyDescent="0.25">
      <c r="A1967" s="212" t="s">
        <v>1239</v>
      </c>
      <c r="B1967" s="212">
        <v>198405</v>
      </c>
      <c r="C1967" s="212">
        <v>401.97399999999999</v>
      </c>
      <c r="D1967" s="212">
        <v>4</v>
      </c>
      <c r="E1967" s="212" t="s">
        <v>1240</v>
      </c>
      <c r="F1967" s="212" t="s">
        <v>1234</v>
      </c>
    </row>
    <row r="1968" spans="1:6" hidden="1" x14ac:dyDescent="0.25">
      <c r="A1968" s="212" t="s">
        <v>1239</v>
      </c>
      <c r="B1968" s="212">
        <v>198406</v>
      </c>
      <c r="C1968" s="212">
        <v>268.10199999999998</v>
      </c>
      <c r="D1968" s="212">
        <v>4</v>
      </c>
      <c r="E1968" s="212" t="s">
        <v>1240</v>
      </c>
      <c r="F1968" s="212" t="s">
        <v>1234</v>
      </c>
    </row>
    <row r="1969" spans="1:6" hidden="1" x14ac:dyDescent="0.25">
      <c r="A1969" s="212" t="s">
        <v>1239</v>
      </c>
      <c r="B1969" s="212">
        <v>198407</v>
      </c>
      <c r="C1969" s="212">
        <v>228.53399999999999</v>
      </c>
      <c r="D1969" s="212">
        <v>4</v>
      </c>
      <c r="E1969" s="212" t="s">
        <v>1240</v>
      </c>
      <c r="F1969" s="212" t="s">
        <v>1234</v>
      </c>
    </row>
    <row r="1970" spans="1:6" hidden="1" x14ac:dyDescent="0.25">
      <c r="A1970" s="212" t="s">
        <v>1239</v>
      </c>
      <c r="B1970" s="212">
        <v>198408</v>
      </c>
      <c r="C1970" s="212">
        <v>229.34100000000001</v>
      </c>
      <c r="D1970" s="212">
        <v>4</v>
      </c>
      <c r="E1970" s="212" t="s">
        <v>1240</v>
      </c>
      <c r="F1970" s="212" t="s">
        <v>1234</v>
      </c>
    </row>
    <row r="1971" spans="1:6" hidden="1" x14ac:dyDescent="0.25">
      <c r="A1971" s="212" t="s">
        <v>1239</v>
      </c>
      <c r="B1971" s="212">
        <v>198409</v>
      </c>
      <c r="C1971" s="212">
        <v>241.833</v>
      </c>
      <c r="D1971" s="212">
        <v>4</v>
      </c>
      <c r="E1971" s="212" t="s">
        <v>1240</v>
      </c>
      <c r="F1971" s="212" t="s">
        <v>1234</v>
      </c>
    </row>
    <row r="1972" spans="1:6" hidden="1" x14ac:dyDescent="0.25">
      <c r="A1972" s="212" t="s">
        <v>1239</v>
      </c>
      <c r="B1972" s="212">
        <v>198410</v>
      </c>
      <c r="C1972" s="212">
        <v>301.24799999999999</v>
      </c>
      <c r="D1972" s="212">
        <v>4</v>
      </c>
      <c r="E1972" s="212" t="s">
        <v>1240</v>
      </c>
      <c r="F1972" s="212" t="s">
        <v>1234</v>
      </c>
    </row>
    <row r="1973" spans="1:6" hidden="1" x14ac:dyDescent="0.25">
      <c r="A1973" s="212" t="s">
        <v>1239</v>
      </c>
      <c r="B1973" s="212">
        <v>198411</v>
      </c>
      <c r="C1973" s="212">
        <v>468.14</v>
      </c>
      <c r="D1973" s="212">
        <v>4</v>
      </c>
      <c r="E1973" s="212" t="s">
        <v>1240</v>
      </c>
      <c r="F1973" s="212" t="s">
        <v>1234</v>
      </c>
    </row>
    <row r="1974" spans="1:6" hidden="1" x14ac:dyDescent="0.25">
      <c r="A1974" s="212" t="s">
        <v>1239</v>
      </c>
      <c r="B1974" s="212">
        <v>198412</v>
      </c>
      <c r="C1974" s="212">
        <v>737.94399999999996</v>
      </c>
      <c r="D1974" s="212">
        <v>4</v>
      </c>
      <c r="E1974" s="212" t="s">
        <v>1240</v>
      </c>
      <c r="F1974" s="212" t="s">
        <v>1234</v>
      </c>
    </row>
    <row r="1975" spans="1:6" hidden="1" x14ac:dyDescent="0.25">
      <c r="A1975" s="212" t="s">
        <v>1239</v>
      </c>
      <c r="B1975" s="212">
        <v>198413</v>
      </c>
      <c r="C1975" s="212">
        <v>6230.8990000000003</v>
      </c>
      <c r="D1975" s="212">
        <v>4</v>
      </c>
      <c r="E1975" s="212" t="s">
        <v>1240</v>
      </c>
      <c r="F1975" s="212" t="s">
        <v>1234</v>
      </c>
    </row>
    <row r="1976" spans="1:6" hidden="1" x14ac:dyDescent="0.25">
      <c r="A1976" s="212" t="s">
        <v>1239</v>
      </c>
      <c r="B1976" s="212">
        <v>198501</v>
      </c>
      <c r="C1976" s="212">
        <v>952.88300000000004</v>
      </c>
      <c r="D1976" s="212">
        <v>4</v>
      </c>
      <c r="E1976" s="212" t="s">
        <v>1240</v>
      </c>
      <c r="F1976" s="212" t="s">
        <v>1234</v>
      </c>
    </row>
    <row r="1977" spans="1:6" hidden="1" x14ac:dyDescent="0.25">
      <c r="A1977" s="212" t="s">
        <v>1239</v>
      </c>
      <c r="B1977" s="212">
        <v>198502</v>
      </c>
      <c r="C1977" s="212">
        <v>1027.8710000000001</v>
      </c>
      <c r="D1977" s="212">
        <v>4</v>
      </c>
      <c r="E1977" s="212" t="s">
        <v>1240</v>
      </c>
      <c r="F1977" s="212" t="s">
        <v>1234</v>
      </c>
    </row>
    <row r="1978" spans="1:6" hidden="1" x14ac:dyDescent="0.25">
      <c r="A1978" s="212" t="s">
        <v>1239</v>
      </c>
      <c r="B1978" s="212">
        <v>198503</v>
      </c>
      <c r="C1978" s="212">
        <v>723.40599999999995</v>
      </c>
      <c r="D1978" s="212">
        <v>4</v>
      </c>
      <c r="E1978" s="212" t="s">
        <v>1240</v>
      </c>
      <c r="F1978" s="212" t="s">
        <v>1234</v>
      </c>
    </row>
    <row r="1979" spans="1:6" hidden="1" x14ac:dyDescent="0.25">
      <c r="A1979" s="212" t="s">
        <v>1239</v>
      </c>
      <c r="B1979" s="212">
        <v>198504</v>
      </c>
      <c r="C1979" s="212">
        <v>516.27700000000004</v>
      </c>
      <c r="D1979" s="212">
        <v>4</v>
      </c>
      <c r="E1979" s="212" t="s">
        <v>1240</v>
      </c>
      <c r="F1979" s="212" t="s">
        <v>1234</v>
      </c>
    </row>
    <row r="1980" spans="1:6" hidden="1" x14ac:dyDescent="0.25">
      <c r="A1980" s="212" t="s">
        <v>1239</v>
      </c>
      <c r="B1980" s="212">
        <v>198505</v>
      </c>
      <c r="C1980" s="212">
        <v>316.892</v>
      </c>
      <c r="D1980" s="212">
        <v>4</v>
      </c>
      <c r="E1980" s="212" t="s">
        <v>1240</v>
      </c>
      <c r="F1980" s="212" t="s">
        <v>1234</v>
      </c>
    </row>
    <row r="1981" spans="1:6" hidden="1" x14ac:dyDescent="0.25">
      <c r="A1981" s="212" t="s">
        <v>1239</v>
      </c>
      <c r="B1981" s="212">
        <v>198506</v>
      </c>
      <c r="C1981" s="212">
        <v>256.01400000000001</v>
      </c>
      <c r="D1981" s="212">
        <v>4</v>
      </c>
      <c r="E1981" s="212" t="s">
        <v>1240</v>
      </c>
      <c r="F1981" s="212" t="s">
        <v>1234</v>
      </c>
    </row>
    <row r="1982" spans="1:6" hidden="1" x14ac:dyDescent="0.25">
      <c r="A1982" s="212" t="s">
        <v>1239</v>
      </c>
      <c r="B1982" s="212">
        <v>198507</v>
      </c>
      <c r="C1982" s="212">
        <v>229.90199999999999</v>
      </c>
      <c r="D1982" s="212">
        <v>4</v>
      </c>
      <c r="E1982" s="212" t="s">
        <v>1240</v>
      </c>
      <c r="F1982" s="212" t="s">
        <v>1234</v>
      </c>
    </row>
    <row r="1983" spans="1:6" hidden="1" x14ac:dyDescent="0.25">
      <c r="A1983" s="212" t="s">
        <v>1239</v>
      </c>
      <c r="B1983" s="212">
        <v>198508</v>
      </c>
      <c r="C1983" s="212">
        <v>229.489</v>
      </c>
      <c r="D1983" s="212">
        <v>4</v>
      </c>
      <c r="E1983" s="212" t="s">
        <v>1240</v>
      </c>
      <c r="F1983" s="212" t="s">
        <v>1234</v>
      </c>
    </row>
    <row r="1984" spans="1:6" hidden="1" x14ac:dyDescent="0.25">
      <c r="A1984" s="212" t="s">
        <v>1239</v>
      </c>
      <c r="B1984" s="212">
        <v>198509</v>
      </c>
      <c r="C1984" s="212">
        <v>241.75899999999999</v>
      </c>
      <c r="D1984" s="212">
        <v>4</v>
      </c>
      <c r="E1984" s="212" t="s">
        <v>1240</v>
      </c>
      <c r="F1984" s="212" t="s">
        <v>1234</v>
      </c>
    </row>
    <row r="1985" spans="1:6" hidden="1" x14ac:dyDescent="0.25">
      <c r="A1985" s="212" t="s">
        <v>1239</v>
      </c>
      <c r="B1985" s="212">
        <v>198510</v>
      </c>
      <c r="C1985" s="212">
        <v>328.291</v>
      </c>
      <c r="D1985" s="212">
        <v>4</v>
      </c>
      <c r="E1985" s="212" t="s">
        <v>1240</v>
      </c>
      <c r="F1985" s="212" t="s">
        <v>1234</v>
      </c>
    </row>
    <row r="1986" spans="1:6" hidden="1" x14ac:dyDescent="0.25">
      <c r="A1986" s="212" t="s">
        <v>1239</v>
      </c>
      <c r="B1986" s="212">
        <v>198511</v>
      </c>
      <c r="C1986" s="212">
        <v>454.88299999999998</v>
      </c>
      <c r="D1986" s="212">
        <v>4</v>
      </c>
      <c r="E1986" s="212" t="s">
        <v>1240</v>
      </c>
      <c r="F1986" s="212" t="s">
        <v>1234</v>
      </c>
    </row>
    <row r="1987" spans="1:6" hidden="1" x14ac:dyDescent="0.25">
      <c r="A1987" s="212" t="s">
        <v>1239</v>
      </c>
      <c r="B1987" s="212">
        <v>198512</v>
      </c>
      <c r="C1987" s="212">
        <v>864.55</v>
      </c>
      <c r="D1987" s="212">
        <v>4</v>
      </c>
      <c r="E1987" s="212" t="s">
        <v>1240</v>
      </c>
      <c r="F1987" s="212" t="s">
        <v>1234</v>
      </c>
    </row>
    <row r="1988" spans="1:6" hidden="1" x14ac:dyDescent="0.25">
      <c r="A1988" s="212" t="s">
        <v>1239</v>
      </c>
      <c r="B1988" s="212">
        <v>198513</v>
      </c>
      <c r="C1988" s="212">
        <v>6138.2190000000001</v>
      </c>
      <c r="D1988" s="212">
        <v>4</v>
      </c>
      <c r="E1988" s="212" t="s">
        <v>1240</v>
      </c>
      <c r="F1988" s="212" t="s">
        <v>1234</v>
      </c>
    </row>
    <row r="1989" spans="1:6" hidden="1" x14ac:dyDescent="0.25">
      <c r="A1989" s="212" t="s">
        <v>1239</v>
      </c>
      <c r="B1989" s="212">
        <v>198601</v>
      </c>
      <c r="C1989" s="212">
        <v>1001.319</v>
      </c>
      <c r="D1989" s="212">
        <v>4</v>
      </c>
      <c r="E1989" s="212" t="s">
        <v>1240</v>
      </c>
      <c r="F1989" s="212" t="s">
        <v>1234</v>
      </c>
    </row>
    <row r="1990" spans="1:6" hidden="1" x14ac:dyDescent="0.25">
      <c r="A1990" s="212" t="s">
        <v>1239</v>
      </c>
      <c r="B1990" s="212">
        <v>198602</v>
      </c>
      <c r="C1990" s="212">
        <v>873.91200000000003</v>
      </c>
      <c r="D1990" s="212">
        <v>4</v>
      </c>
      <c r="E1990" s="212" t="s">
        <v>1240</v>
      </c>
      <c r="F1990" s="212" t="s">
        <v>1234</v>
      </c>
    </row>
    <row r="1991" spans="1:6" hidden="1" x14ac:dyDescent="0.25">
      <c r="A1991" s="212" t="s">
        <v>1239</v>
      </c>
      <c r="B1991" s="212">
        <v>198603</v>
      </c>
      <c r="C1991" s="212">
        <v>748.74699999999996</v>
      </c>
      <c r="D1991" s="212">
        <v>4</v>
      </c>
      <c r="E1991" s="212" t="s">
        <v>1240</v>
      </c>
      <c r="F1991" s="212" t="s">
        <v>1234</v>
      </c>
    </row>
    <row r="1992" spans="1:6" hidden="1" x14ac:dyDescent="0.25">
      <c r="A1992" s="212" t="s">
        <v>1239</v>
      </c>
      <c r="B1992" s="212">
        <v>198604</v>
      </c>
      <c r="C1992" s="212">
        <v>487.64299999999997</v>
      </c>
      <c r="D1992" s="212">
        <v>4</v>
      </c>
      <c r="E1992" s="212" t="s">
        <v>1240</v>
      </c>
      <c r="F1992" s="212" t="s">
        <v>1234</v>
      </c>
    </row>
    <row r="1993" spans="1:6" hidden="1" x14ac:dyDescent="0.25">
      <c r="A1993" s="212" t="s">
        <v>1239</v>
      </c>
      <c r="B1993" s="212">
        <v>198605</v>
      </c>
      <c r="C1993" s="212">
        <v>351.41500000000002</v>
      </c>
      <c r="D1993" s="212">
        <v>4</v>
      </c>
      <c r="E1993" s="212" t="s">
        <v>1240</v>
      </c>
      <c r="F1993" s="212" t="s">
        <v>1234</v>
      </c>
    </row>
    <row r="1994" spans="1:6" hidden="1" x14ac:dyDescent="0.25">
      <c r="A1994" s="212" t="s">
        <v>1239</v>
      </c>
      <c r="B1994" s="212">
        <v>198606</v>
      </c>
      <c r="C1994" s="212">
        <v>249.06299999999999</v>
      </c>
      <c r="D1994" s="212">
        <v>4</v>
      </c>
      <c r="E1994" s="212" t="s">
        <v>1240</v>
      </c>
      <c r="F1994" s="212" t="s">
        <v>1234</v>
      </c>
    </row>
    <row r="1995" spans="1:6" hidden="1" x14ac:dyDescent="0.25">
      <c r="A1995" s="212" t="s">
        <v>1239</v>
      </c>
      <c r="B1995" s="212">
        <v>198607</v>
      </c>
      <c r="C1995" s="212">
        <v>228.79499999999999</v>
      </c>
      <c r="D1995" s="212">
        <v>4</v>
      </c>
      <c r="E1995" s="212" t="s">
        <v>1240</v>
      </c>
      <c r="F1995" s="212" t="s">
        <v>1234</v>
      </c>
    </row>
    <row r="1996" spans="1:6" hidden="1" x14ac:dyDescent="0.25">
      <c r="A1996" s="212" t="s">
        <v>1239</v>
      </c>
      <c r="B1996" s="212">
        <v>198608</v>
      </c>
      <c r="C1996" s="212">
        <v>228.32</v>
      </c>
      <c r="D1996" s="212">
        <v>4</v>
      </c>
      <c r="E1996" s="212" t="s">
        <v>1240</v>
      </c>
      <c r="F1996" s="212" t="s">
        <v>1234</v>
      </c>
    </row>
    <row r="1997" spans="1:6" hidden="1" x14ac:dyDescent="0.25">
      <c r="A1997" s="212" t="s">
        <v>1239</v>
      </c>
      <c r="B1997" s="212">
        <v>198609</v>
      </c>
      <c r="C1997" s="212">
        <v>238.07400000000001</v>
      </c>
      <c r="D1997" s="212">
        <v>4</v>
      </c>
      <c r="E1997" s="212" t="s">
        <v>1240</v>
      </c>
      <c r="F1997" s="212" t="s">
        <v>1234</v>
      </c>
    </row>
    <row r="1998" spans="1:6" hidden="1" x14ac:dyDescent="0.25">
      <c r="A1998" s="212" t="s">
        <v>1239</v>
      </c>
      <c r="B1998" s="212">
        <v>198610</v>
      </c>
      <c r="C1998" s="212">
        <v>321.59899999999999</v>
      </c>
      <c r="D1998" s="212">
        <v>4</v>
      </c>
      <c r="E1998" s="212" t="s">
        <v>1240</v>
      </c>
      <c r="F1998" s="212" t="s">
        <v>1234</v>
      </c>
    </row>
    <row r="1999" spans="1:6" hidden="1" x14ac:dyDescent="0.25">
      <c r="A1999" s="212" t="s">
        <v>1239</v>
      </c>
      <c r="B1999" s="212">
        <v>198611</v>
      </c>
      <c r="C1999" s="212">
        <v>484.15199999999999</v>
      </c>
      <c r="D1999" s="212">
        <v>4</v>
      </c>
      <c r="E1999" s="212" t="s">
        <v>1240</v>
      </c>
      <c r="F1999" s="212" t="s">
        <v>1234</v>
      </c>
    </row>
    <row r="2000" spans="1:6" hidden="1" x14ac:dyDescent="0.25">
      <c r="A2000" s="212" t="s">
        <v>1239</v>
      </c>
      <c r="B2000" s="212">
        <v>198612</v>
      </c>
      <c r="C2000" s="212">
        <v>774.36</v>
      </c>
      <c r="D2000" s="212">
        <v>4</v>
      </c>
      <c r="E2000" s="212" t="s">
        <v>1240</v>
      </c>
      <c r="F2000" s="212" t="s">
        <v>1234</v>
      </c>
    </row>
    <row r="2001" spans="1:6" hidden="1" x14ac:dyDescent="0.25">
      <c r="A2001" s="212" t="s">
        <v>1239</v>
      </c>
      <c r="B2001" s="212">
        <v>198613</v>
      </c>
      <c r="C2001" s="212">
        <v>5986.19</v>
      </c>
      <c r="D2001" s="212">
        <v>4</v>
      </c>
      <c r="E2001" s="212" t="s">
        <v>1240</v>
      </c>
      <c r="F2001" s="212" t="s">
        <v>1234</v>
      </c>
    </row>
    <row r="2002" spans="1:6" hidden="1" x14ac:dyDescent="0.25">
      <c r="A2002" s="212" t="s">
        <v>1239</v>
      </c>
      <c r="B2002" s="212">
        <v>198701</v>
      </c>
      <c r="C2002" s="212">
        <v>940.74</v>
      </c>
      <c r="D2002" s="212">
        <v>4</v>
      </c>
      <c r="E2002" s="212" t="s">
        <v>1240</v>
      </c>
      <c r="F2002" s="212" t="s">
        <v>1234</v>
      </c>
    </row>
    <row r="2003" spans="1:6" hidden="1" x14ac:dyDescent="0.25">
      <c r="A2003" s="212" t="s">
        <v>1239</v>
      </c>
      <c r="B2003" s="212">
        <v>198702</v>
      </c>
      <c r="C2003" s="212">
        <v>860.54</v>
      </c>
      <c r="D2003" s="212">
        <v>4</v>
      </c>
      <c r="E2003" s="212" t="s">
        <v>1240</v>
      </c>
      <c r="F2003" s="212" t="s">
        <v>1234</v>
      </c>
    </row>
    <row r="2004" spans="1:6" hidden="1" x14ac:dyDescent="0.25">
      <c r="A2004" s="212" t="s">
        <v>1239</v>
      </c>
      <c r="B2004" s="212">
        <v>198703</v>
      </c>
      <c r="C2004" s="212">
        <v>746.25</v>
      </c>
      <c r="D2004" s="212">
        <v>4</v>
      </c>
      <c r="E2004" s="212" t="s">
        <v>1240</v>
      </c>
      <c r="F2004" s="212" t="s">
        <v>1234</v>
      </c>
    </row>
    <row r="2005" spans="1:6" hidden="1" x14ac:dyDescent="0.25">
      <c r="A2005" s="212" t="s">
        <v>1239</v>
      </c>
      <c r="B2005" s="212">
        <v>198704</v>
      </c>
      <c r="C2005" s="212">
        <v>533.88099999999997</v>
      </c>
      <c r="D2005" s="212">
        <v>4</v>
      </c>
      <c r="E2005" s="212" t="s">
        <v>1240</v>
      </c>
      <c r="F2005" s="212" t="s">
        <v>1234</v>
      </c>
    </row>
    <row r="2006" spans="1:6" hidden="1" x14ac:dyDescent="0.25">
      <c r="A2006" s="212" t="s">
        <v>1239</v>
      </c>
      <c r="B2006" s="212">
        <v>198705</v>
      </c>
      <c r="C2006" s="212">
        <v>338.04199999999997</v>
      </c>
      <c r="D2006" s="212">
        <v>4</v>
      </c>
      <c r="E2006" s="212" t="s">
        <v>1240</v>
      </c>
      <c r="F2006" s="212" t="s">
        <v>1234</v>
      </c>
    </row>
    <row r="2007" spans="1:6" hidden="1" x14ac:dyDescent="0.25">
      <c r="A2007" s="212" t="s">
        <v>1239</v>
      </c>
      <c r="B2007" s="212">
        <v>198706</v>
      </c>
      <c r="C2007" s="212">
        <v>257.04500000000002</v>
      </c>
      <c r="D2007" s="212">
        <v>4</v>
      </c>
      <c r="E2007" s="212" t="s">
        <v>1240</v>
      </c>
      <c r="F2007" s="212" t="s">
        <v>1234</v>
      </c>
    </row>
    <row r="2008" spans="1:6" hidden="1" x14ac:dyDescent="0.25">
      <c r="A2008" s="212" t="s">
        <v>1239</v>
      </c>
      <c r="B2008" s="212">
        <v>198707</v>
      </c>
      <c r="C2008" s="212">
        <v>241.84399999999999</v>
      </c>
      <c r="D2008" s="212">
        <v>4</v>
      </c>
      <c r="E2008" s="212" t="s">
        <v>1240</v>
      </c>
      <c r="F2008" s="212" t="s">
        <v>1234</v>
      </c>
    </row>
    <row r="2009" spans="1:6" hidden="1" x14ac:dyDescent="0.25">
      <c r="A2009" s="212" t="s">
        <v>1239</v>
      </c>
      <c r="B2009" s="212">
        <v>198708</v>
      </c>
      <c r="C2009" s="212">
        <v>225.4</v>
      </c>
      <c r="D2009" s="212">
        <v>4</v>
      </c>
      <c r="E2009" s="212" t="s">
        <v>1240</v>
      </c>
      <c r="F2009" s="212" t="s">
        <v>1234</v>
      </c>
    </row>
    <row r="2010" spans="1:6" hidden="1" x14ac:dyDescent="0.25">
      <c r="A2010" s="212" t="s">
        <v>1239</v>
      </c>
      <c r="B2010" s="212">
        <v>198709</v>
      </c>
      <c r="C2010" s="212">
        <v>251.45699999999999</v>
      </c>
      <c r="D2010" s="212">
        <v>4</v>
      </c>
      <c r="E2010" s="212" t="s">
        <v>1240</v>
      </c>
      <c r="F2010" s="212" t="s">
        <v>1234</v>
      </c>
    </row>
    <row r="2011" spans="1:6" hidden="1" x14ac:dyDescent="0.25">
      <c r="A2011" s="212" t="s">
        <v>1239</v>
      </c>
      <c r="B2011" s="212">
        <v>198710</v>
      </c>
      <c r="C2011" s="212">
        <v>380.09399999999999</v>
      </c>
      <c r="D2011" s="212">
        <v>4</v>
      </c>
      <c r="E2011" s="212" t="s">
        <v>1240</v>
      </c>
      <c r="F2011" s="212" t="s">
        <v>1234</v>
      </c>
    </row>
    <row r="2012" spans="1:6" hidden="1" x14ac:dyDescent="0.25">
      <c r="A2012" s="212" t="s">
        <v>1239</v>
      </c>
      <c r="B2012" s="212">
        <v>198711</v>
      </c>
      <c r="C2012" s="212">
        <v>512.29499999999996</v>
      </c>
      <c r="D2012" s="212">
        <v>4</v>
      </c>
      <c r="E2012" s="212" t="s">
        <v>1240</v>
      </c>
      <c r="F2012" s="212" t="s">
        <v>1234</v>
      </c>
    </row>
    <row r="2013" spans="1:6" hidden="1" x14ac:dyDescent="0.25">
      <c r="A2013" s="212" t="s">
        <v>1239</v>
      </c>
      <c r="B2013" s="212">
        <v>198712</v>
      </c>
      <c r="C2013" s="212">
        <v>786.76700000000005</v>
      </c>
      <c r="D2013" s="212">
        <v>4</v>
      </c>
      <c r="E2013" s="212" t="s">
        <v>1240</v>
      </c>
      <c r="F2013" s="212" t="s">
        <v>1234</v>
      </c>
    </row>
    <row r="2014" spans="1:6" hidden="1" x14ac:dyDescent="0.25">
      <c r="A2014" s="212" t="s">
        <v>1239</v>
      </c>
      <c r="B2014" s="212">
        <v>198713</v>
      </c>
      <c r="C2014" s="212">
        <v>6073.3739999999998</v>
      </c>
      <c r="D2014" s="212">
        <v>4</v>
      </c>
      <c r="E2014" s="212" t="s">
        <v>1240</v>
      </c>
      <c r="F2014" s="212" t="s">
        <v>1234</v>
      </c>
    </row>
    <row r="2015" spans="1:6" hidden="1" x14ac:dyDescent="0.25">
      <c r="A2015" s="212" t="s">
        <v>1239</v>
      </c>
      <c r="B2015" s="212">
        <v>198801</v>
      </c>
      <c r="C2015" s="212">
        <v>1072.1320000000001</v>
      </c>
      <c r="D2015" s="212">
        <v>4</v>
      </c>
      <c r="E2015" s="212" t="s">
        <v>1240</v>
      </c>
      <c r="F2015" s="212" t="s">
        <v>1234</v>
      </c>
    </row>
    <row r="2016" spans="1:6" hidden="1" x14ac:dyDescent="0.25">
      <c r="A2016" s="212" t="s">
        <v>1239</v>
      </c>
      <c r="B2016" s="212">
        <v>198802</v>
      </c>
      <c r="C2016" s="212">
        <v>949.44100000000003</v>
      </c>
      <c r="D2016" s="212">
        <v>4</v>
      </c>
      <c r="E2016" s="212" t="s">
        <v>1240</v>
      </c>
      <c r="F2016" s="212" t="s">
        <v>1234</v>
      </c>
    </row>
    <row r="2017" spans="1:6" hidden="1" x14ac:dyDescent="0.25">
      <c r="A2017" s="212" t="s">
        <v>1239</v>
      </c>
      <c r="B2017" s="212">
        <v>198803</v>
      </c>
      <c r="C2017" s="212">
        <v>777.41600000000005</v>
      </c>
      <c r="D2017" s="212">
        <v>4</v>
      </c>
      <c r="E2017" s="212" t="s">
        <v>1240</v>
      </c>
      <c r="F2017" s="212" t="s">
        <v>1234</v>
      </c>
    </row>
    <row r="2018" spans="1:6" hidden="1" x14ac:dyDescent="0.25">
      <c r="A2018" s="212" t="s">
        <v>1239</v>
      </c>
      <c r="B2018" s="212">
        <v>198804</v>
      </c>
      <c r="C2018" s="212">
        <v>530.42600000000004</v>
      </c>
      <c r="D2018" s="212">
        <v>4</v>
      </c>
      <c r="E2018" s="212" t="s">
        <v>1240</v>
      </c>
      <c r="F2018" s="212" t="s">
        <v>1234</v>
      </c>
    </row>
    <row r="2019" spans="1:6" hidden="1" x14ac:dyDescent="0.25">
      <c r="A2019" s="212" t="s">
        <v>1239</v>
      </c>
      <c r="B2019" s="212">
        <v>198805</v>
      </c>
      <c r="C2019" s="212">
        <v>378.80599999999998</v>
      </c>
      <c r="D2019" s="212">
        <v>4</v>
      </c>
      <c r="E2019" s="212" t="s">
        <v>1240</v>
      </c>
      <c r="F2019" s="212" t="s">
        <v>1234</v>
      </c>
    </row>
    <row r="2020" spans="1:6" hidden="1" x14ac:dyDescent="0.25">
      <c r="A2020" s="212" t="s">
        <v>1239</v>
      </c>
      <c r="B2020" s="212">
        <v>198806</v>
      </c>
      <c r="C2020" s="212">
        <v>258.84800000000001</v>
      </c>
      <c r="D2020" s="212">
        <v>4</v>
      </c>
      <c r="E2020" s="212" t="s">
        <v>1240</v>
      </c>
      <c r="F2020" s="212" t="s">
        <v>1234</v>
      </c>
    </row>
    <row r="2021" spans="1:6" hidden="1" x14ac:dyDescent="0.25">
      <c r="A2021" s="212" t="s">
        <v>1239</v>
      </c>
      <c r="B2021" s="212">
        <v>198807</v>
      </c>
      <c r="C2021" s="212">
        <v>242.464</v>
      </c>
      <c r="D2021" s="212">
        <v>4</v>
      </c>
      <c r="E2021" s="212" t="s">
        <v>1240</v>
      </c>
      <c r="F2021" s="212" t="s">
        <v>1234</v>
      </c>
    </row>
    <row r="2022" spans="1:6" hidden="1" x14ac:dyDescent="0.25">
      <c r="A2022" s="212" t="s">
        <v>1239</v>
      </c>
      <c r="B2022" s="212">
        <v>198808</v>
      </c>
      <c r="C2022" s="212">
        <v>238.929</v>
      </c>
      <c r="D2022" s="212">
        <v>4</v>
      </c>
      <c r="E2022" s="212" t="s">
        <v>1240</v>
      </c>
      <c r="F2022" s="212" t="s">
        <v>1234</v>
      </c>
    </row>
    <row r="2023" spans="1:6" hidden="1" x14ac:dyDescent="0.25">
      <c r="A2023" s="212" t="s">
        <v>1239</v>
      </c>
      <c r="B2023" s="212">
        <v>198809</v>
      </c>
      <c r="C2023" s="212">
        <v>251.01300000000001</v>
      </c>
      <c r="D2023" s="212">
        <v>4</v>
      </c>
      <c r="E2023" s="212" t="s">
        <v>1240</v>
      </c>
      <c r="F2023" s="212" t="s">
        <v>1234</v>
      </c>
    </row>
    <row r="2024" spans="1:6" hidden="1" x14ac:dyDescent="0.25">
      <c r="A2024" s="212" t="s">
        <v>1239</v>
      </c>
      <c r="B2024" s="212">
        <v>198810</v>
      </c>
      <c r="C2024" s="212">
        <v>375.83100000000002</v>
      </c>
      <c r="D2024" s="212">
        <v>4</v>
      </c>
      <c r="E2024" s="212" t="s">
        <v>1240</v>
      </c>
      <c r="F2024" s="212" t="s">
        <v>1234</v>
      </c>
    </row>
    <row r="2025" spans="1:6" hidden="1" x14ac:dyDescent="0.25">
      <c r="A2025" s="212" t="s">
        <v>1239</v>
      </c>
      <c r="B2025" s="212">
        <v>198811</v>
      </c>
      <c r="C2025" s="212">
        <v>547.56700000000001</v>
      </c>
      <c r="D2025" s="212">
        <v>4</v>
      </c>
      <c r="E2025" s="212" t="s">
        <v>1240</v>
      </c>
      <c r="F2025" s="212" t="s">
        <v>1234</v>
      </c>
    </row>
    <row r="2026" spans="1:6" hidden="1" x14ac:dyDescent="0.25">
      <c r="A2026" s="212" t="s">
        <v>1239</v>
      </c>
      <c r="B2026" s="212">
        <v>198812</v>
      </c>
      <c r="C2026" s="212">
        <v>824.33199999999999</v>
      </c>
      <c r="D2026" s="212">
        <v>4</v>
      </c>
      <c r="E2026" s="212" t="s">
        <v>1240</v>
      </c>
      <c r="F2026" s="212" t="s">
        <v>1234</v>
      </c>
    </row>
    <row r="2027" spans="1:6" hidden="1" x14ac:dyDescent="0.25">
      <c r="A2027" s="212" t="s">
        <v>1239</v>
      </c>
      <c r="B2027" s="212">
        <v>198813</v>
      </c>
      <c r="C2027" s="212">
        <v>6446.7849999999999</v>
      </c>
      <c r="D2027" s="212">
        <v>4</v>
      </c>
      <c r="E2027" s="212" t="s">
        <v>1240</v>
      </c>
      <c r="F2027" s="212" t="s">
        <v>1234</v>
      </c>
    </row>
    <row r="2028" spans="1:6" hidden="1" x14ac:dyDescent="0.25">
      <c r="A2028" s="212" t="s">
        <v>1239</v>
      </c>
      <c r="B2028" s="212">
        <v>198901</v>
      </c>
      <c r="C2028" s="212">
        <v>953.72799999999995</v>
      </c>
      <c r="D2028" s="212">
        <v>4</v>
      </c>
      <c r="E2028" s="212" t="s">
        <v>1240</v>
      </c>
      <c r="F2028" s="212" t="s">
        <v>1234</v>
      </c>
    </row>
    <row r="2029" spans="1:6" hidden="1" x14ac:dyDescent="0.25">
      <c r="A2029" s="212" t="s">
        <v>1239</v>
      </c>
      <c r="B2029" s="212">
        <v>198902</v>
      </c>
      <c r="C2029" s="212">
        <v>918.673</v>
      </c>
      <c r="D2029" s="212">
        <v>4</v>
      </c>
      <c r="E2029" s="212" t="s">
        <v>1240</v>
      </c>
      <c r="F2029" s="212" t="s">
        <v>1234</v>
      </c>
    </row>
    <row r="2030" spans="1:6" hidden="1" x14ac:dyDescent="0.25">
      <c r="A2030" s="212" t="s">
        <v>1239</v>
      </c>
      <c r="B2030" s="212">
        <v>198903</v>
      </c>
      <c r="C2030" s="212">
        <v>826.41399999999999</v>
      </c>
      <c r="D2030" s="212">
        <v>4</v>
      </c>
      <c r="E2030" s="212" t="s">
        <v>1240</v>
      </c>
      <c r="F2030" s="212" t="s">
        <v>1234</v>
      </c>
    </row>
    <row r="2031" spans="1:6" hidden="1" x14ac:dyDescent="0.25">
      <c r="A2031" s="212" t="s">
        <v>1239</v>
      </c>
      <c r="B2031" s="212">
        <v>198904</v>
      </c>
      <c r="C2031" s="212">
        <v>548.45100000000002</v>
      </c>
      <c r="D2031" s="212">
        <v>4</v>
      </c>
      <c r="E2031" s="212" t="s">
        <v>1240</v>
      </c>
      <c r="F2031" s="212" t="s">
        <v>1234</v>
      </c>
    </row>
    <row r="2032" spans="1:6" hidden="1" x14ac:dyDescent="0.25">
      <c r="A2032" s="212" t="s">
        <v>1239</v>
      </c>
      <c r="B2032" s="212">
        <v>198905</v>
      </c>
      <c r="C2032" s="212">
        <v>374.37099999999998</v>
      </c>
      <c r="D2032" s="212">
        <v>4</v>
      </c>
      <c r="E2032" s="212" t="s">
        <v>1240</v>
      </c>
      <c r="F2032" s="212" t="s">
        <v>1234</v>
      </c>
    </row>
    <row r="2033" spans="1:6" hidden="1" x14ac:dyDescent="0.25">
      <c r="A2033" s="212" t="s">
        <v>1239</v>
      </c>
      <c r="B2033" s="212">
        <v>198906</v>
      </c>
      <c r="C2033" s="212">
        <v>272.41399999999999</v>
      </c>
      <c r="D2033" s="212">
        <v>4</v>
      </c>
      <c r="E2033" s="212" t="s">
        <v>1240</v>
      </c>
      <c r="F2033" s="212" t="s">
        <v>1234</v>
      </c>
    </row>
    <row r="2034" spans="1:6" hidden="1" x14ac:dyDescent="0.25">
      <c r="A2034" s="212" t="s">
        <v>1239</v>
      </c>
      <c r="B2034" s="212">
        <v>198907</v>
      </c>
      <c r="C2034" s="212">
        <v>237.404</v>
      </c>
      <c r="D2034" s="212">
        <v>4</v>
      </c>
      <c r="E2034" s="212" t="s">
        <v>1240</v>
      </c>
      <c r="F2034" s="212" t="s">
        <v>1234</v>
      </c>
    </row>
    <row r="2035" spans="1:6" hidden="1" x14ac:dyDescent="0.25">
      <c r="A2035" s="212" t="s">
        <v>1239</v>
      </c>
      <c r="B2035" s="212">
        <v>198908</v>
      </c>
      <c r="C2035" s="212">
        <v>247.36</v>
      </c>
      <c r="D2035" s="212">
        <v>4</v>
      </c>
      <c r="E2035" s="212" t="s">
        <v>1240</v>
      </c>
      <c r="F2035" s="212" t="s">
        <v>1234</v>
      </c>
    </row>
    <row r="2036" spans="1:6" hidden="1" x14ac:dyDescent="0.25">
      <c r="A2036" s="212" t="s">
        <v>1239</v>
      </c>
      <c r="B2036" s="212">
        <v>198909</v>
      </c>
      <c r="C2036" s="212">
        <v>265.94799999999998</v>
      </c>
      <c r="D2036" s="212">
        <v>4</v>
      </c>
      <c r="E2036" s="212" t="s">
        <v>1240</v>
      </c>
      <c r="F2036" s="212" t="s">
        <v>1234</v>
      </c>
    </row>
    <row r="2037" spans="1:6" hidden="1" x14ac:dyDescent="0.25">
      <c r="A2037" s="212" t="s">
        <v>1239</v>
      </c>
      <c r="B2037" s="212">
        <v>198910</v>
      </c>
      <c r="C2037" s="212">
        <v>370.83199999999999</v>
      </c>
      <c r="D2037" s="212">
        <v>4</v>
      </c>
      <c r="E2037" s="212" t="s">
        <v>1240</v>
      </c>
      <c r="F2037" s="212" t="s">
        <v>1234</v>
      </c>
    </row>
    <row r="2038" spans="1:6" hidden="1" x14ac:dyDescent="0.25">
      <c r="A2038" s="212" t="s">
        <v>1239</v>
      </c>
      <c r="B2038" s="212">
        <v>198911</v>
      </c>
      <c r="C2038" s="212">
        <v>563.38199999999995</v>
      </c>
      <c r="D2038" s="212">
        <v>4</v>
      </c>
      <c r="E2038" s="212" t="s">
        <v>1240</v>
      </c>
      <c r="F2038" s="212" t="s">
        <v>1234</v>
      </c>
    </row>
    <row r="2039" spans="1:6" hidden="1" x14ac:dyDescent="0.25">
      <c r="A2039" s="212" t="s">
        <v>1239</v>
      </c>
      <c r="B2039" s="212">
        <v>198912</v>
      </c>
      <c r="C2039" s="212">
        <v>1011.59</v>
      </c>
      <c r="D2039" s="212">
        <v>4</v>
      </c>
      <c r="E2039" s="212" t="s">
        <v>1240</v>
      </c>
      <c r="F2039" s="212" t="s">
        <v>1234</v>
      </c>
    </row>
    <row r="2040" spans="1:6" hidden="1" x14ac:dyDescent="0.25">
      <c r="A2040" s="212" t="s">
        <v>1239</v>
      </c>
      <c r="B2040" s="212">
        <v>198913</v>
      </c>
      <c r="C2040" s="212">
        <v>6589.5159999999996</v>
      </c>
      <c r="D2040" s="212">
        <v>4</v>
      </c>
      <c r="E2040" s="212" t="s">
        <v>1240</v>
      </c>
      <c r="F2040" s="212" t="s">
        <v>1234</v>
      </c>
    </row>
    <row r="2041" spans="1:6" hidden="1" x14ac:dyDescent="0.25">
      <c r="A2041" s="212" t="s">
        <v>1239</v>
      </c>
      <c r="B2041" s="212">
        <v>199001</v>
      </c>
      <c r="C2041" s="212">
        <v>946.33299999999997</v>
      </c>
      <c r="D2041" s="212">
        <v>4</v>
      </c>
      <c r="E2041" s="212" t="s">
        <v>1240</v>
      </c>
      <c r="F2041" s="212" t="s">
        <v>1234</v>
      </c>
    </row>
    <row r="2042" spans="1:6" hidden="1" x14ac:dyDescent="0.25">
      <c r="A2042" s="212" t="s">
        <v>1239</v>
      </c>
      <c r="B2042" s="212">
        <v>199002</v>
      </c>
      <c r="C2042" s="212">
        <v>786.06299999999999</v>
      </c>
      <c r="D2042" s="212">
        <v>4</v>
      </c>
      <c r="E2042" s="212" t="s">
        <v>1240</v>
      </c>
      <c r="F2042" s="212" t="s">
        <v>1234</v>
      </c>
    </row>
    <row r="2043" spans="1:6" hidden="1" x14ac:dyDescent="0.25">
      <c r="A2043" s="212" t="s">
        <v>1239</v>
      </c>
      <c r="B2043" s="212">
        <v>199003</v>
      </c>
      <c r="C2043" s="212">
        <v>686.21400000000006</v>
      </c>
      <c r="D2043" s="212">
        <v>4</v>
      </c>
      <c r="E2043" s="212" t="s">
        <v>1240</v>
      </c>
      <c r="F2043" s="212" t="s">
        <v>1234</v>
      </c>
    </row>
    <row r="2044" spans="1:6" hidden="1" x14ac:dyDescent="0.25">
      <c r="A2044" s="212" t="s">
        <v>1239</v>
      </c>
      <c r="B2044" s="212">
        <v>199004</v>
      </c>
      <c r="C2044" s="212">
        <v>519.923</v>
      </c>
      <c r="D2044" s="212">
        <v>4</v>
      </c>
      <c r="E2044" s="212" t="s">
        <v>1240</v>
      </c>
      <c r="F2044" s="212" t="s">
        <v>1234</v>
      </c>
    </row>
    <row r="2045" spans="1:6" hidden="1" x14ac:dyDescent="0.25">
      <c r="A2045" s="212" t="s">
        <v>1239</v>
      </c>
      <c r="B2045" s="212">
        <v>199005</v>
      </c>
      <c r="C2045" s="212">
        <v>356.44299999999998</v>
      </c>
      <c r="D2045" s="212">
        <v>4</v>
      </c>
      <c r="E2045" s="212" t="s">
        <v>1240</v>
      </c>
      <c r="F2045" s="212" t="s">
        <v>1234</v>
      </c>
    </row>
    <row r="2046" spans="1:6" hidden="1" x14ac:dyDescent="0.25">
      <c r="A2046" s="212" t="s">
        <v>1239</v>
      </c>
      <c r="B2046" s="212">
        <v>199006</v>
      </c>
      <c r="C2046" s="212">
        <v>264.35300000000001</v>
      </c>
      <c r="D2046" s="212">
        <v>4</v>
      </c>
      <c r="E2046" s="212" t="s">
        <v>1240</v>
      </c>
      <c r="F2046" s="212" t="s">
        <v>1234</v>
      </c>
    </row>
    <row r="2047" spans="1:6" hidden="1" x14ac:dyDescent="0.25">
      <c r="A2047" s="212" t="s">
        <v>1239</v>
      </c>
      <c r="B2047" s="212">
        <v>199007</v>
      </c>
      <c r="C2047" s="212">
        <v>232.898</v>
      </c>
      <c r="D2047" s="212">
        <v>4</v>
      </c>
      <c r="E2047" s="212" t="s">
        <v>1240</v>
      </c>
      <c r="F2047" s="212" t="s">
        <v>1234</v>
      </c>
    </row>
    <row r="2048" spans="1:6" hidden="1" x14ac:dyDescent="0.25">
      <c r="A2048" s="212" t="s">
        <v>1239</v>
      </c>
      <c r="B2048" s="212">
        <v>199008</v>
      </c>
      <c r="C2048" s="212">
        <v>240.202</v>
      </c>
      <c r="D2048" s="212">
        <v>4</v>
      </c>
      <c r="E2048" s="212" t="s">
        <v>1240</v>
      </c>
      <c r="F2048" s="212" t="s">
        <v>1234</v>
      </c>
    </row>
    <row r="2049" spans="1:6" hidden="1" x14ac:dyDescent="0.25">
      <c r="A2049" s="212" t="s">
        <v>1239</v>
      </c>
      <c r="B2049" s="212">
        <v>199009</v>
      </c>
      <c r="C2049" s="212">
        <v>248.67699999999999</v>
      </c>
      <c r="D2049" s="212">
        <v>4</v>
      </c>
      <c r="E2049" s="212" t="s">
        <v>1240</v>
      </c>
      <c r="F2049" s="212" t="s">
        <v>1234</v>
      </c>
    </row>
    <row r="2050" spans="1:6" hidden="1" x14ac:dyDescent="0.25">
      <c r="A2050" s="212" t="s">
        <v>1239</v>
      </c>
      <c r="B2050" s="212">
        <v>199010</v>
      </c>
      <c r="C2050" s="212">
        <v>340.51600000000002</v>
      </c>
      <c r="D2050" s="212">
        <v>4</v>
      </c>
      <c r="E2050" s="212" t="s">
        <v>1240</v>
      </c>
      <c r="F2050" s="212" t="s">
        <v>1234</v>
      </c>
    </row>
    <row r="2051" spans="1:6" hidden="1" x14ac:dyDescent="0.25">
      <c r="A2051" s="212" t="s">
        <v>1239</v>
      </c>
      <c r="B2051" s="212">
        <v>199011</v>
      </c>
      <c r="C2051" s="212">
        <v>508.64499999999998</v>
      </c>
      <c r="D2051" s="212">
        <v>4</v>
      </c>
      <c r="E2051" s="212" t="s">
        <v>1240</v>
      </c>
      <c r="F2051" s="212" t="s">
        <v>1234</v>
      </c>
    </row>
    <row r="2052" spans="1:6" hidden="1" x14ac:dyDescent="0.25">
      <c r="A2052" s="212" t="s">
        <v>1239</v>
      </c>
      <c r="B2052" s="212">
        <v>199012</v>
      </c>
      <c r="C2052" s="212">
        <v>787.06600000000003</v>
      </c>
      <c r="D2052" s="212">
        <v>4</v>
      </c>
      <c r="E2052" s="212" t="s">
        <v>1240</v>
      </c>
      <c r="F2052" s="212" t="s">
        <v>1234</v>
      </c>
    </row>
    <row r="2053" spans="1:6" hidden="1" x14ac:dyDescent="0.25">
      <c r="A2053" s="212" t="s">
        <v>1239</v>
      </c>
      <c r="B2053" s="212">
        <v>199013</v>
      </c>
      <c r="C2053" s="212">
        <v>5916.2020000000002</v>
      </c>
      <c r="D2053" s="212">
        <v>4</v>
      </c>
      <c r="E2053" s="212" t="s">
        <v>1240</v>
      </c>
      <c r="F2053" s="212" t="s">
        <v>1234</v>
      </c>
    </row>
    <row r="2054" spans="1:6" hidden="1" x14ac:dyDescent="0.25">
      <c r="A2054" s="212" t="s">
        <v>1239</v>
      </c>
      <c r="B2054" s="212">
        <v>199101</v>
      </c>
      <c r="C2054" s="212">
        <v>1026.4079999999999</v>
      </c>
      <c r="D2054" s="212">
        <v>4</v>
      </c>
      <c r="E2054" s="212" t="s">
        <v>1240</v>
      </c>
      <c r="F2054" s="212" t="s">
        <v>1234</v>
      </c>
    </row>
    <row r="2055" spans="1:6" hidden="1" x14ac:dyDescent="0.25">
      <c r="A2055" s="212" t="s">
        <v>1239</v>
      </c>
      <c r="B2055" s="212">
        <v>199102</v>
      </c>
      <c r="C2055" s="212">
        <v>806.19399999999996</v>
      </c>
      <c r="D2055" s="212">
        <v>4</v>
      </c>
      <c r="E2055" s="212" t="s">
        <v>1240</v>
      </c>
      <c r="F2055" s="212" t="s">
        <v>1234</v>
      </c>
    </row>
    <row r="2056" spans="1:6" hidden="1" x14ac:dyDescent="0.25">
      <c r="A2056" s="212" t="s">
        <v>1239</v>
      </c>
      <c r="B2056" s="212">
        <v>199103</v>
      </c>
      <c r="C2056" s="212">
        <v>708.93600000000004</v>
      </c>
      <c r="D2056" s="212">
        <v>4</v>
      </c>
      <c r="E2056" s="212" t="s">
        <v>1240</v>
      </c>
      <c r="F2056" s="212" t="s">
        <v>1234</v>
      </c>
    </row>
    <row r="2057" spans="1:6" hidden="1" x14ac:dyDescent="0.25">
      <c r="A2057" s="212" t="s">
        <v>1239</v>
      </c>
      <c r="B2057" s="212">
        <v>199104</v>
      </c>
      <c r="C2057" s="212">
        <v>487.86399999999998</v>
      </c>
      <c r="D2057" s="212">
        <v>4</v>
      </c>
      <c r="E2057" s="212" t="s">
        <v>1240</v>
      </c>
      <c r="F2057" s="212" t="s">
        <v>1234</v>
      </c>
    </row>
    <row r="2058" spans="1:6" hidden="1" x14ac:dyDescent="0.25">
      <c r="A2058" s="212" t="s">
        <v>1239</v>
      </c>
      <c r="B2058" s="212">
        <v>199105</v>
      </c>
      <c r="C2058" s="212">
        <v>333.98099999999999</v>
      </c>
      <c r="D2058" s="212">
        <v>4</v>
      </c>
      <c r="E2058" s="212" t="s">
        <v>1240</v>
      </c>
      <c r="F2058" s="212" t="s">
        <v>1234</v>
      </c>
    </row>
    <row r="2059" spans="1:6" hidden="1" x14ac:dyDescent="0.25">
      <c r="A2059" s="212" t="s">
        <v>1239</v>
      </c>
      <c r="B2059" s="212">
        <v>199106</v>
      </c>
      <c r="C2059" s="212">
        <v>250.501</v>
      </c>
      <c r="D2059" s="212">
        <v>4</v>
      </c>
      <c r="E2059" s="212" t="s">
        <v>1240</v>
      </c>
      <c r="F2059" s="212" t="s">
        <v>1234</v>
      </c>
    </row>
    <row r="2060" spans="1:6" hidden="1" x14ac:dyDescent="0.25">
      <c r="A2060" s="212" t="s">
        <v>1239</v>
      </c>
      <c r="B2060" s="212">
        <v>199107</v>
      </c>
      <c r="C2060" s="212">
        <v>234.59700000000001</v>
      </c>
      <c r="D2060" s="212">
        <v>4</v>
      </c>
      <c r="E2060" s="212" t="s">
        <v>1240</v>
      </c>
      <c r="F2060" s="212" t="s">
        <v>1234</v>
      </c>
    </row>
    <row r="2061" spans="1:6" hidden="1" x14ac:dyDescent="0.25">
      <c r="A2061" s="212" t="s">
        <v>1239</v>
      </c>
      <c r="B2061" s="212">
        <v>199108</v>
      </c>
      <c r="C2061" s="212">
        <v>225.626</v>
      </c>
      <c r="D2061" s="212">
        <v>4</v>
      </c>
      <c r="E2061" s="212" t="s">
        <v>1240</v>
      </c>
      <c r="F2061" s="212" t="s">
        <v>1234</v>
      </c>
    </row>
    <row r="2062" spans="1:6" hidden="1" x14ac:dyDescent="0.25">
      <c r="A2062" s="212" t="s">
        <v>1239</v>
      </c>
      <c r="B2062" s="212">
        <v>199109</v>
      </c>
      <c r="C2062" s="212">
        <v>241.32499999999999</v>
      </c>
      <c r="D2062" s="212">
        <v>4</v>
      </c>
      <c r="E2062" s="212" t="s">
        <v>1240</v>
      </c>
      <c r="F2062" s="212" t="s">
        <v>1234</v>
      </c>
    </row>
    <row r="2063" spans="1:6" hidden="1" x14ac:dyDescent="0.25">
      <c r="A2063" s="212" t="s">
        <v>1239</v>
      </c>
      <c r="B2063" s="212">
        <v>199110</v>
      </c>
      <c r="C2063" s="212">
        <v>344.81299999999999</v>
      </c>
      <c r="D2063" s="212">
        <v>4</v>
      </c>
      <c r="E2063" s="212" t="s">
        <v>1240</v>
      </c>
      <c r="F2063" s="212" t="s">
        <v>1234</v>
      </c>
    </row>
    <row r="2064" spans="1:6" hidden="1" x14ac:dyDescent="0.25">
      <c r="A2064" s="212" t="s">
        <v>1239</v>
      </c>
      <c r="B2064" s="212">
        <v>199111</v>
      </c>
      <c r="C2064" s="212">
        <v>593.34400000000005</v>
      </c>
      <c r="D2064" s="212">
        <v>4</v>
      </c>
      <c r="E2064" s="212" t="s">
        <v>1240</v>
      </c>
      <c r="F2064" s="212" t="s">
        <v>1234</v>
      </c>
    </row>
    <row r="2065" spans="1:6" hidden="1" x14ac:dyDescent="0.25">
      <c r="A2065" s="212" t="s">
        <v>1239</v>
      </c>
      <c r="B2065" s="212">
        <v>199112</v>
      </c>
      <c r="C2065" s="212">
        <v>821.15099999999995</v>
      </c>
      <c r="D2065" s="212">
        <v>4</v>
      </c>
      <c r="E2065" s="212" t="s">
        <v>1240</v>
      </c>
      <c r="F2065" s="212" t="s">
        <v>1234</v>
      </c>
    </row>
    <row r="2066" spans="1:6" hidden="1" x14ac:dyDescent="0.25">
      <c r="A2066" s="212" t="s">
        <v>1239</v>
      </c>
      <c r="B2066" s="212">
        <v>199113</v>
      </c>
      <c r="C2066" s="212">
        <v>6073.4290000000001</v>
      </c>
      <c r="D2066" s="212">
        <v>4</v>
      </c>
      <c r="E2066" s="212" t="s">
        <v>1240</v>
      </c>
      <c r="F2066" s="212" t="s">
        <v>1234</v>
      </c>
    </row>
    <row r="2067" spans="1:6" hidden="1" x14ac:dyDescent="0.25">
      <c r="A2067" s="212" t="s">
        <v>1239</v>
      </c>
      <c r="B2067" s="212">
        <v>199201</v>
      </c>
      <c r="C2067" s="212">
        <v>963.351</v>
      </c>
      <c r="D2067" s="212">
        <v>4</v>
      </c>
      <c r="E2067" s="212" t="s">
        <v>1240</v>
      </c>
      <c r="F2067" s="212" t="s">
        <v>1234</v>
      </c>
    </row>
    <row r="2068" spans="1:6" hidden="1" x14ac:dyDescent="0.25">
      <c r="A2068" s="212" t="s">
        <v>1239</v>
      </c>
      <c r="B2068" s="212">
        <v>199202</v>
      </c>
      <c r="C2068" s="212">
        <v>848.75</v>
      </c>
      <c r="D2068" s="212">
        <v>4</v>
      </c>
      <c r="E2068" s="212" t="s">
        <v>1240</v>
      </c>
      <c r="F2068" s="212" t="s">
        <v>1234</v>
      </c>
    </row>
    <row r="2069" spans="1:6" hidden="1" x14ac:dyDescent="0.25">
      <c r="A2069" s="212" t="s">
        <v>1239</v>
      </c>
      <c r="B2069" s="212">
        <v>199203</v>
      </c>
      <c r="C2069" s="212">
        <v>717.10799999999995</v>
      </c>
      <c r="D2069" s="212">
        <v>4</v>
      </c>
      <c r="E2069" s="212" t="s">
        <v>1240</v>
      </c>
      <c r="F2069" s="212" t="s">
        <v>1234</v>
      </c>
    </row>
    <row r="2070" spans="1:6" hidden="1" x14ac:dyDescent="0.25">
      <c r="A2070" s="212" t="s">
        <v>1239</v>
      </c>
      <c r="B2070" s="212">
        <v>199204</v>
      </c>
      <c r="C2070" s="212">
        <v>553.58199999999999</v>
      </c>
      <c r="D2070" s="212">
        <v>4</v>
      </c>
      <c r="E2070" s="212" t="s">
        <v>1240</v>
      </c>
      <c r="F2070" s="212" t="s">
        <v>1234</v>
      </c>
    </row>
    <row r="2071" spans="1:6" hidden="1" x14ac:dyDescent="0.25">
      <c r="A2071" s="212" t="s">
        <v>1239</v>
      </c>
      <c r="B2071" s="212">
        <v>199205</v>
      </c>
      <c r="C2071" s="212">
        <v>354.5</v>
      </c>
      <c r="D2071" s="212">
        <v>4</v>
      </c>
      <c r="E2071" s="212" t="s">
        <v>1240</v>
      </c>
      <c r="F2071" s="212" t="s">
        <v>1234</v>
      </c>
    </row>
    <row r="2072" spans="1:6" hidden="1" x14ac:dyDescent="0.25">
      <c r="A2072" s="212" t="s">
        <v>1239</v>
      </c>
      <c r="B2072" s="212">
        <v>199206</v>
      </c>
      <c r="C2072" s="212">
        <v>264.93</v>
      </c>
      <c r="D2072" s="212">
        <v>4</v>
      </c>
      <c r="E2072" s="212" t="s">
        <v>1240</v>
      </c>
      <c r="F2072" s="212" t="s">
        <v>1234</v>
      </c>
    </row>
    <row r="2073" spans="1:6" hidden="1" x14ac:dyDescent="0.25">
      <c r="A2073" s="212" t="s">
        <v>1239</v>
      </c>
      <c r="B2073" s="212">
        <v>199207</v>
      </c>
      <c r="C2073" s="212">
        <v>236.358</v>
      </c>
      <c r="D2073" s="212">
        <v>4</v>
      </c>
      <c r="E2073" s="212" t="s">
        <v>1240</v>
      </c>
      <c r="F2073" s="212" t="s">
        <v>1234</v>
      </c>
    </row>
    <row r="2074" spans="1:6" hidden="1" x14ac:dyDescent="0.25">
      <c r="A2074" s="212" t="s">
        <v>1239</v>
      </c>
      <c r="B2074" s="212">
        <v>199208</v>
      </c>
      <c r="C2074" s="212">
        <v>221.68799999999999</v>
      </c>
      <c r="D2074" s="212">
        <v>4</v>
      </c>
      <c r="E2074" s="212" t="s">
        <v>1240</v>
      </c>
      <c r="F2074" s="212" t="s">
        <v>1234</v>
      </c>
    </row>
    <row r="2075" spans="1:6" hidden="1" x14ac:dyDescent="0.25">
      <c r="A2075" s="212" t="s">
        <v>1239</v>
      </c>
      <c r="B2075" s="212">
        <v>199209</v>
      </c>
      <c r="C2075" s="212">
        <v>258.15800000000002</v>
      </c>
      <c r="D2075" s="212">
        <v>4</v>
      </c>
      <c r="E2075" s="212" t="s">
        <v>1240</v>
      </c>
      <c r="F2075" s="212" t="s">
        <v>1234</v>
      </c>
    </row>
    <row r="2076" spans="1:6" hidden="1" x14ac:dyDescent="0.25">
      <c r="A2076" s="212" t="s">
        <v>1239</v>
      </c>
      <c r="B2076" s="212">
        <v>199210</v>
      </c>
      <c r="C2076" s="212">
        <v>363.53800000000001</v>
      </c>
      <c r="D2076" s="212">
        <v>4</v>
      </c>
      <c r="E2076" s="212" t="s">
        <v>1240</v>
      </c>
      <c r="F2076" s="212" t="s">
        <v>1234</v>
      </c>
    </row>
    <row r="2077" spans="1:6" hidden="1" x14ac:dyDescent="0.25">
      <c r="A2077" s="212" t="s">
        <v>1239</v>
      </c>
      <c r="B2077" s="212">
        <v>199211</v>
      </c>
      <c r="C2077" s="212">
        <v>573.18399999999997</v>
      </c>
      <c r="D2077" s="212">
        <v>4</v>
      </c>
      <c r="E2077" s="212" t="s">
        <v>1240</v>
      </c>
      <c r="F2077" s="212" t="s">
        <v>1234</v>
      </c>
    </row>
    <row r="2078" spans="1:6" hidden="1" x14ac:dyDescent="0.25">
      <c r="A2078" s="212" t="s">
        <v>1239</v>
      </c>
      <c r="B2078" s="212">
        <v>199212</v>
      </c>
      <c r="C2078" s="212">
        <v>889.91399999999999</v>
      </c>
      <c r="D2078" s="212">
        <v>4</v>
      </c>
      <c r="E2078" s="212" t="s">
        <v>1240</v>
      </c>
      <c r="F2078" s="212" t="s">
        <v>1234</v>
      </c>
    </row>
    <row r="2079" spans="1:6" hidden="1" x14ac:dyDescent="0.25">
      <c r="A2079" s="212" t="s">
        <v>1239</v>
      </c>
      <c r="B2079" s="212">
        <v>199213</v>
      </c>
      <c r="C2079" s="212">
        <v>6244.2449999999999</v>
      </c>
      <c r="D2079" s="212">
        <v>4</v>
      </c>
      <c r="E2079" s="212" t="s">
        <v>1240</v>
      </c>
      <c r="F2079" s="212" t="s">
        <v>1234</v>
      </c>
    </row>
    <row r="2080" spans="1:6" hidden="1" x14ac:dyDescent="0.25">
      <c r="A2080" s="212" t="s">
        <v>1239</v>
      </c>
      <c r="B2080" s="212">
        <v>199301</v>
      </c>
      <c r="C2080" s="212">
        <v>999.44</v>
      </c>
      <c r="D2080" s="212">
        <v>4</v>
      </c>
      <c r="E2080" s="212" t="s">
        <v>1240</v>
      </c>
      <c r="F2080" s="212" t="s">
        <v>1234</v>
      </c>
    </row>
    <row r="2081" spans="1:6" hidden="1" x14ac:dyDescent="0.25">
      <c r="A2081" s="212" t="s">
        <v>1239</v>
      </c>
      <c r="B2081" s="212">
        <v>199302</v>
      </c>
      <c r="C2081" s="212">
        <v>929.33199999999999</v>
      </c>
      <c r="D2081" s="212">
        <v>4</v>
      </c>
      <c r="E2081" s="212" t="s">
        <v>1240</v>
      </c>
      <c r="F2081" s="212" t="s">
        <v>1234</v>
      </c>
    </row>
    <row r="2082" spans="1:6" hidden="1" x14ac:dyDescent="0.25">
      <c r="A2082" s="212" t="s">
        <v>1239</v>
      </c>
      <c r="B2082" s="212">
        <v>199303</v>
      </c>
      <c r="C2082" s="212">
        <v>868.62800000000004</v>
      </c>
      <c r="D2082" s="212">
        <v>4</v>
      </c>
      <c r="E2082" s="212" t="s">
        <v>1240</v>
      </c>
      <c r="F2082" s="212" t="s">
        <v>1234</v>
      </c>
    </row>
    <row r="2083" spans="1:6" hidden="1" x14ac:dyDescent="0.25">
      <c r="A2083" s="212" t="s">
        <v>1239</v>
      </c>
      <c r="B2083" s="212">
        <v>199304</v>
      </c>
      <c r="C2083" s="212">
        <v>578.73</v>
      </c>
      <c r="D2083" s="212">
        <v>4</v>
      </c>
      <c r="E2083" s="212" t="s">
        <v>1240</v>
      </c>
      <c r="F2083" s="212" t="s">
        <v>1234</v>
      </c>
    </row>
    <row r="2084" spans="1:6" hidden="1" x14ac:dyDescent="0.25">
      <c r="A2084" s="212" t="s">
        <v>1239</v>
      </c>
      <c r="B2084" s="212">
        <v>199305</v>
      </c>
      <c r="C2084" s="212">
        <v>342.25700000000001</v>
      </c>
      <c r="D2084" s="212">
        <v>4</v>
      </c>
      <c r="E2084" s="212" t="s">
        <v>1240</v>
      </c>
      <c r="F2084" s="212" t="s">
        <v>1234</v>
      </c>
    </row>
    <row r="2085" spans="1:6" hidden="1" x14ac:dyDescent="0.25">
      <c r="A2085" s="212" t="s">
        <v>1239</v>
      </c>
      <c r="B2085" s="212">
        <v>199306</v>
      </c>
      <c r="C2085" s="212">
        <v>271.63099999999997</v>
      </c>
      <c r="D2085" s="212">
        <v>4</v>
      </c>
      <c r="E2085" s="212" t="s">
        <v>1240</v>
      </c>
      <c r="F2085" s="212" t="s">
        <v>1234</v>
      </c>
    </row>
    <row r="2086" spans="1:6" hidden="1" x14ac:dyDescent="0.25">
      <c r="A2086" s="212" t="s">
        <v>1239</v>
      </c>
      <c r="B2086" s="212">
        <v>199307</v>
      </c>
      <c r="C2086" s="212">
        <v>242.048</v>
      </c>
      <c r="D2086" s="212">
        <v>4</v>
      </c>
      <c r="E2086" s="212" t="s">
        <v>1240</v>
      </c>
      <c r="F2086" s="212" t="s">
        <v>1234</v>
      </c>
    </row>
    <row r="2087" spans="1:6" hidden="1" x14ac:dyDescent="0.25">
      <c r="A2087" s="212" t="s">
        <v>1239</v>
      </c>
      <c r="B2087" s="212">
        <v>199308</v>
      </c>
      <c r="C2087" s="212">
        <v>238.858</v>
      </c>
      <c r="D2087" s="212">
        <v>4</v>
      </c>
      <c r="E2087" s="212" t="s">
        <v>1240</v>
      </c>
      <c r="F2087" s="212" t="s">
        <v>1234</v>
      </c>
    </row>
    <row r="2088" spans="1:6" hidden="1" x14ac:dyDescent="0.25">
      <c r="A2088" s="212" t="s">
        <v>1239</v>
      </c>
      <c r="B2088" s="212">
        <v>199309</v>
      </c>
      <c r="C2088" s="212">
        <v>253.95599999999999</v>
      </c>
      <c r="D2088" s="212">
        <v>4</v>
      </c>
      <c r="E2088" s="212" t="s">
        <v>1240</v>
      </c>
      <c r="F2088" s="212" t="s">
        <v>1234</v>
      </c>
    </row>
    <row r="2089" spans="1:6" hidden="1" x14ac:dyDescent="0.25">
      <c r="A2089" s="212" t="s">
        <v>1239</v>
      </c>
      <c r="B2089" s="212">
        <v>199310</v>
      </c>
      <c r="C2089" s="212">
        <v>355.68900000000002</v>
      </c>
      <c r="D2089" s="212">
        <v>4</v>
      </c>
      <c r="E2089" s="212" t="s">
        <v>1240</v>
      </c>
      <c r="F2089" s="212" t="s">
        <v>1234</v>
      </c>
    </row>
    <row r="2090" spans="1:6" hidden="1" x14ac:dyDescent="0.25">
      <c r="A2090" s="212" t="s">
        <v>1239</v>
      </c>
      <c r="B2090" s="212">
        <v>199311</v>
      </c>
      <c r="C2090" s="212">
        <v>583.61900000000003</v>
      </c>
      <c r="D2090" s="212">
        <v>4</v>
      </c>
      <c r="E2090" s="212" t="s">
        <v>1240</v>
      </c>
      <c r="F2090" s="212" t="s">
        <v>1234</v>
      </c>
    </row>
    <row r="2091" spans="1:6" hidden="1" x14ac:dyDescent="0.25">
      <c r="A2091" s="212" t="s">
        <v>1239</v>
      </c>
      <c r="B2091" s="212">
        <v>199312</v>
      </c>
      <c r="C2091" s="212">
        <v>864.59699999999998</v>
      </c>
      <c r="D2091" s="212">
        <v>4</v>
      </c>
      <c r="E2091" s="212" t="s">
        <v>1240</v>
      </c>
      <c r="F2091" s="212" t="s">
        <v>1234</v>
      </c>
    </row>
    <row r="2092" spans="1:6" hidden="1" x14ac:dyDescent="0.25">
      <c r="A2092" s="212" t="s">
        <v>1239</v>
      </c>
      <c r="B2092" s="212">
        <v>199313</v>
      </c>
      <c r="C2092" s="212">
        <v>6528.0360000000001</v>
      </c>
      <c r="D2092" s="212">
        <v>4</v>
      </c>
      <c r="E2092" s="212" t="s">
        <v>1240</v>
      </c>
      <c r="F2092" s="212" t="s">
        <v>1234</v>
      </c>
    </row>
    <row r="2093" spans="1:6" hidden="1" x14ac:dyDescent="0.25">
      <c r="A2093" s="212" t="s">
        <v>1239</v>
      </c>
      <c r="B2093" s="212">
        <v>199401</v>
      </c>
      <c r="C2093" s="212">
        <v>1142.8140000000001</v>
      </c>
      <c r="D2093" s="212">
        <v>4</v>
      </c>
      <c r="E2093" s="212" t="s">
        <v>1240</v>
      </c>
      <c r="F2093" s="212" t="s">
        <v>1234</v>
      </c>
    </row>
    <row r="2094" spans="1:6" hidden="1" x14ac:dyDescent="0.25">
      <c r="A2094" s="212" t="s">
        <v>1239</v>
      </c>
      <c r="B2094" s="212">
        <v>199402</v>
      </c>
      <c r="C2094" s="212">
        <v>1007.494</v>
      </c>
      <c r="D2094" s="212">
        <v>4</v>
      </c>
      <c r="E2094" s="212" t="s">
        <v>1240</v>
      </c>
      <c r="F2094" s="212" t="s">
        <v>1234</v>
      </c>
    </row>
    <row r="2095" spans="1:6" hidden="1" x14ac:dyDescent="0.25">
      <c r="A2095" s="212" t="s">
        <v>1239</v>
      </c>
      <c r="B2095" s="212">
        <v>199403</v>
      </c>
      <c r="C2095" s="212">
        <v>777.39599999999996</v>
      </c>
      <c r="D2095" s="212">
        <v>4</v>
      </c>
      <c r="E2095" s="212" t="s">
        <v>1240</v>
      </c>
      <c r="F2095" s="212" t="s">
        <v>1234</v>
      </c>
    </row>
    <row r="2096" spans="1:6" hidden="1" x14ac:dyDescent="0.25">
      <c r="A2096" s="212" t="s">
        <v>1239</v>
      </c>
      <c r="B2096" s="212">
        <v>199404</v>
      </c>
      <c r="C2096" s="212">
        <v>505.14699999999999</v>
      </c>
      <c r="D2096" s="212">
        <v>4</v>
      </c>
      <c r="E2096" s="212" t="s">
        <v>1240</v>
      </c>
      <c r="F2096" s="212" t="s">
        <v>1234</v>
      </c>
    </row>
    <row r="2097" spans="1:6" hidden="1" x14ac:dyDescent="0.25">
      <c r="A2097" s="212" t="s">
        <v>1239</v>
      </c>
      <c r="B2097" s="212">
        <v>199405</v>
      </c>
      <c r="C2097" s="212">
        <v>352.43099999999998</v>
      </c>
      <c r="D2097" s="212">
        <v>4</v>
      </c>
      <c r="E2097" s="212" t="s">
        <v>1240</v>
      </c>
      <c r="F2097" s="212" t="s">
        <v>1234</v>
      </c>
    </row>
    <row r="2098" spans="1:6" hidden="1" x14ac:dyDescent="0.25">
      <c r="A2098" s="212" t="s">
        <v>1239</v>
      </c>
      <c r="B2098" s="212">
        <v>199406</v>
      </c>
      <c r="C2098" s="212">
        <v>253.35900000000001</v>
      </c>
      <c r="D2098" s="212">
        <v>4</v>
      </c>
      <c r="E2098" s="212" t="s">
        <v>1240</v>
      </c>
      <c r="F2098" s="212" t="s">
        <v>1234</v>
      </c>
    </row>
    <row r="2099" spans="1:6" hidden="1" x14ac:dyDescent="0.25">
      <c r="A2099" s="212" t="s">
        <v>1239</v>
      </c>
      <c r="B2099" s="212">
        <v>199407</v>
      </c>
      <c r="C2099" s="212">
        <v>224.57300000000001</v>
      </c>
      <c r="D2099" s="212">
        <v>4</v>
      </c>
      <c r="E2099" s="212" t="s">
        <v>1240</v>
      </c>
      <c r="F2099" s="212" t="s">
        <v>1234</v>
      </c>
    </row>
    <row r="2100" spans="1:6" hidden="1" x14ac:dyDescent="0.25">
      <c r="A2100" s="212" t="s">
        <v>1239</v>
      </c>
      <c r="B2100" s="212">
        <v>199408</v>
      </c>
      <c r="C2100" s="212">
        <v>229.297</v>
      </c>
      <c r="D2100" s="212">
        <v>4</v>
      </c>
      <c r="E2100" s="212" t="s">
        <v>1240</v>
      </c>
      <c r="F2100" s="212" t="s">
        <v>1234</v>
      </c>
    </row>
    <row r="2101" spans="1:6" hidden="1" x14ac:dyDescent="0.25">
      <c r="A2101" s="212" t="s">
        <v>1239</v>
      </c>
      <c r="B2101" s="212">
        <v>199409</v>
      </c>
      <c r="C2101" s="212">
        <v>236.79900000000001</v>
      </c>
      <c r="D2101" s="212">
        <v>4</v>
      </c>
      <c r="E2101" s="212" t="s">
        <v>1240</v>
      </c>
      <c r="F2101" s="212" t="s">
        <v>1234</v>
      </c>
    </row>
    <row r="2102" spans="1:6" hidden="1" x14ac:dyDescent="0.25">
      <c r="A2102" s="212" t="s">
        <v>1239</v>
      </c>
      <c r="B2102" s="212">
        <v>199410</v>
      </c>
      <c r="C2102" s="212">
        <v>339.71600000000001</v>
      </c>
      <c r="D2102" s="212">
        <v>4</v>
      </c>
      <c r="E2102" s="212" t="s">
        <v>1240</v>
      </c>
      <c r="F2102" s="212" t="s">
        <v>1234</v>
      </c>
    </row>
    <row r="2103" spans="1:6" hidden="1" x14ac:dyDescent="0.25">
      <c r="A2103" s="212" t="s">
        <v>1239</v>
      </c>
      <c r="B2103" s="212">
        <v>199411</v>
      </c>
      <c r="C2103" s="212">
        <v>518.875</v>
      </c>
      <c r="D2103" s="212">
        <v>4</v>
      </c>
      <c r="E2103" s="212" t="s">
        <v>1240</v>
      </c>
      <c r="F2103" s="212" t="s">
        <v>1234</v>
      </c>
    </row>
    <row r="2104" spans="1:6" hidden="1" x14ac:dyDescent="0.25">
      <c r="A2104" s="212" t="s">
        <v>1239</v>
      </c>
      <c r="B2104" s="212">
        <v>199412</v>
      </c>
      <c r="C2104" s="212">
        <v>801.20899999999995</v>
      </c>
      <c r="D2104" s="212">
        <v>4</v>
      </c>
      <c r="E2104" s="212" t="s">
        <v>1240</v>
      </c>
      <c r="F2104" s="212" t="s">
        <v>1234</v>
      </c>
    </row>
    <row r="2105" spans="1:6" hidden="1" x14ac:dyDescent="0.25">
      <c r="A2105" s="212" t="s">
        <v>1239</v>
      </c>
      <c r="B2105" s="212">
        <v>199413</v>
      </c>
      <c r="C2105" s="212">
        <v>6388.2610000000004</v>
      </c>
      <c r="D2105" s="212">
        <v>4</v>
      </c>
      <c r="E2105" s="212" t="s">
        <v>1240</v>
      </c>
      <c r="F2105" s="212" t="s">
        <v>1234</v>
      </c>
    </row>
    <row r="2106" spans="1:6" hidden="1" x14ac:dyDescent="0.25">
      <c r="A2106" s="212" t="s">
        <v>1239</v>
      </c>
      <c r="B2106" s="212">
        <v>199501</v>
      </c>
      <c r="C2106" s="212">
        <v>980.76700000000005</v>
      </c>
      <c r="D2106" s="212">
        <v>4</v>
      </c>
      <c r="E2106" s="212" t="s">
        <v>1240</v>
      </c>
      <c r="F2106" s="212" t="s">
        <v>1234</v>
      </c>
    </row>
    <row r="2107" spans="1:6" hidden="1" x14ac:dyDescent="0.25">
      <c r="A2107" s="212" t="s">
        <v>1239</v>
      </c>
      <c r="B2107" s="212">
        <v>199502</v>
      </c>
      <c r="C2107" s="212">
        <v>916.15</v>
      </c>
      <c r="D2107" s="212">
        <v>4</v>
      </c>
      <c r="E2107" s="212" t="s">
        <v>1240</v>
      </c>
      <c r="F2107" s="212" t="s">
        <v>1234</v>
      </c>
    </row>
    <row r="2108" spans="1:6" hidden="1" x14ac:dyDescent="0.25">
      <c r="A2108" s="212" t="s">
        <v>1239</v>
      </c>
      <c r="B2108" s="212">
        <v>199503</v>
      </c>
      <c r="C2108" s="212">
        <v>737.59199999999998</v>
      </c>
      <c r="D2108" s="212">
        <v>4</v>
      </c>
      <c r="E2108" s="212" t="s">
        <v>1240</v>
      </c>
      <c r="F2108" s="212" t="s">
        <v>1234</v>
      </c>
    </row>
    <row r="2109" spans="1:6" hidden="1" x14ac:dyDescent="0.25">
      <c r="A2109" s="212" t="s">
        <v>1239</v>
      </c>
      <c r="B2109" s="212">
        <v>199504</v>
      </c>
      <c r="C2109" s="212">
        <v>540.81200000000001</v>
      </c>
      <c r="D2109" s="212">
        <v>4</v>
      </c>
      <c r="E2109" s="212" t="s">
        <v>1240</v>
      </c>
      <c r="F2109" s="212" t="s">
        <v>1234</v>
      </c>
    </row>
    <row r="2110" spans="1:6" hidden="1" x14ac:dyDescent="0.25">
      <c r="A2110" s="212" t="s">
        <v>1239</v>
      </c>
      <c r="B2110" s="212">
        <v>199505</v>
      </c>
      <c r="C2110" s="212">
        <v>364.96</v>
      </c>
      <c r="D2110" s="212">
        <v>4</v>
      </c>
      <c r="E2110" s="212" t="s">
        <v>1240</v>
      </c>
      <c r="F2110" s="212" t="s">
        <v>1234</v>
      </c>
    </row>
    <row r="2111" spans="1:6" hidden="1" x14ac:dyDescent="0.25">
      <c r="A2111" s="212" t="s">
        <v>1239</v>
      </c>
      <c r="B2111" s="212">
        <v>199506</v>
      </c>
      <c r="C2111" s="212">
        <v>257.512</v>
      </c>
      <c r="D2111" s="212">
        <v>4</v>
      </c>
      <c r="E2111" s="212" t="s">
        <v>1240</v>
      </c>
      <c r="F2111" s="212" t="s">
        <v>1234</v>
      </c>
    </row>
    <row r="2112" spans="1:6" hidden="1" x14ac:dyDescent="0.25">
      <c r="A2112" s="212" t="s">
        <v>1239</v>
      </c>
      <c r="B2112" s="212">
        <v>199507</v>
      </c>
      <c r="C2112" s="212">
        <v>220.065</v>
      </c>
      <c r="D2112" s="212">
        <v>4</v>
      </c>
      <c r="E2112" s="212" t="s">
        <v>1240</v>
      </c>
      <c r="F2112" s="212" t="s">
        <v>1234</v>
      </c>
    </row>
    <row r="2113" spans="1:6" hidden="1" x14ac:dyDescent="0.25">
      <c r="A2113" s="212" t="s">
        <v>1239</v>
      </c>
      <c r="B2113" s="212">
        <v>199508</v>
      </c>
      <c r="C2113" s="212">
        <v>209.64500000000001</v>
      </c>
      <c r="D2113" s="212">
        <v>4</v>
      </c>
      <c r="E2113" s="212" t="s">
        <v>1240</v>
      </c>
      <c r="F2113" s="212" t="s">
        <v>1234</v>
      </c>
    </row>
    <row r="2114" spans="1:6" hidden="1" x14ac:dyDescent="0.25">
      <c r="A2114" s="212" t="s">
        <v>1239</v>
      </c>
      <c r="B2114" s="212">
        <v>199509</v>
      </c>
      <c r="C2114" s="212">
        <v>232.755</v>
      </c>
      <c r="D2114" s="212">
        <v>4</v>
      </c>
      <c r="E2114" s="212" t="s">
        <v>1240</v>
      </c>
      <c r="F2114" s="212" t="s">
        <v>1234</v>
      </c>
    </row>
    <row r="2115" spans="1:6" hidden="1" x14ac:dyDescent="0.25">
      <c r="A2115" s="212" t="s">
        <v>1239</v>
      </c>
      <c r="B2115" s="212">
        <v>199510</v>
      </c>
      <c r="C2115" s="212">
        <v>325.209</v>
      </c>
      <c r="D2115" s="212">
        <v>4</v>
      </c>
      <c r="E2115" s="212" t="s">
        <v>1240</v>
      </c>
      <c r="F2115" s="212" t="s">
        <v>1234</v>
      </c>
    </row>
    <row r="2116" spans="1:6" hidden="1" x14ac:dyDescent="0.25">
      <c r="A2116" s="212" t="s">
        <v>1239</v>
      </c>
      <c r="B2116" s="212">
        <v>199511</v>
      </c>
      <c r="C2116" s="212">
        <v>625.64099999999996</v>
      </c>
      <c r="D2116" s="212">
        <v>4</v>
      </c>
      <c r="E2116" s="212" t="s">
        <v>1240</v>
      </c>
      <c r="F2116" s="212" t="s">
        <v>1234</v>
      </c>
    </row>
    <row r="2117" spans="1:6" hidden="1" x14ac:dyDescent="0.25">
      <c r="A2117" s="212" t="s">
        <v>1239</v>
      </c>
      <c r="B2117" s="212">
        <v>199512</v>
      </c>
      <c r="C2117" s="212">
        <v>934.00599999999997</v>
      </c>
      <c r="D2117" s="212">
        <v>4</v>
      </c>
      <c r="E2117" s="212" t="s">
        <v>1240</v>
      </c>
      <c r="F2117" s="212" t="s">
        <v>1234</v>
      </c>
    </row>
    <row r="2118" spans="1:6" hidden="1" x14ac:dyDescent="0.25">
      <c r="A2118" s="212" t="s">
        <v>1239</v>
      </c>
      <c r="B2118" s="212">
        <v>199513</v>
      </c>
      <c r="C2118" s="212">
        <v>6344.7219999999998</v>
      </c>
      <c r="D2118" s="212">
        <v>4</v>
      </c>
      <c r="E2118" s="212" t="s">
        <v>1240</v>
      </c>
      <c r="F2118" s="212" t="s">
        <v>1234</v>
      </c>
    </row>
    <row r="2119" spans="1:6" hidden="1" x14ac:dyDescent="0.25">
      <c r="A2119" s="212" t="s">
        <v>1239</v>
      </c>
      <c r="B2119" s="212">
        <v>199601</v>
      </c>
      <c r="C2119" s="212">
        <v>1122.691</v>
      </c>
      <c r="D2119" s="212">
        <v>4</v>
      </c>
      <c r="E2119" s="212" t="s">
        <v>1240</v>
      </c>
      <c r="F2119" s="212" t="s">
        <v>1234</v>
      </c>
    </row>
    <row r="2120" spans="1:6" hidden="1" x14ac:dyDescent="0.25">
      <c r="A2120" s="212" t="s">
        <v>1239</v>
      </c>
      <c r="B2120" s="212">
        <v>199602</v>
      </c>
      <c r="C2120" s="212">
        <v>1009.997</v>
      </c>
      <c r="D2120" s="212">
        <v>4</v>
      </c>
      <c r="E2120" s="212" t="s">
        <v>1240</v>
      </c>
      <c r="F2120" s="212" t="s">
        <v>1234</v>
      </c>
    </row>
    <row r="2121" spans="1:6" hidden="1" x14ac:dyDescent="0.25">
      <c r="A2121" s="212" t="s">
        <v>1239</v>
      </c>
      <c r="B2121" s="212">
        <v>199603</v>
      </c>
      <c r="C2121" s="212">
        <v>860.73500000000001</v>
      </c>
      <c r="D2121" s="212">
        <v>4</v>
      </c>
      <c r="E2121" s="212" t="s">
        <v>1240</v>
      </c>
      <c r="F2121" s="212" t="s">
        <v>1234</v>
      </c>
    </row>
    <row r="2122" spans="1:6" hidden="1" x14ac:dyDescent="0.25">
      <c r="A2122" s="212" t="s">
        <v>1239</v>
      </c>
      <c r="B2122" s="212">
        <v>199604</v>
      </c>
      <c r="C2122" s="212">
        <v>597.54899999999998</v>
      </c>
      <c r="D2122" s="212">
        <v>4</v>
      </c>
      <c r="E2122" s="212" t="s">
        <v>1240</v>
      </c>
      <c r="F2122" s="212" t="s">
        <v>1234</v>
      </c>
    </row>
    <row r="2123" spans="1:6" hidden="1" x14ac:dyDescent="0.25">
      <c r="A2123" s="212" t="s">
        <v>1239</v>
      </c>
      <c r="B2123" s="212">
        <v>199605</v>
      </c>
      <c r="C2123" s="212">
        <v>378.38200000000001</v>
      </c>
      <c r="D2123" s="212">
        <v>4</v>
      </c>
      <c r="E2123" s="212" t="s">
        <v>1240</v>
      </c>
      <c r="F2123" s="212" t="s">
        <v>1234</v>
      </c>
    </row>
    <row r="2124" spans="1:6" hidden="1" x14ac:dyDescent="0.25">
      <c r="A2124" s="212" t="s">
        <v>1239</v>
      </c>
      <c r="B2124" s="212">
        <v>199606</v>
      </c>
      <c r="C2124" s="212">
        <v>263.78800000000001</v>
      </c>
      <c r="D2124" s="212">
        <v>4</v>
      </c>
      <c r="E2124" s="212" t="s">
        <v>1240</v>
      </c>
      <c r="F2124" s="212" t="s">
        <v>1234</v>
      </c>
    </row>
    <row r="2125" spans="1:6" hidden="1" x14ac:dyDescent="0.25">
      <c r="A2125" s="212" t="s">
        <v>1239</v>
      </c>
      <c r="B2125" s="212">
        <v>199607</v>
      </c>
      <c r="C2125" s="212">
        <v>220.233</v>
      </c>
      <c r="D2125" s="212">
        <v>4</v>
      </c>
      <c r="E2125" s="212" t="s">
        <v>1240</v>
      </c>
      <c r="F2125" s="212" t="s">
        <v>1234</v>
      </c>
    </row>
    <row r="2126" spans="1:6" hidden="1" x14ac:dyDescent="0.25">
      <c r="A2126" s="212" t="s">
        <v>1239</v>
      </c>
      <c r="B2126" s="212">
        <v>199608</v>
      </c>
      <c r="C2126" s="212">
        <v>218.959</v>
      </c>
      <c r="D2126" s="212">
        <v>4</v>
      </c>
      <c r="E2126" s="212" t="s">
        <v>1240</v>
      </c>
      <c r="F2126" s="212" t="s">
        <v>1234</v>
      </c>
    </row>
    <row r="2127" spans="1:6" hidden="1" x14ac:dyDescent="0.25">
      <c r="A2127" s="212" t="s">
        <v>1239</v>
      </c>
      <c r="B2127" s="212">
        <v>199609</v>
      </c>
      <c r="C2127" s="212">
        <v>243.29499999999999</v>
      </c>
      <c r="D2127" s="212">
        <v>4</v>
      </c>
      <c r="E2127" s="212" t="s">
        <v>1240</v>
      </c>
      <c r="F2127" s="212" t="s">
        <v>1234</v>
      </c>
    </row>
    <row r="2128" spans="1:6" hidden="1" x14ac:dyDescent="0.25">
      <c r="A2128" s="212" t="s">
        <v>1239</v>
      </c>
      <c r="B2128" s="212">
        <v>199610</v>
      </c>
      <c r="C2128" s="212">
        <v>367.90899999999999</v>
      </c>
      <c r="D2128" s="212">
        <v>4</v>
      </c>
      <c r="E2128" s="212" t="s">
        <v>1240</v>
      </c>
      <c r="F2128" s="212" t="s">
        <v>1234</v>
      </c>
    </row>
    <row r="2129" spans="1:6" hidden="1" x14ac:dyDescent="0.25">
      <c r="A2129" s="212" t="s">
        <v>1239</v>
      </c>
      <c r="B2129" s="212">
        <v>199611</v>
      </c>
      <c r="C2129" s="212">
        <v>659.93700000000001</v>
      </c>
      <c r="D2129" s="212">
        <v>4</v>
      </c>
      <c r="E2129" s="212" t="s">
        <v>1240</v>
      </c>
      <c r="F2129" s="212" t="s">
        <v>1234</v>
      </c>
    </row>
    <row r="2130" spans="1:6" hidden="1" x14ac:dyDescent="0.25">
      <c r="A2130" s="212" t="s">
        <v>1239</v>
      </c>
      <c r="B2130" s="212">
        <v>199612</v>
      </c>
      <c r="C2130" s="212">
        <v>910.79100000000005</v>
      </c>
      <c r="D2130" s="212">
        <v>4</v>
      </c>
      <c r="E2130" s="212" t="s">
        <v>1240</v>
      </c>
      <c r="F2130" s="212" t="s">
        <v>1234</v>
      </c>
    </row>
    <row r="2131" spans="1:6" hidden="1" x14ac:dyDescent="0.25">
      <c r="A2131" s="212" t="s">
        <v>1239</v>
      </c>
      <c r="B2131" s="212">
        <v>199613</v>
      </c>
      <c r="C2131" s="212">
        <v>6853.7</v>
      </c>
      <c r="D2131" s="212">
        <v>4</v>
      </c>
      <c r="E2131" s="212" t="s">
        <v>1240</v>
      </c>
      <c r="F2131" s="212" t="s">
        <v>1234</v>
      </c>
    </row>
    <row r="2132" spans="1:6" hidden="1" x14ac:dyDescent="0.25">
      <c r="A2132" s="212" t="s">
        <v>1239</v>
      </c>
      <c r="B2132" s="212">
        <v>199701</v>
      </c>
      <c r="C2132" s="212">
        <v>1100.1469999999999</v>
      </c>
      <c r="D2132" s="212">
        <v>4</v>
      </c>
      <c r="E2132" s="212" t="s">
        <v>1240</v>
      </c>
      <c r="F2132" s="212" t="s">
        <v>1234</v>
      </c>
    </row>
    <row r="2133" spans="1:6" hidden="1" x14ac:dyDescent="0.25">
      <c r="A2133" s="212" t="s">
        <v>1239</v>
      </c>
      <c r="B2133" s="212">
        <v>199702</v>
      </c>
      <c r="C2133" s="212">
        <v>915.21100000000001</v>
      </c>
      <c r="D2133" s="212">
        <v>4</v>
      </c>
      <c r="E2133" s="212" t="s">
        <v>1240</v>
      </c>
      <c r="F2133" s="212" t="s">
        <v>1234</v>
      </c>
    </row>
    <row r="2134" spans="1:6" hidden="1" x14ac:dyDescent="0.25">
      <c r="A2134" s="212" t="s">
        <v>1239</v>
      </c>
      <c r="B2134" s="212">
        <v>199703</v>
      </c>
      <c r="C2134" s="212">
        <v>746.40800000000002</v>
      </c>
      <c r="D2134" s="212">
        <v>4</v>
      </c>
      <c r="E2134" s="212" t="s">
        <v>1240</v>
      </c>
      <c r="F2134" s="212" t="s">
        <v>1234</v>
      </c>
    </row>
    <row r="2135" spans="1:6" hidden="1" x14ac:dyDescent="0.25">
      <c r="A2135" s="212" t="s">
        <v>1239</v>
      </c>
      <c r="B2135" s="212">
        <v>199704</v>
      </c>
      <c r="C2135" s="212">
        <v>557.61400000000003</v>
      </c>
      <c r="D2135" s="212">
        <v>4</v>
      </c>
      <c r="E2135" s="212" t="s">
        <v>1240</v>
      </c>
      <c r="F2135" s="212" t="s">
        <v>1234</v>
      </c>
    </row>
    <row r="2136" spans="1:6" hidden="1" x14ac:dyDescent="0.25">
      <c r="A2136" s="212" t="s">
        <v>1239</v>
      </c>
      <c r="B2136" s="212">
        <v>199705</v>
      </c>
      <c r="C2136" s="212">
        <v>388.65499999999997</v>
      </c>
      <c r="D2136" s="212">
        <v>4</v>
      </c>
      <c r="E2136" s="212" t="s">
        <v>1240</v>
      </c>
      <c r="F2136" s="212" t="s">
        <v>1234</v>
      </c>
    </row>
    <row r="2137" spans="1:6" hidden="1" x14ac:dyDescent="0.25">
      <c r="A2137" s="212" t="s">
        <v>1239</v>
      </c>
      <c r="B2137" s="212">
        <v>199706</v>
      </c>
      <c r="C2137" s="212">
        <v>265.613</v>
      </c>
      <c r="D2137" s="212">
        <v>4</v>
      </c>
      <c r="E2137" s="212" t="s">
        <v>1240</v>
      </c>
      <c r="F2137" s="212" t="s">
        <v>1234</v>
      </c>
    </row>
    <row r="2138" spans="1:6" hidden="1" x14ac:dyDescent="0.25">
      <c r="A2138" s="212" t="s">
        <v>1239</v>
      </c>
      <c r="B2138" s="212">
        <v>199707</v>
      </c>
      <c r="C2138" s="212">
        <v>229.166</v>
      </c>
      <c r="D2138" s="212">
        <v>4</v>
      </c>
      <c r="E2138" s="212" t="s">
        <v>1240</v>
      </c>
      <c r="F2138" s="212" t="s">
        <v>1234</v>
      </c>
    </row>
    <row r="2139" spans="1:6" hidden="1" x14ac:dyDescent="0.25">
      <c r="A2139" s="212" t="s">
        <v>1239</v>
      </c>
      <c r="B2139" s="212">
        <v>199708</v>
      </c>
      <c r="C2139" s="212">
        <v>222.77699999999999</v>
      </c>
      <c r="D2139" s="212">
        <v>4</v>
      </c>
      <c r="E2139" s="212" t="s">
        <v>1240</v>
      </c>
      <c r="F2139" s="212" t="s">
        <v>1234</v>
      </c>
    </row>
    <row r="2140" spans="1:6" hidden="1" x14ac:dyDescent="0.25">
      <c r="A2140" s="212" t="s">
        <v>1239</v>
      </c>
      <c r="B2140" s="212">
        <v>199709</v>
      </c>
      <c r="C2140" s="212">
        <v>236.434</v>
      </c>
      <c r="D2140" s="212">
        <v>4</v>
      </c>
      <c r="E2140" s="212" t="s">
        <v>1240</v>
      </c>
      <c r="F2140" s="212" t="s">
        <v>1234</v>
      </c>
    </row>
    <row r="2141" spans="1:6" hidden="1" x14ac:dyDescent="0.25">
      <c r="A2141" s="212" t="s">
        <v>1239</v>
      </c>
      <c r="B2141" s="212">
        <v>199710</v>
      </c>
      <c r="C2141" s="212">
        <v>347.976</v>
      </c>
      <c r="D2141" s="212">
        <v>4</v>
      </c>
      <c r="E2141" s="212" t="s">
        <v>1240</v>
      </c>
      <c r="F2141" s="212" t="s">
        <v>1234</v>
      </c>
    </row>
    <row r="2142" spans="1:6" hidden="1" x14ac:dyDescent="0.25">
      <c r="A2142" s="212" t="s">
        <v>1239</v>
      </c>
      <c r="B2142" s="212">
        <v>199711</v>
      </c>
      <c r="C2142" s="212">
        <v>624.726</v>
      </c>
      <c r="D2142" s="212">
        <v>4</v>
      </c>
      <c r="E2142" s="212" t="s">
        <v>1240</v>
      </c>
      <c r="F2142" s="212" t="s">
        <v>1234</v>
      </c>
    </row>
    <row r="2143" spans="1:6" hidden="1" x14ac:dyDescent="0.25">
      <c r="A2143" s="212" t="s">
        <v>1239</v>
      </c>
      <c r="B2143" s="212">
        <v>199712</v>
      </c>
      <c r="C2143" s="212">
        <v>896.01800000000003</v>
      </c>
      <c r="D2143" s="212">
        <v>4</v>
      </c>
      <c r="E2143" s="212" t="s">
        <v>1240</v>
      </c>
      <c r="F2143" s="212" t="s">
        <v>1234</v>
      </c>
    </row>
    <row r="2144" spans="1:6" hidden="1" x14ac:dyDescent="0.25">
      <c r="A2144" s="212" t="s">
        <v>1239</v>
      </c>
      <c r="B2144" s="212">
        <v>199713</v>
      </c>
      <c r="C2144" s="212">
        <v>6530.2849999999999</v>
      </c>
      <c r="D2144" s="212">
        <v>4</v>
      </c>
      <c r="E2144" s="212" t="s">
        <v>1240</v>
      </c>
      <c r="F2144" s="212" t="s">
        <v>1234</v>
      </c>
    </row>
    <row r="2145" spans="1:6" hidden="1" x14ac:dyDescent="0.25">
      <c r="A2145" s="212" t="s">
        <v>1239</v>
      </c>
      <c r="B2145" s="212">
        <v>199801</v>
      </c>
      <c r="C2145" s="212">
        <v>977.27300000000002</v>
      </c>
      <c r="D2145" s="212">
        <v>4</v>
      </c>
      <c r="E2145" s="212" t="s">
        <v>1240</v>
      </c>
      <c r="F2145" s="212" t="s">
        <v>1234</v>
      </c>
    </row>
    <row r="2146" spans="1:6" hidden="1" x14ac:dyDescent="0.25">
      <c r="A2146" s="212" t="s">
        <v>1239</v>
      </c>
      <c r="B2146" s="212">
        <v>199802</v>
      </c>
      <c r="C2146" s="212">
        <v>833.77</v>
      </c>
      <c r="D2146" s="212">
        <v>4</v>
      </c>
      <c r="E2146" s="212" t="s">
        <v>1240</v>
      </c>
      <c r="F2146" s="212" t="s">
        <v>1234</v>
      </c>
    </row>
    <row r="2147" spans="1:6" hidden="1" x14ac:dyDescent="0.25">
      <c r="A2147" s="212" t="s">
        <v>1239</v>
      </c>
      <c r="B2147" s="212">
        <v>199803</v>
      </c>
      <c r="C2147" s="212">
        <v>794.673</v>
      </c>
      <c r="D2147" s="212">
        <v>4</v>
      </c>
      <c r="E2147" s="212" t="s">
        <v>1240</v>
      </c>
      <c r="F2147" s="212" t="s">
        <v>1234</v>
      </c>
    </row>
    <row r="2148" spans="1:6" hidden="1" x14ac:dyDescent="0.25">
      <c r="A2148" s="212" t="s">
        <v>1239</v>
      </c>
      <c r="B2148" s="212">
        <v>199804</v>
      </c>
      <c r="C2148" s="212">
        <v>520.20299999999997</v>
      </c>
      <c r="D2148" s="212">
        <v>4</v>
      </c>
      <c r="E2148" s="212" t="s">
        <v>1240</v>
      </c>
      <c r="F2148" s="212" t="s">
        <v>1234</v>
      </c>
    </row>
    <row r="2149" spans="1:6" hidden="1" x14ac:dyDescent="0.25">
      <c r="A2149" s="212" t="s">
        <v>1239</v>
      </c>
      <c r="B2149" s="212">
        <v>199805</v>
      </c>
      <c r="C2149" s="212">
        <v>331.50400000000002</v>
      </c>
      <c r="D2149" s="212">
        <v>4</v>
      </c>
      <c r="E2149" s="212" t="s">
        <v>1240</v>
      </c>
      <c r="F2149" s="212" t="s">
        <v>1234</v>
      </c>
    </row>
    <row r="2150" spans="1:6" hidden="1" x14ac:dyDescent="0.25">
      <c r="A2150" s="212" t="s">
        <v>1239</v>
      </c>
      <c r="B2150" s="212">
        <v>199806</v>
      </c>
      <c r="C2150" s="212">
        <v>252.72399999999999</v>
      </c>
      <c r="D2150" s="212">
        <v>4</v>
      </c>
      <c r="E2150" s="212" t="s">
        <v>1240</v>
      </c>
      <c r="F2150" s="212" t="s">
        <v>1234</v>
      </c>
    </row>
    <row r="2151" spans="1:6" hidden="1" x14ac:dyDescent="0.25">
      <c r="A2151" s="212" t="s">
        <v>1239</v>
      </c>
      <c r="B2151" s="212">
        <v>199807</v>
      </c>
      <c r="C2151" s="212">
        <v>226.83600000000001</v>
      </c>
      <c r="D2151" s="212">
        <v>4</v>
      </c>
      <c r="E2151" s="212" t="s">
        <v>1240</v>
      </c>
      <c r="F2151" s="212" t="s">
        <v>1234</v>
      </c>
    </row>
    <row r="2152" spans="1:6" hidden="1" x14ac:dyDescent="0.25">
      <c r="A2152" s="212" t="s">
        <v>1239</v>
      </c>
      <c r="B2152" s="212">
        <v>199808</v>
      </c>
      <c r="C2152" s="212">
        <v>215.86199999999999</v>
      </c>
      <c r="D2152" s="212">
        <v>4</v>
      </c>
      <c r="E2152" s="212" t="s">
        <v>1240</v>
      </c>
      <c r="F2152" s="212" t="s">
        <v>1234</v>
      </c>
    </row>
    <row r="2153" spans="1:6" hidden="1" x14ac:dyDescent="0.25">
      <c r="A2153" s="212" t="s">
        <v>1239</v>
      </c>
      <c r="B2153" s="212">
        <v>199809</v>
      </c>
      <c r="C2153" s="212">
        <v>209.87799999999999</v>
      </c>
      <c r="D2153" s="212">
        <v>4</v>
      </c>
      <c r="E2153" s="212" t="s">
        <v>1240</v>
      </c>
      <c r="F2153" s="212" t="s">
        <v>1234</v>
      </c>
    </row>
    <row r="2154" spans="1:6" hidden="1" x14ac:dyDescent="0.25">
      <c r="A2154" s="212" t="s">
        <v>1239</v>
      </c>
      <c r="B2154" s="212">
        <v>199810</v>
      </c>
      <c r="C2154" s="212">
        <v>316.53399999999999</v>
      </c>
      <c r="D2154" s="212">
        <v>4</v>
      </c>
      <c r="E2154" s="212" t="s">
        <v>1240</v>
      </c>
      <c r="F2154" s="212" t="s">
        <v>1234</v>
      </c>
    </row>
    <row r="2155" spans="1:6" hidden="1" x14ac:dyDescent="0.25">
      <c r="A2155" s="212" t="s">
        <v>1239</v>
      </c>
      <c r="B2155" s="212">
        <v>199811</v>
      </c>
      <c r="C2155" s="212">
        <v>516.13800000000003</v>
      </c>
      <c r="D2155" s="212">
        <v>4</v>
      </c>
      <c r="E2155" s="212" t="s">
        <v>1240</v>
      </c>
      <c r="F2155" s="212" t="s">
        <v>1234</v>
      </c>
    </row>
    <row r="2156" spans="1:6" hidden="1" x14ac:dyDescent="0.25">
      <c r="A2156" s="212" t="s">
        <v>1239</v>
      </c>
      <c r="B2156" s="212">
        <v>199812</v>
      </c>
      <c r="C2156" s="212">
        <v>766.16</v>
      </c>
      <c r="D2156" s="212">
        <v>4</v>
      </c>
      <c r="E2156" s="212" t="s">
        <v>1240</v>
      </c>
      <c r="F2156" s="212" t="s">
        <v>1234</v>
      </c>
    </row>
    <row r="2157" spans="1:6" hidden="1" x14ac:dyDescent="0.25">
      <c r="A2157" s="212" t="s">
        <v>1239</v>
      </c>
      <c r="B2157" s="212">
        <v>199813</v>
      </c>
      <c r="C2157" s="212">
        <v>5960.951</v>
      </c>
      <c r="D2157" s="212">
        <v>4</v>
      </c>
      <c r="E2157" s="212" t="s">
        <v>1240</v>
      </c>
      <c r="F2157" s="212" t="s">
        <v>1234</v>
      </c>
    </row>
    <row r="2158" spans="1:6" hidden="1" x14ac:dyDescent="0.25">
      <c r="A2158" s="212" t="s">
        <v>1239</v>
      </c>
      <c r="B2158" s="212">
        <v>199901</v>
      </c>
      <c r="C2158" s="212">
        <v>1097.3630000000001</v>
      </c>
      <c r="D2158" s="212">
        <v>4</v>
      </c>
      <c r="E2158" s="212" t="s">
        <v>1240</v>
      </c>
      <c r="F2158" s="212" t="s">
        <v>1234</v>
      </c>
    </row>
    <row r="2159" spans="1:6" hidden="1" x14ac:dyDescent="0.25">
      <c r="A2159" s="212" t="s">
        <v>1239</v>
      </c>
      <c r="B2159" s="212">
        <v>199902</v>
      </c>
      <c r="C2159" s="212">
        <v>851.78599999999994</v>
      </c>
      <c r="D2159" s="212">
        <v>4</v>
      </c>
      <c r="E2159" s="212" t="s">
        <v>1240</v>
      </c>
      <c r="F2159" s="212" t="s">
        <v>1234</v>
      </c>
    </row>
    <row r="2160" spans="1:6" hidden="1" x14ac:dyDescent="0.25">
      <c r="A2160" s="212" t="s">
        <v>1239</v>
      </c>
      <c r="B2160" s="212">
        <v>199903</v>
      </c>
      <c r="C2160" s="212">
        <v>828.35500000000002</v>
      </c>
      <c r="D2160" s="212">
        <v>4</v>
      </c>
      <c r="E2160" s="212" t="s">
        <v>1240</v>
      </c>
      <c r="F2160" s="212" t="s">
        <v>1234</v>
      </c>
    </row>
    <row r="2161" spans="1:6" hidden="1" x14ac:dyDescent="0.25">
      <c r="A2161" s="212" t="s">
        <v>1239</v>
      </c>
      <c r="B2161" s="212">
        <v>199904</v>
      </c>
      <c r="C2161" s="212">
        <v>539.29899999999998</v>
      </c>
      <c r="D2161" s="212">
        <v>4</v>
      </c>
      <c r="E2161" s="212" t="s">
        <v>1240</v>
      </c>
      <c r="F2161" s="212" t="s">
        <v>1234</v>
      </c>
    </row>
    <row r="2162" spans="1:6" hidden="1" x14ac:dyDescent="0.25">
      <c r="A2162" s="212" t="s">
        <v>1239</v>
      </c>
      <c r="B2162" s="212">
        <v>199905</v>
      </c>
      <c r="C2162" s="212">
        <v>339.86200000000002</v>
      </c>
      <c r="D2162" s="212">
        <v>4</v>
      </c>
      <c r="E2162" s="212" t="s">
        <v>1240</v>
      </c>
      <c r="F2162" s="212" t="s">
        <v>1234</v>
      </c>
    </row>
    <row r="2163" spans="1:6" hidden="1" x14ac:dyDescent="0.25">
      <c r="A2163" s="212" t="s">
        <v>1239</v>
      </c>
      <c r="B2163" s="212">
        <v>199906</v>
      </c>
      <c r="C2163" s="212">
        <v>262.577</v>
      </c>
      <c r="D2163" s="212">
        <v>4</v>
      </c>
      <c r="E2163" s="212" t="s">
        <v>1240</v>
      </c>
      <c r="F2163" s="212" t="s">
        <v>1234</v>
      </c>
    </row>
    <row r="2164" spans="1:6" hidden="1" x14ac:dyDescent="0.25">
      <c r="A2164" s="212" t="s">
        <v>1239</v>
      </c>
      <c r="B2164" s="212">
        <v>199907</v>
      </c>
      <c r="C2164" s="212">
        <v>229.78100000000001</v>
      </c>
      <c r="D2164" s="212">
        <v>4</v>
      </c>
      <c r="E2164" s="212" t="s">
        <v>1240</v>
      </c>
      <c r="F2164" s="212" t="s">
        <v>1234</v>
      </c>
    </row>
    <row r="2165" spans="1:6" hidden="1" x14ac:dyDescent="0.25">
      <c r="A2165" s="212" t="s">
        <v>1239</v>
      </c>
      <c r="B2165" s="212">
        <v>199908</v>
      </c>
      <c r="C2165" s="212">
        <v>223.98599999999999</v>
      </c>
      <c r="D2165" s="212">
        <v>4</v>
      </c>
      <c r="E2165" s="212" t="s">
        <v>1240</v>
      </c>
      <c r="F2165" s="212" t="s">
        <v>1234</v>
      </c>
    </row>
    <row r="2166" spans="1:6" hidden="1" x14ac:dyDescent="0.25">
      <c r="A2166" s="212" t="s">
        <v>1239</v>
      </c>
      <c r="B2166" s="212">
        <v>199909</v>
      </c>
      <c r="C2166" s="212">
        <v>243.48599999999999</v>
      </c>
      <c r="D2166" s="212">
        <v>4</v>
      </c>
      <c r="E2166" s="212" t="s">
        <v>1240</v>
      </c>
      <c r="F2166" s="212" t="s">
        <v>1234</v>
      </c>
    </row>
    <row r="2167" spans="1:6" hidden="1" x14ac:dyDescent="0.25">
      <c r="A2167" s="212" t="s">
        <v>1239</v>
      </c>
      <c r="B2167" s="212">
        <v>199910</v>
      </c>
      <c r="C2167" s="212">
        <v>359.09100000000001</v>
      </c>
      <c r="D2167" s="212">
        <v>4</v>
      </c>
      <c r="E2167" s="212" t="s">
        <v>1240</v>
      </c>
      <c r="F2167" s="212" t="s">
        <v>1234</v>
      </c>
    </row>
    <row r="2168" spans="1:6" hidden="1" x14ac:dyDescent="0.25">
      <c r="A2168" s="212" t="s">
        <v>1239</v>
      </c>
      <c r="B2168" s="212">
        <v>199911</v>
      </c>
      <c r="C2168" s="212">
        <v>505.07900000000001</v>
      </c>
      <c r="D2168" s="212">
        <v>4</v>
      </c>
      <c r="E2168" s="212" t="s">
        <v>1240</v>
      </c>
      <c r="F2168" s="212" t="s">
        <v>1234</v>
      </c>
    </row>
    <row r="2169" spans="1:6" hidden="1" x14ac:dyDescent="0.25">
      <c r="A2169" s="212" t="s">
        <v>1239</v>
      </c>
      <c r="B2169" s="212">
        <v>199912</v>
      </c>
      <c r="C2169" s="212">
        <v>833.08699999999999</v>
      </c>
      <c r="D2169" s="212">
        <v>4</v>
      </c>
      <c r="E2169" s="212" t="s">
        <v>1240</v>
      </c>
      <c r="F2169" s="212" t="s">
        <v>1234</v>
      </c>
    </row>
    <row r="2170" spans="1:6" hidden="1" x14ac:dyDescent="0.25">
      <c r="A2170" s="212" t="s">
        <v>1239</v>
      </c>
      <c r="B2170" s="212">
        <v>199913</v>
      </c>
      <c r="C2170" s="212">
        <v>6312.93</v>
      </c>
      <c r="D2170" s="212">
        <v>4</v>
      </c>
      <c r="E2170" s="212" t="s">
        <v>1240</v>
      </c>
      <c r="F2170" s="212" t="s">
        <v>1234</v>
      </c>
    </row>
    <row r="2171" spans="1:6" hidden="1" x14ac:dyDescent="0.25">
      <c r="A2171" s="212" t="s">
        <v>1239</v>
      </c>
      <c r="B2171" s="212">
        <v>200001</v>
      </c>
      <c r="C2171" s="212">
        <v>1058.6669999999999</v>
      </c>
      <c r="D2171" s="212">
        <v>4</v>
      </c>
      <c r="E2171" s="212" t="s">
        <v>1240</v>
      </c>
      <c r="F2171" s="212" t="s">
        <v>1234</v>
      </c>
    </row>
    <row r="2172" spans="1:6" hidden="1" x14ac:dyDescent="0.25">
      <c r="A2172" s="212" t="s">
        <v>1239</v>
      </c>
      <c r="B2172" s="212">
        <v>200002</v>
      </c>
      <c r="C2172" s="212">
        <v>947.84500000000003</v>
      </c>
      <c r="D2172" s="212">
        <v>4</v>
      </c>
      <c r="E2172" s="212" t="s">
        <v>1240</v>
      </c>
      <c r="F2172" s="212" t="s">
        <v>1234</v>
      </c>
    </row>
    <row r="2173" spans="1:6" hidden="1" x14ac:dyDescent="0.25">
      <c r="A2173" s="212" t="s">
        <v>1239</v>
      </c>
      <c r="B2173" s="212">
        <v>200003</v>
      </c>
      <c r="C2173" s="212">
        <v>699.25400000000002</v>
      </c>
      <c r="D2173" s="212">
        <v>4</v>
      </c>
      <c r="E2173" s="212" t="s">
        <v>1240</v>
      </c>
      <c r="F2173" s="212" t="s">
        <v>1234</v>
      </c>
    </row>
    <row r="2174" spans="1:6" hidden="1" x14ac:dyDescent="0.25">
      <c r="A2174" s="212" t="s">
        <v>1239</v>
      </c>
      <c r="B2174" s="212">
        <v>200004</v>
      </c>
      <c r="C2174" s="212">
        <v>524.21400000000006</v>
      </c>
      <c r="D2174" s="212">
        <v>4</v>
      </c>
      <c r="E2174" s="212" t="s">
        <v>1240</v>
      </c>
      <c r="F2174" s="212" t="s">
        <v>1234</v>
      </c>
    </row>
    <row r="2175" spans="1:6" hidden="1" x14ac:dyDescent="0.25">
      <c r="A2175" s="212" t="s">
        <v>1239</v>
      </c>
      <c r="B2175" s="212">
        <v>200005</v>
      </c>
      <c r="C2175" s="212">
        <v>340.16899999999998</v>
      </c>
      <c r="D2175" s="212">
        <v>4</v>
      </c>
      <c r="E2175" s="212" t="s">
        <v>1240</v>
      </c>
      <c r="F2175" s="212" t="s">
        <v>1234</v>
      </c>
    </row>
    <row r="2176" spans="1:6" hidden="1" x14ac:dyDescent="0.25">
      <c r="A2176" s="212" t="s">
        <v>1239</v>
      </c>
      <c r="B2176" s="212">
        <v>200006</v>
      </c>
      <c r="C2176" s="212">
        <v>258.714</v>
      </c>
      <c r="D2176" s="212">
        <v>4</v>
      </c>
      <c r="E2176" s="212" t="s">
        <v>1240</v>
      </c>
      <c r="F2176" s="212" t="s">
        <v>1234</v>
      </c>
    </row>
    <row r="2177" spans="1:6" hidden="1" x14ac:dyDescent="0.25">
      <c r="A2177" s="212" t="s">
        <v>1239</v>
      </c>
      <c r="B2177" s="212">
        <v>200007</v>
      </c>
      <c r="C2177" s="212">
        <v>230.1</v>
      </c>
      <c r="D2177" s="212">
        <v>4</v>
      </c>
      <c r="E2177" s="212" t="s">
        <v>1240</v>
      </c>
      <c r="F2177" s="212" t="s">
        <v>1234</v>
      </c>
    </row>
    <row r="2178" spans="1:6" hidden="1" x14ac:dyDescent="0.25">
      <c r="A2178" s="212" t="s">
        <v>1239</v>
      </c>
      <c r="B2178" s="212">
        <v>200008</v>
      </c>
      <c r="C2178" s="212">
        <v>243.941</v>
      </c>
      <c r="D2178" s="212">
        <v>4</v>
      </c>
      <c r="E2178" s="212" t="s">
        <v>1240</v>
      </c>
      <c r="F2178" s="212" t="s">
        <v>1234</v>
      </c>
    </row>
    <row r="2179" spans="1:6" hidden="1" x14ac:dyDescent="0.25">
      <c r="A2179" s="212" t="s">
        <v>1239</v>
      </c>
      <c r="B2179" s="212">
        <v>200009</v>
      </c>
      <c r="C2179" s="212">
        <v>256.67399999999998</v>
      </c>
      <c r="D2179" s="212">
        <v>4</v>
      </c>
      <c r="E2179" s="212" t="s">
        <v>1240</v>
      </c>
      <c r="F2179" s="212" t="s">
        <v>1234</v>
      </c>
    </row>
    <row r="2180" spans="1:6" hidden="1" x14ac:dyDescent="0.25">
      <c r="A2180" s="212" t="s">
        <v>1239</v>
      </c>
      <c r="B2180" s="212">
        <v>200010</v>
      </c>
      <c r="C2180" s="212">
        <v>368.12200000000001</v>
      </c>
      <c r="D2180" s="212">
        <v>4</v>
      </c>
      <c r="E2180" s="212" t="s">
        <v>1240</v>
      </c>
      <c r="F2180" s="212" t="s">
        <v>1234</v>
      </c>
    </row>
    <row r="2181" spans="1:6" hidden="1" x14ac:dyDescent="0.25">
      <c r="A2181" s="212" t="s">
        <v>1239</v>
      </c>
      <c r="B2181" s="212">
        <v>200011</v>
      </c>
      <c r="C2181" s="212">
        <v>624.83399999999995</v>
      </c>
      <c r="D2181" s="212">
        <v>4</v>
      </c>
      <c r="E2181" s="212" t="s">
        <v>1240</v>
      </c>
      <c r="F2181" s="212" t="s">
        <v>1234</v>
      </c>
    </row>
    <row r="2182" spans="1:6" hidden="1" x14ac:dyDescent="0.25">
      <c r="A2182" s="212" t="s">
        <v>1239</v>
      </c>
      <c r="B2182" s="212">
        <v>200012</v>
      </c>
      <c r="C2182" s="212">
        <v>1117.451</v>
      </c>
      <c r="D2182" s="212">
        <v>4</v>
      </c>
      <c r="E2182" s="212" t="s">
        <v>1240</v>
      </c>
      <c r="F2182" s="212" t="s">
        <v>1234</v>
      </c>
    </row>
    <row r="2183" spans="1:6" hidden="1" x14ac:dyDescent="0.25">
      <c r="A2183" s="212" t="s">
        <v>1239</v>
      </c>
      <c r="B2183" s="212">
        <v>200013</v>
      </c>
      <c r="C2183" s="212">
        <v>6669.2809999999999</v>
      </c>
      <c r="D2183" s="212">
        <v>4</v>
      </c>
      <c r="E2183" s="212" t="s">
        <v>1240</v>
      </c>
      <c r="F2183" s="212" t="s">
        <v>1234</v>
      </c>
    </row>
    <row r="2184" spans="1:6" hidden="1" x14ac:dyDescent="0.25">
      <c r="A2184" s="212" t="s">
        <v>1239</v>
      </c>
      <c r="B2184" s="212">
        <v>200101</v>
      </c>
      <c r="C2184" s="212">
        <v>1183.1790000000001</v>
      </c>
      <c r="D2184" s="212">
        <v>4</v>
      </c>
      <c r="E2184" s="212" t="s">
        <v>1240</v>
      </c>
      <c r="F2184" s="212" t="s">
        <v>1234</v>
      </c>
    </row>
    <row r="2185" spans="1:6" hidden="1" x14ac:dyDescent="0.25">
      <c r="A2185" s="212" t="s">
        <v>1239</v>
      </c>
      <c r="B2185" s="212">
        <v>200102</v>
      </c>
      <c r="C2185" s="212">
        <v>948.33299999999997</v>
      </c>
      <c r="D2185" s="212">
        <v>4</v>
      </c>
      <c r="E2185" s="212" t="s">
        <v>1240</v>
      </c>
      <c r="F2185" s="212" t="s">
        <v>1234</v>
      </c>
    </row>
    <row r="2186" spans="1:6" hidden="1" x14ac:dyDescent="0.25">
      <c r="A2186" s="212" t="s">
        <v>1239</v>
      </c>
      <c r="B2186" s="212">
        <v>200103</v>
      </c>
      <c r="C2186" s="212">
        <v>850.50699999999995</v>
      </c>
      <c r="D2186" s="212">
        <v>4</v>
      </c>
      <c r="E2186" s="212" t="s">
        <v>1240</v>
      </c>
      <c r="F2186" s="212" t="s">
        <v>1234</v>
      </c>
    </row>
    <row r="2187" spans="1:6" hidden="1" x14ac:dyDescent="0.25">
      <c r="A2187" s="212" t="s">
        <v>1239</v>
      </c>
      <c r="B2187" s="212">
        <v>200104</v>
      </c>
      <c r="C2187" s="212">
        <v>535.91999999999996</v>
      </c>
      <c r="D2187" s="212">
        <v>4</v>
      </c>
      <c r="E2187" s="212" t="s">
        <v>1240</v>
      </c>
      <c r="F2187" s="212" t="s">
        <v>1234</v>
      </c>
    </row>
    <row r="2188" spans="1:6" hidden="1" x14ac:dyDescent="0.25">
      <c r="A2188" s="212" t="s">
        <v>1239</v>
      </c>
      <c r="B2188" s="212">
        <v>200105</v>
      </c>
      <c r="C2188" s="212">
        <v>316.57100000000003</v>
      </c>
      <c r="D2188" s="212">
        <v>4</v>
      </c>
      <c r="E2188" s="212" t="s">
        <v>1240</v>
      </c>
      <c r="F2188" s="212" t="s">
        <v>1234</v>
      </c>
    </row>
    <row r="2189" spans="1:6" hidden="1" x14ac:dyDescent="0.25">
      <c r="A2189" s="212" t="s">
        <v>1239</v>
      </c>
      <c r="B2189" s="212">
        <v>200106</v>
      </c>
      <c r="C2189" s="212">
        <v>253.249</v>
      </c>
      <c r="D2189" s="212">
        <v>4</v>
      </c>
      <c r="E2189" s="212" t="s">
        <v>1240</v>
      </c>
      <c r="F2189" s="212" t="s">
        <v>1234</v>
      </c>
    </row>
    <row r="2190" spans="1:6" hidden="1" x14ac:dyDescent="0.25">
      <c r="A2190" s="212" t="s">
        <v>1239</v>
      </c>
      <c r="B2190" s="212">
        <v>200107</v>
      </c>
      <c r="C2190" s="212">
        <v>237.85</v>
      </c>
      <c r="D2190" s="212">
        <v>4</v>
      </c>
      <c r="E2190" s="212" t="s">
        <v>1240</v>
      </c>
      <c r="F2190" s="212" t="s">
        <v>1234</v>
      </c>
    </row>
    <row r="2191" spans="1:6" hidden="1" x14ac:dyDescent="0.25">
      <c r="A2191" s="212" t="s">
        <v>1239</v>
      </c>
      <c r="B2191" s="212">
        <v>200108</v>
      </c>
      <c r="C2191" s="212">
        <v>231.66900000000001</v>
      </c>
      <c r="D2191" s="212">
        <v>4</v>
      </c>
      <c r="E2191" s="212" t="s">
        <v>1240</v>
      </c>
      <c r="F2191" s="212" t="s">
        <v>1234</v>
      </c>
    </row>
    <row r="2192" spans="1:6" hidden="1" x14ac:dyDescent="0.25">
      <c r="A2192" s="212" t="s">
        <v>1239</v>
      </c>
      <c r="B2192" s="212">
        <v>200109</v>
      </c>
      <c r="C2192" s="212">
        <v>236.095</v>
      </c>
      <c r="D2192" s="212">
        <v>4</v>
      </c>
      <c r="E2192" s="212" t="s">
        <v>1240</v>
      </c>
      <c r="F2192" s="212" t="s">
        <v>1234</v>
      </c>
    </row>
    <row r="2193" spans="1:6" hidden="1" x14ac:dyDescent="0.25">
      <c r="A2193" s="212" t="s">
        <v>1239</v>
      </c>
      <c r="B2193" s="212">
        <v>200110</v>
      </c>
      <c r="C2193" s="212">
        <v>363.791</v>
      </c>
      <c r="D2193" s="212">
        <v>4</v>
      </c>
      <c r="E2193" s="212" t="s">
        <v>1240</v>
      </c>
      <c r="F2193" s="212" t="s">
        <v>1234</v>
      </c>
    </row>
    <row r="2194" spans="1:6" hidden="1" x14ac:dyDescent="0.25">
      <c r="A2194" s="212" t="s">
        <v>1239</v>
      </c>
      <c r="B2194" s="212">
        <v>200111</v>
      </c>
      <c r="C2194" s="212">
        <v>497.93400000000003</v>
      </c>
      <c r="D2194" s="212">
        <v>4</v>
      </c>
      <c r="E2194" s="212" t="s">
        <v>1240</v>
      </c>
      <c r="F2194" s="212" t="s">
        <v>1234</v>
      </c>
    </row>
    <row r="2195" spans="1:6" hidden="1" x14ac:dyDescent="0.25">
      <c r="A2195" s="212" t="s">
        <v>1239</v>
      </c>
      <c r="B2195" s="212">
        <v>200112</v>
      </c>
      <c r="C2195" s="212">
        <v>775.11</v>
      </c>
      <c r="D2195" s="212">
        <v>4</v>
      </c>
      <c r="E2195" s="212" t="s">
        <v>1240</v>
      </c>
      <c r="F2195" s="212" t="s">
        <v>1234</v>
      </c>
    </row>
    <row r="2196" spans="1:6" hidden="1" x14ac:dyDescent="0.25">
      <c r="A2196" s="212" t="s">
        <v>1239</v>
      </c>
      <c r="B2196" s="212">
        <v>200113</v>
      </c>
      <c r="C2196" s="212">
        <v>6429.1450000000004</v>
      </c>
      <c r="D2196" s="212">
        <v>4</v>
      </c>
      <c r="E2196" s="212" t="s">
        <v>1240</v>
      </c>
      <c r="F2196" s="212" t="s">
        <v>1234</v>
      </c>
    </row>
    <row r="2197" spans="1:6" hidden="1" x14ac:dyDescent="0.25">
      <c r="A2197" s="212" t="s">
        <v>1239</v>
      </c>
      <c r="B2197" s="212">
        <v>200201</v>
      </c>
      <c r="C2197" s="212">
        <v>994.42</v>
      </c>
      <c r="D2197" s="212">
        <v>4</v>
      </c>
      <c r="E2197" s="212" t="s">
        <v>1240</v>
      </c>
      <c r="F2197" s="212" t="s">
        <v>1234</v>
      </c>
    </row>
    <row r="2198" spans="1:6" hidden="1" x14ac:dyDescent="0.25">
      <c r="A2198" s="212" t="s">
        <v>1239</v>
      </c>
      <c r="B2198" s="212">
        <v>200202</v>
      </c>
      <c r="C2198" s="212">
        <v>869.577</v>
      </c>
      <c r="D2198" s="212">
        <v>4</v>
      </c>
      <c r="E2198" s="212" t="s">
        <v>1240</v>
      </c>
      <c r="F2198" s="212" t="s">
        <v>1234</v>
      </c>
    </row>
    <row r="2199" spans="1:6" hidden="1" x14ac:dyDescent="0.25">
      <c r="A2199" s="212" t="s">
        <v>1239</v>
      </c>
      <c r="B2199" s="212">
        <v>200203</v>
      </c>
      <c r="C2199" s="212">
        <v>812.16399999999999</v>
      </c>
      <c r="D2199" s="212">
        <v>4</v>
      </c>
      <c r="E2199" s="212" t="s">
        <v>1240</v>
      </c>
      <c r="F2199" s="212" t="s">
        <v>1234</v>
      </c>
    </row>
    <row r="2200" spans="1:6" hidden="1" x14ac:dyDescent="0.25">
      <c r="A2200" s="212" t="s">
        <v>1239</v>
      </c>
      <c r="B2200" s="212">
        <v>200204</v>
      </c>
      <c r="C2200" s="212">
        <v>527.29700000000003</v>
      </c>
      <c r="D2200" s="212">
        <v>4</v>
      </c>
      <c r="E2200" s="212" t="s">
        <v>1240</v>
      </c>
      <c r="F2200" s="212" t="s">
        <v>1234</v>
      </c>
    </row>
    <row r="2201" spans="1:6" hidden="1" x14ac:dyDescent="0.25">
      <c r="A2201" s="212" t="s">
        <v>1239</v>
      </c>
      <c r="B2201" s="212">
        <v>200205</v>
      </c>
      <c r="C2201" s="212">
        <v>365.35</v>
      </c>
      <c r="D2201" s="212">
        <v>4</v>
      </c>
      <c r="E2201" s="212" t="s">
        <v>1240</v>
      </c>
      <c r="F2201" s="212" t="s">
        <v>1234</v>
      </c>
    </row>
    <row r="2202" spans="1:6" hidden="1" x14ac:dyDescent="0.25">
      <c r="A2202" s="212" t="s">
        <v>1239</v>
      </c>
      <c r="B2202" s="212">
        <v>200206</v>
      </c>
      <c r="C2202" s="212">
        <v>260.81099999999998</v>
      </c>
      <c r="D2202" s="212">
        <v>4</v>
      </c>
      <c r="E2202" s="212" t="s">
        <v>1240</v>
      </c>
      <c r="F2202" s="212" t="s">
        <v>1234</v>
      </c>
    </row>
    <row r="2203" spans="1:6" hidden="1" x14ac:dyDescent="0.25">
      <c r="A2203" s="212" t="s">
        <v>1239</v>
      </c>
      <c r="B2203" s="212">
        <v>200207</v>
      </c>
      <c r="C2203" s="212">
        <v>229.27799999999999</v>
      </c>
      <c r="D2203" s="212">
        <v>4</v>
      </c>
      <c r="E2203" s="212" t="s">
        <v>1240</v>
      </c>
      <c r="F2203" s="212" t="s">
        <v>1234</v>
      </c>
    </row>
    <row r="2204" spans="1:6" hidden="1" x14ac:dyDescent="0.25">
      <c r="A2204" s="212" t="s">
        <v>1239</v>
      </c>
      <c r="B2204" s="212">
        <v>200208</v>
      </c>
      <c r="C2204" s="212">
        <v>222.64099999999999</v>
      </c>
      <c r="D2204" s="212">
        <v>4</v>
      </c>
      <c r="E2204" s="212" t="s">
        <v>1240</v>
      </c>
      <c r="F2204" s="212" t="s">
        <v>1234</v>
      </c>
    </row>
    <row r="2205" spans="1:6" hidden="1" x14ac:dyDescent="0.25">
      <c r="A2205" s="212" t="s">
        <v>1239</v>
      </c>
      <c r="B2205" s="212">
        <v>200209</v>
      </c>
      <c r="C2205" s="212">
        <v>230.874</v>
      </c>
      <c r="D2205" s="212">
        <v>4</v>
      </c>
      <c r="E2205" s="212" t="s">
        <v>1240</v>
      </c>
      <c r="F2205" s="212" t="s">
        <v>1234</v>
      </c>
    </row>
    <row r="2206" spans="1:6" hidden="1" x14ac:dyDescent="0.25">
      <c r="A2206" s="212" t="s">
        <v>1239</v>
      </c>
      <c r="B2206" s="212">
        <v>200210</v>
      </c>
      <c r="C2206" s="212">
        <v>379.28</v>
      </c>
      <c r="D2206" s="212">
        <v>4</v>
      </c>
      <c r="E2206" s="212" t="s">
        <v>1240</v>
      </c>
      <c r="F2206" s="212" t="s">
        <v>1234</v>
      </c>
    </row>
    <row r="2207" spans="1:6" hidden="1" x14ac:dyDescent="0.25">
      <c r="A2207" s="212" t="s">
        <v>1239</v>
      </c>
      <c r="B2207" s="212">
        <v>200211</v>
      </c>
      <c r="C2207" s="212">
        <v>621.96100000000001</v>
      </c>
      <c r="D2207" s="212">
        <v>4</v>
      </c>
      <c r="E2207" s="212" t="s">
        <v>1240</v>
      </c>
      <c r="F2207" s="212" t="s">
        <v>1234</v>
      </c>
    </row>
    <row r="2208" spans="1:6" hidden="1" x14ac:dyDescent="0.25">
      <c r="A2208" s="212" t="s">
        <v>1239</v>
      </c>
      <c r="B2208" s="212">
        <v>200212</v>
      </c>
      <c r="C2208" s="212">
        <v>950.38699999999994</v>
      </c>
      <c r="D2208" s="212">
        <v>4</v>
      </c>
      <c r="E2208" s="212" t="s">
        <v>1240</v>
      </c>
      <c r="F2208" s="212" t="s">
        <v>1234</v>
      </c>
    </row>
    <row r="2209" spans="1:6" hidden="1" x14ac:dyDescent="0.25">
      <c r="A2209" s="212" t="s">
        <v>1239</v>
      </c>
      <c r="B2209" s="212">
        <v>200213</v>
      </c>
      <c r="C2209" s="212">
        <v>6463.2759999999998</v>
      </c>
      <c r="D2209" s="212">
        <v>4</v>
      </c>
      <c r="E2209" s="212" t="s">
        <v>1240</v>
      </c>
      <c r="F2209" s="212" t="s">
        <v>1234</v>
      </c>
    </row>
    <row r="2210" spans="1:6" hidden="1" x14ac:dyDescent="0.25">
      <c r="A2210" s="212" t="s">
        <v>1239</v>
      </c>
      <c r="B2210" s="212">
        <v>200301</v>
      </c>
      <c r="C2210" s="212">
        <v>1167.796</v>
      </c>
      <c r="D2210" s="212">
        <v>4</v>
      </c>
      <c r="E2210" s="212" t="s">
        <v>1240</v>
      </c>
      <c r="F2210" s="212" t="s">
        <v>1234</v>
      </c>
    </row>
    <row r="2211" spans="1:6" hidden="1" x14ac:dyDescent="0.25">
      <c r="A2211" s="212" t="s">
        <v>1239</v>
      </c>
      <c r="B2211" s="212">
        <v>200302</v>
      </c>
      <c r="C2211" s="212">
        <v>1067.076</v>
      </c>
      <c r="D2211" s="212">
        <v>4</v>
      </c>
      <c r="E2211" s="212" t="s">
        <v>1240</v>
      </c>
      <c r="F2211" s="212" t="s">
        <v>1234</v>
      </c>
    </row>
    <row r="2212" spans="1:6" hidden="1" x14ac:dyDescent="0.25">
      <c r="A2212" s="212" t="s">
        <v>1239</v>
      </c>
      <c r="B2212" s="212">
        <v>200303</v>
      </c>
      <c r="C2212" s="212">
        <v>838.48800000000006</v>
      </c>
      <c r="D2212" s="212">
        <v>4</v>
      </c>
      <c r="E2212" s="212" t="s">
        <v>1240</v>
      </c>
      <c r="F2212" s="212" t="s">
        <v>1234</v>
      </c>
    </row>
    <row r="2213" spans="1:6" hidden="1" x14ac:dyDescent="0.25">
      <c r="A2213" s="212" t="s">
        <v>1239</v>
      </c>
      <c r="B2213" s="212">
        <v>200304</v>
      </c>
      <c r="C2213" s="212">
        <v>543.68200000000002</v>
      </c>
      <c r="D2213" s="212">
        <v>4</v>
      </c>
      <c r="E2213" s="212" t="s">
        <v>1240</v>
      </c>
      <c r="F2213" s="212" t="s">
        <v>1234</v>
      </c>
    </row>
    <row r="2214" spans="1:6" hidden="1" x14ac:dyDescent="0.25">
      <c r="A2214" s="212" t="s">
        <v>1239</v>
      </c>
      <c r="B2214" s="212">
        <v>200305</v>
      </c>
      <c r="C2214" s="212">
        <v>358.48099999999999</v>
      </c>
      <c r="D2214" s="212">
        <v>4</v>
      </c>
      <c r="E2214" s="212" t="s">
        <v>1240</v>
      </c>
      <c r="F2214" s="212" t="s">
        <v>1234</v>
      </c>
    </row>
    <row r="2215" spans="1:6" hidden="1" x14ac:dyDescent="0.25">
      <c r="A2215" s="212" t="s">
        <v>1239</v>
      </c>
      <c r="B2215" s="212">
        <v>200306</v>
      </c>
      <c r="C2215" s="212">
        <v>259.041</v>
      </c>
      <c r="D2215" s="212">
        <v>4</v>
      </c>
      <c r="E2215" s="212" t="s">
        <v>1240</v>
      </c>
      <c r="F2215" s="212" t="s">
        <v>1234</v>
      </c>
    </row>
    <row r="2216" spans="1:6" hidden="1" x14ac:dyDescent="0.25">
      <c r="A2216" s="212" t="s">
        <v>1239</v>
      </c>
      <c r="B2216" s="212">
        <v>200307</v>
      </c>
      <c r="C2216" s="212">
        <v>234.078</v>
      </c>
      <c r="D2216" s="212">
        <v>4</v>
      </c>
      <c r="E2216" s="212" t="s">
        <v>1240</v>
      </c>
      <c r="F2216" s="212" t="s">
        <v>1234</v>
      </c>
    </row>
    <row r="2217" spans="1:6" hidden="1" x14ac:dyDescent="0.25">
      <c r="A2217" s="212" t="s">
        <v>1239</v>
      </c>
      <c r="B2217" s="212">
        <v>200308</v>
      </c>
      <c r="C2217" s="212">
        <v>226.63</v>
      </c>
      <c r="D2217" s="212">
        <v>4</v>
      </c>
      <c r="E2217" s="212" t="s">
        <v>1240</v>
      </c>
      <c r="F2217" s="212" t="s">
        <v>1234</v>
      </c>
    </row>
    <row r="2218" spans="1:6" hidden="1" x14ac:dyDescent="0.25">
      <c r="A2218" s="212" t="s">
        <v>1239</v>
      </c>
      <c r="B2218" s="212">
        <v>200309</v>
      </c>
      <c r="C2218" s="212">
        <v>251.82300000000001</v>
      </c>
      <c r="D2218" s="212">
        <v>4</v>
      </c>
      <c r="E2218" s="212" t="s">
        <v>1240</v>
      </c>
      <c r="F2218" s="212" t="s">
        <v>1234</v>
      </c>
    </row>
    <row r="2219" spans="1:6" hidden="1" x14ac:dyDescent="0.25">
      <c r="A2219" s="212" t="s">
        <v>1239</v>
      </c>
      <c r="B2219" s="212">
        <v>200310</v>
      </c>
      <c r="C2219" s="212">
        <v>361.34300000000002</v>
      </c>
      <c r="D2219" s="212">
        <v>4</v>
      </c>
      <c r="E2219" s="212" t="s">
        <v>1240</v>
      </c>
      <c r="F2219" s="212" t="s">
        <v>1234</v>
      </c>
    </row>
    <row r="2220" spans="1:6" hidden="1" x14ac:dyDescent="0.25">
      <c r="A2220" s="212" t="s">
        <v>1239</v>
      </c>
      <c r="B2220" s="212">
        <v>200311</v>
      </c>
      <c r="C2220" s="212">
        <v>543.67899999999997</v>
      </c>
      <c r="D2220" s="212">
        <v>4</v>
      </c>
      <c r="E2220" s="212" t="s">
        <v>1240</v>
      </c>
      <c r="F2220" s="212" t="s">
        <v>1234</v>
      </c>
    </row>
    <row r="2221" spans="1:6" hidden="1" x14ac:dyDescent="0.25">
      <c r="A2221" s="212" t="s">
        <v>1239</v>
      </c>
      <c r="B2221" s="212">
        <v>200312</v>
      </c>
      <c r="C2221" s="212">
        <v>916.79399999999998</v>
      </c>
      <c r="D2221" s="212">
        <v>4</v>
      </c>
      <c r="E2221" s="212" t="s">
        <v>1240</v>
      </c>
      <c r="F2221" s="212" t="s">
        <v>1234</v>
      </c>
    </row>
    <row r="2222" spans="1:6" hidden="1" x14ac:dyDescent="0.25">
      <c r="A2222" s="212" t="s">
        <v>1239</v>
      </c>
      <c r="B2222" s="212">
        <v>200313</v>
      </c>
      <c r="C2222" s="212">
        <v>6767.5339999999997</v>
      </c>
      <c r="D2222" s="212">
        <v>4</v>
      </c>
      <c r="E2222" s="212" t="s">
        <v>1240</v>
      </c>
      <c r="F2222" s="212" t="s">
        <v>1234</v>
      </c>
    </row>
    <row r="2223" spans="1:6" hidden="1" x14ac:dyDescent="0.25">
      <c r="A2223" s="212" t="s">
        <v>1239</v>
      </c>
      <c r="B2223" s="212">
        <v>200401</v>
      </c>
      <c r="C2223" s="212">
        <v>1164.49</v>
      </c>
      <c r="D2223" s="212">
        <v>4</v>
      </c>
      <c r="E2223" s="212" t="s">
        <v>1240</v>
      </c>
      <c r="F2223" s="212" t="s">
        <v>1234</v>
      </c>
    </row>
    <row r="2224" spans="1:6" hidden="1" x14ac:dyDescent="0.25">
      <c r="A2224" s="212" t="s">
        <v>1239</v>
      </c>
      <c r="B2224" s="212">
        <v>200402</v>
      </c>
      <c r="C2224" s="212">
        <v>1032.9680000000001</v>
      </c>
      <c r="D2224" s="212">
        <v>4</v>
      </c>
      <c r="E2224" s="212" t="s">
        <v>1240</v>
      </c>
      <c r="F2224" s="212" t="s">
        <v>1234</v>
      </c>
    </row>
    <row r="2225" spans="1:6" hidden="1" x14ac:dyDescent="0.25">
      <c r="A2225" s="212" t="s">
        <v>1239</v>
      </c>
      <c r="B2225" s="212">
        <v>200403</v>
      </c>
      <c r="C2225" s="212">
        <v>738.83500000000004</v>
      </c>
      <c r="D2225" s="212">
        <v>4</v>
      </c>
      <c r="E2225" s="212" t="s">
        <v>1240</v>
      </c>
      <c r="F2225" s="212" t="s">
        <v>1234</v>
      </c>
    </row>
    <row r="2226" spans="1:6" hidden="1" x14ac:dyDescent="0.25">
      <c r="A2226" s="212" t="s">
        <v>1239</v>
      </c>
      <c r="B2226" s="212">
        <v>200404</v>
      </c>
      <c r="C2226" s="212">
        <v>507.209</v>
      </c>
      <c r="D2226" s="212">
        <v>4</v>
      </c>
      <c r="E2226" s="212" t="s">
        <v>1240</v>
      </c>
      <c r="F2226" s="212" t="s">
        <v>1234</v>
      </c>
    </row>
    <row r="2227" spans="1:6" hidden="1" x14ac:dyDescent="0.25">
      <c r="A2227" s="212" t="s">
        <v>1239</v>
      </c>
      <c r="B2227" s="212">
        <v>200405</v>
      </c>
      <c r="C2227" s="212">
        <v>320.26</v>
      </c>
      <c r="D2227" s="212">
        <v>4</v>
      </c>
      <c r="E2227" s="212" t="s">
        <v>1240</v>
      </c>
      <c r="F2227" s="212" t="s">
        <v>1234</v>
      </c>
    </row>
    <row r="2228" spans="1:6" hidden="1" x14ac:dyDescent="0.25">
      <c r="A2228" s="212" t="s">
        <v>1239</v>
      </c>
      <c r="B2228" s="212">
        <v>200406</v>
      </c>
      <c r="C2228" s="212">
        <v>250.423</v>
      </c>
      <c r="D2228" s="212">
        <v>4</v>
      </c>
      <c r="E2228" s="212" t="s">
        <v>1240</v>
      </c>
      <c r="F2228" s="212" t="s">
        <v>1234</v>
      </c>
    </row>
    <row r="2229" spans="1:6" hidden="1" x14ac:dyDescent="0.25">
      <c r="A2229" s="212" t="s">
        <v>1239</v>
      </c>
      <c r="B2229" s="212">
        <v>200407</v>
      </c>
      <c r="C2229" s="212">
        <v>230.96299999999999</v>
      </c>
      <c r="D2229" s="212">
        <v>4</v>
      </c>
      <c r="E2229" s="212" t="s">
        <v>1240</v>
      </c>
      <c r="F2229" s="212" t="s">
        <v>1234</v>
      </c>
    </row>
    <row r="2230" spans="1:6" hidden="1" x14ac:dyDescent="0.25">
      <c r="A2230" s="212" t="s">
        <v>1239</v>
      </c>
      <c r="B2230" s="212">
        <v>200408</v>
      </c>
      <c r="C2230" s="212">
        <v>231.71600000000001</v>
      </c>
      <c r="D2230" s="212">
        <v>4</v>
      </c>
      <c r="E2230" s="212" t="s">
        <v>1240</v>
      </c>
      <c r="F2230" s="212" t="s">
        <v>1234</v>
      </c>
    </row>
    <row r="2231" spans="1:6" hidden="1" x14ac:dyDescent="0.25">
      <c r="A2231" s="212" t="s">
        <v>1239</v>
      </c>
      <c r="B2231" s="212">
        <v>200409</v>
      </c>
      <c r="C2231" s="212">
        <v>230.17</v>
      </c>
      <c r="D2231" s="212">
        <v>4</v>
      </c>
      <c r="E2231" s="212" t="s">
        <v>1240</v>
      </c>
      <c r="F2231" s="212" t="s">
        <v>1234</v>
      </c>
    </row>
    <row r="2232" spans="1:6" hidden="1" x14ac:dyDescent="0.25">
      <c r="A2232" s="212" t="s">
        <v>1239</v>
      </c>
      <c r="B2232" s="212">
        <v>200410</v>
      </c>
      <c r="C2232" s="212">
        <v>340.13299999999998</v>
      </c>
      <c r="D2232" s="212">
        <v>4</v>
      </c>
      <c r="E2232" s="212" t="s">
        <v>1240</v>
      </c>
      <c r="F2232" s="212" t="s">
        <v>1234</v>
      </c>
    </row>
    <row r="2233" spans="1:6" hidden="1" x14ac:dyDescent="0.25">
      <c r="A2233" s="212" t="s">
        <v>1239</v>
      </c>
      <c r="B2233" s="212">
        <v>200411</v>
      </c>
      <c r="C2233" s="212">
        <v>542.36400000000003</v>
      </c>
      <c r="D2233" s="212">
        <v>4</v>
      </c>
      <c r="E2233" s="212" t="s">
        <v>1240</v>
      </c>
      <c r="F2233" s="212" t="s">
        <v>1234</v>
      </c>
    </row>
    <row r="2234" spans="1:6" hidden="1" x14ac:dyDescent="0.25">
      <c r="A2234" s="212" t="s">
        <v>1239</v>
      </c>
      <c r="B2234" s="212">
        <v>200412</v>
      </c>
      <c r="C2234" s="212">
        <v>922.25599999999997</v>
      </c>
      <c r="D2234" s="212">
        <v>4</v>
      </c>
      <c r="E2234" s="212" t="s">
        <v>1240</v>
      </c>
      <c r="F2234" s="212" t="s">
        <v>1234</v>
      </c>
    </row>
    <row r="2235" spans="1:6" hidden="1" x14ac:dyDescent="0.25">
      <c r="A2235" s="212" t="s">
        <v>1239</v>
      </c>
      <c r="B2235" s="212">
        <v>200413</v>
      </c>
      <c r="C2235" s="212">
        <v>6511.4480000000003</v>
      </c>
      <c r="D2235" s="212">
        <v>4</v>
      </c>
      <c r="E2235" s="212" t="s">
        <v>1240</v>
      </c>
      <c r="F2235" s="212" t="s">
        <v>1234</v>
      </c>
    </row>
    <row r="2236" spans="1:6" hidden="1" x14ac:dyDescent="0.25">
      <c r="A2236" s="212" t="s">
        <v>1239</v>
      </c>
      <c r="B2236" s="212">
        <v>200501</v>
      </c>
      <c r="C2236" s="212">
        <v>1084.3900000000001</v>
      </c>
      <c r="D2236" s="212">
        <v>4</v>
      </c>
      <c r="E2236" s="212" t="s">
        <v>1240</v>
      </c>
      <c r="F2236" s="212" t="s">
        <v>1234</v>
      </c>
    </row>
    <row r="2237" spans="1:6" hidden="1" x14ac:dyDescent="0.25">
      <c r="A2237" s="212" t="s">
        <v>1239</v>
      </c>
      <c r="B2237" s="212">
        <v>200502</v>
      </c>
      <c r="C2237" s="212">
        <v>922.71799999999996</v>
      </c>
      <c r="D2237" s="212">
        <v>4</v>
      </c>
      <c r="E2237" s="212" t="s">
        <v>1240</v>
      </c>
      <c r="F2237" s="212" t="s">
        <v>1234</v>
      </c>
    </row>
    <row r="2238" spans="1:6" hidden="1" x14ac:dyDescent="0.25">
      <c r="A2238" s="212" t="s">
        <v>1239</v>
      </c>
      <c r="B2238" s="212">
        <v>200503</v>
      </c>
      <c r="C2238" s="212">
        <v>834.83799999999997</v>
      </c>
      <c r="D2238" s="212">
        <v>4</v>
      </c>
      <c r="E2238" s="212" t="s">
        <v>1240</v>
      </c>
      <c r="F2238" s="212" t="s">
        <v>1234</v>
      </c>
    </row>
    <row r="2239" spans="1:6" hidden="1" x14ac:dyDescent="0.25">
      <c r="A2239" s="212" t="s">
        <v>1239</v>
      </c>
      <c r="B2239" s="212">
        <v>200504</v>
      </c>
      <c r="C2239" s="212">
        <v>498.90100000000001</v>
      </c>
      <c r="D2239" s="212">
        <v>4</v>
      </c>
      <c r="E2239" s="212" t="s">
        <v>1240</v>
      </c>
      <c r="F2239" s="212" t="s">
        <v>1234</v>
      </c>
    </row>
    <row r="2240" spans="1:6" hidden="1" x14ac:dyDescent="0.25">
      <c r="A2240" s="212" t="s">
        <v>1239</v>
      </c>
      <c r="B2240" s="212">
        <v>200505</v>
      </c>
      <c r="C2240" s="212">
        <v>357.85399999999998</v>
      </c>
      <c r="D2240" s="212">
        <v>4</v>
      </c>
      <c r="E2240" s="212" t="s">
        <v>1240</v>
      </c>
      <c r="F2240" s="212" t="s">
        <v>1234</v>
      </c>
    </row>
    <row r="2241" spans="1:6" hidden="1" x14ac:dyDescent="0.25">
      <c r="A2241" s="212" t="s">
        <v>1239</v>
      </c>
      <c r="B2241" s="212">
        <v>200506</v>
      </c>
      <c r="C2241" s="212">
        <v>262.298</v>
      </c>
      <c r="D2241" s="212">
        <v>4</v>
      </c>
      <c r="E2241" s="212" t="s">
        <v>1240</v>
      </c>
      <c r="F2241" s="212" t="s">
        <v>1234</v>
      </c>
    </row>
    <row r="2242" spans="1:6" hidden="1" x14ac:dyDescent="0.25">
      <c r="A2242" s="212" t="s">
        <v>1239</v>
      </c>
      <c r="B2242" s="212">
        <v>200507</v>
      </c>
      <c r="C2242" s="212">
        <v>232.05</v>
      </c>
      <c r="D2242" s="212">
        <v>4</v>
      </c>
      <c r="E2242" s="212" t="s">
        <v>1240</v>
      </c>
      <c r="F2242" s="212" t="s">
        <v>1234</v>
      </c>
    </row>
    <row r="2243" spans="1:6" hidden="1" x14ac:dyDescent="0.25">
      <c r="A2243" s="212" t="s">
        <v>1239</v>
      </c>
      <c r="B2243" s="212">
        <v>200508</v>
      </c>
      <c r="C2243" s="212">
        <v>229.85400000000001</v>
      </c>
      <c r="D2243" s="212">
        <v>4</v>
      </c>
      <c r="E2243" s="212" t="s">
        <v>1240</v>
      </c>
      <c r="F2243" s="212" t="s">
        <v>1234</v>
      </c>
    </row>
    <row r="2244" spans="1:6" hidden="1" x14ac:dyDescent="0.25">
      <c r="A2244" s="212" t="s">
        <v>1239</v>
      </c>
      <c r="B2244" s="212">
        <v>200509</v>
      </c>
      <c r="C2244" s="212">
        <v>218.334</v>
      </c>
      <c r="D2244" s="212">
        <v>4</v>
      </c>
      <c r="E2244" s="212" t="s">
        <v>1240</v>
      </c>
      <c r="F2244" s="212" t="s">
        <v>1234</v>
      </c>
    </row>
    <row r="2245" spans="1:6" hidden="1" x14ac:dyDescent="0.25">
      <c r="A2245" s="212" t="s">
        <v>1239</v>
      </c>
      <c r="B2245" s="212">
        <v>200510</v>
      </c>
      <c r="C2245" s="212">
        <v>314.79300000000001</v>
      </c>
      <c r="D2245" s="212">
        <v>4</v>
      </c>
      <c r="E2245" s="212" t="s">
        <v>1240</v>
      </c>
      <c r="F2245" s="212" t="s">
        <v>1234</v>
      </c>
    </row>
    <row r="2246" spans="1:6" hidden="1" x14ac:dyDescent="0.25">
      <c r="A2246" s="212" t="s">
        <v>1239</v>
      </c>
      <c r="B2246" s="212">
        <v>200511</v>
      </c>
      <c r="C2246" s="212">
        <v>509.67399999999998</v>
      </c>
      <c r="D2246" s="212">
        <v>4</v>
      </c>
      <c r="E2246" s="212" t="s">
        <v>1240</v>
      </c>
      <c r="F2246" s="212" t="s">
        <v>1234</v>
      </c>
    </row>
    <row r="2247" spans="1:6" hidden="1" x14ac:dyDescent="0.25">
      <c r="A2247" s="212" t="s">
        <v>1239</v>
      </c>
      <c r="B2247" s="212">
        <v>200512</v>
      </c>
      <c r="C2247" s="212">
        <v>940.36099999999999</v>
      </c>
      <c r="D2247" s="212">
        <v>4</v>
      </c>
      <c r="E2247" s="212" t="s">
        <v>1240</v>
      </c>
      <c r="F2247" s="212" t="s">
        <v>1234</v>
      </c>
    </row>
    <row r="2248" spans="1:6" hidden="1" x14ac:dyDescent="0.25">
      <c r="A2248" s="212" t="s">
        <v>1239</v>
      </c>
      <c r="B2248" s="212">
        <v>200513</v>
      </c>
      <c r="C2248" s="212">
        <v>6404.6009999999997</v>
      </c>
      <c r="D2248" s="212">
        <v>4</v>
      </c>
      <c r="E2248" s="212" t="s">
        <v>1240</v>
      </c>
      <c r="F2248" s="212" t="s">
        <v>1234</v>
      </c>
    </row>
    <row r="2249" spans="1:6" hidden="1" x14ac:dyDescent="0.25">
      <c r="A2249" s="212" t="s">
        <v>1239</v>
      </c>
      <c r="B2249" s="212">
        <v>200601</v>
      </c>
      <c r="C2249" s="212">
        <v>862.49300000000005</v>
      </c>
      <c r="D2249" s="212">
        <v>4</v>
      </c>
      <c r="E2249" s="212" t="s">
        <v>1240</v>
      </c>
      <c r="F2249" s="212" t="s">
        <v>1234</v>
      </c>
    </row>
    <row r="2250" spans="1:6" hidden="1" x14ac:dyDescent="0.25">
      <c r="A2250" s="212" t="s">
        <v>1239</v>
      </c>
      <c r="B2250" s="212">
        <v>200602</v>
      </c>
      <c r="C2250" s="212">
        <v>857.60799999999995</v>
      </c>
      <c r="D2250" s="212">
        <v>4</v>
      </c>
      <c r="E2250" s="212" t="s">
        <v>1240</v>
      </c>
      <c r="F2250" s="212" t="s">
        <v>1234</v>
      </c>
    </row>
    <row r="2251" spans="1:6" hidden="1" x14ac:dyDescent="0.25">
      <c r="A2251" s="212" t="s">
        <v>1239</v>
      </c>
      <c r="B2251" s="212">
        <v>200603</v>
      </c>
      <c r="C2251" s="212">
        <v>770.02300000000002</v>
      </c>
      <c r="D2251" s="212">
        <v>4</v>
      </c>
      <c r="E2251" s="212" t="s">
        <v>1240</v>
      </c>
      <c r="F2251" s="212" t="s">
        <v>1234</v>
      </c>
    </row>
    <row r="2252" spans="1:6" hidden="1" x14ac:dyDescent="0.25">
      <c r="A2252" s="212" t="s">
        <v>1239</v>
      </c>
      <c r="B2252" s="212">
        <v>200604</v>
      </c>
      <c r="C2252" s="212">
        <v>462.04399999999998</v>
      </c>
      <c r="D2252" s="212">
        <v>4</v>
      </c>
      <c r="E2252" s="212" t="s">
        <v>1240</v>
      </c>
      <c r="F2252" s="212" t="s">
        <v>1234</v>
      </c>
    </row>
    <row r="2253" spans="1:6" hidden="1" x14ac:dyDescent="0.25">
      <c r="A2253" s="212" t="s">
        <v>1239</v>
      </c>
      <c r="B2253" s="212">
        <v>200605</v>
      </c>
      <c r="C2253" s="212">
        <v>300.39</v>
      </c>
      <c r="D2253" s="212">
        <v>4</v>
      </c>
      <c r="E2253" s="212" t="s">
        <v>1240</v>
      </c>
      <c r="F2253" s="212" t="s">
        <v>1234</v>
      </c>
    </row>
    <row r="2254" spans="1:6" hidden="1" x14ac:dyDescent="0.25">
      <c r="A2254" s="212" t="s">
        <v>1239</v>
      </c>
      <c r="B2254" s="212">
        <v>200606</v>
      </c>
      <c r="C2254" s="212">
        <v>227.9</v>
      </c>
      <c r="D2254" s="212">
        <v>4</v>
      </c>
      <c r="E2254" s="212" t="s">
        <v>1240</v>
      </c>
      <c r="F2254" s="212" t="s">
        <v>1234</v>
      </c>
    </row>
    <row r="2255" spans="1:6" hidden="1" x14ac:dyDescent="0.25">
      <c r="A2255" s="212" t="s">
        <v>1239</v>
      </c>
      <c r="B2255" s="212">
        <v>200607</v>
      </c>
      <c r="C2255" s="212">
        <v>203.386</v>
      </c>
      <c r="D2255" s="212">
        <v>4</v>
      </c>
      <c r="E2255" s="212" t="s">
        <v>1240</v>
      </c>
      <c r="F2255" s="212" t="s">
        <v>1234</v>
      </c>
    </row>
    <row r="2256" spans="1:6" hidden="1" x14ac:dyDescent="0.25">
      <c r="A2256" s="212" t="s">
        <v>1239</v>
      </c>
      <c r="B2256" s="212">
        <v>200608</v>
      </c>
      <c r="C2256" s="212">
        <v>197.34899999999999</v>
      </c>
      <c r="D2256" s="212">
        <v>4</v>
      </c>
      <c r="E2256" s="212" t="s">
        <v>1240</v>
      </c>
      <c r="F2256" s="212" t="s">
        <v>1234</v>
      </c>
    </row>
    <row r="2257" spans="1:6" hidden="1" x14ac:dyDescent="0.25">
      <c r="A2257" s="212" t="s">
        <v>1239</v>
      </c>
      <c r="B2257" s="212">
        <v>200609</v>
      </c>
      <c r="C2257" s="212">
        <v>212.98400000000001</v>
      </c>
      <c r="D2257" s="212">
        <v>4</v>
      </c>
      <c r="E2257" s="212" t="s">
        <v>1240</v>
      </c>
      <c r="F2257" s="212" t="s">
        <v>1234</v>
      </c>
    </row>
    <row r="2258" spans="1:6" hidden="1" x14ac:dyDescent="0.25">
      <c r="A2258" s="212" t="s">
        <v>1239</v>
      </c>
      <c r="B2258" s="212">
        <v>200610</v>
      </c>
      <c r="C2258" s="212">
        <v>336.47800000000001</v>
      </c>
      <c r="D2258" s="212">
        <v>4</v>
      </c>
      <c r="E2258" s="212" t="s">
        <v>1240</v>
      </c>
      <c r="F2258" s="212" t="s">
        <v>1234</v>
      </c>
    </row>
    <row r="2259" spans="1:6" hidden="1" x14ac:dyDescent="0.25">
      <c r="A2259" s="212" t="s">
        <v>1239</v>
      </c>
      <c r="B2259" s="212">
        <v>200611</v>
      </c>
      <c r="C2259" s="212">
        <v>518.78</v>
      </c>
      <c r="D2259" s="212">
        <v>4</v>
      </c>
      <c r="E2259" s="212" t="s">
        <v>1240</v>
      </c>
      <c r="F2259" s="212" t="s">
        <v>1234</v>
      </c>
    </row>
    <row r="2260" spans="1:6" hidden="1" x14ac:dyDescent="0.25">
      <c r="A2260" s="212" t="s">
        <v>1239</v>
      </c>
      <c r="B2260" s="212">
        <v>200612</v>
      </c>
      <c r="C2260" s="212">
        <v>754.80799999999999</v>
      </c>
      <c r="D2260" s="212">
        <v>4</v>
      </c>
      <c r="E2260" s="212" t="s">
        <v>1240</v>
      </c>
      <c r="F2260" s="212" t="s">
        <v>1234</v>
      </c>
    </row>
    <row r="2261" spans="1:6" hidden="1" x14ac:dyDescent="0.25">
      <c r="A2261" s="212" t="s">
        <v>1239</v>
      </c>
      <c r="B2261" s="212">
        <v>200613</v>
      </c>
      <c r="C2261" s="212">
        <v>5703.5919999999996</v>
      </c>
      <c r="D2261" s="212">
        <v>4</v>
      </c>
      <c r="E2261" s="212" t="s">
        <v>1240</v>
      </c>
      <c r="F2261" s="212" t="s">
        <v>1234</v>
      </c>
    </row>
    <row r="2262" spans="1:6" hidden="1" x14ac:dyDescent="0.25">
      <c r="A2262" s="212" t="s">
        <v>1239</v>
      </c>
      <c r="B2262" s="212">
        <v>200701</v>
      </c>
      <c r="C2262" s="212">
        <v>954.10299999999995</v>
      </c>
      <c r="D2262" s="212">
        <v>4</v>
      </c>
      <c r="E2262" s="212" t="s">
        <v>1240</v>
      </c>
      <c r="F2262" s="212" t="s">
        <v>1234</v>
      </c>
    </row>
    <row r="2263" spans="1:6" hidden="1" x14ac:dyDescent="0.25">
      <c r="A2263" s="212" t="s">
        <v>1239</v>
      </c>
      <c r="B2263" s="212">
        <v>200702</v>
      </c>
      <c r="C2263" s="212">
        <v>1056.5419999999999</v>
      </c>
      <c r="D2263" s="212">
        <v>4</v>
      </c>
      <c r="E2263" s="212" t="s">
        <v>1240</v>
      </c>
      <c r="F2263" s="212" t="s">
        <v>1234</v>
      </c>
    </row>
    <row r="2264" spans="1:6" hidden="1" x14ac:dyDescent="0.25">
      <c r="A2264" s="212" t="s">
        <v>1239</v>
      </c>
      <c r="B2264" s="212">
        <v>200703</v>
      </c>
      <c r="C2264" s="212">
        <v>758.61300000000006</v>
      </c>
      <c r="D2264" s="212">
        <v>4</v>
      </c>
      <c r="E2264" s="212" t="s">
        <v>1240</v>
      </c>
      <c r="F2264" s="212" t="s">
        <v>1234</v>
      </c>
    </row>
    <row r="2265" spans="1:6" hidden="1" x14ac:dyDescent="0.25">
      <c r="A2265" s="212" t="s">
        <v>1239</v>
      </c>
      <c r="B2265" s="212">
        <v>200704</v>
      </c>
      <c r="C2265" s="212">
        <v>504.73399999999998</v>
      </c>
      <c r="D2265" s="212">
        <v>4</v>
      </c>
      <c r="E2265" s="212" t="s">
        <v>1240</v>
      </c>
      <c r="F2265" s="212" t="s">
        <v>1234</v>
      </c>
    </row>
    <row r="2266" spans="1:6" hidden="1" x14ac:dyDescent="0.25">
      <c r="A2266" s="212" t="s">
        <v>1239</v>
      </c>
      <c r="B2266" s="212">
        <v>200705</v>
      </c>
      <c r="C2266" s="212">
        <v>293.95499999999998</v>
      </c>
      <c r="D2266" s="212">
        <v>4</v>
      </c>
      <c r="E2266" s="212" t="s">
        <v>1240</v>
      </c>
      <c r="F2266" s="212" t="s">
        <v>1234</v>
      </c>
    </row>
    <row r="2267" spans="1:6" hidden="1" x14ac:dyDescent="0.25">
      <c r="A2267" s="212" t="s">
        <v>1239</v>
      </c>
      <c r="B2267" s="212">
        <v>200706</v>
      </c>
      <c r="C2267" s="212">
        <v>218.12</v>
      </c>
      <c r="D2267" s="212">
        <v>4</v>
      </c>
      <c r="E2267" s="212" t="s">
        <v>1240</v>
      </c>
      <c r="F2267" s="212" t="s">
        <v>1234</v>
      </c>
    </row>
    <row r="2268" spans="1:6" hidden="1" x14ac:dyDescent="0.25">
      <c r="A2268" s="212" t="s">
        <v>1239</v>
      </c>
      <c r="B2268" s="212">
        <v>200707</v>
      </c>
      <c r="C2268" s="212">
        <v>198.624</v>
      </c>
      <c r="D2268" s="212">
        <v>4</v>
      </c>
      <c r="E2268" s="212" t="s">
        <v>1240</v>
      </c>
      <c r="F2268" s="212" t="s">
        <v>1234</v>
      </c>
    </row>
    <row r="2269" spans="1:6" hidden="1" x14ac:dyDescent="0.25">
      <c r="A2269" s="212" t="s">
        <v>1239</v>
      </c>
      <c r="B2269" s="212">
        <v>200708</v>
      </c>
      <c r="C2269" s="212">
        <v>200.24600000000001</v>
      </c>
      <c r="D2269" s="212">
        <v>4</v>
      </c>
      <c r="E2269" s="212" t="s">
        <v>1240</v>
      </c>
      <c r="F2269" s="212" t="s">
        <v>1234</v>
      </c>
    </row>
    <row r="2270" spans="1:6" hidden="1" x14ac:dyDescent="0.25">
      <c r="A2270" s="212" t="s">
        <v>1239</v>
      </c>
      <c r="B2270" s="212">
        <v>200709</v>
      </c>
      <c r="C2270" s="212">
        <v>205.34700000000001</v>
      </c>
      <c r="D2270" s="212">
        <v>4</v>
      </c>
      <c r="E2270" s="212" t="s">
        <v>1240</v>
      </c>
      <c r="F2270" s="212" t="s">
        <v>1234</v>
      </c>
    </row>
    <row r="2271" spans="1:6" hidden="1" x14ac:dyDescent="0.25">
      <c r="A2271" s="212" t="s">
        <v>1239</v>
      </c>
      <c r="B2271" s="212">
        <v>200710</v>
      </c>
      <c r="C2271" s="212">
        <v>275.01600000000002</v>
      </c>
      <c r="D2271" s="212">
        <v>4</v>
      </c>
      <c r="E2271" s="212" t="s">
        <v>1240</v>
      </c>
      <c r="F2271" s="212" t="s">
        <v>1234</v>
      </c>
    </row>
    <row r="2272" spans="1:6" hidden="1" x14ac:dyDescent="0.25">
      <c r="A2272" s="212" t="s">
        <v>1239</v>
      </c>
      <c r="B2272" s="212">
        <v>200711</v>
      </c>
      <c r="C2272" s="212">
        <v>531.94100000000003</v>
      </c>
      <c r="D2272" s="212">
        <v>4</v>
      </c>
      <c r="E2272" s="212" t="s">
        <v>1240</v>
      </c>
      <c r="F2272" s="212" t="s">
        <v>1234</v>
      </c>
    </row>
    <row r="2273" spans="1:6" hidden="1" x14ac:dyDescent="0.25">
      <c r="A2273" s="212" t="s">
        <v>1239</v>
      </c>
      <c r="B2273" s="212">
        <v>200712</v>
      </c>
      <c r="C2273" s="212">
        <v>895.57600000000002</v>
      </c>
      <c r="D2273" s="212">
        <v>4</v>
      </c>
      <c r="E2273" s="212" t="s">
        <v>1240</v>
      </c>
      <c r="F2273" s="212" t="s">
        <v>1234</v>
      </c>
    </row>
    <row r="2274" spans="1:6" hidden="1" x14ac:dyDescent="0.25">
      <c r="A2274" s="212" t="s">
        <v>1239</v>
      </c>
      <c r="B2274" s="212">
        <v>200713</v>
      </c>
      <c r="C2274" s="212">
        <v>6091.7610000000004</v>
      </c>
      <c r="D2274" s="212">
        <v>4</v>
      </c>
      <c r="E2274" s="212" t="s">
        <v>1240</v>
      </c>
      <c r="F2274" s="212" t="s">
        <v>1234</v>
      </c>
    </row>
    <row r="2275" spans="1:6" hidden="1" x14ac:dyDescent="0.25">
      <c r="A2275" s="212" t="s">
        <v>1239</v>
      </c>
      <c r="B2275" s="212">
        <v>200801</v>
      </c>
      <c r="C2275" s="212">
        <v>1070.1600000000001</v>
      </c>
      <c r="D2275" s="212">
        <v>4</v>
      </c>
      <c r="E2275" s="212" t="s">
        <v>1240</v>
      </c>
      <c r="F2275" s="212" t="s">
        <v>1234</v>
      </c>
    </row>
    <row r="2276" spans="1:6" hidden="1" x14ac:dyDescent="0.25">
      <c r="A2276" s="212" t="s">
        <v>1239</v>
      </c>
      <c r="B2276" s="212">
        <v>200802</v>
      </c>
      <c r="C2276" s="212">
        <v>995.19399999999996</v>
      </c>
      <c r="D2276" s="212">
        <v>4</v>
      </c>
      <c r="E2276" s="212" t="s">
        <v>1240</v>
      </c>
      <c r="F2276" s="212" t="s">
        <v>1234</v>
      </c>
    </row>
    <row r="2277" spans="1:6" hidden="1" x14ac:dyDescent="0.25">
      <c r="A2277" s="212" t="s">
        <v>1239</v>
      </c>
      <c r="B2277" s="212">
        <v>200803</v>
      </c>
      <c r="C2277" s="212">
        <v>804.10699999999997</v>
      </c>
      <c r="D2277" s="212">
        <v>4</v>
      </c>
      <c r="E2277" s="212" t="s">
        <v>1240</v>
      </c>
      <c r="F2277" s="212" t="s">
        <v>1234</v>
      </c>
    </row>
    <row r="2278" spans="1:6" hidden="1" x14ac:dyDescent="0.25">
      <c r="A2278" s="212" t="s">
        <v>1239</v>
      </c>
      <c r="B2278" s="212">
        <v>200804</v>
      </c>
      <c r="C2278" s="212">
        <v>498.86200000000002</v>
      </c>
      <c r="D2278" s="212">
        <v>4</v>
      </c>
      <c r="E2278" s="212" t="s">
        <v>1240</v>
      </c>
      <c r="F2278" s="212" t="s">
        <v>1234</v>
      </c>
    </row>
    <row r="2279" spans="1:6" hidden="1" x14ac:dyDescent="0.25">
      <c r="A2279" s="212" t="s">
        <v>1239</v>
      </c>
      <c r="B2279" s="212">
        <v>200805</v>
      </c>
      <c r="C2279" s="212">
        <v>322.94400000000002</v>
      </c>
      <c r="D2279" s="212">
        <v>4</v>
      </c>
      <c r="E2279" s="212" t="s">
        <v>1240</v>
      </c>
      <c r="F2279" s="212" t="s">
        <v>1234</v>
      </c>
    </row>
    <row r="2280" spans="1:6" hidden="1" x14ac:dyDescent="0.25">
      <c r="A2280" s="212" t="s">
        <v>1239</v>
      </c>
      <c r="B2280" s="212">
        <v>200806</v>
      </c>
      <c r="C2280" s="212">
        <v>237.767</v>
      </c>
      <c r="D2280" s="212">
        <v>4</v>
      </c>
      <c r="E2280" s="212" t="s">
        <v>1240</v>
      </c>
      <c r="F2280" s="212" t="s">
        <v>1234</v>
      </c>
    </row>
    <row r="2281" spans="1:6" hidden="1" x14ac:dyDescent="0.25">
      <c r="A2281" s="212" t="s">
        <v>1239</v>
      </c>
      <c r="B2281" s="212">
        <v>200807</v>
      </c>
      <c r="C2281" s="212">
        <v>211.53299999999999</v>
      </c>
      <c r="D2281" s="212">
        <v>4</v>
      </c>
      <c r="E2281" s="212" t="s">
        <v>1240</v>
      </c>
      <c r="F2281" s="212" t="s">
        <v>1234</v>
      </c>
    </row>
    <row r="2282" spans="1:6" hidden="1" x14ac:dyDescent="0.25">
      <c r="A2282" s="212" t="s">
        <v>1239</v>
      </c>
      <c r="B2282" s="212">
        <v>200808</v>
      </c>
      <c r="C2282" s="212">
        <v>199.65100000000001</v>
      </c>
      <c r="D2282" s="212">
        <v>4</v>
      </c>
      <c r="E2282" s="212" t="s">
        <v>1240</v>
      </c>
      <c r="F2282" s="212" t="s">
        <v>1234</v>
      </c>
    </row>
    <row r="2283" spans="1:6" hidden="1" x14ac:dyDescent="0.25">
      <c r="A2283" s="212" t="s">
        <v>1239</v>
      </c>
      <c r="B2283" s="212">
        <v>200809</v>
      </c>
      <c r="C2283" s="212">
        <v>196.62100000000001</v>
      </c>
      <c r="D2283" s="212">
        <v>4</v>
      </c>
      <c r="E2283" s="212" t="s">
        <v>1240</v>
      </c>
      <c r="F2283" s="212" t="s">
        <v>1234</v>
      </c>
    </row>
    <row r="2284" spans="1:6" hidden="1" x14ac:dyDescent="0.25">
      <c r="A2284" s="212" t="s">
        <v>1239</v>
      </c>
      <c r="B2284" s="212">
        <v>200810</v>
      </c>
      <c r="C2284" s="212">
        <v>315.964</v>
      </c>
      <c r="D2284" s="212">
        <v>4</v>
      </c>
      <c r="E2284" s="212" t="s">
        <v>1240</v>
      </c>
      <c r="F2284" s="212" t="s">
        <v>1234</v>
      </c>
    </row>
    <row r="2285" spans="1:6" hidden="1" x14ac:dyDescent="0.25">
      <c r="A2285" s="212" t="s">
        <v>1239</v>
      </c>
      <c r="B2285" s="212">
        <v>200811</v>
      </c>
      <c r="C2285" s="212">
        <v>547.798</v>
      </c>
      <c r="D2285" s="212">
        <v>4</v>
      </c>
      <c r="E2285" s="212" t="s">
        <v>1240</v>
      </c>
      <c r="F2285" s="212" t="s">
        <v>1234</v>
      </c>
    </row>
    <row r="2286" spans="1:6" hidden="1" x14ac:dyDescent="0.25">
      <c r="A2286" s="212" t="s">
        <v>1239</v>
      </c>
      <c r="B2286" s="212">
        <v>200812</v>
      </c>
      <c r="C2286" s="212">
        <v>934.59799999999996</v>
      </c>
      <c r="D2286" s="212">
        <v>4</v>
      </c>
      <c r="E2286" s="212" t="s">
        <v>1240</v>
      </c>
      <c r="F2286" s="212" t="s">
        <v>1234</v>
      </c>
    </row>
    <row r="2287" spans="1:6" hidden="1" x14ac:dyDescent="0.25">
      <c r="A2287" s="212" t="s">
        <v>1239</v>
      </c>
      <c r="B2287" s="212">
        <v>200813</v>
      </c>
      <c r="C2287" s="212">
        <v>6333.8509999999997</v>
      </c>
      <c r="D2287" s="212">
        <v>4</v>
      </c>
      <c r="E2287" s="212" t="s">
        <v>1240</v>
      </c>
      <c r="F2287" s="212" t="s">
        <v>1234</v>
      </c>
    </row>
    <row r="2288" spans="1:6" hidden="1" x14ac:dyDescent="0.25">
      <c r="A2288" s="212" t="s">
        <v>1239</v>
      </c>
      <c r="B2288" s="212">
        <v>200901</v>
      </c>
      <c r="C2288" s="212">
        <v>1100.3630000000001</v>
      </c>
      <c r="D2288" s="212">
        <v>4</v>
      </c>
      <c r="E2288" s="212" t="s">
        <v>1240</v>
      </c>
      <c r="F2288" s="212" t="s">
        <v>1234</v>
      </c>
    </row>
    <row r="2289" spans="1:6" hidden="1" x14ac:dyDescent="0.25">
      <c r="A2289" s="212" t="s">
        <v>1239</v>
      </c>
      <c r="B2289" s="212">
        <v>200902</v>
      </c>
      <c r="C2289" s="212">
        <v>887.20799999999997</v>
      </c>
      <c r="D2289" s="212">
        <v>4</v>
      </c>
      <c r="E2289" s="212" t="s">
        <v>1240</v>
      </c>
      <c r="F2289" s="212" t="s">
        <v>1234</v>
      </c>
    </row>
    <row r="2290" spans="1:6" hidden="1" x14ac:dyDescent="0.25">
      <c r="A2290" s="212" t="s">
        <v>1239</v>
      </c>
      <c r="B2290" s="212">
        <v>200903</v>
      </c>
      <c r="C2290" s="212">
        <v>724.64599999999996</v>
      </c>
      <c r="D2290" s="212">
        <v>4</v>
      </c>
      <c r="E2290" s="212" t="s">
        <v>1240</v>
      </c>
      <c r="F2290" s="212" t="s">
        <v>1234</v>
      </c>
    </row>
    <row r="2291" spans="1:6" hidden="1" x14ac:dyDescent="0.25">
      <c r="A2291" s="212" t="s">
        <v>1239</v>
      </c>
      <c r="B2291" s="212">
        <v>200904</v>
      </c>
      <c r="C2291" s="212">
        <v>490.27</v>
      </c>
      <c r="D2291" s="212">
        <v>4</v>
      </c>
      <c r="E2291" s="212" t="s">
        <v>1240</v>
      </c>
      <c r="F2291" s="212" t="s">
        <v>1234</v>
      </c>
    </row>
    <row r="2292" spans="1:6" hidden="1" x14ac:dyDescent="0.25">
      <c r="A2292" s="212" t="s">
        <v>1239</v>
      </c>
      <c r="B2292" s="212">
        <v>200905</v>
      </c>
      <c r="C2292" s="212">
        <v>281.16699999999997</v>
      </c>
      <c r="D2292" s="212">
        <v>4</v>
      </c>
      <c r="E2292" s="212" t="s">
        <v>1240</v>
      </c>
      <c r="F2292" s="212" t="s">
        <v>1234</v>
      </c>
    </row>
    <row r="2293" spans="1:6" hidden="1" x14ac:dyDescent="0.25">
      <c r="A2293" s="212" t="s">
        <v>1239</v>
      </c>
      <c r="B2293" s="212">
        <v>200906</v>
      </c>
      <c r="C2293" s="212">
        <v>214.42599999999999</v>
      </c>
      <c r="D2293" s="212">
        <v>4</v>
      </c>
      <c r="E2293" s="212" t="s">
        <v>1240</v>
      </c>
      <c r="F2293" s="212" t="s">
        <v>1234</v>
      </c>
    </row>
    <row r="2294" spans="1:6" hidden="1" x14ac:dyDescent="0.25">
      <c r="A2294" s="212" t="s">
        <v>1239</v>
      </c>
      <c r="B2294" s="212">
        <v>200907</v>
      </c>
      <c r="C2294" s="212">
        <v>198.113</v>
      </c>
      <c r="D2294" s="212">
        <v>4</v>
      </c>
      <c r="E2294" s="212" t="s">
        <v>1240</v>
      </c>
      <c r="F2294" s="212" t="s">
        <v>1234</v>
      </c>
    </row>
    <row r="2295" spans="1:6" hidden="1" x14ac:dyDescent="0.25">
      <c r="A2295" s="212" t="s">
        <v>1239</v>
      </c>
      <c r="B2295" s="212">
        <v>200908</v>
      </c>
      <c r="C2295" s="212">
        <v>196.375</v>
      </c>
      <c r="D2295" s="212">
        <v>4</v>
      </c>
      <c r="E2295" s="212" t="s">
        <v>1240</v>
      </c>
      <c r="F2295" s="212" t="s">
        <v>1234</v>
      </c>
    </row>
    <row r="2296" spans="1:6" hidden="1" x14ac:dyDescent="0.25">
      <c r="A2296" s="212" t="s">
        <v>1239</v>
      </c>
      <c r="B2296" s="212">
        <v>200909</v>
      </c>
      <c r="C2296" s="212">
        <v>207.74299999999999</v>
      </c>
      <c r="D2296" s="212">
        <v>4</v>
      </c>
      <c r="E2296" s="212" t="s">
        <v>1240</v>
      </c>
      <c r="F2296" s="212" t="s">
        <v>1234</v>
      </c>
    </row>
    <row r="2297" spans="1:6" hidden="1" x14ac:dyDescent="0.25">
      <c r="A2297" s="212" t="s">
        <v>1239</v>
      </c>
      <c r="B2297" s="212">
        <v>200910</v>
      </c>
      <c r="C2297" s="212">
        <v>348.15</v>
      </c>
      <c r="D2297" s="212">
        <v>4</v>
      </c>
      <c r="E2297" s="212" t="s">
        <v>1240</v>
      </c>
      <c r="F2297" s="212" t="s">
        <v>1234</v>
      </c>
    </row>
    <row r="2298" spans="1:6" hidden="1" x14ac:dyDescent="0.25">
      <c r="A2298" s="212" t="s">
        <v>1239</v>
      </c>
      <c r="B2298" s="212">
        <v>200911</v>
      </c>
      <c r="C2298" s="212">
        <v>481.18799999999999</v>
      </c>
      <c r="D2298" s="212">
        <v>4</v>
      </c>
      <c r="E2298" s="212" t="s">
        <v>1240</v>
      </c>
      <c r="F2298" s="212" t="s">
        <v>1234</v>
      </c>
    </row>
    <row r="2299" spans="1:6" hidden="1" x14ac:dyDescent="0.25">
      <c r="A2299" s="212" t="s">
        <v>1239</v>
      </c>
      <c r="B2299" s="212">
        <v>200912</v>
      </c>
      <c r="C2299" s="212">
        <v>911.81100000000004</v>
      </c>
      <c r="D2299" s="212">
        <v>4</v>
      </c>
      <c r="E2299" s="212" t="s">
        <v>1240</v>
      </c>
      <c r="F2299" s="212" t="s">
        <v>1234</v>
      </c>
    </row>
    <row r="2300" spans="1:6" hidden="1" x14ac:dyDescent="0.25">
      <c r="A2300" s="212" t="s">
        <v>1239</v>
      </c>
      <c r="B2300" s="212">
        <v>200913</v>
      </c>
      <c r="C2300" s="212">
        <v>6040.0550000000003</v>
      </c>
      <c r="D2300" s="212">
        <v>4</v>
      </c>
      <c r="E2300" s="212" t="s">
        <v>1240</v>
      </c>
      <c r="F2300" s="212" t="s">
        <v>1234</v>
      </c>
    </row>
    <row r="2301" spans="1:6" hidden="1" x14ac:dyDescent="0.25">
      <c r="A2301" s="212" t="s">
        <v>1239</v>
      </c>
      <c r="B2301" s="212">
        <v>201001</v>
      </c>
      <c r="C2301" s="212">
        <v>1088.789</v>
      </c>
      <c r="D2301" s="212">
        <v>4</v>
      </c>
      <c r="E2301" s="212" t="s">
        <v>1240</v>
      </c>
      <c r="F2301" s="212" t="s">
        <v>1234</v>
      </c>
    </row>
    <row r="2302" spans="1:6" hidden="1" x14ac:dyDescent="0.25">
      <c r="A2302" s="212" t="s">
        <v>1239</v>
      </c>
      <c r="B2302" s="212">
        <v>201002</v>
      </c>
      <c r="C2302" s="212">
        <v>936.63599999999997</v>
      </c>
      <c r="D2302" s="212">
        <v>4</v>
      </c>
      <c r="E2302" s="212" t="s">
        <v>1240</v>
      </c>
      <c r="F2302" s="212" t="s">
        <v>1234</v>
      </c>
    </row>
    <row r="2303" spans="1:6" hidden="1" x14ac:dyDescent="0.25">
      <c r="A2303" s="212" t="s">
        <v>1239</v>
      </c>
      <c r="B2303" s="212">
        <v>201003</v>
      </c>
      <c r="C2303" s="212">
        <v>685.54600000000005</v>
      </c>
      <c r="D2303" s="212">
        <v>4</v>
      </c>
      <c r="E2303" s="212" t="s">
        <v>1240</v>
      </c>
      <c r="F2303" s="212" t="s">
        <v>1234</v>
      </c>
    </row>
    <row r="2304" spans="1:6" hidden="1" x14ac:dyDescent="0.25">
      <c r="A2304" s="212" t="s">
        <v>1239</v>
      </c>
      <c r="B2304" s="212">
        <v>201004</v>
      </c>
      <c r="C2304" s="212">
        <v>389.97399999999999</v>
      </c>
      <c r="D2304" s="212">
        <v>4</v>
      </c>
      <c r="E2304" s="212" t="s">
        <v>1240</v>
      </c>
      <c r="F2304" s="212" t="s">
        <v>1234</v>
      </c>
    </row>
    <row r="2305" spans="1:6" hidden="1" x14ac:dyDescent="0.25">
      <c r="A2305" s="212" t="s">
        <v>1239</v>
      </c>
      <c r="B2305" s="212">
        <v>201005</v>
      </c>
      <c r="C2305" s="212">
        <v>277.63</v>
      </c>
      <c r="D2305" s="212">
        <v>4</v>
      </c>
      <c r="E2305" s="212" t="s">
        <v>1240</v>
      </c>
      <c r="F2305" s="212" t="s">
        <v>1234</v>
      </c>
    </row>
    <row r="2306" spans="1:6" hidden="1" x14ac:dyDescent="0.25">
      <c r="A2306" s="212" t="s">
        <v>1239</v>
      </c>
      <c r="B2306" s="212">
        <v>201006</v>
      </c>
      <c r="C2306" s="212">
        <v>218.489</v>
      </c>
      <c r="D2306" s="212">
        <v>4</v>
      </c>
      <c r="E2306" s="212" t="s">
        <v>1240</v>
      </c>
      <c r="F2306" s="212" t="s">
        <v>1234</v>
      </c>
    </row>
    <row r="2307" spans="1:6" hidden="1" x14ac:dyDescent="0.25">
      <c r="A2307" s="212" t="s">
        <v>1239</v>
      </c>
      <c r="B2307" s="212">
        <v>201007</v>
      </c>
      <c r="C2307" s="212">
        <v>189.756</v>
      </c>
      <c r="D2307" s="212">
        <v>4</v>
      </c>
      <c r="E2307" s="212" t="s">
        <v>1240</v>
      </c>
      <c r="F2307" s="212" t="s">
        <v>1234</v>
      </c>
    </row>
    <row r="2308" spans="1:6" hidden="1" x14ac:dyDescent="0.25">
      <c r="A2308" s="212" t="s">
        <v>1239</v>
      </c>
      <c r="B2308" s="212">
        <v>201008</v>
      </c>
      <c r="C2308" s="212">
        <v>181.71199999999999</v>
      </c>
      <c r="D2308" s="212">
        <v>4</v>
      </c>
      <c r="E2308" s="212" t="s">
        <v>1240</v>
      </c>
      <c r="F2308" s="212" t="s">
        <v>1234</v>
      </c>
    </row>
    <row r="2309" spans="1:6" hidden="1" x14ac:dyDescent="0.25">
      <c r="A2309" s="212" t="s">
        <v>1239</v>
      </c>
      <c r="B2309" s="212">
        <v>201009</v>
      </c>
      <c r="C2309" s="212">
        <v>188.75200000000001</v>
      </c>
      <c r="D2309" s="212">
        <v>4</v>
      </c>
      <c r="E2309" s="212" t="s">
        <v>1240</v>
      </c>
      <c r="F2309" s="212" t="s">
        <v>1234</v>
      </c>
    </row>
    <row r="2310" spans="1:6" hidden="1" x14ac:dyDescent="0.25">
      <c r="A2310" s="212" t="s">
        <v>1239</v>
      </c>
      <c r="B2310" s="212">
        <v>201010</v>
      </c>
      <c r="C2310" s="212">
        <v>291.93200000000002</v>
      </c>
      <c r="D2310" s="212">
        <v>4</v>
      </c>
      <c r="E2310" s="212" t="s">
        <v>1240</v>
      </c>
      <c r="F2310" s="212" t="s">
        <v>1234</v>
      </c>
    </row>
    <row r="2311" spans="1:6" hidden="1" x14ac:dyDescent="0.25">
      <c r="A2311" s="212" t="s">
        <v>1239</v>
      </c>
      <c r="B2311" s="212">
        <v>201011</v>
      </c>
      <c r="C2311" s="212">
        <v>549.70799999999997</v>
      </c>
      <c r="D2311" s="212">
        <v>4</v>
      </c>
      <c r="E2311" s="212" t="s">
        <v>1240</v>
      </c>
      <c r="F2311" s="212" t="s">
        <v>1234</v>
      </c>
    </row>
    <row r="2312" spans="1:6" hidden="1" x14ac:dyDescent="0.25">
      <c r="A2312" s="212" t="s">
        <v>1239</v>
      </c>
      <c r="B2312" s="212">
        <v>201012</v>
      </c>
      <c r="C2312" s="212">
        <v>1001.3920000000001</v>
      </c>
      <c r="D2312" s="212">
        <v>4</v>
      </c>
      <c r="E2312" s="212" t="s">
        <v>1240</v>
      </c>
      <c r="F2312" s="212" t="s">
        <v>1234</v>
      </c>
    </row>
    <row r="2313" spans="1:6" hidden="1" x14ac:dyDescent="0.25">
      <c r="A2313" s="212" t="s">
        <v>1239</v>
      </c>
      <c r="B2313" s="212">
        <v>201013</v>
      </c>
      <c r="C2313" s="212">
        <v>5998.8609999999999</v>
      </c>
      <c r="D2313" s="212">
        <v>4</v>
      </c>
      <c r="E2313" s="212" t="s">
        <v>1240</v>
      </c>
      <c r="F2313" s="212" t="s">
        <v>1234</v>
      </c>
    </row>
    <row r="2314" spans="1:6" hidden="1" x14ac:dyDescent="0.25">
      <c r="A2314" s="212" t="s">
        <v>1239</v>
      </c>
      <c r="B2314" s="212">
        <v>201101</v>
      </c>
      <c r="C2314" s="212">
        <v>1104.732</v>
      </c>
      <c r="D2314" s="212">
        <v>4</v>
      </c>
      <c r="E2314" s="212" t="s">
        <v>1240</v>
      </c>
      <c r="F2314" s="212" t="s">
        <v>1234</v>
      </c>
    </row>
    <row r="2315" spans="1:6" hidden="1" x14ac:dyDescent="0.25">
      <c r="A2315" s="212" t="s">
        <v>1239</v>
      </c>
      <c r="B2315" s="212">
        <v>201102</v>
      </c>
      <c r="C2315" s="212">
        <v>890.44299999999998</v>
      </c>
      <c r="D2315" s="212">
        <v>4</v>
      </c>
      <c r="E2315" s="212" t="s">
        <v>1240</v>
      </c>
      <c r="F2315" s="212" t="s">
        <v>1234</v>
      </c>
    </row>
    <row r="2316" spans="1:6" hidden="1" x14ac:dyDescent="0.25">
      <c r="A2316" s="212" t="s">
        <v>1239</v>
      </c>
      <c r="B2316" s="212">
        <v>201103</v>
      </c>
      <c r="C2316" s="212">
        <v>698.298</v>
      </c>
      <c r="D2316" s="212">
        <v>4</v>
      </c>
      <c r="E2316" s="212" t="s">
        <v>1240</v>
      </c>
      <c r="F2316" s="212" t="s">
        <v>1234</v>
      </c>
    </row>
    <row r="2317" spans="1:6" hidden="1" x14ac:dyDescent="0.25">
      <c r="A2317" s="212" t="s">
        <v>1239</v>
      </c>
      <c r="B2317" s="212">
        <v>201104</v>
      </c>
      <c r="C2317" s="212">
        <v>414.00200000000001</v>
      </c>
      <c r="D2317" s="212">
        <v>4</v>
      </c>
      <c r="E2317" s="212" t="s">
        <v>1240</v>
      </c>
      <c r="F2317" s="212" t="s">
        <v>1234</v>
      </c>
    </row>
    <row r="2318" spans="1:6" hidden="1" x14ac:dyDescent="0.25">
      <c r="A2318" s="212" t="s">
        <v>1239</v>
      </c>
      <c r="B2318" s="212">
        <v>201105</v>
      </c>
      <c r="C2318" s="212">
        <v>267.46300000000002</v>
      </c>
      <c r="D2318" s="212">
        <v>4</v>
      </c>
      <c r="E2318" s="212" t="s">
        <v>1240</v>
      </c>
      <c r="F2318" s="212" t="s">
        <v>1234</v>
      </c>
    </row>
    <row r="2319" spans="1:6" hidden="1" x14ac:dyDescent="0.25">
      <c r="A2319" s="212" t="s">
        <v>1239</v>
      </c>
      <c r="B2319" s="212">
        <v>201106</v>
      </c>
      <c r="C2319" s="212">
        <v>201.84899999999999</v>
      </c>
      <c r="D2319" s="212">
        <v>4</v>
      </c>
      <c r="E2319" s="212" t="s">
        <v>1240</v>
      </c>
      <c r="F2319" s="212" t="s">
        <v>1234</v>
      </c>
    </row>
    <row r="2320" spans="1:6" hidden="1" x14ac:dyDescent="0.25">
      <c r="A2320" s="212" t="s">
        <v>1239</v>
      </c>
      <c r="B2320" s="212">
        <v>201107</v>
      </c>
      <c r="C2320" s="212">
        <v>182.685</v>
      </c>
      <c r="D2320" s="212">
        <v>4</v>
      </c>
      <c r="E2320" s="212" t="s">
        <v>1240</v>
      </c>
      <c r="F2320" s="212" t="s">
        <v>1234</v>
      </c>
    </row>
    <row r="2321" spans="1:6" hidden="1" x14ac:dyDescent="0.25">
      <c r="A2321" s="212" t="s">
        <v>1239</v>
      </c>
      <c r="B2321" s="212">
        <v>201108</v>
      </c>
      <c r="C2321" s="212">
        <v>192.02</v>
      </c>
      <c r="D2321" s="212">
        <v>4</v>
      </c>
      <c r="E2321" s="212" t="s">
        <v>1240</v>
      </c>
      <c r="F2321" s="212" t="s">
        <v>1234</v>
      </c>
    </row>
    <row r="2322" spans="1:6" hidden="1" x14ac:dyDescent="0.25">
      <c r="A2322" s="212" t="s">
        <v>1239</v>
      </c>
      <c r="B2322" s="212">
        <v>201109</v>
      </c>
      <c r="C2322" s="212">
        <v>203.435</v>
      </c>
      <c r="D2322" s="212">
        <v>4</v>
      </c>
      <c r="E2322" s="212" t="s">
        <v>1240</v>
      </c>
      <c r="F2322" s="212" t="s">
        <v>1234</v>
      </c>
    </row>
    <row r="2323" spans="1:6" hidden="1" x14ac:dyDescent="0.25">
      <c r="A2323" s="212" t="s">
        <v>1239</v>
      </c>
      <c r="B2323" s="212">
        <v>201110</v>
      </c>
      <c r="C2323" s="212">
        <v>316.83100000000002</v>
      </c>
      <c r="D2323" s="212">
        <v>4</v>
      </c>
      <c r="E2323" s="212" t="s">
        <v>1240</v>
      </c>
      <c r="F2323" s="212" t="s">
        <v>1234</v>
      </c>
    </row>
    <row r="2324" spans="1:6" hidden="1" x14ac:dyDescent="0.25">
      <c r="A2324" s="212" t="s">
        <v>1239</v>
      </c>
      <c r="B2324" s="212">
        <v>201111</v>
      </c>
      <c r="C2324" s="212">
        <v>536.94799999999998</v>
      </c>
      <c r="D2324" s="212">
        <v>4</v>
      </c>
      <c r="E2324" s="212" t="s">
        <v>1240</v>
      </c>
      <c r="F2324" s="212" t="s">
        <v>1234</v>
      </c>
    </row>
    <row r="2325" spans="1:6" hidden="1" x14ac:dyDescent="0.25">
      <c r="A2325" s="212" t="s">
        <v>1239</v>
      </c>
      <c r="B2325" s="212">
        <v>201112</v>
      </c>
      <c r="C2325" s="212">
        <v>824.09199999999998</v>
      </c>
      <c r="D2325" s="212">
        <v>4</v>
      </c>
      <c r="E2325" s="212" t="s">
        <v>1240</v>
      </c>
      <c r="F2325" s="212" t="s">
        <v>1234</v>
      </c>
    </row>
    <row r="2326" spans="1:6" hidden="1" x14ac:dyDescent="0.25">
      <c r="A2326" s="212" t="s">
        <v>1239</v>
      </c>
      <c r="B2326" s="212">
        <v>201113</v>
      </c>
      <c r="C2326" s="212">
        <v>5831.5590000000002</v>
      </c>
      <c r="D2326" s="212">
        <v>4</v>
      </c>
      <c r="E2326" s="212" t="s">
        <v>1240</v>
      </c>
      <c r="F2326" s="212" t="s">
        <v>1234</v>
      </c>
    </row>
    <row r="2327" spans="1:6" hidden="1" x14ac:dyDescent="0.25">
      <c r="A2327" s="212" t="s">
        <v>1239</v>
      </c>
      <c r="B2327" s="212">
        <v>201201</v>
      </c>
      <c r="C2327" s="212">
        <v>918.92700000000002</v>
      </c>
      <c r="D2327" s="212">
        <v>4</v>
      </c>
      <c r="E2327" s="212" t="s">
        <v>1240</v>
      </c>
      <c r="F2327" s="212" t="s">
        <v>1234</v>
      </c>
    </row>
    <row r="2328" spans="1:6" hidden="1" x14ac:dyDescent="0.25">
      <c r="A2328" s="212" t="s">
        <v>1239</v>
      </c>
      <c r="B2328" s="212">
        <v>201202</v>
      </c>
      <c r="C2328" s="212">
        <v>768.25900000000001</v>
      </c>
      <c r="D2328" s="212">
        <v>4</v>
      </c>
      <c r="E2328" s="212" t="s">
        <v>1240</v>
      </c>
      <c r="F2328" s="212" t="s">
        <v>1234</v>
      </c>
    </row>
    <row r="2329" spans="1:6" hidden="1" x14ac:dyDescent="0.25">
      <c r="A2329" s="212" t="s">
        <v>1239</v>
      </c>
      <c r="B2329" s="212">
        <v>201203</v>
      </c>
      <c r="C2329" s="212">
        <v>493.1</v>
      </c>
      <c r="D2329" s="212">
        <v>4</v>
      </c>
      <c r="E2329" s="212" t="s">
        <v>1240</v>
      </c>
      <c r="F2329" s="212" t="s">
        <v>1234</v>
      </c>
    </row>
    <row r="2330" spans="1:6" hidden="1" x14ac:dyDescent="0.25">
      <c r="A2330" s="212" t="s">
        <v>1239</v>
      </c>
      <c r="B2330" s="212">
        <v>201204</v>
      </c>
      <c r="C2330" s="212">
        <v>349.14400000000001</v>
      </c>
      <c r="D2330" s="212">
        <v>4</v>
      </c>
      <c r="E2330" s="212" t="s">
        <v>1240</v>
      </c>
      <c r="F2330" s="212" t="s">
        <v>1234</v>
      </c>
    </row>
    <row r="2331" spans="1:6" hidden="1" x14ac:dyDescent="0.25">
      <c r="A2331" s="212" t="s">
        <v>1239</v>
      </c>
      <c r="B2331" s="212">
        <v>201205</v>
      </c>
      <c r="C2331" s="212">
        <v>232.82499999999999</v>
      </c>
      <c r="D2331" s="212">
        <v>4</v>
      </c>
      <c r="E2331" s="212" t="s">
        <v>1240</v>
      </c>
      <c r="F2331" s="212" t="s">
        <v>1234</v>
      </c>
    </row>
    <row r="2332" spans="1:6" hidden="1" x14ac:dyDescent="0.25">
      <c r="A2332" s="212" t="s">
        <v>1239</v>
      </c>
      <c r="B2332" s="212">
        <v>201206</v>
      </c>
      <c r="C2332" s="212">
        <v>189.80699999999999</v>
      </c>
      <c r="D2332" s="212">
        <v>4</v>
      </c>
      <c r="E2332" s="212" t="s">
        <v>1240</v>
      </c>
      <c r="F2332" s="212" t="s">
        <v>1234</v>
      </c>
    </row>
    <row r="2333" spans="1:6" hidden="1" x14ac:dyDescent="0.25">
      <c r="A2333" s="212" t="s">
        <v>1239</v>
      </c>
      <c r="B2333" s="212">
        <v>201207</v>
      </c>
      <c r="C2333" s="212">
        <v>173.548</v>
      </c>
      <c r="D2333" s="212">
        <v>4</v>
      </c>
      <c r="E2333" s="212" t="s">
        <v>1240</v>
      </c>
      <c r="F2333" s="212" t="s">
        <v>1234</v>
      </c>
    </row>
    <row r="2334" spans="1:6" hidden="1" x14ac:dyDescent="0.25">
      <c r="A2334" s="212" t="s">
        <v>1239</v>
      </c>
      <c r="B2334" s="212">
        <v>201208</v>
      </c>
      <c r="C2334" s="212">
        <v>181.101</v>
      </c>
      <c r="D2334" s="212">
        <v>4</v>
      </c>
      <c r="E2334" s="212" t="s">
        <v>1240</v>
      </c>
      <c r="F2334" s="212" t="s">
        <v>1234</v>
      </c>
    </row>
    <row r="2335" spans="1:6" hidden="1" x14ac:dyDescent="0.25">
      <c r="A2335" s="212" t="s">
        <v>1239</v>
      </c>
      <c r="B2335" s="212">
        <v>201209</v>
      </c>
      <c r="C2335" s="212">
        <v>184.97399999999999</v>
      </c>
      <c r="D2335" s="212">
        <v>4</v>
      </c>
      <c r="E2335" s="212" t="s">
        <v>1240</v>
      </c>
      <c r="F2335" s="212" t="s">
        <v>1234</v>
      </c>
    </row>
    <row r="2336" spans="1:6" hidden="1" x14ac:dyDescent="0.25">
      <c r="A2336" s="212" t="s">
        <v>1239</v>
      </c>
      <c r="B2336" s="212">
        <v>201210</v>
      </c>
      <c r="C2336" s="212">
        <v>310.32400000000001</v>
      </c>
      <c r="D2336" s="212">
        <v>4</v>
      </c>
      <c r="E2336" s="212" t="s">
        <v>1240</v>
      </c>
      <c r="F2336" s="212" t="s">
        <v>1234</v>
      </c>
    </row>
    <row r="2337" spans="1:6" hidden="1" x14ac:dyDescent="0.25">
      <c r="A2337" s="212" t="s">
        <v>1239</v>
      </c>
      <c r="B2337" s="212">
        <v>201211</v>
      </c>
      <c r="C2337" s="212">
        <v>565.46</v>
      </c>
      <c r="D2337" s="212">
        <v>4</v>
      </c>
      <c r="E2337" s="212" t="s">
        <v>1240</v>
      </c>
      <c r="F2337" s="212" t="s">
        <v>1234</v>
      </c>
    </row>
    <row r="2338" spans="1:6" hidden="1" x14ac:dyDescent="0.25">
      <c r="A2338" s="212" t="s">
        <v>1239</v>
      </c>
      <c r="B2338" s="212">
        <v>201212</v>
      </c>
      <c r="C2338" s="212">
        <v>767.00900000000001</v>
      </c>
      <c r="D2338" s="212">
        <v>4</v>
      </c>
      <c r="E2338" s="212" t="s">
        <v>1240</v>
      </c>
      <c r="F2338" s="212" t="s">
        <v>1234</v>
      </c>
    </row>
    <row r="2339" spans="1:6" hidden="1" x14ac:dyDescent="0.25">
      <c r="A2339" s="212" t="s">
        <v>1239</v>
      </c>
      <c r="B2339" s="212">
        <v>201213</v>
      </c>
      <c r="C2339" s="212">
        <v>5133.7120000000004</v>
      </c>
      <c r="D2339" s="212">
        <v>4</v>
      </c>
      <c r="E2339" s="212" t="s">
        <v>1240</v>
      </c>
      <c r="F2339" s="212" t="s">
        <v>1234</v>
      </c>
    </row>
    <row r="2340" spans="1:6" hidden="1" x14ac:dyDescent="0.25">
      <c r="A2340" s="212" t="s">
        <v>1239</v>
      </c>
      <c r="B2340" s="212">
        <v>201301</v>
      </c>
      <c r="C2340" s="212">
        <v>1019.276</v>
      </c>
      <c r="D2340" s="212">
        <v>4</v>
      </c>
      <c r="E2340" s="212" t="s">
        <v>1240</v>
      </c>
      <c r="F2340" s="212" t="s">
        <v>1234</v>
      </c>
    </row>
    <row r="2341" spans="1:6" hidden="1" x14ac:dyDescent="0.25">
      <c r="A2341" s="212" t="s">
        <v>1239</v>
      </c>
      <c r="B2341" s="212">
        <v>201302</v>
      </c>
      <c r="C2341" s="212">
        <v>882.86300000000006</v>
      </c>
      <c r="D2341" s="212">
        <v>4</v>
      </c>
      <c r="E2341" s="212" t="s">
        <v>1240</v>
      </c>
      <c r="F2341" s="212" t="s">
        <v>1234</v>
      </c>
    </row>
    <row r="2342" spans="1:6" hidden="1" x14ac:dyDescent="0.25">
      <c r="A2342" s="212" t="s">
        <v>1239</v>
      </c>
      <c r="B2342" s="212">
        <v>201303</v>
      </c>
      <c r="C2342" s="212">
        <v>784.66899999999998</v>
      </c>
      <c r="D2342" s="212">
        <v>4</v>
      </c>
      <c r="E2342" s="212" t="s">
        <v>1240</v>
      </c>
      <c r="F2342" s="212" t="s">
        <v>1234</v>
      </c>
    </row>
    <row r="2343" spans="1:6" hidden="1" x14ac:dyDescent="0.25">
      <c r="A2343" s="212" t="s">
        <v>1239</v>
      </c>
      <c r="B2343" s="212">
        <v>201304</v>
      </c>
      <c r="C2343" s="212">
        <v>459.31900000000002</v>
      </c>
      <c r="D2343" s="212">
        <v>4</v>
      </c>
      <c r="E2343" s="212" t="s">
        <v>1240</v>
      </c>
      <c r="F2343" s="212" t="s">
        <v>1234</v>
      </c>
    </row>
    <row r="2344" spans="1:6" hidden="1" x14ac:dyDescent="0.25">
      <c r="A2344" s="212" t="s">
        <v>1239</v>
      </c>
      <c r="B2344" s="212">
        <v>201305</v>
      </c>
      <c r="C2344" s="212">
        <v>262.84800000000001</v>
      </c>
      <c r="D2344" s="212">
        <v>4</v>
      </c>
      <c r="E2344" s="212" t="s">
        <v>1240</v>
      </c>
      <c r="F2344" s="212" t="s">
        <v>1234</v>
      </c>
    </row>
    <row r="2345" spans="1:6" hidden="1" x14ac:dyDescent="0.25">
      <c r="A2345" s="212" t="s">
        <v>1239</v>
      </c>
      <c r="B2345" s="212">
        <v>201306</v>
      </c>
      <c r="C2345" s="212">
        <v>185.04900000000001</v>
      </c>
      <c r="D2345" s="212">
        <v>4</v>
      </c>
      <c r="E2345" s="212" t="s">
        <v>1240</v>
      </c>
      <c r="F2345" s="212" t="s">
        <v>1234</v>
      </c>
    </row>
    <row r="2346" spans="1:6" hidden="1" x14ac:dyDescent="0.25">
      <c r="A2346" s="212" t="s">
        <v>1239</v>
      </c>
      <c r="B2346" s="212">
        <v>201307</v>
      </c>
      <c r="C2346" s="212">
        <v>173.53100000000001</v>
      </c>
      <c r="D2346" s="212">
        <v>4</v>
      </c>
      <c r="E2346" s="212" t="s">
        <v>1240</v>
      </c>
      <c r="F2346" s="212" t="s">
        <v>1234</v>
      </c>
    </row>
    <row r="2347" spans="1:6" hidden="1" x14ac:dyDescent="0.25">
      <c r="A2347" s="212" t="s">
        <v>1239</v>
      </c>
      <c r="B2347" s="212">
        <v>201308</v>
      </c>
      <c r="C2347" s="212">
        <v>174.42400000000001</v>
      </c>
      <c r="D2347" s="212">
        <v>4</v>
      </c>
      <c r="E2347" s="212" t="s">
        <v>1240</v>
      </c>
      <c r="F2347" s="212" t="s">
        <v>1234</v>
      </c>
    </row>
    <row r="2348" spans="1:6" hidden="1" x14ac:dyDescent="0.25">
      <c r="A2348" s="212" t="s">
        <v>1239</v>
      </c>
      <c r="B2348" s="212">
        <v>201309</v>
      </c>
      <c r="C2348" s="212">
        <v>188.12299999999999</v>
      </c>
      <c r="D2348" s="212">
        <v>4</v>
      </c>
      <c r="E2348" s="212" t="s">
        <v>1240</v>
      </c>
      <c r="F2348" s="212" t="s">
        <v>1234</v>
      </c>
    </row>
    <row r="2349" spans="1:6" hidden="1" x14ac:dyDescent="0.25">
      <c r="A2349" s="212" t="s">
        <v>1239</v>
      </c>
      <c r="B2349" s="212">
        <v>201310</v>
      </c>
      <c r="C2349" s="212">
        <v>293.90899999999999</v>
      </c>
      <c r="D2349" s="212">
        <v>4</v>
      </c>
      <c r="E2349" s="212" t="s">
        <v>1240</v>
      </c>
      <c r="F2349" s="212" t="s">
        <v>1234</v>
      </c>
    </row>
    <row r="2350" spans="1:6" hidden="1" x14ac:dyDescent="0.25">
      <c r="A2350" s="212" t="s">
        <v>1239</v>
      </c>
      <c r="B2350" s="212">
        <v>201311</v>
      </c>
      <c r="C2350" s="212">
        <v>608.17600000000004</v>
      </c>
      <c r="D2350" s="212">
        <v>4</v>
      </c>
      <c r="E2350" s="212" t="s">
        <v>1240</v>
      </c>
      <c r="F2350" s="212" t="s">
        <v>1234</v>
      </c>
    </row>
    <row r="2351" spans="1:6" hidden="1" x14ac:dyDescent="0.25">
      <c r="A2351" s="212" t="s">
        <v>1239</v>
      </c>
      <c r="B2351" s="212">
        <v>201312</v>
      </c>
      <c r="C2351" s="212">
        <v>962.09500000000003</v>
      </c>
      <c r="D2351" s="212">
        <v>4</v>
      </c>
      <c r="E2351" s="212" t="s">
        <v>1240</v>
      </c>
      <c r="F2351" s="212" t="s">
        <v>1234</v>
      </c>
    </row>
    <row r="2352" spans="1:6" hidden="1" x14ac:dyDescent="0.25">
      <c r="A2352" s="212" t="s">
        <v>1239</v>
      </c>
      <c r="B2352" s="212">
        <v>201313</v>
      </c>
      <c r="C2352" s="212">
        <v>5993.1130000000003</v>
      </c>
      <c r="D2352" s="212">
        <v>4</v>
      </c>
      <c r="E2352" s="212" t="s">
        <v>1240</v>
      </c>
      <c r="F2352" s="212" t="s">
        <v>1234</v>
      </c>
    </row>
    <row r="2353" spans="1:6" hidden="1" x14ac:dyDescent="0.25">
      <c r="A2353" s="212" t="s">
        <v>1239</v>
      </c>
      <c r="B2353" s="212">
        <v>201401</v>
      </c>
      <c r="C2353" s="212">
        <v>1179.3009999999999</v>
      </c>
      <c r="D2353" s="212">
        <v>4</v>
      </c>
      <c r="E2353" s="212" t="s">
        <v>1240</v>
      </c>
      <c r="F2353" s="212" t="s">
        <v>1234</v>
      </c>
    </row>
    <row r="2354" spans="1:6" hidden="1" x14ac:dyDescent="0.25">
      <c r="A2354" s="212" t="s">
        <v>1239</v>
      </c>
      <c r="B2354" s="212">
        <v>201402</v>
      </c>
      <c r="C2354" s="212">
        <v>984.24599999999998</v>
      </c>
      <c r="D2354" s="212">
        <v>4</v>
      </c>
      <c r="E2354" s="212" t="s">
        <v>1240</v>
      </c>
      <c r="F2354" s="212" t="s">
        <v>1234</v>
      </c>
    </row>
    <row r="2355" spans="1:6" hidden="1" x14ac:dyDescent="0.25">
      <c r="A2355" s="212" t="s">
        <v>1239</v>
      </c>
      <c r="B2355" s="212">
        <v>201403</v>
      </c>
      <c r="C2355" s="212">
        <v>819.91499999999996</v>
      </c>
      <c r="D2355" s="212">
        <v>4</v>
      </c>
      <c r="E2355" s="212" t="s">
        <v>1240</v>
      </c>
      <c r="F2355" s="212" t="s">
        <v>1234</v>
      </c>
    </row>
    <row r="2356" spans="1:6" hidden="1" x14ac:dyDescent="0.25">
      <c r="A2356" s="212" t="s">
        <v>1239</v>
      </c>
      <c r="B2356" s="212">
        <v>201404</v>
      </c>
      <c r="C2356" s="212">
        <v>430.44499999999999</v>
      </c>
      <c r="D2356" s="212">
        <v>4</v>
      </c>
      <c r="E2356" s="212" t="s">
        <v>1240</v>
      </c>
      <c r="F2356" s="212" t="s">
        <v>1234</v>
      </c>
    </row>
    <row r="2357" spans="1:6" hidden="1" x14ac:dyDescent="0.25">
      <c r="A2357" s="212" t="s">
        <v>1239</v>
      </c>
      <c r="B2357" s="212">
        <v>201405</v>
      </c>
      <c r="C2357" s="212">
        <v>280.072</v>
      </c>
      <c r="D2357" s="212">
        <v>4</v>
      </c>
      <c r="E2357" s="212" t="s">
        <v>1240</v>
      </c>
      <c r="F2357" s="212" t="s">
        <v>1234</v>
      </c>
    </row>
    <row r="2358" spans="1:6" hidden="1" x14ac:dyDescent="0.25">
      <c r="A2358" s="212" t="s">
        <v>1239</v>
      </c>
      <c r="B2358" s="212">
        <v>201406</v>
      </c>
      <c r="C2358" s="212">
        <v>195.89099999999999</v>
      </c>
      <c r="D2358" s="212">
        <v>4</v>
      </c>
      <c r="E2358" s="212" t="s">
        <v>1240</v>
      </c>
      <c r="F2358" s="212" t="s">
        <v>1234</v>
      </c>
    </row>
    <row r="2359" spans="1:6" hidden="1" x14ac:dyDescent="0.25">
      <c r="A2359" s="212" t="s">
        <v>1239</v>
      </c>
      <c r="B2359" s="212">
        <v>201407</v>
      </c>
      <c r="C2359" s="212">
        <v>180.47200000000001</v>
      </c>
      <c r="D2359" s="212">
        <v>4</v>
      </c>
      <c r="E2359" s="212" t="s">
        <v>1240</v>
      </c>
      <c r="F2359" s="212" t="s">
        <v>1234</v>
      </c>
    </row>
    <row r="2360" spans="1:6" hidden="1" x14ac:dyDescent="0.25">
      <c r="A2360" s="212" t="s">
        <v>1239</v>
      </c>
      <c r="B2360" s="212">
        <v>201408</v>
      </c>
      <c r="C2360" s="212">
        <v>175.86199999999999</v>
      </c>
      <c r="D2360" s="212">
        <v>4</v>
      </c>
      <c r="E2360" s="212" t="s">
        <v>1240</v>
      </c>
      <c r="F2360" s="212" t="s">
        <v>1234</v>
      </c>
    </row>
    <row r="2361" spans="1:6" hidden="1" x14ac:dyDescent="0.25">
      <c r="A2361" s="212" t="s">
        <v>1239</v>
      </c>
      <c r="B2361" s="212">
        <v>201409</v>
      </c>
      <c r="C2361" s="212">
        <v>205.23</v>
      </c>
      <c r="D2361" s="212">
        <v>4</v>
      </c>
      <c r="E2361" s="212" t="s">
        <v>1240</v>
      </c>
      <c r="F2361" s="212" t="s">
        <v>1234</v>
      </c>
    </row>
    <row r="2362" spans="1:6" hidden="1" x14ac:dyDescent="0.25">
      <c r="A2362" s="212" t="s">
        <v>1239</v>
      </c>
      <c r="B2362" s="212">
        <v>201410</v>
      </c>
      <c r="C2362" s="212">
        <v>303.71699999999998</v>
      </c>
      <c r="D2362" s="212">
        <v>4</v>
      </c>
      <c r="E2362" s="212" t="s">
        <v>1240</v>
      </c>
      <c r="F2362" s="212" t="s">
        <v>1234</v>
      </c>
    </row>
    <row r="2363" spans="1:6" hidden="1" x14ac:dyDescent="0.25">
      <c r="A2363" s="212" t="s">
        <v>1239</v>
      </c>
      <c r="B2363" s="212">
        <v>201411</v>
      </c>
      <c r="C2363" s="212">
        <v>654.82600000000002</v>
      </c>
      <c r="D2363" s="212">
        <v>4</v>
      </c>
      <c r="E2363" s="212" t="s">
        <v>1240</v>
      </c>
      <c r="F2363" s="212" t="s">
        <v>1234</v>
      </c>
    </row>
    <row r="2364" spans="1:6" hidden="1" x14ac:dyDescent="0.25">
      <c r="A2364" s="212" t="s">
        <v>1239</v>
      </c>
      <c r="B2364" s="212">
        <v>201412</v>
      </c>
      <c r="C2364" s="212">
        <v>842.65899999999999</v>
      </c>
      <c r="D2364" s="212">
        <v>4</v>
      </c>
      <c r="E2364" s="212" t="s">
        <v>1240</v>
      </c>
      <c r="F2364" s="212" t="s">
        <v>1234</v>
      </c>
    </row>
    <row r="2365" spans="1:6" x14ac:dyDescent="0.25">
      <c r="A2365" s="212" t="s">
        <v>1239</v>
      </c>
      <c r="B2365" s="212">
        <v>201413</v>
      </c>
      <c r="C2365" s="212">
        <v>6251.134</v>
      </c>
      <c r="D2365" s="212">
        <v>4</v>
      </c>
      <c r="E2365" s="212" t="s">
        <v>1240</v>
      </c>
      <c r="F2365" s="212" t="s">
        <v>1234</v>
      </c>
    </row>
    <row r="2366" spans="1:6" hidden="1" x14ac:dyDescent="0.25">
      <c r="A2366" s="212" t="s">
        <v>1239</v>
      </c>
      <c r="B2366" s="212">
        <v>201501</v>
      </c>
      <c r="C2366" s="212">
        <v>1087.5360000000001</v>
      </c>
      <c r="D2366" s="212">
        <v>4</v>
      </c>
      <c r="E2366" s="212" t="s">
        <v>1240</v>
      </c>
      <c r="F2366" s="212" t="s">
        <v>1234</v>
      </c>
    </row>
    <row r="2367" spans="1:6" hidden="1" x14ac:dyDescent="0.25">
      <c r="A2367" s="212" t="s">
        <v>1239</v>
      </c>
      <c r="B2367" s="212">
        <v>201502</v>
      </c>
      <c r="C2367" s="212">
        <v>1037.242</v>
      </c>
      <c r="D2367" s="212">
        <v>4</v>
      </c>
      <c r="E2367" s="212" t="s">
        <v>1240</v>
      </c>
      <c r="F2367" s="212" t="s">
        <v>1234</v>
      </c>
    </row>
    <row r="2368" spans="1:6" hidden="1" x14ac:dyDescent="0.25">
      <c r="A2368" s="212" t="s">
        <v>1239</v>
      </c>
      <c r="B2368" s="212">
        <v>201503</v>
      </c>
      <c r="C2368" s="212">
        <v>743.48199999999997</v>
      </c>
      <c r="D2368" s="212">
        <v>4</v>
      </c>
      <c r="E2368" s="212" t="s">
        <v>1240</v>
      </c>
      <c r="F2368" s="212" t="s">
        <v>1234</v>
      </c>
    </row>
    <row r="2369" spans="1:6" hidden="1" x14ac:dyDescent="0.25">
      <c r="A2369" s="212" t="s">
        <v>1239</v>
      </c>
      <c r="B2369" s="212">
        <v>201504</v>
      </c>
      <c r="C2369" s="212">
        <v>393.31700000000001</v>
      </c>
      <c r="D2369" s="212">
        <v>4</v>
      </c>
      <c r="E2369" s="212" t="s">
        <v>1240</v>
      </c>
      <c r="F2369" s="212" t="s">
        <v>1234</v>
      </c>
    </row>
    <row r="2370" spans="1:6" hidden="1" x14ac:dyDescent="0.25">
      <c r="A2370" s="212" t="s">
        <v>1239</v>
      </c>
      <c r="B2370" s="212">
        <v>201505</v>
      </c>
      <c r="C2370" s="212">
        <v>250.136</v>
      </c>
      <c r="D2370" s="212">
        <v>4</v>
      </c>
      <c r="E2370" s="212" t="s">
        <v>1240</v>
      </c>
      <c r="F2370" s="212" t="s">
        <v>1234</v>
      </c>
    </row>
    <row r="2371" spans="1:6" hidden="1" x14ac:dyDescent="0.25">
      <c r="A2371" s="212" t="s">
        <v>1239</v>
      </c>
      <c r="B2371" s="212">
        <v>201506</v>
      </c>
      <c r="C2371" s="212">
        <v>179.41200000000001</v>
      </c>
      <c r="D2371" s="212">
        <v>4</v>
      </c>
      <c r="E2371" s="212" t="s">
        <v>1240</v>
      </c>
      <c r="F2371" s="212" t="s">
        <v>1234</v>
      </c>
    </row>
    <row r="2372" spans="1:6" hidden="1" x14ac:dyDescent="0.25">
      <c r="A2372" s="212" t="s">
        <v>1239</v>
      </c>
      <c r="B2372" s="212">
        <v>201507</v>
      </c>
      <c r="C2372" s="212">
        <v>167.768</v>
      </c>
      <c r="D2372" s="212">
        <v>4</v>
      </c>
      <c r="E2372" s="212" t="s">
        <v>1240</v>
      </c>
      <c r="F2372" s="212" t="s">
        <v>1234</v>
      </c>
    </row>
    <row r="2373" spans="1:6" hidden="1" x14ac:dyDescent="0.25">
      <c r="A2373" s="212" t="s">
        <v>1239</v>
      </c>
      <c r="B2373" s="212">
        <v>201508</v>
      </c>
      <c r="C2373" s="212">
        <v>166.10599999999999</v>
      </c>
      <c r="D2373" s="212">
        <v>4</v>
      </c>
      <c r="E2373" s="212" t="s">
        <v>1240</v>
      </c>
      <c r="F2373" s="212" t="s">
        <v>1234</v>
      </c>
    </row>
    <row r="2374" spans="1:6" hidden="1" x14ac:dyDescent="0.25">
      <c r="A2374" s="212" t="s">
        <v>1239</v>
      </c>
      <c r="B2374" s="212">
        <v>201509</v>
      </c>
      <c r="C2374" s="212">
        <v>168.11</v>
      </c>
      <c r="D2374" s="212">
        <v>4</v>
      </c>
      <c r="E2374" s="212" t="s">
        <v>1240</v>
      </c>
      <c r="F2374" s="212" t="s">
        <v>1234</v>
      </c>
    </row>
    <row r="2375" spans="1:6" hidden="1" x14ac:dyDescent="0.25">
      <c r="A2375" s="212" t="s">
        <v>1239</v>
      </c>
      <c r="B2375" s="212">
        <v>201510</v>
      </c>
      <c r="C2375" s="212">
        <v>306.91899999999998</v>
      </c>
      <c r="D2375" s="212">
        <v>4</v>
      </c>
      <c r="E2375" s="212" t="s">
        <v>1240</v>
      </c>
      <c r="F2375" s="212" t="s">
        <v>1234</v>
      </c>
    </row>
    <row r="2376" spans="1:6" hidden="1" x14ac:dyDescent="0.25">
      <c r="A2376" s="212" t="s">
        <v>1239</v>
      </c>
      <c r="B2376" s="212">
        <v>201511</v>
      </c>
      <c r="C2376" s="212">
        <v>524.40300000000002</v>
      </c>
      <c r="D2376" s="212">
        <v>4</v>
      </c>
      <c r="E2376" s="212" t="s">
        <v>1240</v>
      </c>
      <c r="F2376" s="212" t="s">
        <v>1234</v>
      </c>
    </row>
    <row r="2377" spans="1:6" hidden="1" x14ac:dyDescent="0.25">
      <c r="A2377" s="212" t="s">
        <v>1239</v>
      </c>
      <c r="B2377" s="212">
        <v>201512</v>
      </c>
      <c r="C2377" s="212">
        <v>728.20699999999999</v>
      </c>
      <c r="D2377" s="212">
        <v>4</v>
      </c>
      <c r="E2377" s="212" t="s">
        <v>1240</v>
      </c>
      <c r="F2377" s="212" t="s">
        <v>1234</v>
      </c>
    </row>
    <row r="2378" spans="1:6" hidden="1" x14ac:dyDescent="0.25">
      <c r="A2378" s="212" t="s">
        <v>1239</v>
      </c>
      <c r="B2378" s="212">
        <v>201513</v>
      </c>
      <c r="C2378" s="212">
        <v>5751.47</v>
      </c>
      <c r="D2378" s="212">
        <v>4</v>
      </c>
      <c r="E2378" s="212" t="s">
        <v>1240</v>
      </c>
      <c r="F2378" s="212" t="s">
        <v>1234</v>
      </c>
    </row>
    <row r="2379" spans="1:6" hidden="1" x14ac:dyDescent="0.25">
      <c r="A2379" s="212" t="s">
        <v>1239</v>
      </c>
      <c r="B2379" s="212">
        <v>201601</v>
      </c>
      <c r="C2379" s="212">
        <v>1028.1790000000001</v>
      </c>
      <c r="D2379" s="212">
        <v>4</v>
      </c>
      <c r="E2379" s="212" t="s">
        <v>1240</v>
      </c>
      <c r="F2379" s="212" t="s">
        <v>1234</v>
      </c>
    </row>
    <row r="2380" spans="1:6" hidden="1" x14ac:dyDescent="0.25">
      <c r="A2380" s="212" t="s">
        <v>1239</v>
      </c>
      <c r="B2380" s="212">
        <v>201602</v>
      </c>
      <c r="C2380" s="212">
        <v>825.31200000000001</v>
      </c>
      <c r="D2380" s="212">
        <v>4</v>
      </c>
      <c r="E2380" s="212" t="s">
        <v>1240</v>
      </c>
      <c r="F2380" s="212" t="s">
        <v>1234</v>
      </c>
    </row>
    <row r="2381" spans="1:6" hidden="1" x14ac:dyDescent="0.25">
      <c r="A2381" s="212" t="s">
        <v>1239</v>
      </c>
      <c r="B2381" s="212">
        <v>201603</v>
      </c>
      <c r="C2381" s="212">
        <v>559.25099999999998</v>
      </c>
      <c r="D2381" s="212">
        <v>4</v>
      </c>
      <c r="E2381" s="212" t="s">
        <v>1240</v>
      </c>
      <c r="F2381" s="212" t="s">
        <v>1234</v>
      </c>
    </row>
    <row r="2382" spans="1:6" hidden="1" x14ac:dyDescent="0.25">
      <c r="A2382" s="212" t="s">
        <v>1239</v>
      </c>
      <c r="B2382" s="212">
        <v>201604</v>
      </c>
      <c r="C2382" s="212">
        <v>416.11500000000001</v>
      </c>
      <c r="D2382" s="212">
        <v>4</v>
      </c>
      <c r="E2382" s="212" t="s">
        <v>1240</v>
      </c>
      <c r="F2382" s="212" t="s">
        <v>1234</v>
      </c>
    </row>
    <row r="2383" spans="1:6" hidden="1" x14ac:dyDescent="0.25">
      <c r="A2383" s="212" t="s">
        <v>1239</v>
      </c>
      <c r="B2383" s="212">
        <v>201605</v>
      </c>
      <c r="C2383" s="212">
        <v>273.31</v>
      </c>
      <c r="D2383" s="212">
        <v>4</v>
      </c>
      <c r="E2383" s="212" t="s">
        <v>1240</v>
      </c>
      <c r="F2383" s="212" t="s">
        <v>1234</v>
      </c>
    </row>
    <row r="2384" spans="1:6" hidden="1" x14ac:dyDescent="0.25">
      <c r="A2384" s="212" t="s">
        <v>1239</v>
      </c>
      <c r="B2384" s="212">
        <v>201606</v>
      </c>
      <c r="C2384" s="212">
        <v>185.142</v>
      </c>
      <c r="D2384" s="212">
        <v>4</v>
      </c>
      <c r="E2384" s="212" t="s">
        <v>1240</v>
      </c>
      <c r="F2384" s="212" t="s">
        <v>1234</v>
      </c>
    </row>
    <row r="2385" spans="1:6" hidden="1" x14ac:dyDescent="0.25">
      <c r="A2385" s="212" t="s">
        <v>1239</v>
      </c>
      <c r="B2385" s="212">
        <v>201607</v>
      </c>
      <c r="C2385" s="212">
        <v>173.18199999999999</v>
      </c>
      <c r="D2385" s="212">
        <v>4</v>
      </c>
      <c r="E2385" s="212" t="s">
        <v>1240</v>
      </c>
      <c r="F2385" s="212" t="s">
        <v>1234</v>
      </c>
    </row>
    <row r="2386" spans="1:6" hidden="1" x14ac:dyDescent="0.25">
      <c r="A2386" s="212" t="s">
        <v>1239</v>
      </c>
      <c r="B2386" s="212">
        <v>201608</v>
      </c>
      <c r="C2386" s="212">
        <v>159.166</v>
      </c>
      <c r="D2386" s="212">
        <v>4</v>
      </c>
      <c r="E2386" s="212" t="s">
        <v>1240</v>
      </c>
      <c r="F2386" s="212" t="s">
        <v>1234</v>
      </c>
    </row>
    <row r="2387" spans="1:6" hidden="1" x14ac:dyDescent="0.25">
      <c r="A2387" s="212" t="s">
        <v>1239</v>
      </c>
      <c r="B2387" s="212">
        <v>201609</v>
      </c>
      <c r="C2387" s="212">
        <v>182.54499999999999</v>
      </c>
      <c r="D2387" s="212">
        <v>4</v>
      </c>
      <c r="E2387" s="212" t="s">
        <v>1240</v>
      </c>
      <c r="F2387" s="212" t="s">
        <v>1234</v>
      </c>
    </row>
    <row r="2388" spans="1:6" hidden="1" x14ac:dyDescent="0.25">
      <c r="A2388" s="212" t="s">
        <v>1239</v>
      </c>
      <c r="B2388" s="212">
        <v>201610</v>
      </c>
      <c r="C2388" s="212">
        <v>278.07400000000001</v>
      </c>
      <c r="D2388" s="212">
        <v>4</v>
      </c>
      <c r="E2388" s="212" t="s">
        <v>1240</v>
      </c>
      <c r="F2388" s="212" t="s">
        <v>1234</v>
      </c>
    </row>
    <row r="2389" spans="1:6" hidden="1" x14ac:dyDescent="0.25">
      <c r="A2389" s="212" t="s">
        <v>1239</v>
      </c>
      <c r="B2389" s="212">
        <v>201611</v>
      </c>
      <c r="C2389" s="212">
        <v>480.928</v>
      </c>
      <c r="D2389" s="212">
        <v>4</v>
      </c>
      <c r="E2389" s="212" t="s">
        <v>1240</v>
      </c>
      <c r="F2389" s="212" t="s">
        <v>1234</v>
      </c>
    </row>
    <row r="2390" spans="1:6" hidden="1" x14ac:dyDescent="0.25">
      <c r="A2390" s="212" t="s">
        <v>1239</v>
      </c>
      <c r="B2390" s="212">
        <v>201612</v>
      </c>
      <c r="C2390" s="212">
        <v>949.13400000000001</v>
      </c>
      <c r="D2390" s="212">
        <v>4</v>
      </c>
      <c r="E2390" s="212" t="s">
        <v>1240</v>
      </c>
      <c r="F2390" s="212" t="s">
        <v>1234</v>
      </c>
    </row>
    <row r="2391" spans="1:6" hidden="1" x14ac:dyDescent="0.25">
      <c r="A2391" s="212" t="s">
        <v>1239</v>
      </c>
      <c r="B2391" s="212">
        <v>201613</v>
      </c>
      <c r="C2391" s="212">
        <v>5509.8739999999998</v>
      </c>
      <c r="D2391" s="212">
        <v>4</v>
      </c>
      <c r="E2391" s="212" t="s">
        <v>1240</v>
      </c>
      <c r="F2391" s="212" t="s">
        <v>1234</v>
      </c>
    </row>
    <row r="2392" spans="1:6" hidden="1" x14ac:dyDescent="0.25">
      <c r="A2392" s="212" t="s">
        <v>1239</v>
      </c>
      <c r="B2392" s="212">
        <v>201701</v>
      </c>
      <c r="C2392" s="212">
        <v>984.41800000000001</v>
      </c>
      <c r="D2392" s="212">
        <v>4</v>
      </c>
      <c r="E2392" s="212" t="s">
        <v>1240</v>
      </c>
      <c r="F2392" s="212" t="s">
        <v>1234</v>
      </c>
    </row>
    <row r="2393" spans="1:6" hidden="1" x14ac:dyDescent="0.25">
      <c r="A2393" s="212" t="s">
        <v>1239</v>
      </c>
      <c r="B2393" s="212">
        <v>201702</v>
      </c>
      <c r="C2393" s="212">
        <v>695.39700000000005</v>
      </c>
      <c r="D2393" s="212">
        <v>4</v>
      </c>
      <c r="E2393" s="212" t="s">
        <v>1240</v>
      </c>
      <c r="F2393" s="212" t="s">
        <v>1234</v>
      </c>
    </row>
    <row r="2394" spans="1:6" hidden="1" x14ac:dyDescent="0.25">
      <c r="A2394" s="212" t="s">
        <v>1241</v>
      </c>
      <c r="B2394" s="212">
        <v>194913</v>
      </c>
      <c r="C2394" s="212" t="s">
        <v>1199</v>
      </c>
      <c r="D2394" s="212">
        <v>5</v>
      </c>
      <c r="E2394" s="212" t="s">
        <v>1242</v>
      </c>
      <c r="F2394" s="212" t="s">
        <v>1234</v>
      </c>
    </row>
    <row r="2395" spans="1:6" hidden="1" x14ac:dyDescent="0.25">
      <c r="A2395" s="212" t="s">
        <v>1241</v>
      </c>
      <c r="B2395" s="212">
        <v>195013</v>
      </c>
      <c r="C2395" s="212" t="s">
        <v>1199</v>
      </c>
      <c r="D2395" s="212">
        <v>5</v>
      </c>
      <c r="E2395" s="212" t="s">
        <v>1242</v>
      </c>
      <c r="F2395" s="212" t="s">
        <v>1234</v>
      </c>
    </row>
    <row r="2396" spans="1:6" hidden="1" x14ac:dyDescent="0.25">
      <c r="A2396" s="212" t="s">
        <v>1241</v>
      </c>
      <c r="B2396" s="212">
        <v>195113</v>
      </c>
      <c r="C2396" s="212" t="s">
        <v>1199</v>
      </c>
      <c r="D2396" s="212">
        <v>5</v>
      </c>
      <c r="E2396" s="212" t="s">
        <v>1242</v>
      </c>
      <c r="F2396" s="212" t="s">
        <v>1234</v>
      </c>
    </row>
    <row r="2397" spans="1:6" hidden="1" x14ac:dyDescent="0.25">
      <c r="A2397" s="212" t="s">
        <v>1241</v>
      </c>
      <c r="B2397" s="212">
        <v>195213</v>
      </c>
      <c r="C2397" s="212" t="s">
        <v>1199</v>
      </c>
      <c r="D2397" s="212">
        <v>5</v>
      </c>
      <c r="E2397" s="212" t="s">
        <v>1242</v>
      </c>
      <c r="F2397" s="212" t="s">
        <v>1234</v>
      </c>
    </row>
    <row r="2398" spans="1:6" hidden="1" x14ac:dyDescent="0.25">
      <c r="A2398" s="212" t="s">
        <v>1241</v>
      </c>
      <c r="B2398" s="212">
        <v>195313</v>
      </c>
      <c r="C2398" s="212" t="s">
        <v>1199</v>
      </c>
      <c r="D2398" s="212">
        <v>5</v>
      </c>
      <c r="E2398" s="212" t="s">
        <v>1242</v>
      </c>
      <c r="F2398" s="212" t="s">
        <v>1234</v>
      </c>
    </row>
    <row r="2399" spans="1:6" hidden="1" x14ac:dyDescent="0.25">
      <c r="A2399" s="212" t="s">
        <v>1241</v>
      </c>
      <c r="B2399" s="212">
        <v>195413</v>
      </c>
      <c r="C2399" s="212" t="s">
        <v>1199</v>
      </c>
      <c r="D2399" s="212">
        <v>5</v>
      </c>
      <c r="E2399" s="212" t="s">
        <v>1242</v>
      </c>
      <c r="F2399" s="212" t="s">
        <v>1234</v>
      </c>
    </row>
    <row r="2400" spans="1:6" hidden="1" x14ac:dyDescent="0.25">
      <c r="A2400" s="212" t="s">
        <v>1241</v>
      </c>
      <c r="B2400" s="212">
        <v>195513</v>
      </c>
      <c r="C2400" s="212" t="s">
        <v>1199</v>
      </c>
      <c r="D2400" s="212">
        <v>5</v>
      </c>
      <c r="E2400" s="212" t="s">
        <v>1242</v>
      </c>
      <c r="F2400" s="212" t="s">
        <v>1234</v>
      </c>
    </row>
    <row r="2401" spans="1:6" hidden="1" x14ac:dyDescent="0.25">
      <c r="A2401" s="212" t="s">
        <v>1241</v>
      </c>
      <c r="B2401" s="212">
        <v>195613</v>
      </c>
      <c r="C2401" s="212" t="s">
        <v>1199</v>
      </c>
      <c r="D2401" s="212">
        <v>5</v>
      </c>
      <c r="E2401" s="212" t="s">
        <v>1242</v>
      </c>
      <c r="F2401" s="212" t="s">
        <v>1234</v>
      </c>
    </row>
    <row r="2402" spans="1:6" hidden="1" x14ac:dyDescent="0.25">
      <c r="A2402" s="212" t="s">
        <v>1241</v>
      </c>
      <c r="B2402" s="212">
        <v>195713</v>
      </c>
      <c r="C2402" s="212" t="s">
        <v>1199</v>
      </c>
      <c r="D2402" s="212">
        <v>5</v>
      </c>
      <c r="E2402" s="212" t="s">
        <v>1242</v>
      </c>
      <c r="F2402" s="212" t="s">
        <v>1234</v>
      </c>
    </row>
    <row r="2403" spans="1:6" hidden="1" x14ac:dyDescent="0.25">
      <c r="A2403" s="212" t="s">
        <v>1241</v>
      </c>
      <c r="B2403" s="212">
        <v>195813</v>
      </c>
      <c r="C2403" s="212" t="s">
        <v>1199</v>
      </c>
      <c r="D2403" s="212">
        <v>5</v>
      </c>
      <c r="E2403" s="212" t="s">
        <v>1242</v>
      </c>
      <c r="F2403" s="212" t="s">
        <v>1234</v>
      </c>
    </row>
    <row r="2404" spans="1:6" hidden="1" x14ac:dyDescent="0.25">
      <c r="A2404" s="212" t="s">
        <v>1241</v>
      </c>
      <c r="B2404" s="212">
        <v>195913</v>
      </c>
      <c r="C2404" s="212" t="s">
        <v>1199</v>
      </c>
      <c r="D2404" s="212">
        <v>5</v>
      </c>
      <c r="E2404" s="212" t="s">
        <v>1242</v>
      </c>
      <c r="F2404" s="212" t="s">
        <v>1234</v>
      </c>
    </row>
    <row r="2405" spans="1:6" hidden="1" x14ac:dyDescent="0.25">
      <c r="A2405" s="212" t="s">
        <v>1241</v>
      </c>
      <c r="B2405" s="212">
        <v>196013</v>
      </c>
      <c r="C2405" s="212" t="s">
        <v>1199</v>
      </c>
      <c r="D2405" s="212">
        <v>5</v>
      </c>
      <c r="E2405" s="212" t="s">
        <v>1242</v>
      </c>
      <c r="F2405" s="212" t="s">
        <v>1234</v>
      </c>
    </row>
    <row r="2406" spans="1:6" hidden="1" x14ac:dyDescent="0.25">
      <c r="A2406" s="212" t="s">
        <v>1241</v>
      </c>
      <c r="B2406" s="212">
        <v>196113</v>
      </c>
      <c r="C2406" s="212" t="s">
        <v>1199</v>
      </c>
      <c r="D2406" s="212">
        <v>5</v>
      </c>
      <c r="E2406" s="212" t="s">
        <v>1242</v>
      </c>
      <c r="F2406" s="212" t="s">
        <v>1234</v>
      </c>
    </row>
    <row r="2407" spans="1:6" hidden="1" x14ac:dyDescent="0.25">
      <c r="A2407" s="212" t="s">
        <v>1241</v>
      </c>
      <c r="B2407" s="212">
        <v>196213</v>
      </c>
      <c r="C2407" s="212" t="s">
        <v>1199</v>
      </c>
      <c r="D2407" s="212">
        <v>5</v>
      </c>
      <c r="E2407" s="212" t="s">
        <v>1242</v>
      </c>
      <c r="F2407" s="212" t="s">
        <v>1234</v>
      </c>
    </row>
    <row r="2408" spans="1:6" hidden="1" x14ac:dyDescent="0.25">
      <c r="A2408" s="212" t="s">
        <v>1241</v>
      </c>
      <c r="B2408" s="212">
        <v>196313</v>
      </c>
      <c r="C2408" s="212" t="s">
        <v>1199</v>
      </c>
      <c r="D2408" s="212">
        <v>5</v>
      </c>
      <c r="E2408" s="212" t="s">
        <v>1242</v>
      </c>
      <c r="F2408" s="212" t="s">
        <v>1234</v>
      </c>
    </row>
    <row r="2409" spans="1:6" hidden="1" x14ac:dyDescent="0.25">
      <c r="A2409" s="212" t="s">
        <v>1241</v>
      </c>
      <c r="B2409" s="212">
        <v>196413</v>
      </c>
      <c r="C2409" s="212" t="s">
        <v>1199</v>
      </c>
      <c r="D2409" s="212">
        <v>5</v>
      </c>
      <c r="E2409" s="212" t="s">
        <v>1242</v>
      </c>
      <c r="F2409" s="212" t="s">
        <v>1234</v>
      </c>
    </row>
    <row r="2410" spans="1:6" hidden="1" x14ac:dyDescent="0.25">
      <c r="A2410" s="212" t="s">
        <v>1241</v>
      </c>
      <c r="B2410" s="212">
        <v>196513</v>
      </c>
      <c r="C2410" s="212" t="s">
        <v>1199</v>
      </c>
      <c r="D2410" s="212">
        <v>5</v>
      </c>
      <c r="E2410" s="212" t="s">
        <v>1242</v>
      </c>
      <c r="F2410" s="212" t="s">
        <v>1234</v>
      </c>
    </row>
    <row r="2411" spans="1:6" hidden="1" x14ac:dyDescent="0.25">
      <c r="A2411" s="212" t="s">
        <v>1241</v>
      </c>
      <c r="B2411" s="212">
        <v>196613</v>
      </c>
      <c r="C2411" s="212" t="s">
        <v>1199</v>
      </c>
      <c r="D2411" s="212">
        <v>5</v>
      </c>
      <c r="E2411" s="212" t="s">
        <v>1242</v>
      </c>
      <c r="F2411" s="212" t="s">
        <v>1234</v>
      </c>
    </row>
    <row r="2412" spans="1:6" hidden="1" x14ac:dyDescent="0.25">
      <c r="A2412" s="212" t="s">
        <v>1241</v>
      </c>
      <c r="B2412" s="212">
        <v>196713</v>
      </c>
      <c r="C2412" s="212" t="s">
        <v>1199</v>
      </c>
      <c r="D2412" s="212">
        <v>5</v>
      </c>
      <c r="E2412" s="212" t="s">
        <v>1242</v>
      </c>
      <c r="F2412" s="212" t="s">
        <v>1234</v>
      </c>
    </row>
    <row r="2413" spans="1:6" hidden="1" x14ac:dyDescent="0.25">
      <c r="A2413" s="212" t="s">
        <v>1241</v>
      </c>
      <c r="B2413" s="212">
        <v>196813</v>
      </c>
      <c r="C2413" s="212" t="s">
        <v>1199</v>
      </c>
      <c r="D2413" s="212">
        <v>5</v>
      </c>
      <c r="E2413" s="212" t="s">
        <v>1242</v>
      </c>
      <c r="F2413" s="212" t="s">
        <v>1234</v>
      </c>
    </row>
    <row r="2414" spans="1:6" hidden="1" x14ac:dyDescent="0.25">
      <c r="A2414" s="212" t="s">
        <v>1241</v>
      </c>
      <c r="B2414" s="212">
        <v>196913</v>
      </c>
      <c r="C2414" s="212" t="s">
        <v>1199</v>
      </c>
      <c r="D2414" s="212">
        <v>5</v>
      </c>
      <c r="E2414" s="212" t="s">
        <v>1242</v>
      </c>
      <c r="F2414" s="212" t="s">
        <v>1234</v>
      </c>
    </row>
    <row r="2415" spans="1:6" hidden="1" x14ac:dyDescent="0.25">
      <c r="A2415" s="212" t="s">
        <v>1241</v>
      </c>
      <c r="B2415" s="212">
        <v>197013</v>
      </c>
      <c r="C2415" s="212" t="s">
        <v>1199</v>
      </c>
      <c r="D2415" s="212">
        <v>5</v>
      </c>
      <c r="E2415" s="212" t="s">
        <v>1242</v>
      </c>
      <c r="F2415" s="212" t="s">
        <v>1234</v>
      </c>
    </row>
    <row r="2416" spans="1:6" hidden="1" x14ac:dyDescent="0.25">
      <c r="A2416" s="212" t="s">
        <v>1241</v>
      </c>
      <c r="B2416" s="212">
        <v>197113</v>
      </c>
      <c r="C2416" s="212" t="s">
        <v>1199</v>
      </c>
      <c r="D2416" s="212">
        <v>5</v>
      </c>
      <c r="E2416" s="212" t="s">
        <v>1242</v>
      </c>
      <c r="F2416" s="212" t="s">
        <v>1234</v>
      </c>
    </row>
    <row r="2417" spans="1:6" hidden="1" x14ac:dyDescent="0.25">
      <c r="A2417" s="212" t="s">
        <v>1241</v>
      </c>
      <c r="B2417" s="212">
        <v>197213</v>
      </c>
      <c r="C2417" s="212" t="s">
        <v>1199</v>
      </c>
      <c r="D2417" s="212">
        <v>5</v>
      </c>
      <c r="E2417" s="212" t="s">
        <v>1242</v>
      </c>
      <c r="F2417" s="212" t="s">
        <v>1234</v>
      </c>
    </row>
    <row r="2418" spans="1:6" hidden="1" x14ac:dyDescent="0.25">
      <c r="A2418" s="212" t="s">
        <v>1241</v>
      </c>
      <c r="B2418" s="212">
        <v>197301</v>
      </c>
      <c r="C2418" s="212" t="s">
        <v>1199</v>
      </c>
      <c r="D2418" s="212">
        <v>5</v>
      </c>
      <c r="E2418" s="212" t="s">
        <v>1242</v>
      </c>
      <c r="F2418" s="212" t="s">
        <v>1234</v>
      </c>
    </row>
    <row r="2419" spans="1:6" hidden="1" x14ac:dyDescent="0.25">
      <c r="A2419" s="212" t="s">
        <v>1241</v>
      </c>
      <c r="B2419" s="212">
        <v>197302</v>
      </c>
      <c r="C2419" s="212" t="s">
        <v>1199</v>
      </c>
      <c r="D2419" s="212">
        <v>5</v>
      </c>
      <c r="E2419" s="212" t="s">
        <v>1242</v>
      </c>
      <c r="F2419" s="212" t="s">
        <v>1234</v>
      </c>
    </row>
    <row r="2420" spans="1:6" hidden="1" x14ac:dyDescent="0.25">
      <c r="A2420" s="212" t="s">
        <v>1241</v>
      </c>
      <c r="B2420" s="212">
        <v>197303</v>
      </c>
      <c r="C2420" s="212" t="s">
        <v>1199</v>
      </c>
      <c r="D2420" s="212">
        <v>5</v>
      </c>
      <c r="E2420" s="212" t="s">
        <v>1242</v>
      </c>
      <c r="F2420" s="212" t="s">
        <v>1234</v>
      </c>
    </row>
    <row r="2421" spans="1:6" hidden="1" x14ac:dyDescent="0.25">
      <c r="A2421" s="212" t="s">
        <v>1241</v>
      </c>
      <c r="B2421" s="212">
        <v>197304</v>
      </c>
      <c r="C2421" s="212" t="s">
        <v>1199</v>
      </c>
      <c r="D2421" s="212">
        <v>5</v>
      </c>
      <c r="E2421" s="212" t="s">
        <v>1242</v>
      </c>
      <c r="F2421" s="212" t="s">
        <v>1234</v>
      </c>
    </row>
    <row r="2422" spans="1:6" hidden="1" x14ac:dyDescent="0.25">
      <c r="A2422" s="212" t="s">
        <v>1241</v>
      </c>
      <c r="B2422" s="212">
        <v>197305</v>
      </c>
      <c r="C2422" s="212" t="s">
        <v>1199</v>
      </c>
      <c r="D2422" s="212">
        <v>5</v>
      </c>
      <c r="E2422" s="212" t="s">
        <v>1242</v>
      </c>
      <c r="F2422" s="212" t="s">
        <v>1234</v>
      </c>
    </row>
    <row r="2423" spans="1:6" hidden="1" x14ac:dyDescent="0.25">
      <c r="A2423" s="212" t="s">
        <v>1241</v>
      </c>
      <c r="B2423" s="212">
        <v>197306</v>
      </c>
      <c r="C2423" s="212" t="s">
        <v>1199</v>
      </c>
      <c r="D2423" s="212">
        <v>5</v>
      </c>
      <c r="E2423" s="212" t="s">
        <v>1242</v>
      </c>
      <c r="F2423" s="212" t="s">
        <v>1234</v>
      </c>
    </row>
    <row r="2424" spans="1:6" hidden="1" x14ac:dyDescent="0.25">
      <c r="A2424" s="212" t="s">
        <v>1241</v>
      </c>
      <c r="B2424" s="212">
        <v>197307</v>
      </c>
      <c r="C2424" s="212" t="s">
        <v>1199</v>
      </c>
      <c r="D2424" s="212">
        <v>5</v>
      </c>
      <c r="E2424" s="212" t="s">
        <v>1242</v>
      </c>
      <c r="F2424" s="212" t="s">
        <v>1234</v>
      </c>
    </row>
    <row r="2425" spans="1:6" hidden="1" x14ac:dyDescent="0.25">
      <c r="A2425" s="212" t="s">
        <v>1241</v>
      </c>
      <c r="B2425" s="212">
        <v>197308</v>
      </c>
      <c r="C2425" s="212" t="s">
        <v>1199</v>
      </c>
      <c r="D2425" s="212">
        <v>5</v>
      </c>
      <c r="E2425" s="212" t="s">
        <v>1242</v>
      </c>
      <c r="F2425" s="212" t="s">
        <v>1234</v>
      </c>
    </row>
    <row r="2426" spans="1:6" hidden="1" x14ac:dyDescent="0.25">
      <c r="A2426" s="212" t="s">
        <v>1241</v>
      </c>
      <c r="B2426" s="212">
        <v>197309</v>
      </c>
      <c r="C2426" s="212" t="s">
        <v>1199</v>
      </c>
      <c r="D2426" s="212">
        <v>5</v>
      </c>
      <c r="E2426" s="212" t="s">
        <v>1242</v>
      </c>
      <c r="F2426" s="212" t="s">
        <v>1234</v>
      </c>
    </row>
    <row r="2427" spans="1:6" hidden="1" x14ac:dyDescent="0.25">
      <c r="A2427" s="212" t="s">
        <v>1241</v>
      </c>
      <c r="B2427" s="212">
        <v>197310</v>
      </c>
      <c r="C2427" s="212" t="s">
        <v>1199</v>
      </c>
      <c r="D2427" s="212">
        <v>5</v>
      </c>
      <c r="E2427" s="212" t="s">
        <v>1242</v>
      </c>
      <c r="F2427" s="212" t="s">
        <v>1234</v>
      </c>
    </row>
    <row r="2428" spans="1:6" hidden="1" x14ac:dyDescent="0.25">
      <c r="A2428" s="212" t="s">
        <v>1241</v>
      </c>
      <c r="B2428" s="212">
        <v>197311</v>
      </c>
      <c r="C2428" s="212" t="s">
        <v>1199</v>
      </c>
      <c r="D2428" s="212">
        <v>5</v>
      </c>
      <c r="E2428" s="212" t="s">
        <v>1242</v>
      </c>
      <c r="F2428" s="212" t="s">
        <v>1234</v>
      </c>
    </row>
    <row r="2429" spans="1:6" hidden="1" x14ac:dyDescent="0.25">
      <c r="A2429" s="212" t="s">
        <v>1241</v>
      </c>
      <c r="B2429" s="212">
        <v>197312</v>
      </c>
      <c r="C2429" s="212" t="s">
        <v>1199</v>
      </c>
      <c r="D2429" s="212">
        <v>5</v>
      </c>
      <c r="E2429" s="212" t="s">
        <v>1242</v>
      </c>
      <c r="F2429" s="212" t="s">
        <v>1234</v>
      </c>
    </row>
    <row r="2430" spans="1:6" hidden="1" x14ac:dyDescent="0.25">
      <c r="A2430" s="212" t="s">
        <v>1241</v>
      </c>
      <c r="B2430" s="212">
        <v>197313</v>
      </c>
      <c r="C2430" s="212" t="s">
        <v>1199</v>
      </c>
      <c r="D2430" s="212">
        <v>5</v>
      </c>
      <c r="E2430" s="212" t="s">
        <v>1242</v>
      </c>
      <c r="F2430" s="212" t="s">
        <v>1234</v>
      </c>
    </row>
    <row r="2431" spans="1:6" hidden="1" x14ac:dyDescent="0.25">
      <c r="A2431" s="212" t="s">
        <v>1241</v>
      </c>
      <c r="B2431" s="212">
        <v>197401</v>
      </c>
      <c r="C2431" s="212" t="s">
        <v>1199</v>
      </c>
      <c r="D2431" s="212">
        <v>5</v>
      </c>
      <c r="E2431" s="212" t="s">
        <v>1242</v>
      </c>
      <c r="F2431" s="212" t="s">
        <v>1234</v>
      </c>
    </row>
    <row r="2432" spans="1:6" hidden="1" x14ac:dyDescent="0.25">
      <c r="A2432" s="212" t="s">
        <v>1241</v>
      </c>
      <c r="B2432" s="212">
        <v>197402</v>
      </c>
      <c r="C2432" s="212" t="s">
        <v>1199</v>
      </c>
      <c r="D2432" s="212">
        <v>5</v>
      </c>
      <c r="E2432" s="212" t="s">
        <v>1242</v>
      </c>
      <c r="F2432" s="212" t="s">
        <v>1234</v>
      </c>
    </row>
    <row r="2433" spans="1:6" hidden="1" x14ac:dyDescent="0.25">
      <c r="A2433" s="212" t="s">
        <v>1241</v>
      </c>
      <c r="B2433" s="212">
        <v>197403</v>
      </c>
      <c r="C2433" s="212" t="s">
        <v>1199</v>
      </c>
      <c r="D2433" s="212">
        <v>5</v>
      </c>
      <c r="E2433" s="212" t="s">
        <v>1242</v>
      </c>
      <c r="F2433" s="212" t="s">
        <v>1234</v>
      </c>
    </row>
    <row r="2434" spans="1:6" hidden="1" x14ac:dyDescent="0.25">
      <c r="A2434" s="212" t="s">
        <v>1241</v>
      </c>
      <c r="B2434" s="212">
        <v>197404</v>
      </c>
      <c r="C2434" s="212" t="s">
        <v>1199</v>
      </c>
      <c r="D2434" s="212">
        <v>5</v>
      </c>
      <c r="E2434" s="212" t="s">
        <v>1242</v>
      </c>
      <c r="F2434" s="212" t="s">
        <v>1234</v>
      </c>
    </row>
    <row r="2435" spans="1:6" hidden="1" x14ac:dyDescent="0.25">
      <c r="A2435" s="212" t="s">
        <v>1241</v>
      </c>
      <c r="B2435" s="212">
        <v>197405</v>
      </c>
      <c r="C2435" s="212" t="s">
        <v>1199</v>
      </c>
      <c r="D2435" s="212">
        <v>5</v>
      </c>
      <c r="E2435" s="212" t="s">
        <v>1242</v>
      </c>
      <c r="F2435" s="212" t="s">
        <v>1234</v>
      </c>
    </row>
    <row r="2436" spans="1:6" hidden="1" x14ac:dyDescent="0.25">
      <c r="A2436" s="212" t="s">
        <v>1241</v>
      </c>
      <c r="B2436" s="212">
        <v>197406</v>
      </c>
      <c r="C2436" s="212" t="s">
        <v>1199</v>
      </c>
      <c r="D2436" s="212">
        <v>5</v>
      </c>
      <c r="E2436" s="212" t="s">
        <v>1242</v>
      </c>
      <c r="F2436" s="212" t="s">
        <v>1234</v>
      </c>
    </row>
    <row r="2437" spans="1:6" hidden="1" x14ac:dyDescent="0.25">
      <c r="A2437" s="212" t="s">
        <v>1241</v>
      </c>
      <c r="B2437" s="212">
        <v>197407</v>
      </c>
      <c r="C2437" s="212" t="s">
        <v>1199</v>
      </c>
      <c r="D2437" s="212">
        <v>5</v>
      </c>
      <c r="E2437" s="212" t="s">
        <v>1242</v>
      </c>
      <c r="F2437" s="212" t="s">
        <v>1234</v>
      </c>
    </row>
    <row r="2438" spans="1:6" hidden="1" x14ac:dyDescent="0.25">
      <c r="A2438" s="212" t="s">
        <v>1241</v>
      </c>
      <c r="B2438" s="212">
        <v>197408</v>
      </c>
      <c r="C2438" s="212" t="s">
        <v>1199</v>
      </c>
      <c r="D2438" s="212">
        <v>5</v>
      </c>
      <c r="E2438" s="212" t="s">
        <v>1242</v>
      </c>
      <c r="F2438" s="212" t="s">
        <v>1234</v>
      </c>
    </row>
    <row r="2439" spans="1:6" hidden="1" x14ac:dyDescent="0.25">
      <c r="A2439" s="212" t="s">
        <v>1241</v>
      </c>
      <c r="B2439" s="212">
        <v>197409</v>
      </c>
      <c r="C2439" s="212" t="s">
        <v>1199</v>
      </c>
      <c r="D2439" s="212">
        <v>5</v>
      </c>
      <c r="E2439" s="212" t="s">
        <v>1242</v>
      </c>
      <c r="F2439" s="212" t="s">
        <v>1234</v>
      </c>
    </row>
    <row r="2440" spans="1:6" hidden="1" x14ac:dyDescent="0.25">
      <c r="A2440" s="212" t="s">
        <v>1241</v>
      </c>
      <c r="B2440" s="212">
        <v>197410</v>
      </c>
      <c r="C2440" s="212" t="s">
        <v>1199</v>
      </c>
      <c r="D2440" s="212">
        <v>5</v>
      </c>
      <c r="E2440" s="212" t="s">
        <v>1242</v>
      </c>
      <c r="F2440" s="212" t="s">
        <v>1234</v>
      </c>
    </row>
    <row r="2441" spans="1:6" hidden="1" x14ac:dyDescent="0.25">
      <c r="A2441" s="212" t="s">
        <v>1241</v>
      </c>
      <c r="B2441" s="212">
        <v>197411</v>
      </c>
      <c r="C2441" s="212" t="s">
        <v>1199</v>
      </c>
      <c r="D2441" s="212">
        <v>5</v>
      </c>
      <c r="E2441" s="212" t="s">
        <v>1242</v>
      </c>
      <c r="F2441" s="212" t="s">
        <v>1234</v>
      </c>
    </row>
    <row r="2442" spans="1:6" hidden="1" x14ac:dyDescent="0.25">
      <c r="A2442" s="212" t="s">
        <v>1241</v>
      </c>
      <c r="B2442" s="212">
        <v>197412</v>
      </c>
      <c r="C2442" s="212" t="s">
        <v>1199</v>
      </c>
      <c r="D2442" s="212">
        <v>5</v>
      </c>
      <c r="E2442" s="212" t="s">
        <v>1242</v>
      </c>
      <c r="F2442" s="212" t="s">
        <v>1234</v>
      </c>
    </row>
    <row r="2443" spans="1:6" hidden="1" x14ac:dyDescent="0.25">
      <c r="A2443" s="212" t="s">
        <v>1241</v>
      </c>
      <c r="B2443" s="212">
        <v>197413</v>
      </c>
      <c r="C2443" s="212" t="s">
        <v>1199</v>
      </c>
      <c r="D2443" s="212">
        <v>5</v>
      </c>
      <c r="E2443" s="212" t="s">
        <v>1242</v>
      </c>
      <c r="F2443" s="212" t="s">
        <v>1234</v>
      </c>
    </row>
    <row r="2444" spans="1:6" hidden="1" x14ac:dyDescent="0.25">
      <c r="A2444" s="212" t="s">
        <v>1241</v>
      </c>
      <c r="B2444" s="212">
        <v>197501</v>
      </c>
      <c r="C2444" s="212" t="s">
        <v>1199</v>
      </c>
      <c r="D2444" s="212">
        <v>5</v>
      </c>
      <c r="E2444" s="212" t="s">
        <v>1242</v>
      </c>
      <c r="F2444" s="212" t="s">
        <v>1234</v>
      </c>
    </row>
    <row r="2445" spans="1:6" hidden="1" x14ac:dyDescent="0.25">
      <c r="A2445" s="212" t="s">
        <v>1241</v>
      </c>
      <c r="B2445" s="212">
        <v>197502</v>
      </c>
      <c r="C2445" s="212" t="s">
        <v>1199</v>
      </c>
      <c r="D2445" s="212">
        <v>5</v>
      </c>
      <c r="E2445" s="212" t="s">
        <v>1242</v>
      </c>
      <c r="F2445" s="212" t="s">
        <v>1234</v>
      </c>
    </row>
    <row r="2446" spans="1:6" hidden="1" x14ac:dyDescent="0.25">
      <c r="A2446" s="212" t="s">
        <v>1241</v>
      </c>
      <c r="B2446" s="212">
        <v>197503</v>
      </c>
      <c r="C2446" s="212" t="s">
        <v>1199</v>
      </c>
      <c r="D2446" s="212">
        <v>5</v>
      </c>
      <c r="E2446" s="212" t="s">
        <v>1242</v>
      </c>
      <c r="F2446" s="212" t="s">
        <v>1234</v>
      </c>
    </row>
    <row r="2447" spans="1:6" hidden="1" x14ac:dyDescent="0.25">
      <c r="A2447" s="212" t="s">
        <v>1241</v>
      </c>
      <c r="B2447" s="212">
        <v>197504</v>
      </c>
      <c r="C2447" s="212" t="s">
        <v>1199</v>
      </c>
      <c r="D2447" s="212">
        <v>5</v>
      </c>
      <c r="E2447" s="212" t="s">
        <v>1242</v>
      </c>
      <c r="F2447" s="212" t="s">
        <v>1234</v>
      </c>
    </row>
    <row r="2448" spans="1:6" hidden="1" x14ac:dyDescent="0.25">
      <c r="A2448" s="212" t="s">
        <v>1241</v>
      </c>
      <c r="B2448" s="212">
        <v>197505</v>
      </c>
      <c r="C2448" s="212" t="s">
        <v>1199</v>
      </c>
      <c r="D2448" s="212">
        <v>5</v>
      </c>
      <c r="E2448" s="212" t="s">
        <v>1242</v>
      </c>
      <c r="F2448" s="212" t="s">
        <v>1234</v>
      </c>
    </row>
    <row r="2449" spans="1:6" hidden="1" x14ac:dyDescent="0.25">
      <c r="A2449" s="212" t="s">
        <v>1241</v>
      </c>
      <c r="B2449" s="212">
        <v>197506</v>
      </c>
      <c r="C2449" s="212" t="s">
        <v>1199</v>
      </c>
      <c r="D2449" s="212">
        <v>5</v>
      </c>
      <c r="E2449" s="212" t="s">
        <v>1242</v>
      </c>
      <c r="F2449" s="212" t="s">
        <v>1234</v>
      </c>
    </row>
    <row r="2450" spans="1:6" hidden="1" x14ac:dyDescent="0.25">
      <c r="A2450" s="212" t="s">
        <v>1241</v>
      </c>
      <c r="B2450" s="212">
        <v>197507</v>
      </c>
      <c r="C2450" s="212" t="s">
        <v>1199</v>
      </c>
      <c r="D2450" s="212">
        <v>5</v>
      </c>
      <c r="E2450" s="212" t="s">
        <v>1242</v>
      </c>
      <c r="F2450" s="212" t="s">
        <v>1234</v>
      </c>
    </row>
    <row r="2451" spans="1:6" hidden="1" x14ac:dyDescent="0.25">
      <c r="A2451" s="212" t="s">
        <v>1241</v>
      </c>
      <c r="B2451" s="212">
        <v>197508</v>
      </c>
      <c r="C2451" s="212" t="s">
        <v>1199</v>
      </c>
      <c r="D2451" s="212">
        <v>5</v>
      </c>
      <c r="E2451" s="212" t="s">
        <v>1242</v>
      </c>
      <c r="F2451" s="212" t="s">
        <v>1234</v>
      </c>
    </row>
    <row r="2452" spans="1:6" hidden="1" x14ac:dyDescent="0.25">
      <c r="A2452" s="212" t="s">
        <v>1241</v>
      </c>
      <c r="B2452" s="212">
        <v>197509</v>
      </c>
      <c r="C2452" s="212" t="s">
        <v>1199</v>
      </c>
      <c r="D2452" s="212">
        <v>5</v>
      </c>
      <c r="E2452" s="212" t="s">
        <v>1242</v>
      </c>
      <c r="F2452" s="212" t="s">
        <v>1234</v>
      </c>
    </row>
    <row r="2453" spans="1:6" hidden="1" x14ac:dyDescent="0.25">
      <c r="A2453" s="212" t="s">
        <v>1241</v>
      </c>
      <c r="B2453" s="212">
        <v>197510</v>
      </c>
      <c r="C2453" s="212" t="s">
        <v>1199</v>
      </c>
      <c r="D2453" s="212">
        <v>5</v>
      </c>
      <c r="E2453" s="212" t="s">
        <v>1242</v>
      </c>
      <c r="F2453" s="212" t="s">
        <v>1234</v>
      </c>
    </row>
    <row r="2454" spans="1:6" hidden="1" x14ac:dyDescent="0.25">
      <c r="A2454" s="212" t="s">
        <v>1241</v>
      </c>
      <c r="B2454" s="212">
        <v>197511</v>
      </c>
      <c r="C2454" s="212" t="s">
        <v>1199</v>
      </c>
      <c r="D2454" s="212">
        <v>5</v>
      </c>
      <c r="E2454" s="212" t="s">
        <v>1242</v>
      </c>
      <c r="F2454" s="212" t="s">
        <v>1234</v>
      </c>
    </row>
    <row r="2455" spans="1:6" hidden="1" x14ac:dyDescent="0.25">
      <c r="A2455" s="212" t="s">
        <v>1241</v>
      </c>
      <c r="B2455" s="212">
        <v>197512</v>
      </c>
      <c r="C2455" s="212" t="s">
        <v>1199</v>
      </c>
      <c r="D2455" s="212">
        <v>5</v>
      </c>
      <c r="E2455" s="212" t="s">
        <v>1242</v>
      </c>
      <c r="F2455" s="212" t="s">
        <v>1234</v>
      </c>
    </row>
    <row r="2456" spans="1:6" hidden="1" x14ac:dyDescent="0.25">
      <c r="A2456" s="212" t="s">
        <v>1241</v>
      </c>
      <c r="B2456" s="212">
        <v>197513</v>
      </c>
      <c r="C2456" s="212" t="s">
        <v>1199</v>
      </c>
      <c r="D2456" s="212">
        <v>5</v>
      </c>
      <c r="E2456" s="212" t="s">
        <v>1242</v>
      </c>
      <c r="F2456" s="212" t="s">
        <v>1234</v>
      </c>
    </row>
    <row r="2457" spans="1:6" hidden="1" x14ac:dyDescent="0.25">
      <c r="A2457" s="212" t="s">
        <v>1241</v>
      </c>
      <c r="B2457" s="212">
        <v>197601</v>
      </c>
      <c r="C2457" s="212" t="s">
        <v>1199</v>
      </c>
      <c r="D2457" s="212">
        <v>5</v>
      </c>
      <c r="E2457" s="212" t="s">
        <v>1242</v>
      </c>
      <c r="F2457" s="212" t="s">
        <v>1234</v>
      </c>
    </row>
    <row r="2458" spans="1:6" hidden="1" x14ac:dyDescent="0.25">
      <c r="A2458" s="212" t="s">
        <v>1241</v>
      </c>
      <c r="B2458" s="212">
        <v>197602</v>
      </c>
      <c r="C2458" s="212" t="s">
        <v>1199</v>
      </c>
      <c r="D2458" s="212">
        <v>5</v>
      </c>
      <c r="E2458" s="212" t="s">
        <v>1242</v>
      </c>
      <c r="F2458" s="212" t="s">
        <v>1234</v>
      </c>
    </row>
    <row r="2459" spans="1:6" hidden="1" x14ac:dyDescent="0.25">
      <c r="A2459" s="212" t="s">
        <v>1241</v>
      </c>
      <c r="B2459" s="212">
        <v>197603</v>
      </c>
      <c r="C2459" s="212" t="s">
        <v>1199</v>
      </c>
      <c r="D2459" s="212">
        <v>5</v>
      </c>
      <c r="E2459" s="212" t="s">
        <v>1242</v>
      </c>
      <c r="F2459" s="212" t="s">
        <v>1234</v>
      </c>
    </row>
    <row r="2460" spans="1:6" hidden="1" x14ac:dyDescent="0.25">
      <c r="A2460" s="212" t="s">
        <v>1241</v>
      </c>
      <c r="B2460" s="212">
        <v>197604</v>
      </c>
      <c r="C2460" s="212" t="s">
        <v>1199</v>
      </c>
      <c r="D2460" s="212">
        <v>5</v>
      </c>
      <c r="E2460" s="212" t="s">
        <v>1242</v>
      </c>
      <c r="F2460" s="212" t="s">
        <v>1234</v>
      </c>
    </row>
    <row r="2461" spans="1:6" hidden="1" x14ac:dyDescent="0.25">
      <c r="A2461" s="212" t="s">
        <v>1241</v>
      </c>
      <c r="B2461" s="212">
        <v>197605</v>
      </c>
      <c r="C2461" s="212" t="s">
        <v>1199</v>
      </c>
      <c r="D2461" s="212">
        <v>5</v>
      </c>
      <c r="E2461" s="212" t="s">
        <v>1242</v>
      </c>
      <c r="F2461" s="212" t="s">
        <v>1234</v>
      </c>
    </row>
    <row r="2462" spans="1:6" hidden="1" x14ac:dyDescent="0.25">
      <c r="A2462" s="212" t="s">
        <v>1241</v>
      </c>
      <c r="B2462" s="212">
        <v>197606</v>
      </c>
      <c r="C2462" s="212" t="s">
        <v>1199</v>
      </c>
      <c r="D2462" s="212">
        <v>5</v>
      </c>
      <c r="E2462" s="212" t="s">
        <v>1242</v>
      </c>
      <c r="F2462" s="212" t="s">
        <v>1234</v>
      </c>
    </row>
    <row r="2463" spans="1:6" hidden="1" x14ac:dyDescent="0.25">
      <c r="A2463" s="212" t="s">
        <v>1241</v>
      </c>
      <c r="B2463" s="212">
        <v>197607</v>
      </c>
      <c r="C2463" s="212" t="s">
        <v>1199</v>
      </c>
      <c r="D2463" s="212">
        <v>5</v>
      </c>
      <c r="E2463" s="212" t="s">
        <v>1242</v>
      </c>
      <c r="F2463" s="212" t="s">
        <v>1234</v>
      </c>
    </row>
    <row r="2464" spans="1:6" hidden="1" x14ac:dyDescent="0.25">
      <c r="A2464" s="212" t="s">
        <v>1241</v>
      </c>
      <c r="B2464" s="212">
        <v>197608</v>
      </c>
      <c r="C2464" s="212" t="s">
        <v>1199</v>
      </c>
      <c r="D2464" s="212">
        <v>5</v>
      </c>
      <c r="E2464" s="212" t="s">
        <v>1242</v>
      </c>
      <c r="F2464" s="212" t="s">
        <v>1234</v>
      </c>
    </row>
    <row r="2465" spans="1:6" hidden="1" x14ac:dyDescent="0.25">
      <c r="A2465" s="212" t="s">
        <v>1241</v>
      </c>
      <c r="B2465" s="212">
        <v>197609</v>
      </c>
      <c r="C2465" s="212" t="s">
        <v>1199</v>
      </c>
      <c r="D2465" s="212">
        <v>5</v>
      </c>
      <c r="E2465" s="212" t="s">
        <v>1242</v>
      </c>
      <c r="F2465" s="212" t="s">
        <v>1234</v>
      </c>
    </row>
    <row r="2466" spans="1:6" hidden="1" x14ac:dyDescent="0.25">
      <c r="A2466" s="212" t="s">
        <v>1241</v>
      </c>
      <c r="B2466" s="212">
        <v>197610</v>
      </c>
      <c r="C2466" s="212" t="s">
        <v>1199</v>
      </c>
      <c r="D2466" s="212">
        <v>5</v>
      </c>
      <c r="E2466" s="212" t="s">
        <v>1242</v>
      </c>
      <c r="F2466" s="212" t="s">
        <v>1234</v>
      </c>
    </row>
    <row r="2467" spans="1:6" hidden="1" x14ac:dyDescent="0.25">
      <c r="A2467" s="212" t="s">
        <v>1241</v>
      </c>
      <c r="B2467" s="212">
        <v>197611</v>
      </c>
      <c r="C2467" s="212" t="s">
        <v>1199</v>
      </c>
      <c r="D2467" s="212">
        <v>5</v>
      </c>
      <c r="E2467" s="212" t="s">
        <v>1242</v>
      </c>
      <c r="F2467" s="212" t="s">
        <v>1234</v>
      </c>
    </row>
    <row r="2468" spans="1:6" hidden="1" x14ac:dyDescent="0.25">
      <c r="A2468" s="212" t="s">
        <v>1241</v>
      </c>
      <c r="B2468" s="212">
        <v>197612</v>
      </c>
      <c r="C2468" s="212" t="s">
        <v>1199</v>
      </c>
      <c r="D2468" s="212">
        <v>5</v>
      </c>
      <c r="E2468" s="212" t="s">
        <v>1242</v>
      </c>
      <c r="F2468" s="212" t="s">
        <v>1234</v>
      </c>
    </row>
    <row r="2469" spans="1:6" hidden="1" x14ac:dyDescent="0.25">
      <c r="A2469" s="212" t="s">
        <v>1241</v>
      </c>
      <c r="B2469" s="212">
        <v>197613</v>
      </c>
      <c r="C2469" s="212" t="s">
        <v>1199</v>
      </c>
      <c r="D2469" s="212">
        <v>5</v>
      </c>
      <c r="E2469" s="212" t="s">
        <v>1242</v>
      </c>
      <c r="F2469" s="212" t="s">
        <v>1234</v>
      </c>
    </row>
    <row r="2470" spans="1:6" hidden="1" x14ac:dyDescent="0.25">
      <c r="A2470" s="212" t="s">
        <v>1241</v>
      </c>
      <c r="B2470" s="212">
        <v>197701</v>
      </c>
      <c r="C2470" s="212" t="s">
        <v>1199</v>
      </c>
      <c r="D2470" s="212">
        <v>5</v>
      </c>
      <c r="E2470" s="212" t="s">
        <v>1242</v>
      </c>
      <c r="F2470" s="212" t="s">
        <v>1234</v>
      </c>
    </row>
    <row r="2471" spans="1:6" hidden="1" x14ac:dyDescent="0.25">
      <c r="A2471" s="212" t="s">
        <v>1241</v>
      </c>
      <c r="B2471" s="212">
        <v>197702</v>
      </c>
      <c r="C2471" s="212" t="s">
        <v>1199</v>
      </c>
      <c r="D2471" s="212">
        <v>5</v>
      </c>
      <c r="E2471" s="212" t="s">
        <v>1242</v>
      </c>
      <c r="F2471" s="212" t="s">
        <v>1234</v>
      </c>
    </row>
    <row r="2472" spans="1:6" hidden="1" x14ac:dyDescent="0.25">
      <c r="A2472" s="212" t="s">
        <v>1241</v>
      </c>
      <c r="B2472" s="212">
        <v>197703</v>
      </c>
      <c r="C2472" s="212" t="s">
        <v>1199</v>
      </c>
      <c r="D2472" s="212">
        <v>5</v>
      </c>
      <c r="E2472" s="212" t="s">
        <v>1242</v>
      </c>
      <c r="F2472" s="212" t="s">
        <v>1234</v>
      </c>
    </row>
    <row r="2473" spans="1:6" hidden="1" x14ac:dyDescent="0.25">
      <c r="A2473" s="212" t="s">
        <v>1241</v>
      </c>
      <c r="B2473" s="212">
        <v>197704</v>
      </c>
      <c r="C2473" s="212" t="s">
        <v>1199</v>
      </c>
      <c r="D2473" s="212">
        <v>5</v>
      </c>
      <c r="E2473" s="212" t="s">
        <v>1242</v>
      </c>
      <c r="F2473" s="212" t="s">
        <v>1234</v>
      </c>
    </row>
    <row r="2474" spans="1:6" hidden="1" x14ac:dyDescent="0.25">
      <c r="A2474" s="212" t="s">
        <v>1241</v>
      </c>
      <c r="B2474" s="212">
        <v>197705</v>
      </c>
      <c r="C2474" s="212" t="s">
        <v>1199</v>
      </c>
      <c r="D2474" s="212">
        <v>5</v>
      </c>
      <c r="E2474" s="212" t="s">
        <v>1242</v>
      </c>
      <c r="F2474" s="212" t="s">
        <v>1234</v>
      </c>
    </row>
    <row r="2475" spans="1:6" hidden="1" x14ac:dyDescent="0.25">
      <c r="A2475" s="212" t="s">
        <v>1241</v>
      </c>
      <c r="B2475" s="212">
        <v>197706</v>
      </c>
      <c r="C2475" s="212" t="s">
        <v>1199</v>
      </c>
      <c r="D2475" s="212">
        <v>5</v>
      </c>
      <c r="E2475" s="212" t="s">
        <v>1242</v>
      </c>
      <c r="F2475" s="212" t="s">
        <v>1234</v>
      </c>
    </row>
    <row r="2476" spans="1:6" hidden="1" x14ac:dyDescent="0.25">
      <c r="A2476" s="212" t="s">
        <v>1241</v>
      </c>
      <c r="B2476" s="212">
        <v>197707</v>
      </c>
      <c r="C2476" s="212" t="s">
        <v>1199</v>
      </c>
      <c r="D2476" s="212">
        <v>5</v>
      </c>
      <c r="E2476" s="212" t="s">
        <v>1242</v>
      </c>
      <c r="F2476" s="212" t="s">
        <v>1234</v>
      </c>
    </row>
    <row r="2477" spans="1:6" hidden="1" x14ac:dyDescent="0.25">
      <c r="A2477" s="212" t="s">
        <v>1241</v>
      </c>
      <c r="B2477" s="212">
        <v>197708</v>
      </c>
      <c r="C2477" s="212" t="s">
        <v>1199</v>
      </c>
      <c r="D2477" s="212">
        <v>5</v>
      </c>
      <c r="E2477" s="212" t="s">
        <v>1242</v>
      </c>
      <c r="F2477" s="212" t="s">
        <v>1234</v>
      </c>
    </row>
    <row r="2478" spans="1:6" hidden="1" x14ac:dyDescent="0.25">
      <c r="A2478" s="212" t="s">
        <v>1241</v>
      </c>
      <c r="B2478" s="212">
        <v>197709</v>
      </c>
      <c r="C2478" s="212" t="s">
        <v>1199</v>
      </c>
      <c r="D2478" s="212">
        <v>5</v>
      </c>
      <c r="E2478" s="212" t="s">
        <v>1242</v>
      </c>
      <c r="F2478" s="212" t="s">
        <v>1234</v>
      </c>
    </row>
    <row r="2479" spans="1:6" hidden="1" x14ac:dyDescent="0.25">
      <c r="A2479" s="212" t="s">
        <v>1241</v>
      </c>
      <c r="B2479" s="212">
        <v>197710</v>
      </c>
      <c r="C2479" s="212" t="s">
        <v>1199</v>
      </c>
      <c r="D2479" s="212">
        <v>5</v>
      </c>
      <c r="E2479" s="212" t="s">
        <v>1242</v>
      </c>
      <c r="F2479" s="212" t="s">
        <v>1234</v>
      </c>
    </row>
    <row r="2480" spans="1:6" hidden="1" x14ac:dyDescent="0.25">
      <c r="A2480" s="212" t="s">
        <v>1241</v>
      </c>
      <c r="B2480" s="212">
        <v>197711</v>
      </c>
      <c r="C2480" s="212" t="s">
        <v>1199</v>
      </c>
      <c r="D2480" s="212">
        <v>5</v>
      </c>
      <c r="E2480" s="212" t="s">
        <v>1242</v>
      </c>
      <c r="F2480" s="212" t="s">
        <v>1234</v>
      </c>
    </row>
    <row r="2481" spans="1:6" hidden="1" x14ac:dyDescent="0.25">
      <c r="A2481" s="212" t="s">
        <v>1241</v>
      </c>
      <c r="B2481" s="212">
        <v>197712</v>
      </c>
      <c r="C2481" s="212" t="s">
        <v>1199</v>
      </c>
      <c r="D2481" s="212">
        <v>5</v>
      </c>
      <c r="E2481" s="212" t="s">
        <v>1242</v>
      </c>
      <c r="F2481" s="212" t="s">
        <v>1234</v>
      </c>
    </row>
    <row r="2482" spans="1:6" hidden="1" x14ac:dyDescent="0.25">
      <c r="A2482" s="212" t="s">
        <v>1241</v>
      </c>
      <c r="B2482" s="212">
        <v>197713</v>
      </c>
      <c r="C2482" s="212" t="s">
        <v>1199</v>
      </c>
      <c r="D2482" s="212">
        <v>5</v>
      </c>
      <c r="E2482" s="212" t="s">
        <v>1242</v>
      </c>
      <c r="F2482" s="212" t="s">
        <v>1234</v>
      </c>
    </row>
    <row r="2483" spans="1:6" hidden="1" x14ac:dyDescent="0.25">
      <c r="A2483" s="212" t="s">
        <v>1241</v>
      </c>
      <c r="B2483" s="212">
        <v>197801</v>
      </c>
      <c r="C2483" s="212" t="s">
        <v>1199</v>
      </c>
      <c r="D2483" s="212">
        <v>5</v>
      </c>
      <c r="E2483" s="212" t="s">
        <v>1242</v>
      </c>
      <c r="F2483" s="212" t="s">
        <v>1234</v>
      </c>
    </row>
    <row r="2484" spans="1:6" hidden="1" x14ac:dyDescent="0.25">
      <c r="A2484" s="212" t="s">
        <v>1241</v>
      </c>
      <c r="B2484" s="212">
        <v>197802</v>
      </c>
      <c r="C2484" s="212" t="s">
        <v>1199</v>
      </c>
      <c r="D2484" s="212">
        <v>5</v>
      </c>
      <c r="E2484" s="212" t="s">
        <v>1242</v>
      </c>
      <c r="F2484" s="212" t="s">
        <v>1234</v>
      </c>
    </row>
    <row r="2485" spans="1:6" hidden="1" x14ac:dyDescent="0.25">
      <c r="A2485" s="212" t="s">
        <v>1241</v>
      </c>
      <c r="B2485" s="212">
        <v>197803</v>
      </c>
      <c r="C2485" s="212" t="s">
        <v>1199</v>
      </c>
      <c r="D2485" s="212">
        <v>5</v>
      </c>
      <c r="E2485" s="212" t="s">
        <v>1242</v>
      </c>
      <c r="F2485" s="212" t="s">
        <v>1234</v>
      </c>
    </row>
    <row r="2486" spans="1:6" hidden="1" x14ac:dyDescent="0.25">
      <c r="A2486" s="212" t="s">
        <v>1241</v>
      </c>
      <c r="B2486" s="212">
        <v>197804</v>
      </c>
      <c r="C2486" s="212" t="s">
        <v>1199</v>
      </c>
      <c r="D2486" s="212">
        <v>5</v>
      </c>
      <c r="E2486" s="212" t="s">
        <v>1242</v>
      </c>
      <c r="F2486" s="212" t="s">
        <v>1234</v>
      </c>
    </row>
    <row r="2487" spans="1:6" hidden="1" x14ac:dyDescent="0.25">
      <c r="A2487" s="212" t="s">
        <v>1241</v>
      </c>
      <c r="B2487" s="212">
        <v>197805</v>
      </c>
      <c r="C2487" s="212" t="s">
        <v>1199</v>
      </c>
      <c r="D2487" s="212">
        <v>5</v>
      </c>
      <c r="E2487" s="212" t="s">
        <v>1242</v>
      </c>
      <c r="F2487" s="212" t="s">
        <v>1234</v>
      </c>
    </row>
    <row r="2488" spans="1:6" hidden="1" x14ac:dyDescent="0.25">
      <c r="A2488" s="212" t="s">
        <v>1241</v>
      </c>
      <c r="B2488" s="212">
        <v>197806</v>
      </c>
      <c r="C2488" s="212" t="s">
        <v>1199</v>
      </c>
      <c r="D2488" s="212">
        <v>5</v>
      </c>
      <c r="E2488" s="212" t="s">
        <v>1242</v>
      </c>
      <c r="F2488" s="212" t="s">
        <v>1234</v>
      </c>
    </row>
    <row r="2489" spans="1:6" hidden="1" x14ac:dyDescent="0.25">
      <c r="A2489" s="212" t="s">
        <v>1241</v>
      </c>
      <c r="B2489" s="212">
        <v>197807</v>
      </c>
      <c r="C2489" s="212" t="s">
        <v>1199</v>
      </c>
      <c r="D2489" s="212">
        <v>5</v>
      </c>
      <c r="E2489" s="212" t="s">
        <v>1242</v>
      </c>
      <c r="F2489" s="212" t="s">
        <v>1234</v>
      </c>
    </row>
    <row r="2490" spans="1:6" hidden="1" x14ac:dyDescent="0.25">
      <c r="A2490" s="212" t="s">
        <v>1241</v>
      </c>
      <c r="B2490" s="212">
        <v>197808</v>
      </c>
      <c r="C2490" s="212" t="s">
        <v>1199</v>
      </c>
      <c r="D2490" s="212">
        <v>5</v>
      </c>
      <c r="E2490" s="212" t="s">
        <v>1242</v>
      </c>
      <c r="F2490" s="212" t="s">
        <v>1234</v>
      </c>
    </row>
    <row r="2491" spans="1:6" hidden="1" x14ac:dyDescent="0.25">
      <c r="A2491" s="212" t="s">
        <v>1241</v>
      </c>
      <c r="B2491" s="212">
        <v>197809</v>
      </c>
      <c r="C2491" s="212" t="s">
        <v>1199</v>
      </c>
      <c r="D2491" s="212">
        <v>5</v>
      </c>
      <c r="E2491" s="212" t="s">
        <v>1242</v>
      </c>
      <c r="F2491" s="212" t="s">
        <v>1234</v>
      </c>
    </row>
    <row r="2492" spans="1:6" hidden="1" x14ac:dyDescent="0.25">
      <c r="A2492" s="212" t="s">
        <v>1241</v>
      </c>
      <c r="B2492" s="212">
        <v>197810</v>
      </c>
      <c r="C2492" s="212" t="s">
        <v>1199</v>
      </c>
      <c r="D2492" s="212">
        <v>5</v>
      </c>
      <c r="E2492" s="212" t="s">
        <v>1242</v>
      </c>
      <c r="F2492" s="212" t="s">
        <v>1234</v>
      </c>
    </row>
    <row r="2493" spans="1:6" hidden="1" x14ac:dyDescent="0.25">
      <c r="A2493" s="212" t="s">
        <v>1241</v>
      </c>
      <c r="B2493" s="212">
        <v>197811</v>
      </c>
      <c r="C2493" s="212" t="s">
        <v>1199</v>
      </c>
      <c r="D2493" s="212">
        <v>5</v>
      </c>
      <c r="E2493" s="212" t="s">
        <v>1242</v>
      </c>
      <c r="F2493" s="212" t="s">
        <v>1234</v>
      </c>
    </row>
    <row r="2494" spans="1:6" hidden="1" x14ac:dyDescent="0.25">
      <c r="A2494" s="212" t="s">
        <v>1241</v>
      </c>
      <c r="B2494" s="212">
        <v>197812</v>
      </c>
      <c r="C2494" s="212" t="s">
        <v>1199</v>
      </c>
      <c r="D2494" s="212">
        <v>5</v>
      </c>
      <c r="E2494" s="212" t="s">
        <v>1242</v>
      </c>
      <c r="F2494" s="212" t="s">
        <v>1234</v>
      </c>
    </row>
    <row r="2495" spans="1:6" hidden="1" x14ac:dyDescent="0.25">
      <c r="A2495" s="212" t="s">
        <v>1241</v>
      </c>
      <c r="B2495" s="212">
        <v>197813</v>
      </c>
      <c r="C2495" s="212" t="s">
        <v>1199</v>
      </c>
      <c r="D2495" s="212">
        <v>5</v>
      </c>
      <c r="E2495" s="212" t="s">
        <v>1242</v>
      </c>
      <c r="F2495" s="212" t="s">
        <v>1234</v>
      </c>
    </row>
    <row r="2496" spans="1:6" hidden="1" x14ac:dyDescent="0.25">
      <c r="A2496" s="212" t="s">
        <v>1241</v>
      </c>
      <c r="B2496" s="212">
        <v>197901</v>
      </c>
      <c r="C2496" s="212" t="s">
        <v>1199</v>
      </c>
      <c r="D2496" s="212">
        <v>5</v>
      </c>
      <c r="E2496" s="212" t="s">
        <v>1242</v>
      </c>
      <c r="F2496" s="212" t="s">
        <v>1234</v>
      </c>
    </row>
    <row r="2497" spans="1:6" hidden="1" x14ac:dyDescent="0.25">
      <c r="A2497" s="212" t="s">
        <v>1241</v>
      </c>
      <c r="B2497" s="212">
        <v>197902</v>
      </c>
      <c r="C2497" s="212" t="s">
        <v>1199</v>
      </c>
      <c r="D2497" s="212">
        <v>5</v>
      </c>
      <c r="E2497" s="212" t="s">
        <v>1242</v>
      </c>
      <c r="F2497" s="212" t="s">
        <v>1234</v>
      </c>
    </row>
    <row r="2498" spans="1:6" hidden="1" x14ac:dyDescent="0.25">
      <c r="A2498" s="212" t="s">
        <v>1241</v>
      </c>
      <c r="B2498" s="212">
        <v>197903</v>
      </c>
      <c r="C2498" s="212" t="s">
        <v>1199</v>
      </c>
      <c r="D2498" s="212">
        <v>5</v>
      </c>
      <c r="E2498" s="212" t="s">
        <v>1242</v>
      </c>
      <c r="F2498" s="212" t="s">
        <v>1234</v>
      </c>
    </row>
    <row r="2499" spans="1:6" hidden="1" x14ac:dyDescent="0.25">
      <c r="A2499" s="212" t="s">
        <v>1241</v>
      </c>
      <c r="B2499" s="212">
        <v>197904</v>
      </c>
      <c r="C2499" s="212" t="s">
        <v>1199</v>
      </c>
      <c r="D2499" s="212">
        <v>5</v>
      </c>
      <c r="E2499" s="212" t="s">
        <v>1242</v>
      </c>
      <c r="F2499" s="212" t="s">
        <v>1234</v>
      </c>
    </row>
    <row r="2500" spans="1:6" hidden="1" x14ac:dyDescent="0.25">
      <c r="A2500" s="212" t="s">
        <v>1241</v>
      </c>
      <c r="B2500" s="212">
        <v>197905</v>
      </c>
      <c r="C2500" s="212" t="s">
        <v>1199</v>
      </c>
      <c r="D2500" s="212">
        <v>5</v>
      </c>
      <c r="E2500" s="212" t="s">
        <v>1242</v>
      </c>
      <c r="F2500" s="212" t="s">
        <v>1234</v>
      </c>
    </row>
    <row r="2501" spans="1:6" hidden="1" x14ac:dyDescent="0.25">
      <c r="A2501" s="212" t="s">
        <v>1241</v>
      </c>
      <c r="B2501" s="212">
        <v>197906</v>
      </c>
      <c r="C2501" s="212" t="s">
        <v>1199</v>
      </c>
      <c r="D2501" s="212">
        <v>5</v>
      </c>
      <c r="E2501" s="212" t="s">
        <v>1242</v>
      </c>
      <c r="F2501" s="212" t="s">
        <v>1234</v>
      </c>
    </row>
    <row r="2502" spans="1:6" hidden="1" x14ac:dyDescent="0.25">
      <c r="A2502" s="212" t="s">
        <v>1241</v>
      </c>
      <c r="B2502" s="212">
        <v>197907</v>
      </c>
      <c r="C2502" s="212" t="s">
        <v>1199</v>
      </c>
      <c r="D2502" s="212">
        <v>5</v>
      </c>
      <c r="E2502" s="212" t="s">
        <v>1242</v>
      </c>
      <c r="F2502" s="212" t="s">
        <v>1234</v>
      </c>
    </row>
    <row r="2503" spans="1:6" hidden="1" x14ac:dyDescent="0.25">
      <c r="A2503" s="212" t="s">
        <v>1241</v>
      </c>
      <c r="B2503" s="212">
        <v>197908</v>
      </c>
      <c r="C2503" s="212" t="s">
        <v>1199</v>
      </c>
      <c r="D2503" s="212">
        <v>5</v>
      </c>
      <c r="E2503" s="212" t="s">
        <v>1242</v>
      </c>
      <c r="F2503" s="212" t="s">
        <v>1234</v>
      </c>
    </row>
    <row r="2504" spans="1:6" hidden="1" x14ac:dyDescent="0.25">
      <c r="A2504" s="212" t="s">
        <v>1241</v>
      </c>
      <c r="B2504" s="212">
        <v>197909</v>
      </c>
      <c r="C2504" s="212" t="s">
        <v>1199</v>
      </c>
      <c r="D2504" s="212">
        <v>5</v>
      </c>
      <c r="E2504" s="212" t="s">
        <v>1242</v>
      </c>
      <c r="F2504" s="212" t="s">
        <v>1234</v>
      </c>
    </row>
    <row r="2505" spans="1:6" hidden="1" x14ac:dyDescent="0.25">
      <c r="A2505" s="212" t="s">
        <v>1241</v>
      </c>
      <c r="B2505" s="212">
        <v>197910</v>
      </c>
      <c r="C2505" s="212" t="s">
        <v>1199</v>
      </c>
      <c r="D2505" s="212">
        <v>5</v>
      </c>
      <c r="E2505" s="212" t="s">
        <v>1242</v>
      </c>
      <c r="F2505" s="212" t="s">
        <v>1234</v>
      </c>
    </row>
    <row r="2506" spans="1:6" hidden="1" x14ac:dyDescent="0.25">
      <c r="A2506" s="212" t="s">
        <v>1241</v>
      </c>
      <c r="B2506" s="212">
        <v>197911</v>
      </c>
      <c r="C2506" s="212" t="s">
        <v>1199</v>
      </c>
      <c r="D2506" s="212">
        <v>5</v>
      </c>
      <c r="E2506" s="212" t="s">
        <v>1242</v>
      </c>
      <c r="F2506" s="212" t="s">
        <v>1234</v>
      </c>
    </row>
    <row r="2507" spans="1:6" hidden="1" x14ac:dyDescent="0.25">
      <c r="A2507" s="212" t="s">
        <v>1241</v>
      </c>
      <c r="B2507" s="212">
        <v>197912</v>
      </c>
      <c r="C2507" s="212" t="s">
        <v>1199</v>
      </c>
      <c r="D2507" s="212">
        <v>5</v>
      </c>
      <c r="E2507" s="212" t="s">
        <v>1242</v>
      </c>
      <c r="F2507" s="212" t="s">
        <v>1234</v>
      </c>
    </row>
    <row r="2508" spans="1:6" hidden="1" x14ac:dyDescent="0.25">
      <c r="A2508" s="212" t="s">
        <v>1241</v>
      </c>
      <c r="B2508" s="212">
        <v>197913</v>
      </c>
      <c r="C2508" s="212" t="s">
        <v>1199</v>
      </c>
      <c r="D2508" s="212">
        <v>5</v>
      </c>
      <c r="E2508" s="212" t="s">
        <v>1242</v>
      </c>
      <c r="F2508" s="212" t="s">
        <v>1234</v>
      </c>
    </row>
    <row r="2509" spans="1:6" hidden="1" x14ac:dyDescent="0.25">
      <c r="A2509" s="212" t="s">
        <v>1241</v>
      </c>
      <c r="B2509" s="212">
        <v>198001</v>
      </c>
      <c r="C2509" s="212" t="s">
        <v>1199</v>
      </c>
      <c r="D2509" s="212">
        <v>5</v>
      </c>
      <c r="E2509" s="212" t="s">
        <v>1242</v>
      </c>
      <c r="F2509" s="212" t="s">
        <v>1234</v>
      </c>
    </row>
    <row r="2510" spans="1:6" hidden="1" x14ac:dyDescent="0.25">
      <c r="A2510" s="212" t="s">
        <v>1241</v>
      </c>
      <c r="B2510" s="212">
        <v>198002</v>
      </c>
      <c r="C2510" s="212" t="s">
        <v>1199</v>
      </c>
      <c r="D2510" s="212">
        <v>5</v>
      </c>
      <c r="E2510" s="212" t="s">
        <v>1242</v>
      </c>
      <c r="F2510" s="212" t="s">
        <v>1234</v>
      </c>
    </row>
    <row r="2511" spans="1:6" hidden="1" x14ac:dyDescent="0.25">
      <c r="A2511" s="212" t="s">
        <v>1241</v>
      </c>
      <c r="B2511" s="212">
        <v>198003</v>
      </c>
      <c r="C2511" s="212" t="s">
        <v>1199</v>
      </c>
      <c r="D2511" s="212">
        <v>5</v>
      </c>
      <c r="E2511" s="212" t="s">
        <v>1242</v>
      </c>
      <c r="F2511" s="212" t="s">
        <v>1234</v>
      </c>
    </row>
    <row r="2512" spans="1:6" hidden="1" x14ac:dyDescent="0.25">
      <c r="A2512" s="212" t="s">
        <v>1241</v>
      </c>
      <c r="B2512" s="212">
        <v>198004</v>
      </c>
      <c r="C2512" s="212" t="s">
        <v>1199</v>
      </c>
      <c r="D2512" s="212">
        <v>5</v>
      </c>
      <c r="E2512" s="212" t="s">
        <v>1242</v>
      </c>
      <c r="F2512" s="212" t="s">
        <v>1234</v>
      </c>
    </row>
    <row r="2513" spans="1:6" hidden="1" x14ac:dyDescent="0.25">
      <c r="A2513" s="212" t="s">
        <v>1241</v>
      </c>
      <c r="B2513" s="212">
        <v>198005</v>
      </c>
      <c r="C2513" s="212" t="s">
        <v>1199</v>
      </c>
      <c r="D2513" s="212">
        <v>5</v>
      </c>
      <c r="E2513" s="212" t="s">
        <v>1242</v>
      </c>
      <c r="F2513" s="212" t="s">
        <v>1234</v>
      </c>
    </row>
    <row r="2514" spans="1:6" hidden="1" x14ac:dyDescent="0.25">
      <c r="A2514" s="212" t="s">
        <v>1241</v>
      </c>
      <c r="B2514" s="212">
        <v>198006</v>
      </c>
      <c r="C2514" s="212" t="s">
        <v>1199</v>
      </c>
      <c r="D2514" s="212">
        <v>5</v>
      </c>
      <c r="E2514" s="212" t="s">
        <v>1242</v>
      </c>
      <c r="F2514" s="212" t="s">
        <v>1234</v>
      </c>
    </row>
    <row r="2515" spans="1:6" hidden="1" x14ac:dyDescent="0.25">
      <c r="A2515" s="212" t="s">
        <v>1241</v>
      </c>
      <c r="B2515" s="212">
        <v>198007</v>
      </c>
      <c r="C2515" s="212" t="s">
        <v>1199</v>
      </c>
      <c r="D2515" s="212">
        <v>5</v>
      </c>
      <c r="E2515" s="212" t="s">
        <v>1242</v>
      </c>
      <c r="F2515" s="212" t="s">
        <v>1234</v>
      </c>
    </row>
    <row r="2516" spans="1:6" hidden="1" x14ac:dyDescent="0.25">
      <c r="A2516" s="212" t="s">
        <v>1241</v>
      </c>
      <c r="B2516" s="212">
        <v>198008</v>
      </c>
      <c r="C2516" s="212" t="s">
        <v>1199</v>
      </c>
      <c r="D2516" s="212">
        <v>5</v>
      </c>
      <c r="E2516" s="212" t="s">
        <v>1242</v>
      </c>
      <c r="F2516" s="212" t="s">
        <v>1234</v>
      </c>
    </row>
    <row r="2517" spans="1:6" hidden="1" x14ac:dyDescent="0.25">
      <c r="A2517" s="212" t="s">
        <v>1241</v>
      </c>
      <c r="B2517" s="212">
        <v>198009</v>
      </c>
      <c r="C2517" s="212" t="s">
        <v>1199</v>
      </c>
      <c r="D2517" s="212">
        <v>5</v>
      </c>
      <c r="E2517" s="212" t="s">
        <v>1242</v>
      </c>
      <c r="F2517" s="212" t="s">
        <v>1234</v>
      </c>
    </row>
    <row r="2518" spans="1:6" hidden="1" x14ac:dyDescent="0.25">
      <c r="A2518" s="212" t="s">
        <v>1241</v>
      </c>
      <c r="B2518" s="212">
        <v>198010</v>
      </c>
      <c r="C2518" s="212" t="s">
        <v>1199</v>
      </c>
      <c r="D2518" s="212">
        <v>5</v>
      </c>
      <c r="E2518" s="212" t="s">
        <v>1242</v>
      </c>
      <c r="F2518" s="212" t="s">
        <v>1234</v>
      </c>
    </row>
    <row r="2519" spans="1:6" hidden="1" x14ac:dyDescent="0.25">
      <c r="A2519" s="212" t="s">
        <v>1241</v>
      </c>
      <c r="B2519" s="212">
        <v>198011</v>
      </c>
      <c r="C2519" s="212" t="s">
        <v>1199</v>
      </c>
      <c r="D2519" s="212">
        <v>5</v>
      </c>
      <c r="E2519" s="212" t="s">
        <v>1242</v>
      </c>
      <c r="F2519" s="212" t="s">
        <v>1234</v>
      </c>
    </row>
    <row r="2520" spans="1:6" hidden="1" x14ac:dyDescent="0.25">
      <c r="A2520" s="212" t="s">
        <v>1241</v>
      </c>
      <c r="B2520" s="212">
        <v>198012</v>
      </c>
      <c r="C2520" s="212" t="s">
        <v>1199</v>
      </c>
      <c r="D2520" s="212">
        <v>5</v>
      </c>
      <c r="E2520" s="212" t="s">
        <v>1242</v>
      </c>
      <c r="F2520" s="212" t="s">
        <v>1234</v>
      </c>
    </row>
    <row r="2521" spans="1:6" hidden="1" x14ac:dyDescent="0.25">
      <c r="A2521" s="212" t="s">
        <v>1241</v>
      </c>
      <c r="B2521" s="212">
        <v>198013</v>
      </c>
      <c r="C2521" s="212" t="s">
        <v>1199</v>
      </c>
      <c r="D2521" s="212">
        <v>5</v>
      </c>
      <c r="E2521" s="212" t="s">
        <v>1242</v>
      </c>
      <c r="F2521" s="212" t="s">
        <v>1234</v>
      </c>
    </row>
    <row r="2522" spans="1:6" hidden="1" x14ac:dyDescent="0.25">
      <c r="A2522" s="212" t="s">
        <v>1241</v>
      </c>
      <c r="B2522" s="212">
        <v>198101</v>
      </c>
      <c r="C2522" s="212" t="s">
        <v>1199</v>
      </c>
      <c r="D2522" s="212">
        <v>5</v>
      </c>
      <c r="E2522" s="212" t="s">
        <v>1242</v>
      </c>
      <c r="F2522" s="212" t="s">
        <v>1234</v>
      </c>
    </row>
    <row r="2523" spans="1:6" hidden="1" x14ac:dyDescent="0.25">
      <c r="A2523" s="212" t="s">
        <v>1241</v>
      </c>
      <c r="B2523" s="212">
        <v>198102</v>
      </c>
      <c r="C2523" s="212" t="s">
        <v>1199</v>
      </c>
      <c r="D2523" s="212">
        <v>5</v>
      </c>
      <c r="E2523" s="212" t="s">
        <v>1242</v>
      </c>
      <c r="F2523" s="212" t="s">
        <v>1234</v>
      </c>
    </row>
    <row r="2524" spans="1:6" hidden="1" x14ac:dyDescent="0.25">
      <c r="A2524" s="212" t="s">
        <v>1241</v>
      </c>
      <c r="B2524" s="212">
        <v>198103</v>
      </c>
      <c r="C2524" s="212" t="s">
        <v>1199</v>
      </c>
      <c r="D2524" s="212">
        <v>5</v>
      </c>
      <c r="E2524" s="212" t="s">
        <v>1242</v>
      </c>
      <c r="F2524" s="212" t="s">
        <v>1234</v>
      </c>
    </row>
    <row r="2525" spans="1:6" hidden="1" x14ac:dyDescent="0.25">
      <c r="A2525" s="212" t="s">
        <v>1241</v>
      </c>
      <c r="B2525" s="212">
        <v>198104</v>
      </c>
      <c r="C2525" s="212" t="s">
        <v>1199</v>
      </c>
      <c r="D2525" s="212">
        <v>5</v>
      </c>
      <c r="E2525" s="212" t="s">
        <v>1242</v>
      </c>
      <c r="F2525" s="212" t="s">
        <v>1234</v>
      </c>
    </row>
    <row r="2526" spans="1:6" hidden="1" x14ac:dyDescent="0.25">
      <c r="A2526" s="212" t="s">
        <v>1241</v>
      </c>
      <c r="B2526" s="212">
        <v>198105</v>
      </c>
      <c r="C2526" s="212" t="s">
        <v>1199</v>
      </c>
      <c r="D2526" s="212">
        <v>5</v>
      </c>
      <c r="E2526" s="212" t="s">
        <v>1242</v>
      </c>
      <c r="F2526" s="212" t="s">
        <v>1234</v>
      </c>
    </row>
    <row r="2527" spans="1:6" hidden="1" x14ac:dyDescent="0.25">
      <c r="A2527" s="212" t="s">
        <v>1241</v>
      </c>
      <c r="B2527" s="212">
        <v>198106</v>
      </c>
      <c r="C2527" s="212" t="s">
        <v>1199</v>
      </c>
      <c r="D2527" s="212">
        <v>5</v>
      </c>
      <c r="E2527" s="212" t="s">
        <v>1242</v>
      </c>
      <c r="F2527" s="212" t="s">
        <v>1234</v>
      </c>
    </row>
    <row r="2528" spans="1:6" hidden="1" x14ac:dyDescent="0.25">
      <c r="A2528" s="212" t="s">
        <v>1241</v>
      </c>
      <c r="B2528" s="212">
        <v>198107</v>
      </c>
      <c r="C2528" s="212" t="s">
        <v>1199</v>
      </c>
      <c r="D2528" s="212">
        <v>5</v>
      </c>
      <c r="E2528" s="212" t="s">
        <v>1242</v>
      </c>
      <c r="F2528" s="212" t="s">
        <v>1234</v>
      </c>
    </row>
    <row r="2529" spans="1:6" hidden="1" x14ac:dyDescent="0.25">
      <c r="A2529" s="212" t="s">
        <v>1241</v>
      </c>
      <c r="B2529" s="212">
        <v>198108</v>
      </c>
      <c r="C2529" s="212" t="s">
        <v>1199</v>
      </c>
      <c r="D2529" s="212">
        <v>5</v>
      </c>
      <c r="E2529" s="212" t="s">
        <v>1242</v>
      </c>
      <c r="F2529" s="212" t="s">
        <v>1234</v>
      </c>
    </row>
    <row r="2530" spans="1:6" hidden="1" x14ac:dyDescent="0.25">
      <c r="A2530" s="212" t="s">
        <v>1241</v>
      </c>
      <c r="B2530" s="212">
        <v>198109</v>
      </c>
      <c r="C2530" s="212" t="s">
        <v>1199</v>
      </c>
      <c r="D2530" s="212">
        <v>5</v>
      </c>
      <c r="E2530" s="212" t="s">
        <v>1242</v>
      </c>
      <c r="F2530" s="212" t="s">
        <v>1234</v>
      </c>
    </row>
    <row r="2531" spans="1:6" hidden="1" x14ac:dyDescent="0.25">
      <c r="A2531" s="212" t="s">
        <v>1241</v>
      </c>
      <c r="B2531" s="212">
        <v>198110</v>
      </c>
      <c r="C2531" s="212" t="s">
        <v>1199</v>
      </c>
      <c r="D2531" s="212">
        <v>5</v>
      </c>
      <c r="E2531" s="212" t="s">
        <v>1242</v>
      </c>
      <c r="F2531" s="212" t="s">
        <v>1234</v>
      </c>
    </row>
    <row r="2532" spans="1:6" hidden="1" x14ac:dyDescent="0.25">
      <c r="A2532" s="212" t="s">
        <v>1241</v>
      </c>
      <c r="B2532" s="212">
        <v>198111</v>
      </c>
      <c r="C2532" s="212" t="s">
        <v>1199</v>
      </c>
      <c r="D2532" s="212">
        <v>5</v>
      </c>
      <c r="E2532" s="212" t="s">
        <v>1242</v>
      </c>
      <c r="F2532" s="212" t="s">
        <v>1234</v>
      </c>
    </row>
    <row r="2533" spans="1:6" hidden="1" x14ac:dyDescent="0.25">
      <c r="A2533" s="212" t="s">
        <v>1241</v>
      </c>
      <c r="B2533" s="212">
        <v>198112</v>
      </c>
      <c r="C2533" s="212" t="s">
        <v>1199</v>
      </c>
      <c r="D2533" s="212">
        <v>5</v>
      </c>
      <c r="E2533" s="212" t="s">
        <v>1242</v>
      </c>
      <c r="F2533" s="212" t="s">
        <v>1234</v>
      </c>
    </row>
    <row r="2534" spans="1:6" hidden="1" x14ac:dyDescent="0.25">
      <c r="A2534" s="212" t="s">
        <v>1241</v>
      </c>
      <c r="B2534" s="212">
        <v>198113</v>
      </c>
      <c r="C2534" s="212" t="s">
        <v>1199</v>
      </c>
      <c r="D2534" s="212">
        <v>5</v>
      </c>
      <c r="E2534" s="212" t="s">
        <v>1242</v>
      </c>
      <c r="F2534" s="212" t="s">
        <v>1234</v>
      </c>
    </row>
    <row r="2535" spans="1:6" hidden="1" x14ac:dyDescent="0.25">
      <c r="A2535" s="212" t="s">
        <v>1241</v>
      </c>
      <c r="B2535" s="212">
        <v>198201</v>
      </c>
      <c r="C2535" s="212" t="s">
        <v>1199</v>
      </c>
      <c r="D2535" s="212">
        <v>5</v>
      </c>
      <c r="E2535" s="212" t="s">
        <v>1242</v>
      </c>
      <c r="F2535" s="212" t="s">
        <v>1234</v>
      </c>
    </row>
    <row r="2536" spans="1:6" hidden="1" x14ac:dyDescent="0.25">
      <c r="A2536" s="212" t="s">
        <v>1241</v>
      </c>
      <c r="B2536" s="212">
        <v>198202</v>
      </c>
      <c r="C2536" s="212" t="s">
        <v>1199</v>
      </c>
      <c r="D2536" s="212">
        <v>5</v>
      </c>
      <c r="E2536" s="212" t="s">
        <v>1242</v>
      </c>
      <c r="F2536" s="212" t="s">
        <v>1234</v>
      </c>
    </row>
    <row r="2537" spans="1:6" hidden="1" x14ac:dyDescent="0.25">
      <c r="A2537" s="212" t="s">
        <v>1241</v>
      </c>
      <c r="B2537" s="212">
        <v>198203</v>
      </c>
      <c r="C2537" s="212" t="s">
        <v>1199</v>
      </c>
      <c r="D2537" s="212">
        <v>5</v>
      </c>
      <c r="E2537" s="212" t="s">
        <v>1242</v>
      </c>
      <c r="F2537" s="212" t="s">
        <v>1234</v>
      </c>
    </row>
    <row r="2538" spans="1:6" hidden="1" x14ac:dyDescent="0.25">
      <c r="A2538" s="212" t="s">
        <v>1241</v>
      </c>
      <c r="B2538" s="212">
        <v>198204</v>
      </c>
      <c r="C2538" s="212" t="s">
        <v>1199</v>
      </c>
      <c r="D2538" s="212">
        <v>5</v>
      </c>
      <c r="E2538" s="212" t="s">
        <v>1242</v>
      </c>
      <c r="F2538" s="212" t="s">
        <v>1234</v>
      </c>
    </row>
    <row r="2539" spans="1:6" hidden="1" x14ac:dyDescent="0.25">
      <c r="A2539" s="212" t="s">
        <v>1241</v>
      </c>
      <c r="B2539" s="212">
        <v>198205</v>
      </c>
      <c r="C2539" s="212" t="s">
        <v>1199</v>
      </c>
      <c r="D2539" s="212">
        <v>5</v>
      </c>
      <c r="E2539" s="212" t="s">
        <v>1242</v>
      </c>
      <c r="F2539" s="212" t="s">
        <v>1234</v>
      </c>
    </row>
    <row r="2540" spans="1:6" hidden="1" x14ac:dyDescent="0.25">
      <c r="A2540" s="212" t="s">
        <v>1241</v>
      </c>
      <c r="B2540" s="212">
        <v>198206</v>
      </c>
      <c r="C2540" s="212" t="s">
        <v>1199</v>
      </c>
      <c r="D2540" s="212">
        <v>5</v>
      </c>
      <c r="E2540" s="212" t="s">
        <v>1242</v>
      </c>
      <c r="F2540" s="212" t="s">
        <v>1234</v>
      </c>
    </row>
    <row r="2541" spans="1:6" hidden="1" x14ac:dyDescent="0.25">
      <c r="A2541" s="212" t="s">
        <v>1241</v>
      </c>
      <c r="B2541" s="212">
        <v>198207</v>
      </c>
      <c r="C2541" s="212" t="s">
        <v>1199</v>
      </c>
      <c r="D2541" s="212">
        <v>5</v>
      </c>
      <c r="E2541" s="212" t="s">
        <v>1242</v>
      </c>
      <c r="F2541" s="212" t="s">
        <v>1234</v>
      </c>
    </row>
    <row r="2542" spans="1:6" hidden="1" x14ac:dyDescent="0.25">
      <c r="A2542" s="212" t="s">
        <v>1241</v>
      </c>
      <c r="B2542" s="212">
        <v>198208</v>
      </c>
      <c r="C2542" s="212" t="s">
        <v>1199</v>
      </c>
      <c r="D2542" s="212">
        <v>5</v>
      </c>
      <c r="E2542" s="212" t="s">
        <v>1242</v>
      </c>
      <c r="F2542" s="212" t="s">
        <v>1234</v>
      </c>
    </row>
    <row r="2543" spans="1:6" hidden="1" x14ac:dyDescent="0.25">
      <c r="A2543" s="212" t="s">
        <v>1241</v>
      </c>
      <c r="B2543" s="212">
        <v>198209</v>
      </c>
      <c r="C2543" s="212" t="s">
        <v>1199</v>
      </c>
      <c r="D2543" s="212">
        <v>5</v>
      </c>
      <c r="E2543" s="212" t="s">
        <v>1242</v>
      </c>
      <c r="F2543" s="212" t="s">
        <v>1234</v>
      </c>
    </row>
    <row r="2544" spans="1:6" hidden="1" x14ac:dyDescent="0.25">
      <c r="A2544" s="212" t="s">
        <v>1241</v>
      </c>
      <c r="B2544" s="212">
        <v>198210</v>
      </c>
      <c r="C2544" s="212" t="s">
        <v>1199</v>
      </c>
      <c r="D2544" s="212">
        <v>5</v>
      </c>
      <c r="E2544" s="212" t="s">
        <v>1242</v>
      </c>
      <c r="F2544" s="212" t="s">
        <v>1234</v>
      </c>
    </row>
    <row r="2545" spans="1:6" hidden="1" x14ac:dyDescent="0.25">
      <c r="A2545" s="212" t="s">
        <v>1241</v>
      </c>
      <c r="B2545" s="212">
        <v>198211</v>
      </c>
      <c r="C2545" s="212" t="s">
        <v>1199</v>
      </c>
      <c r="D2545" s="212">
        <v>5</v>
      </c>
      <c r="E2545" s="212" t="s">
        <v>1242</v>
      </c>
      <c r="F2545" s="212" t="s">
        <v>1234</v>
      </c>
    </row>
    <row r="2546" spans="1:6" hidden="1" x14ac:dyDescent="0.25">
      <c r="A2546" s="212" t="s">
        <v>1241</v>
      </c>
      <c r="B2546" s="212">
        <v>198212</v>
      </c>
      <c r="C2546" s="212" t="s">
        <v>1199</v>
      </c>
      <c r="D2546" s="212">
        <v>5</v>
      </c>
      <c r="E2546" s="212" t="s">
        <v>1242</v>
      </c>
      <c r="F2546" s="212" t="s">
        <v>1234</v>
      </c>
    </row>
    <row r="2547" spans="1:6" hidden="1" x14ac:dyDescent="0.25">
      <c r="A2547" s="212" t="s">
        <v>1241</v>
      </c>
      <c r="B2547" s="212">
        <v>198213</v>
      </c>
      <c r="C2547" s="212" t="s">
        <v>1199</v>
      </c>
      <c r="D2547" s="212">
        <v>5</v>
      </c>
      <c r="E2547" s="212" t="s">
        <v>1242</v>
      </c>
      <c r="F2547" s="212" t="s">
        <v>1234</v>
      </c>
    </row>
    <row r="2548" spans="1:6" hidden="1" x14ac:dyDescent="0.25">
      <c r="A2548" s="212" t="s">
        <v>1241</v>
      </c>
      <c r="B2548" s="212">
        <v>198301</v>
      </c>
      <c r="C2548" s="212" t="s">
        <v>1199</v>
      </c>
      <c r="D2548" s="212">
        <v>5</v>
      </c>
      <c r="E2548" s="212" t="s">
        <v>1242</v>
      </c>
      <c r="F2548" s="212" t="s">
        <v>1234</v>
      </c>
    </row>
    <row r="2549" spans="1:6" hidden="1" x14ac:dyDescent="0.25">
      <c r="A2549" s="212" t="s">
        <v>1241</v>
      </c>
      <c r="B2549" s="212">
        <v>198302</v>
      </c>
      <c r="C2549" s="212" t="s">
        <v>1199</v>
      </c>
      <c r="D2549" s="212">
        <v>5</v>
      </c>
      <c r="E2549" s="212" t="s">
        <v>1242</v>
      </c>
      <c r="F2549" s="212" t="s">
        <v>1234</v>
      </c>
    </row>
    <row r="2550" spans="1:6" hidden="1" x14ac:dyDescent="0.25">
      <c r="A2550" s="212" t="s">
        <v>1241</v>
      </c>
      <c r="B2550" s="212">
        <v>198303</v>
      </c>
      <c r="C2550" s="212" t="s">
        <v>1199</v>
      </c>
      <c r="D2550" s="212">
        <v>5</v>
      </c>
      <c r="E2550" s="212" t="s">
        <v>1242</v>
      </c>
      <c r="F2550" s="212" t="s">
        <v>1234</v>
      </c>
    </row>
    <row r="2551" spans="1:6" hidden="1" x14ac:dyDescent="0.25">
      <c r="A2551" s="212" t="s">
        <v>1241</v>
      </c>
      <c r="B2551" s="212">
        <v>198304</v>
      </c>
      <c r="C2551" s="212" t="s">
        <v>1199</v>
      </c>
      <c r="D2551" s="212">
        <v>5</v>
      </c>
      <c r="E2551" s="212" t="s">
        <v>1242</v>
      </c>
      <c r="F2551" s="212" t="s">
        <v>1234</v>
      </c>
    </row>
    <row r="2552" spans="1:6" hidden="1" x14ac:dyDescent="0.25">
      <c r="A2552" s="212" t="s">
        <v>1241</v>
      </c>
      <c r="B2552" s="212">
        <v>198305</v>
      </c>
      <c r="C2552" s="212" t="s">
        <v>1199</v>
      </c>
      <c r="D2552" s="212">
        <v>5</v>
      </c>
      <c r="E2552" s="212" t="s">
        <v>1242</v>
      </c>
      <c r="F2552" s="212" t="s">
        <v>1234</v>
      </c>
    </row>
    <row r="2553" spans="1:6" hidden="1" x14ac:dyDescent="0.25">
      <c r="A2553" s="212" t="s">
        <v>1241</v>
      </c>
      <c r="B2553" s="212">
        <v>198306</v>
      </c>
      <c r="C2553" s="212" t="s">
        <v>1199</v>
      </c>
      <c r="D2553" s="212">
        <v>5</v>
      </c>
      <c r="E2553" s="212" t="s">
        <v>1242</v>
      </c>
      <c r="F2553" s="212" t="s">
        <v>1234</v>
      </c>
    </row>
    <row r="2554" spans="1:6" hidden="1" x14ac:dyDescent="0.25">
      <c r="A2554" s="212" t="s">
        <v>1241</v>
      </c>
      <c r="B2554" s="212">
        <v>198307</v>
      </c>
      <c r="C2554" s="212" t="s">
        <v>1199</v>
      </c>
      <c r="D2554" s="212">
        <v>5</v>
      </c>
      <c r="E2554" s="212" t="s">
        <v>1242</v>
      </c>
      <c r="F2554" s="212" t="s">
        <v>1234</v>
      </c>
    </row>
    <row r="2555" spans="1:6" hidden="1" x14ac:dyDescent="0.25">
      <c r="A2555" s="212" t="s">
        <v>1241</v>
      </c>
      <c r="B2555" s="212">
        <v>198308</v>
      </c>
      <c r="C2555" s="212" t="s">
        <v>1199</v>
      </c>
      <c r="D2555" s="212">
        <v>5</v>
      </c>
      <c r="E2555" s="212" t="s">
        <v>1242</v>
      </c>
      <c r="F2555" s="212" t="s">
        <v>1234</v>
      </c>
    </row>
    <row r="2556" spans="1:6" hidden="1" x14ac:dyDescent="0.25">
      <c r="A2556" s="212" t="s">
        <v>1241</v>
      </c>
      <c r="B2556" s="212">
        <v>198309</v>
      </c>
      <c r="C2556" s="212" t="s">
        <v>1199</v>
      </c>
      <c r="D2556" s="212">
        <v>5</v>
      </c>
      <c r="E2556" s="212" t="s">
        <v>1242</v>
      </c>
      <c r="F2556" s="212" t="s">
        <v>1234</v>
      </c>
    </row>
    <row r="2557" spans="1:6" hidden="1" x14ac:dyDescent="0.25">
      <c r="A2557" s="212" t="s">
        <v>1241</v>
      </c>
      <c r="B2557" s="212">
        <v>198310</v>
      </c>
      <c r="C2557" s="212" t="s">
        <v>1199</v>
      </c>
      <c r="D2557" s="212">
        <v>5</v>
      </c>
      <c r="E2557" s="212" t="s">
        <v>1242</v>
      </c>
      <c r="F2557" s="212" t="s">
        <v>1234</v>
      </c>
    </row>
    <row r="2558" spans="1:6" hidden="1" x14ac:dyDescent="0.25">
      <c r="A2558" s="212" t="s">
        <v>1241</v>
      </c>
      <c r="B2558" s="212">
        <v>198311</v>
      </c>
      <c r="C2558" s="212" t="s">
        <v>1199</v>
      </c>
      <c r="D2558" s="212">
        <v>5</v>
      </c>
      <c r="E2558" s="212" t="s">
        <v>1242</v>
      </c>
      <c r="F2558" s="212" t="s">
        <v>1234</v>
      </c>
    </row>
    <row r="2559" spans="1:6" hidden="1" x14ac:dyDescent="0.25">
      <c r="A2559" s="212" t="s">
        <v>1241</v>
      </c>
      <c r="B2559" s="212">
        <v>198312</v>
      </c>
      <c r="C2559" s="212" t="s">
        <v>1199</v>
      </c>
      <c r="D2559" s="212">
        <v>5</v>
      </c>
      <c r="E2559" s="212" t="s">
        <v>1242</v>
      </c>
      <c r="F2559" s="212" t="s">
        <v>1234</v>
      </c>
    </row>
    <row r="2560" spans="1:6" hidden="1" x14ac:dyDescent="0.25">
      <c r="A2560" s="212" t="s">
        <v>1241</v>
      </c>
      <c r="B2560" s="212">
        <v>198313</v>
      </c>
      <c r="C2560" s="212" t="s">
        <v>1199</v>
      </c>
      <c r="D2560" s="212">
        <v>5</v>
      </c>
      <c r="E2560" s="212" t="s">
        <v>1242</v>
      </c>
      <c r="F2560" s="212" t="s">
        <v>1234</v>
      </c>
    </row>
    <row r="2561" spans="1:6" hidden="1" x14ac:dyDescent="0.25">
      <c r="A2561" s="212" t="s">
        <v>1241</v>
      </c>
      <c r="B2561" s="212">
        <v>198401</v>
      </c>
      <c r="C2561" s="212" t="s">
        <v>1199</v>
      </c>
      <c r="D2561" s="212">
        <v>5</v>
      </c>
      <c r="E2561" s="212" t="s">
        <v>1242</v>
      </c>
      <c r="F2561" s="212" t="s">
        <v>1234</v>
      </c>
    </row>
    <row r="2562" spans="1:6" hidden="1" x14ac:dyDescent="0.25">
      <c r="A2562" s="212" t="s">
        <v>1241</v>
      </c>
      <c r="B2562" s="212">
        <v>198402</v>
      </c>
      <c r="C2562" s="212" t="s">
        <v>1199</v>
      </c>
      <c r="D2562" s="212">
        <v>5</v>
      </c>
      <c r="E2562" s="212" t="s">
        <v>1242</v>
      </c>
      <c r="F2562" s="212" t="s">
        <v>1234</v>
      </c>
    </row>
    <row r="2563" spans="1:6" hidden="1" x14ac:dyDescent="0.25">
      <c r="A2563" s="212" t="s">
        <v>1241</v>
      </c>
      <c r="B2563" s="212">
        <v>198403</v>
      </c>
      <c r="C2563" s="212" t="s">
        <v>1199</v>
      </c>
      <c r="D2563" s="212">
        <v>5</v>
      </c>
      <c r="E2563" s="212" t="s">
        <v>1242</v>
      </c>
      <c r="F2563" s="212" t="s">
        <v>1234</v>
      </c>
    </row>
    <row r="2564" spans="1:6" hidden="1" x14ac:dyDescent="0.25">
      <c r="A2564" s="212" t="s">
        <v>1241</v>
      </c>
      <c r="B2564" s="212">
        <v>198404</v>
      </c>
      <c r="C2564" s="212" t="s">
        <v>1199</v>
      </c>
      <c r="D2564" s="212">
        <v>5</v>
      </c>
      <c r="E2564" s="212" t="s">
        <v>1242</v>
      </c>
      <c r="F2564" s="212" t="s">
        <v>1234</v>
      </c>
    </row>
    <row r="2565" spans="1:6" hidden="1" x14ac:dyDescent="0.25">
      <c r="A2565" s="212" t="s">
        <v>1241</v>
      </c>
      <c r="B2565" s="212">
        <v>198405</v>
      </c>
      <c r="C2565" s="212" t="s">
        <v>1199</v>
      </c>
      <c r="D2565" s="212">
        <v>5</v>
      </c>
      <c r="E2565" s="212" t="s">
        <v>1242</v>
      </c>
      <c r="F2565" s="212" t="s">
        <v>1234</v>
      </c>
    </row>
    <row r="2566" spans="1:6" hidden="1" x14ac:dyDescent="0.25">
      <c r="A2566" s="212" t="s">
        <v>1241</v>
      </c>
      <c r="B2566" s="212">
        <v>198406</v>
      </c>
      <c r="C2566" s="212" t="s">
        <v>1199</v>
      </c>
      <c r="D2566" s="212">
        <v>5</v>
      </c>
      <c r="E2566" s="212" t="s">
        <v>1242</v>
      </c>
      <c r="F2566" s="212" t="s">
        <v>1234</v>
      </c>
    </row>
    <row r="2567" spans="1:6" hidden="1" x14ac:dyDescent="0.25">
      <c r="A2567" s="212" t="s">
        <v>1241</v>
      </c>
      <c r="B2567" s="212">
        <v>198407</v>
      </c>
      <c r="C2567" s="212" t="s">
        <v>1199</v>
      </c>
      <c r="D2567" s="212">
        <v>5</v>
      </c>
      <c r="E2567" s="212" t="s">
        <v>1242</v>
      </c>
      <c r="F2567" s="212" t="s">
        <v>1234</v>
      </c>
    </row>
    <row r="2568" spans="1:6" hidden="1" x14ac:dyDescent="0.25">
      <c r="A2568" s="212" t="s">
        <v>1241</v>
      </c>
      <c r="B2568" s="212">
        <v>198408</v>
      </c>
      <c r="C2568" s="212" t="s">
        <v>1199</v>
      </c>
      <c r="D2568" s="212">
        <v>5</v>
      </c>
      <c r="E2568" s="212" t="s">
        <v>1242</v>
      </c>
      <c r="F2568" s="212" t="s">
        <v>1234</v>
      </c>
    </row>
    <row r="2569" spans="1:6" hidden="1" x14ac:dyDescent="0.25">
      <c r="A2569" s="212" t="s">
        <v>1241</v>
      </c>
      <c r="B2569" s="212">
        <v>198409</v>
      </c>
      <c r="C2569" s="212" t="s">
        <v>1199</v>
      </c>
      <c r="D2569" s="212">
        <v>5</v>
      </c>
      <c r="E2569" s="212" t="s">
        <v>1242</v>
      </c>
      <c r="F2569" s="212" t="s">
        <v>1234</v>
      </c>
    </row>
    <row r="2570" spans="1:6" hidden="1" x14ac:dyDescent="0.25">
      <c r="A2570" s="212" t="s">
        <v>1241</v>
      </c>
      <c r="B2570" s="212">
        <v>198410</v>
      </c>
      <c r="C2570" s="212" t="s">
        <v>1199</v>
      </c>
      <c r="D2570" s="212">
        <v>5</v>
      </c>
      <c r="E2570" s="212" t="s">
        <v>1242</v>
      </c>
      <c r="F2570" s="212" t="s">
        <v>1234</v>
      </c>
    </row>
    <row r="2571" spans="1:6" hidden="1" x14ac:dyDescent="0.25">
      <c r="A2571" s="212" t="s">
        <v>1241</v>
      </c>
      <c r="B2571" s="212">
        <v>198411</v>
      </c>
      <c r="C2571" s="212" t="s">
        <v>1199</v>
      </c>
      <c r="D2571" s="212">
        <v>5</v>
      </c>
      <c r="E2571" s="212" t="s">
        <v>1242</v>
      </c>
      <c r="F2571" s="212" t="s">
        <v>1234</v>
      </c>
    </row>
    <row r="2572" spans="1:6" hidden="1" x14ac:dyDescent="0.25">
      <c r="A2572" s="212" t="s">
        <v>1241</v>
      </c>
      <c r="B2572" s="212">
        <v>198412</v>
      </c>
      <c r="C2572" s="212" t="s">
        <v>1199</v>
      </c>
      <c r="D2572" s="212">
        <v>5</v>
      </c>
      <c r="E2572" s="212" t="s">
        <v>1242</v>
      </c>
      <c r="F2572" s="212" t="s">
        <v>1234</v>
      </c>
    </row>
    <row r="2573" spans="1:6" hidden="1" x14ac:dyDescent="0.25">
      <c r="A2573" s="212" t="s">
        <v>1241</v>
      </c>
      <c r="B2573" s="212">
        <v>198413</v>
      </c>
      <c r="C2573" s="212" t="s">
        <v>1199</v>
      </c>
      <c r="D2573" s="212">
        <v>5</v>
      </c>
      <c r="E2573" s="212" t="s">
        <v>1242</v>
      </c>
      <c r="F2573" s="212" t="s">
        <v>1234</v>
      </c>
    </row>
    <row r="2574" spans="1:6" hidden="1" x14ac:dyDescent="0.25">
      <c r="A2574" s="212" t="s">
        <v>1241</v>
      </c>
      <c r="B2574" s="212">
        <v>198501</v>
      </c>
      <c r="C2574" s="212" t="s">
        <v>1199</v>
      </c>
      <c r="D2574" s="212">
        <v>5</v>
      </c>
      <c r="E2574" s="212" t="s">
        <v>1242</v>
      </c>
      <c r="F2574" s="212" t="s">
        <v>1234</v>
      </c>
    </row>
    <row r="2575" spans="1:6" hidden="1" x14ac:dyDescent="0.25">
      <c r="A2575" s="212" t="s">
        <v>1241</v>
      </c>
      <c r="B2575" s="212">
        <v>198502</v>
      </c>
      <c r="C2575" s="212" t="s">
        <v>1199</v>
      </c>
      <c r="D2575" s="212">
        <v>5</v>
      </c>
      <c r="E2575" s="212" t="s">
        <v>1242</v>
      </c>
      <c r="F2575" s="212" t="s">
        <v>1234</v>
      </c>
    </row>
    <row r="2576" spans="1:6" hidden="1" x14ac:dyDescent="0.25">
      <c r="A2576" s="212" t="s">
        <v>1241</v>
      </c>
      <c r="B2576" s="212">
        <v>198503</v>
      </c>
      <c r="C2576" s="212" t="s">
        <v>1199</v>
      </c>
      <c r="D2576" s="212">
        <v>5</v>
      </c>
      <c r="E2576" s="212" t="s">
        <v>1242</v>
      </c>
      <c r="F2576" s="212" t="s">
        <v>1234</v>
      </c>
    </row>
    <row r="2577" spans="1:6" hidden="1" x14ac:dyDescent="0.25">
      <c r="A2577" s="212" t="s">
        <v>1241</v>
      </c>
      <c r="B2577" s="212">
        <v>198504</v>
      </c>
      <c r="C2577" s="212" t="s">
        <v>1199</v>
      </c>
      <c r="D2577" s="212">
        <v>5</v>
      </c>
      <c r="E2577" s="212" t="s">
        <v>1242</v>
      </c>
      <c r="F2577" s="212" t="s">
        <v>1234</v>
      </c>
    </row>
    <row r="2578" spans="1:6" hidden="1" x14ac:dyDescent="0.25">
      <c r="A2578" s="212" t="s">
        <v>1241</v>
      </c>
      <c r="B2578" s="212">
        <v>198505</v>
      </c>
      <c r="C2578" s="212" t="s">
        <v>1199</v>
      </c>
      <c r="D2578" s="212">
        <v>5</v>
      </c>
      <c r="E2578" s="212" t="s">
        <v>1242</v>
      </c>
      <c r="F2578" s="212" t="s">
        <v>1234</v>
      </c>
    </row>
    <row r="2579" spans="1:6" hidden="1" x14ac:dyDescent="0.25">
      <c r="A2579" s="212" t="s">
        <v>1241</v>
      </c>
      <c r="B2579" s="212">
        <v>198506</v>
      </c>
      <c r="C2579" s="212" t="s">
        <v>1199</v>
      </c>
      <c r="D2579" s="212">
        <v>5</v>
      </c>
      <c r="E2579" s="212" t="s">
        <v>1242</v>
      </c>
      <c r="F2579" s="212" t="s">
        <v>1234</v>
      </c>
    </row>
    <row r="2580" spans="1:6" hidden="1" x14ac:dyDescent="0.25">
      <c r="A2580" s="212" t="s">
        <v>1241</v>
      </c>
      <c r="B2580" s="212">
        <v>198507</v>
      </c>
      <c r="C2580" s="212" t="s">
        <v>1199</v>
      </c>
      <c r="D2580" s="212">
        <v>5</v>
      </c>
      <c r="E2580" s="212" t="s">
        <v>1242</v>
      </c>
      <c r="F2580" s="212" t="s">
        <v>1234</v>
      </c>
    </row>
    <row r="2581" spans="1:6" hidden="1" x14ac:dyDescent="0.25">
      <c r="A2581" s="212" t="s">
        <v>1241</v>
      </c>
      <c r="B2581" s="212">
        <v>198508</v>
      </c>
      <c r="C2581" s="212" t="s">
        <v>1199</v>
      </c>
      <c r="D2581" s="212">
        <v>5</v>
      </c>
      <c r="E2581" s="212" t="s">
        <v>1242</v>
      </c>
      <c r="F2581" s="212" t="s">
        <v>1234</v>
      </c>
    </row>
    <row r="2582" spans="1:6" hidden="1" x14ac:dyDescent="0.25">
      <c r="A2582" s="212" t="s">
        <v>1241</v>
      </c>
      <c r="B2582" s="212">
        <v>198509</v>
      </c>
      <c r="C2582" s="212" t="s">
        <v>1199</v>
      </c>
      <c r="D2582" s="212">
        <v>5</v>
      </c>
      <c r="E2582" s="212" t="s">
        <v>1242</v>
      </c>
      <c r="F2582" s="212" t="s">
        <v>1234</v>
      </c>
    </row>
    <row r="2583" spans="1:6" hidden="1" x14ac:dyDescent="0.25">
      <c r="A2583" s="212" t="s">
        <v>1241</v>
      </c>
      <c r="B2583" s="212">
        <v>198510</v>
      </c>
      <c r="C2583" s="212" t="s">
        <v>1199</v>
      </c>
      <c r="D2583" s="212">
        <v>5</v>
      </c>
      <c r="E2583" s="212" t="s">
        <v>1242</v>
      </c>
      <c r="F2583" s="212" t="s">
        <v>1234</v>
      </c>
    </row>
    <row r="2584" spans="1:6" hidden="1" x14ac:dyDescent="0.25">
      <c r="A2584" s="212" t="s">
        <v>1241</v>
      </c>
      <c r="B2584" s="212">
        <v>198511</v>
      </c>
      <c r="C2584" s="212" t="s">
        <v>1199</v>
      </c>
      <c r="D2584" s="212">
        <v>5</v>
      </c>
      <c r="E2584" s="212" t="s">
        <v>1242</v>
      </c>
      <c r="F2584" s="212" t="s">
        <v>1234</v>
      </c>
    </row>
    <row r="2585" spans="1:6" hidden="1" x14ac:dyDescent="0.25">
      <c r="A2585" s="212" t="s">
        <v>1241</v>
      </c>
      <c r="B2585" s="212">
        <v>198512</v>
      </c>
      <c r="C2585" s="212" t="s">
        <v>1199</v>
      </c>
      <c r="D2585" s="212">
        <v>5</v>
      </c>
      <c r="E2585" s="212" t="s">
        <v>1242</v>
      </c>
      <c r="F2585" s="212" t="s">
        <v>1234</v>
      </c>
    </row>
    <row r="2586" spans="1:6" hidden="1" x14ac:dyDescent="0.25">
      <c r="A2586" s="212" t="s">
        <v>1241</v>
      </c>
      <c r="B2586" s="212">
        <v>198513</v>
      </c>
      <c r="C2586" s="212" t="s">
        <v>1199</v>
      </c>
      <c r="D2586" s="212">
        <v>5</v>
      </c>
      <c r="E2586" s="212" t="s">
        <v>1242</v>
      </c>
      <c r="F2586" s="212" t="s">
        <v>1234</v>
      </c>
    </row>
    <row r="2587" spans="1:6" hidden="1" x14ac:dyDescent="0.25">
      <c r="A2587" s="212" t="s">
        <v>1241</v>
      </c>
      <c r="B2587" s="212">
        <v>198601</v>
      </c>
      <c r="C2587" s="212" t="s">
        <v>1199</v>
      </c>
      <c r="D2587" s="212">
        <v>5</v>
      </c>
      <c r="E2587" s="212" t="s">
        <v>1242</v>
      </c>
      <c r="F2587" s="212" t="s">
        <v>1234</v>
      </c>
    </row>
    <row r="2588" spans="1:6" hidden="1" x14ac:dyDescent="0.25">
      <c r="A2588" s="212" t="s">
        <v>1241</v>
      </c>
      <c r="B2588" s="212">
        <v>198602</v>
      </c>
      <c r="C2588" s="212" t="s">
        <v>1199</v>
      </c>
      <c r="D2588" s="212">
        <v>5</v>
      </c>
      <c r="E2588" s="212" t="s">
        <v>1242</v>
      </c>
      <c r="F2588" s="212" t="s">
        <v>1234</v>
      </c>
    </row>
    <row r="2589" spans="1:6" hidden="1" x14ac:dyDescent="0.25">
      <c r="A2589" s="212" t="s">
        <v>1241</v>
      </c>
      <c r="B2589" s="212">
        <v>198603</v>
      </c>
      <c r="C2589" s="212" t="s">
        <v>1199</v>
      </c>
      <c r="D2589" s="212">
        <v>5</v>
      </c>
      <c r="E2589" s="212" t="s">
        <v>1242</v>
      </c>
      <c r="F2589" s="212" t="s">
        <v>1234</v>
      </c>
    </row>
    <row r="2590" spans="1:6" hidden="1" x14ac:dyDescent="0.25">
      <c r="A2590" s="212" t="s">
        <v>1241</v>
      </c>
      <c r="B2590" s="212">
        <v>198604</v>
      </c>
      <c r="C2590" s="212" t="s">
        <v>1199</v>
      </c>
      <c r="D2590" s="212">
        <v>5</v>
      </c>
      <c r="E2590" s="212" t="s">
        <v>1242</v>
      </c>
      <c r="F2590" s="212" t="s">
        <v>1234</v>
      </c>
    </row>
    <row r="2591" spans="1:6" hidden="1" x14ac:dyDescent="0.25">
      <c r="A2591" s="212" t="s">
        <v>1241</v>
      </c>
      <c r="B2591" s="212">
        <v>198605</v>
      </c>
      <c r="C2591" s="212" t="s">
        <v>1199</v>
      </c>
      <c r="D2591" s="212">
        <v>5</v>
      </c>
      <c r="E2591" s="212" t="s">
        <v>1242</v>
      </c>
      <c r="F2591" s="212" t="s">
        <v>1234</v>
      </c>
    </row>
    <row r="2592" spans="1:6" hidden="1" x14ac:dyDescent="0.25">
      <c r="A2592" s="212" t="s">
        <v>1241</v>
      </c>
      <c r="B2592" s="212">
        <v>198606</v>
      </c>
      <c r="C2592" s="212" t="s">
        <v>1199</v>
      </c>
      <c r="D2592" s="212">
        <v>5</v>
      </c>
      <c r="E2592" s="212" t="s">
        <v>1242</v>
      </c>
      <c r="F2592" s="212" t="s">
        <v>1234</v>
      </c>
    </row>
    <row r="2593" spans="1:6" hidden="1" x14ac:dyDescent="0.25">
      <c r="A2593" s="212" t="s">
        <v>1241</v>
      </c>
      <c r="B2593" s="212">
        <v>198607</v>
      </c>
      <c r="C2593" s="212" t="s">
        <v>1199</v>
      </c>
      <c r="D2593" s="212">
        <v>5</v>
      </c>
      <c r="E2593" s="212" t="s">
        <v>1242</v>
      </c>
      <c r="F2593" s="212" t="s">
        <v>1234</v>
      </c>
    </row>
    <row r="2594" spans="1:6" hidden="1" x14ac:dyDescent="0.25">
      <c r="A2594" s="212" t="s">
        <v>1241</v>
      </c>
      <c r="B2594" s="212">
        <v>198608</v>
      </c>
      <c r="C2594" s="212" t="s">
        <v>1199</v>
      </c>
      <c r="D2594" s="212">
        <v>5</v>
      </c>
      <c r="E2594" s="212" t="s">
        <v>1242</v>
      </c>
      <c r="F2594" s="212" t="s">
        <v>1234</v>
      </c>
    </row>
    <row r="2595" spans="1:6" hidden="1" x14ac:dyDescent="0.25">
      <c r="A2595" s="212" t="s">
        <v>1241</v>
      </c>
      <c r="B2595" s="212">
        <v>198609</v>
      </c>
      <c r="C2595" s="212" t="s">
        <v>1199</v>
      </c>
      <c r="D2595" s="212">
        <v>5</v>
      </c>
      <c r="E2595" s="212" t="s">
        <v>1242</v>
      </c>
      <c r="F2595" s="212" t="s">
        <v>1234</v>
      </c>
    </row>
    <row r="2596" spans="1:6" hidden="1" x14ac:dyDescent="0.25">
      <c r="A2596" s="212" t="s">
        <v>1241</v>
      </c>
      <c r="B2596" s="212">
        <v>198610</v>
      </c>
      <c r="C2596" s="212" t="s">
        <v>1199</v>
      </c>
      <c r="D2596" s="212">
        <v>5</v>
      </c>
      <c r="E2596" s="212" t="s">
        <v>1242</v>
      </c>
      <c r="F2596" s="212" t="s">
        <v>1234</v>
      </c>
    </row>
    <row r="2597" spans="1:6" hidden="1" x14ac:dyDescent="0.25">
      <c r="A2597" s="212" t="s">
        <v>1241</v>
      </c>
      <c r="B2597" s="212">
        <v>198611</v>
      </c>
      <c r="C2597" s="212" t="s">
        <v>1199</v>
      </c>
      <c r="D2597" s="212">
        <v>5</v>
      </c>
      <c r="E2597" s="212" t="s">
        <v>1242</v>
      </c>
      <c r="F2597" s="212" t="s">
        <v>1234</v>
      </c>
    </row>
    <row r="2598" spans="1:6" hidden="1" x14ac:dyDescent="0.25">
      <c r="A2598" s="212" t="s">
        <v>1241</v>
      </c>
      <c r="B2598" s="212">
        <v>198612</v>
      </c>
      <c r="C2598" s="212" t="s">
        <v>1199</v>
      </c>
      <c r="D2598" s="212">
        <v>5</v>
      </c>
      <c r="E2598" s="212" t="s">
        <v>1242</v>
      </c>
      <c r="F2598" s="212" t="s">
        <v>1234</v>
      </c>
    </row>
    <row r="2599" spans="1:6" hidden="1" x14ac:dyDescent="0.25">
      <c r="A2599" s="212" t="s">
        <v>1241</v>
      </c>
      <c r="B2599" s="212">
        <v>198613</v>
      </c>
      <c r="C2599" s="212" t="s">
        <v>1199</v>
      </c>
      <c r="D2599" s="212">
        <v>5</v>
      </c>
      <c r="E2599" s="212" t="s">
        <v>1242</v>
      </c>
      <c r="F2599" s="212" t="s">
        <v>1234</v>
      </c>
    </row>
    <row r="2600" spans="1:6" hidden="1" x14ac:dyDescent="0.25">
      <c r="A2600" s="212" t="s">
        <v>1241</v>
      </c>
      <c r="B2600" s="212">
        <v>198701</v>
      </c>
      <c r="C2600" s="212" t="s">
        <v>1199</v>
      </c>
      <c r="D2600" s="212">
        <v>5</v>
      </c>
      <c r="E2600" s="212" t="s">
        <v>1242</v>
      </c>
      <c r="F2600" s="212" t="s">
        <v>1234</v>
      </c>
    </row>
    <row r="2601" spans="1:6" hidden="1" x14ac:dyDescent="0.25">
      <c r="A2601" s="212" t="s">
        <v>1241</v>
      </c>
      <c r="B2601" s="212">
        <v>198702</v>
      </c>
      <c r="C2601" s="212" t="s">
        <v>1199</v>
      </c>
      <c r="D2601" s="212">
        <v>5</v>
      </c>
      <c r="E2601" s="212" t="s">
        <v>1242</v>
      </c>
      <c r="F2601" s="212" t="s">
        <v>1234</v>
      </c>
    </row>
    <row r="2602" spans="1:6" hidden="1" x14ac:dyDescent="0.25">
      <c r="A2602" s="212" t="s">
        <v>1241</v>
      </c>
      <c r="B2602" s="212">
        <v>198703</v>
      </c>
      <c r="C2602" s="212" t="s">
        <v>1199</v>
      </c>
      <c r="D2602" s="212">
        <v>5</v>
      </c>
      <c r="E2602" s="212" t="s">
        <v>1242</v>
      </c>
      <c r="F2602" s="212" t="s">
        <v>1234</v>
      </c>
    </row>
    <row r="2603" spans="1:6" hidden="1" x14ac:dyDescent="0.25">
      <c r="A2603" s="212" t="s">
        <v>1241</v>
      </c>
      <c r="B2603" s="212">
        <v>198704</v>
      </c>
      <c r="C2603" s="212" t="s">
        <v>1199</v>
      </c>
      <c r="D2603" s="212">
        <v>5</v>
      </c>
      <c r="E2603" s="212" t="s">
        <v>1242</v>
      </c>
      <c r="F2603" s="212" t="s">
        <v>1234</v>
      </c>
    </row>
    <row r="2604" spans="1:6" hidden="1" x14ac:dyDescent="0.25">
      <c r="A2604" s="212" t="s">
        <v>1241</v>
      </c>
      <c r="B2604" s="212">
        <v>198705</v>
      </c>
      <c r="C2604" s="212" t="s">
        <v>1199</v>
      </c>
      <c r="D2604" s="212">
        <v>5</v>
      </c>
      <c r="E2604" s="212" t="s">
        <v>1242</v>
      </c>
      <c r="F2604" s="212" t="s">
        <v>1234</v>
      </c>
    </row>
    <row r="2605" spans="1:6" hidden="1" x14ac:dyDescent="0.25">
      <c r="A2605" s="212" t="s">
        <v>1241</v>
      </c>
      <c r="B2605" s="212">
        <v>198706</v>
      </c>
      <c r="C2605" s="212" t="s">
        <v>1199</v>
      </c>
      <c r="D2605" s="212">
        <v>5</v>
      </c>
      <c r="E2605" s="212" t="s">
        <v>1242</v>
      </c>
      <c r="F2605" s="212" t="s">
        <v>1234</v>
      </c>
    </row>
    <row r="2606" spans="1:6" hidden="1" x14ac:dyDescent="0.25">
      <c r="A2606" s="212" t="s">
        <v>1241</v>
      </c>
      <c r="B2606" s="212">
        <v>198707</v>
      </c>
      <c r="C2606" s="212" t="s">
        <v>1199</v>
      </c>
      <c r="D2606" s="212">
        <v>5</v>
      </c>
      <c r="E2606" s="212" t="s">
        <v>1242</v>
      </c>
      <c r="F2606" s="212" t="s">
        <v>1234</v>
      </c>
    </row>
    <row r="2607" spans="1:6" hidden="1" x14ac:dyDescent="0.25">
      <c r="A2607" s="212" t="s">
        <v>1241</v>
      </c>
      <c r="B2607" s="212">
        <v>198708</v>
      </c>
      <c r="C2607" s="212" t="s">
        <v>1199</v>
      </c>
      <c r="D2607" s="212">
        <v>5</v>
      </c>
      <c r="E2607" s="212" t="s">
        <v>1242</v>
      </c>
      <c r="F2607" s="212" t="s">
        <v>1234</v>
      </c>
    </row>
    <row r="2608" spans="1:6" hidden="1" x14ac:dyDescent="0.25">
      <c r="A2608" s="212" t="s">
        <v>1241</v>
      </c>
      <c r="B2608" s="212">
        <v>198709</v>
      </c>
      <c r="C2608" s="212" t="s">
        <v>1199</v>
      </c>
      <c r="D2608" s="212">
        <v>5</v>
      </c>
      <c r="E2608" s="212" t="s">
        <v>1242</v>
      </c>
      <c r="F2608" s="212" t="s">
        <v>1234</v>
      </c>
    </row>
    <row r="2609" spans="1:6" hidden="1" x14ac:dyDescent="0.25">
      <c r="A2609" s="212" t="s">
        <v>1241</v>
      </c>
      <c r="B2609" s="212">
        <v>198710</v>
      </c>
      <c r="C2609" s="212" t="s">
        <v>1199</v>
      </c>
      <c r="D2609" s="212">
        <v>5</v>
      </c>
      <c r="E2609" s="212" t="s">
        <v>1242</v>
      </c>
      <c r="F2609" s="212" t="s">
        <v>1234</v>
      </c>
    </row>
    <row r="2610" spans="1:6" hidden="1" x14ac:dyDescent="0.25">
      <c r="A2610" s="212" t="s">
        <v>1241</v>
      </c>
      <c r="B2610" s="212">
        <v>198711</v>
      </c>
      <c r="C2610" s="212" t="s">
        <v>1199</v>
      </c>
      <c r="D2610" s="212">
        <v>5</v>
      </c>
      <c r="E2610" s="212" t="s">
        <v>1242</v>
      </c>
      <c r="F2610" s="212" t="s">
        <v>1234</v>
      </c>
    </row>
    <row r="2611" spans="1:6" hidden="1" x14ac:dyDescent="0.25">
      <c r="A2611" s="212" t="s">
        <v>1241</v>
      </c>
      <c r="B2611" s="212">
        <v>198712</v>
      </c>
      <c r="C2611" s="212" t="s">
        <v>1199</v>
      </c>
      <c r="D2611" s="212">
        <v>5</v>
      </c>
      <c r="E2611" s="212" t="s">
        <v>1242</v>
      </c>
      <c r="F2611" s="212" t="s">
        <v>1234</v>
      </c>
    </row>
    <row r="2612" spans="1:6" hidden="1" x14ac:dyDescent="0.25">
      <c r="A2612" s="212" t="s">
        <v>1241</v>
      </c>
      <c r="B2612" s="212">
        <v>198713</v>
      </c>
      <c r="C2612" s="212" t="s">
        <v>1199</v>
      </c>
      <c r="D2612" s="212">
        <v>5</v>
      </c>
      <c r="E2612" s="212" t="s">
        <v>1242</v>
      </c>
      <c r="F2612" s="212" t="s">
        <v>1234</v>
      </c>
    </row>
    <row r="2613" spans="1:6" hidden="1" x14ac:dyDescent="0.25">
      <c r="A2613" s="212" t="s">
        <v>1241</v>
      </c>
      <c r="B2613" s="212">
        <v>198801</v>
      </c>
      <c r="C2613" s="212" t="s">
        <v>1199</v>
      </c>
      <c r="D2613" s="212">
        <v>5</v>
      </c>
      <c r="E2613" s="212" t="s">
        <v>1242</v>
      </c>
      <c r="F2613" s="212" t="s">
        <v>1234</v>
      </c>
    </row>
    <row r="2614" spans="1:6" hidden="1" x14ac:dyDescent="0.25">
      <c r="A2614" s="212" t="s">
        <v>1241</v>
      </c>
      <c r="B2614" s="212">
        <v>198802</v>
      </c>
      <c r="C2614" s="212" t="s">
        <v>1199</v>
      </c>
      <c r="D2614" s="212">
        <v>5</v>
      </c>
      <c r="E2614" s="212" t="s">
        <v>1242</v>
      </c>
      <c r="F2614" s="212" t="s">
        <v>1234</v>
      </c>
    </row>
    <row r="2615" spans="1:6" hidden="1" x14ac:dyDescent="0.25">
      <c r="A2615" s="212" t="s">
        <v>1241</v>
      </c>
      <c r="B2615" s="212">
        <v>198803</v>
      </c>
      <c r="C2615" s="212" t="s">
        <v>1199</v>
      </c>
      <c r="D2615" s="212">
        <v>5</v>
      </c>
      <c r="E2615" s="212" t="s">
        <v>1242</v>
      </c>
      <c r="F2615" s="212" t="s">
        <v>1234</v>
      </c>
    </row>
    <row r="2616" spans="1:6" hidden="1" x14ac:dyDescent="0.25">
      <c r="A2616" s="212" t="s">
        <v>1241</v>
      </c>
      <c r="B2616" s="212">
        <v>198804</v>
      </c>
      <c r="C2616" s="212" t="s">
        <v>1199</v>
      </c>
      <c r="D2616" s="212">
        <v>5</v>
      </c>
      <c r="E2616" s="212" t="s">
        <v>1242</v>
      </c>
      <c r="F2616" s="212" t="s">
        <v>1234</v>
      </c>
    </row>
    <row r="2617" spans="1:6" hidden="1" x14ac:dyDescent="0.25">
      <c r="A2617" s="212" t="s">
        <v>1241</v>
      </c>
      <c r="B2617" s="212">
        <v>198805</v>
      </c>
      <c r="C2617" s="212" t="s">
        <v>1199</v>
      </c>
      <c r="D2617" s="212">
        <v>5</v>
      </c>
      <c r="E2617" s="212" t="s">
        <v>1242</v>
      </c>
      <c r="F2617" s="212" t="s">
        <v>1234</v>
      </c>
    </row>
    <row r="2618" spans="1:6" hidden="1" x14ac:dyDescent="0.25">
      <c r="A2618" s="212" t="s">
        <v>1241</v>
      </c>
      <c r="B2618" s="212">
        <v>198806</v>
      </c>
      <c r="C2618" s="212" t="s">
        <v>1199</v>
      </c>
      <c r="D2618" s="212">
        <v>5</v>
      </c>
      <c r="E2618" s="212" t="s">
        <v>1242</v>
      </c>
      <c r="F2618" s="212" t="s">
        <v>1234</v>
      </c>
    </row>
    <row r="2619" spans="1:6" hidden="1" x14ac:dyDescent="0.25">
      <c r="A2619" s="212" t="s">
        <v>1241</v>
      </c>
      <c r="B2619" s="212">
        <v>198807</v>
      </c>
      <c r="C2619" s="212" t="s">
        <v>1199</v>
      </c>
      <c r="D2619" s="212">
        <v>5</v>
      </c>
      <c r="E2619" s="212" t="s">
        <v>1242</v>
      </c>
      <c r="F2619" s="212" t="s">
        <v>1234</v>
      </c>
    </row>
    <row r="2620" spans="1:6" hidden="1" x14ac:dyDescent="0.25">
      <c r="A2620" s="212" t="s">
        <v>1241</v>
      </c>
      <c r="B2620" s="212">
        <v>198808</v>
      </c>
      <c r="C2620" s="212" t="s">
        <v>1199</v>
      </c>
      <c r="D2620" s="212">
        <v>5</v>
      </c>
      <c r="E2620" s="212" t="s">
        <v>1242</v>
      </c>
      <c r="F2620" s="212" t="s">
        <v>1234</v>
      </c>
    </row>
    <row r="2621" spans="1:6" hidden="1" x14ac:dyDescent="0.25">
      <c r="A2621" s="212" t="s">
        <v>1241</v>
      </c>
      <c r="B2621" s="212">
        <v>198809</v>
      </c>
      <c r="C2621" s="212" t="s">
        <v>1199</v>
      </c>
      <c r="D2621" s="212">
        <v>5</v>
      </c>
      <c r="E2621" s="212" t="s">
        <v>1242</v>
      </c>
      <c r="F2621" s="212" t="s">
        <v>1234</v>
      </c>
    </row>
    <row r="2622" spans="1:6" hidden="1" x14ac:dyDescent="0.25">
      <c r="A2622" s="212" t="s">
        <v>1241</v>
      </c>
      <c r="B2622" s="212">
        <v>198810</v>
      </c>
      <c r="C2622" s="212" t="s">
        <v>1199</v>
      </c>
      <c r="D2622" s="212">
        <v>5</v>
      </c>
      <c r="E2622" s="212" t="s">
        <v>1242</v>
      </c>
      <c r="F2622" s="212" t="s">
        <v>1234</v>
      </c>
    </row>
    <row r="2623" spans="1:6" hidden="1" x14ac:dyDescent="0.25">
      <c r="A2623" s="212" t="s">
        <v>1241</v>
      </c>
      <c r="B2623" s="212">
        <v>198811</v>
      </c>
      <c r="C2623" s="212" t="s">
        <v>1199</v>
      </c>
      <c r="D2623" s="212">
        <v>5</v>
      </c>
      <c r="E2623" s="212" t="s">
        <v>1242</v>
      </c>
      <c r="F2623" s="212" t="s">
        <v>1234</v>
      </c>
    </row>
    <row r="2624" spans="1:6" hidden="1" x14ac:dyDescent="0.25">
      <c r="A2624" s="212" t="s">
        <v>1241</v>
      </c>
      <c r="B2624" s="212">
        <v>198812</v>
      </c>
      <c r="C2624" s="212" t="s">
        <v>1199</v>
      </c>
      <c r="D2624" s="212">
        <v>5</v>
      </c>
      <c r="E2624" s="212" t="s">
        <v>1242</v>
      </c>
      <c r="F2624" s="212" t="s">
        <v>1234</v>
      </c>
    </row>
    <row r="2625" spans="1:6" hidden="1" x14ac:dyDescent="0.25">
      <c r="A2625" s="212" t="s">
        <v>1241</v>
      </c>
      <c r="B2625" s="212">
        <v>198813</v>
      </c>
      <c r="C2625" s="212" t="s">
        <v>1199</v>
      </c>
      <c r="D2625" s="212">
        <v>5</v>
      </c>
      <c r="E2625" s="212" t="s">
        <v>1242</v>
      </c>
      <c r="F2625" s="212" t="s">
        <v>1234</v>
      </c>
    </row>
    <row r="2626" spans="1:6" hidden="1" x14ac:dyDescent="0.25">
      <c r="A2626" s="212" t="s">
        <v>1241</v>
      </c>
      <c r="B2626" s="212">
        <v>198901</v>
      </c>
      <c r="C2626" s="212">
        <v>0.42499999999999999</v>
      </c>
      <c r="D2626" s="212">
        <v>5</v>
      </c>
      <c r="E2626" s="212" t="s">
        <v>1242</v>
      </c>
      <c r="F2626" s="212" t="s">
        <v>1234</v>
      </c>
    </row>
    <row r="2627" spans="1:6" hidden="1" x14ac:dyDescent="0.25">
      <c r="A2627" s="212" t="s">
        <v>1241</v>
      </c>
      <c r="B2627" s="212">
        <v>198902</v>
      </c>
      <c r="C2627" s="212">
        <v>0.38400000000000001</v>
      </c>
      <c r="D2627" s="212">
        <v>5</v>
      </c>
      <c r="E2627" s="212" t="s">
        <v>1242</v>
      </c>
      <c r="F2627" s="212" t="s">
        <v>1234</v>
      </c>
    </row>
    <row r="2628" spans="1:6" hidden="1" x14ac:dyDescent="0.25">
      <c r="A2628" s="212" t="s">
        <v>1241</v>
      </c>
      <c r="B2628" s="212">
        <v>198903</v>
      </c>
      <c r="C2628" s="212">
        <v>0.42499999999999999</v>
      </c>
      <c r="D2628" s="212">
        <v>5</v>
      </c>
      <c r="E2628" s="212" t="s">
        <v>1242</v>
      </c>
      <c r="F2628" s="212" t="s">
        <v>1234</v>
      </c>
    </row>
    <row r="2629" spans="1:6" hidden="1" x14ac:dyDescent="0.25">
      <c r="A2629" s="212" t="s">
        <v>1241</v>
      </c>
      <c r="B2629" s="212">
        <v>198904</v>
      </c>
      <c r="C2629" s="212">
        <v>0.41099999999999998</v>
      </c>
      <c r="D2629" s="212">
        <v>5</v>
      </c>
      <c r="E2629" s="212" t="s">
        <v>1242</v>
      </c>
      <c r="F2629" s="212" t="s">
        <v>1234</v>
      </c>
    </row>
    <row r="2630" spans="1:6" hidden="1" x14ac:dyDescent="0.25">
      <c r="A2630" s="212" t="s">
        <v>1241</v>
      </c>
      <c r="B2630" s="212">
        <v>198905</v>
      </c>
      <c r="C2630" s="212">
        <v>0.42499999999999999</v>
      </c>
      <c r="D2630" s="212">
        <v>5</v>
      </c>
      <c r="E2630" s="212" t="s">
        <v>1242</v>
      </c>
      <c r="F2630" s="212" t="s">
        <v>1234</v>
      </c>
    </row>
    <row r="2631" spans="1:6" hidden="1" x14ac:dyDescent="0.25">
      <c r="A2631" s="212" t="s">
        <v>1241</v>
      </c>
      <c r="B2631" s="212">
        <v>198906</v>
      </c>
      <c r="C2631" s="212">
        <v>0.41099999999999998</v>
      </c>
      <c r="D2631" s="212">
        <v>5</v>
      </c>
      <c r="E2631" s="212" t="s">
        <v>1242</v>
      </c>
      <c r="F2631" s="212" t="s">
        <v>1234</v>
      </c>
    </row>
    <row r="2632" spans="1:6" hidden="1" x14ac:dyDescent="0.25">
      <c r="A2632" s="212" t="s">
        <v>1241</v>
      </c>
      <c r="B2632" s="212">
        <v>198907</v>
      </c>
      <c r="C2632" s="212">
        <v>0.42499999999999999</v>
      </c>
      <c r="D2632" s="212">
        <v>5</v>
      </c>
      <c r="E2632" s="212" t="s">
        <v>1242</v>
      </c>
      <c r="F2632" s="212" t="s">
        <v>1234</v>
      </c>
    </row>
    <row r="2633" spans="1:6" hidden="1" x14ac:dyDescent="0.25">
      <c r="A2633" s="212" t="s">
        <v>1241</v>
      </c>
      <c r="B2633" s="212">
        <v>198908</v>
      </c>
      <c r="C2633" s="212">
        <v>0.42499999999999999</v>
      </c>
      <c r="D2633" s="212">
        <v>5</v>
      </c>
      <c r="E2633" s="212" t="s">
        <v>1242</v>
      </c>
      <c r="F2633" s="212" t="s">
        <v>1234</v>
      </c>
    </row>
    <row r="2634" spans="1:6" hidden="1" x14ac:dyDescent="0.25">
      <c r="A2634" s="212" t="s">
        <v>1241</v>
      </c>
      <c r="B2634" s="212">
        <v>198909</v>
      </c>
      <c r="C2634" s="212">
        <v>0.41099999999999998</v>
      </c>
      <c r="D2634" s="212">
        <v>5</v>
      </c>
      <c r="E2634" s="212" t="s">
        <v>1242</v>
      </c>
      <c r="F2634" s="212" t="s">
        <v>1234</v>
      </c>
    </row>
    <row r="2635" spans="1:6" hidden="1" x14ac:dyDescent="0.25">
      <c r="A2635" s="212" t="s">
        <v>1241</v>
      </c>
      <c r="B2635" s="212">
        <v>198910</v>
      </c>
      <c r="C2635" s="212">
        <v>0.42499999999999999</v>
      </c>
      <c r="D2635" s="212">
        <v>5</v>
      </c>
      <c r="E2635" s="212" t="s">
        <v>1242</v>
      </c>
      <c r="F2635" s="212" t="s">
        <v>1234</v>
      </c>
    </row>
    <row r="2636" spans="1:6" hidden="1" x14ac:dyDescent="0.25">
      <c r="A2636" s="212" t="s">
        <v>1241</v>
      </c>
      <c r="B2636" s="212">
        <v>198911</v>
      </c>
      <c r="C2636" s="212">
        <v>0.41099999999999998</v>
      </c>
      <c r="D2636" s="212">
        <v>5</v>
      </c>
      <c r="E2636" s="212" t="s">
        <v>1242</v>
      </c>
      <c r="F2636" s="212" t="s">
        <v>1234</v>
      </c>
    </row>
    <row r="2637" spans="1:6" hidden="1" x14ac:dyDescent="0.25">
      <c r="A2637" s="212" t="s">
        <v>1241</v>
      </c>
      <c r="B2637" s="212">
        <v>198912</v>
      </c>
      <c r="C2637" s="212">
        <v>0.42499999999999999</v>
      </c>
      <c r="D2637" s="212">
        <v>5</v>
      </c>
      <c r="E2637" s="212" t="s">
        <v>1242</v>
      </c>
      <c r="F2637" s="212" t="s">
        <v>1234</v>
      </c>
    </row>
    <row r="2638" spans="1:6" hidden="1" x14ac:dyDescent="0.25">
      <c r="A2638" s="212" t="s">
        <v>1241</v>
      </c>
      <c r="B2638" s="212">
        <v>198913</v>
      </c>
      <c r="C2638" s="212">
        <v>5</v>
      </c>
      <c r="D2638" s="212">
        <v>5</v>
      </c>
      <c r="E2638" s="212" t="s">
        <v>1242</v>
      </c>
      <c r="F2638" s="212" t="s">
        <v>1234</v>
      </c>
    </row>
    <row r="2639" spans="1:6" hidden="1" x14ac:dyDescent="0.25">
      <c r="A2639" s="212" t="s">
        <v>1241</v>
      </c>
      <c r="B2639" s="212">
        <v>199001</v>
      </c>
      <c r="C2639" s="212">
        <v>0.46700000000000003</v>
      </c>
      <c r="D2639" s="212">
        <v>5</v>
      </c>
      <c r="E2639" s="212" t="s">
        <v>1242</v>
      </c>
      <c r="F2639" s="212" t="s">
        <v>1234</v>
      </c>
    </row>
    <row r="2640" spans="1:6" hidden="1" x14ac:dyDescent="0.25">
      <c r="A2640" s="212" t="s">
        <v>1241</v>
      </c>
      <c r="B2640" s="212">
        <v>199002</v>
      </c>
      <c r="C2640" s="212">
        <v>0.42199999999999999</v>
      </c>
      <c r="D2640" s="212">
        <v>5</v>
      </c>
      <c r="E2640" s="212" t="s">
        <v>1242</v>
      </c>
      <c r="F2640" s="212" t="s">
        <v>1234</v>
      </c>
    </row>
    <row r="2641" spans="1:6" hidden="1" x14ac:dyDescent="0.25">
      <c r="A2641" s="212" t="s">
        <v>1241</v>
      </c>
      <c r="B2641" s="212">
        <v>199003</v>
      </c>
      <c r="C2641" s="212">
        <v>0.46700000000000003</v>
      </c>
      <c r="D2641" s="212">
        <v>5</v>
      </c>
      <c r="E2641" s="212" t="s">
        <v>1242</v>
      </c>
      <c r="F2641" s="212" t="s">
        <v>1234</v>
      </c>
    </row>
    <row r="2642" spans="1:6" hidden="1" x14ac:dyDescent="0.25">
      <c r="A2642" s="212" t="s">
        <v>1241</v>
      </c>
      <c r="B2642" s="212">
        <v>199004</v>
      </c>
      <c r="C2642" s="212">
        <v>0.45200000000000001</v>
      </c>
      <c r="D2642" s="212">
        <v>5</v>
      </c>
      <c r="E2642" s="212" t="s">
        <v>1242</v>
      </c>
      <c r="F2642" s="212" t="s">
        <v>1234</v>
      </c>
    </row>
    <row r="2643" spans="1:6" hidden="1" x14ac:dyDescent="0.25">
      <c r="A2643" s="212" t="s">
        <v>1241</v>
      </c>
      <c r="B2643" s="212">
        <v>199005</v>
      </c>
      <c r="C2643" s="212">
        <v>0.46700000000000003</v>
      </c>
      <c r="D2643" s="212">
        <v>5</v>
      </c>
      <c r="E2643" s="212" t="s">
        <v>1242</v>
      </c>
      <c r="F2643" s="212" t="s">
        <v>1234</v>
      </c>
    </row>
    <row r="2644" spans="1:6" hidden="1" x14ac:dyDescent="0.25">
      <c r="A2644" s="212" t="s">
        <v>1241</v>
      </c>
      <c r="B2644" s="212">
        <v>199006</v>
      </c>
      <c r="C2644" s="212">
        <v>0.45200000000000001</v>
      </c>
      <c r="D2644" s="212">
        <v>5</v>
      </c>
      <c r="E2644" s="212" t="s">
        <v>1242</v>
      </c>
      <c r="F2644" s="212" t="s">
        <v>1234</v>
      </c>
    </row>
    <row r="2645" spans="1:6" hidden="1" x14ac:dyDescent="0.25">
      <c r="A2645" s="212" t="s">
        <v>1241</v>
      </c>
      <c r="B2645" s="212">
        <v>199007</v>
      </c>
      <c r="C2645" s="212">
        <v>0.46700000000000003</v>
      </c>
      <c r="D2645" s="212">
        <v>5</v>
      </c>
      <c r="E2645" s="212" t="s">
        <v>1242</v>
      </c>
      <c r="F2645" s="212" t="s">
        <v>1234</v>
      </c>
    </row>
    <row r="2646" spans="1:6" hidden="1" x14ac:dyDescent="0.25">
      <c r="A2646" s="212" t="s">
        <v>1241</v>
      </c>
      <c r="B2646" s="212">
        <v>199008</v>
      </c>
      <c r="C2646" s="212">
        <v>0.46700000000000003</v>
      </c>
      <c r="D2646" s="212">
        <v>5</v>
      </c>
      <c r="E2646" s="212" t="s">
        <v>1242</v>
      </c>
      <c r="F2646" s="212" t="s">
        <v>1234</v>
      </c>
    </row>
    <row r="2647" spans="1:6" hidden="1" x14ac:dyDescent="0.25">
      <c r="A2647" s="212" t="s">
        <v>1241</v>
      </c>
      <c r="B2647" s="212">
        <v>199009</v>
      </c>
      <c r="C2647" s="212">
        <v>0.45200000000000001</v>
      </c>
      <c r="D2647" s="212">
        <v>5</v>
      </c>
      <c r="E2647" s="212" t="s">
        <v>1242</v>
      </c>
      <c r="F2647" s="212" t="s">
        <v>1234</v>
      </c>
    </row>
    <row r="2648" spans="1:6" hidden="1" x14ac:dyDescent="0.25">
      <c r="A2648" s="212" t="s">
        <v>1241</v>
      </c>
      <c r="B2648" s="212">
        <v>199010</v>
      </c>
      <c r="C2648" s="212">
        <v>0.46700000000000003</v>
      </c>
      <c r="D2648" s="212">
        <v>5</v>
      </c>
      <c r="E2648" s="212" t="s">
        <v>1242</v>
      </c>
      <c r="F2648" s="212" t="s">
        <v>1234</v>
      </c>
    </row>
    <row r="2649" spans="1:6" hidden="1" x14ac:dyDescent="0.25">
      <c r="A2649" s="212" t="s">
        <v>1241</v>
      </c>
      <c r="B2649" s="212">
        <v>199011</v>
      </c>
      <c r="C2649" s="212">
        <v>0.45200000000000001</v>
      </c>
      <c r="D2649" s="212">
        <v>5</v>
      </c>
      <c r="E2649" s="212" t="s">
        <v>1242</v>
      </c>
      <c r="F2649" s="212" t="s">
        <v>1234</v>
      </c>
    </row>
    <row r="2650" spans="1:6" hidden="1" x14ac:dyDescent="0.25">
      <c r="A2650" s="212" t="s">
        <v>1241</v>
      </c>
      <c r="B2650" s="212">
        <v>199012</v>
      </c>
      <c r="C2650" s="212">
        <v>0.46700000000000003</v>
      </c>
      <c r="D2650" s="212">
        <v>5</v>
      </c>
      <c r="E2650" s="212" t="s">
        <v>1242</v>
      </c>
      <c r="F2650" s="212" t="s">
        <v>1234</v>
      </c>
    </row>
    <row r="2651" spans="1:6" hidden="1" x14ac:dyDescent="0.25">
      <c r="A2651" s="212" t="s">
        <v>1241</v>
      </c>
      <c r="B2651" s="212">
        <v>199013</v>
      </c>
      <c r="C2651" s="212">
        <v>5.5</v>
      </c>
      <c r="D2651" s="212">
        <v>5</v>
      </c>
      <c r="E2651" s="212" t="s">
        <v>1242</v>
      </c>
      <c r="F2651" s="212" t="s">
        <v>1234</v>
      </c>
    </row>
    <row r="2652" spans="1:6" hidden="1" x14ac:dyDescent="0.25">
      <c r="A2652" s="212" t="s">
        <v>1241</v>
      </c>
      <c r="B2652" s="212">
        <v>199101</v>
      </c>
      <c r="C2652" s="212">
        <v>0.501</v>
      </c>
      <c r="D2652" s="212">
        <v>5</v>
      </c>
      <c r="E2652" s="212" t="s">
        <v>1242</v>
      </c>
      <c r="F2652" s="212" t="s">
        <v>1234</v>
      </c>
    </row>
    <row r="2653" spans="1:6" hidden="1" x14ac:dyDescent="0.25">
      <c r="A2653" s="212" t="s">
        <v>1241</v>
      </c>
      <c r="B2653" s="212">
        <v>199102</v>
      </c>
      <c r="C2653" s="212">
        <v>0.45300000000000001</v>
      </c>
      <c r="D2653" s="212">
        <v>5</v>
      </c>
      <c r="E2653" s="212" t="s">
        <v>1242</v>
      </c>
      <c r="F2653" s="212" t="s">
        <v>1234</v>
      </c>
    </row>
    <row r="2654" spans="1:6" hidden="1" x14ac:dyDescent="0.25">
      <c r="A2654" s="212" t="s">
        <v>1241</v>
      </c>
      <c r="B2654" s="212">
        <v>199103</v>
      </c>
      <c r="C2654" s="212">
        <v>0.501</v>
      </c>
      <c r="D2654" s="212">
        <v>5</v>
      </c>
      <c r="E2654" s="212" t="s">
        <v>1242</v>
      </c>
      <c r="F2654" s="212" t="s">
        <v>1234</v>
      </c>
    </row>
    <row r="2655" spans="1:6" hidden="1" x14ac:dyDescent="0.25">
      <c r="A2655" s="212" t="s">
        <v>1241</v>
      </c>
      <c r="B2655" s="212">
        <v>199104</v>
      </c>
      <c r="C2655" s="212">
        <v>0.48499999999999999</v>
      </c>
      <c r="D2655" s="212">
        <v>5</v>
      </c>
      <c r="E2655" s="212" t="s">
        <v>1242</v>
      </c>
      <c r="F2655" s="212" t="s">
        <v>1234</v>
      </c>
    </row>
    <row r="2656" spans="1:6" hidden="1" x14ac:dyDescent="0.25">
      <c r="A2656" s="212" t="s">
        <v>1241</v>
      </c>
      <c r="B2656" s="212">
        <v>199105</v>
      </c>
      <c r="C2656" s="212">
        <v>0.501</v>
      </c>
      <c r="D2656" s="212">
        <v>5</v>
      </c>
      <c r="E2656" s="212" t="s">
        <v>1242</v>
      </c>
      <c r="F2656" s="212" t="s">
        <v>1234</v>
      </c>
    </row>
    <row r="2657" spans="1:6" hidden="1" x14ac:dyDescent="0.25">
      <c r="A2657" s="212" t="s">
        <v>1241</v>
      </c>
      <c r="B2657" s="212">
        <v>199106</v>
      </c>
      <c r="C2657" s="212">
        <v>0.48499999999999999</v>
      </c>
      <c r="D2657" s="212">
        <v>5</v>
      </c>
      <c r="E2657" s="212" t="s">
        <v>1242</v>
      </c>
      <c r="F2657" s="212" t="s">
        <v>1234</v>
      </c>
    </row>
    <row r="2658" spans="1:6" hidden="1" x14ac:dyDescent="0.25">
      <c r="A2658" s="212" t="s">
        <v>1241</v>
      </c>
      <c r="B2658" s="212">
        <v>199107</v>
      </c>
      <c r="C2658" s="212">
        <v>0.501</v>
      </c>
      <c r="D2658" s="212">
        <v>5</v>
      </c>
      <c r="E2658" s="212" t="s">
        <v>1242</v>
      </c>
      <c r="F2658" s="212" t="s">
        <v>1234</v>
      </c>
    </row>
    <row r="2659" spans="1:6" hidden="1" x14ac:dyDescent="0.25">
      <c r="A2659" s="212" t="s">
        <v>1241</v>
      </c>
      <c r="B2659" s="212">
        <v>199108</v>
      </c>
      <c r="C2659" s="212">
        <v>0.501</v>
      </c>
      <c r="D2659" s="212">
        <v>5</v>
      </c>
      <c r="E2659" s="212" t="s">
        <v>1242</v>
      </c>
      <c r="F2659" s="212" t="s">
        <v>1234</v>
      </c>
    </row>
    <row r="2660" spans="1:6" hidden="1" x14ac:dyDescent="0.25">
      <c r="A2660" s="212" t="s">
        <v>1241</v>
      </c>
      <c r="B2660" s="212">
        <v>199109</v>
      </c>
      <c r="C2660" s="212">
        <v>0.48499999999999999</v>
      </c>
      <c r="D2660" s="212">
        <v>5</v>
      </c>
      <c r="E2660" s="212" t="s">
        <v>1242</v>
      </c>
      <c r="F2660" s="212" t="s">
        <v>1234</v>
      </c>
    </row>
    <row r="2661" spans="1:6" hidden="1" x14ac:dyDescent="0.25">
      <c r="A2661" s="212" t="s">
        <v>1241</v>
      </c>
      <c r="B2661" s="212">
        <v>199110</v>
      </c>
      <c r="C2661" s="212">
        <v>0.501</v>
      </c>
      <c r="D2661" s="212">
        <v>5</v>
      </c>
      <c r="E2661" s="212" t="s">
        <v>1242</v>
      </c>
      <c r="F2661" s="212" t="s">
        <v>1234</v>
      </c>
    </row>
    <row r="2662" spans="1:6" hidden="1" x14ac:dyDescent="0.25">
      <c r="A2662" s="212" t="s">
        <v>1241</v>
      </c>
      <c r="B2662" s="212">
        <v>199111</v>
      </c>
      <c r="C2662" s="212">
        <v>0.48499999999999999</v>
      </c>
      <c r="D2662" s="212">
        <v>5</v>
      </c>
      <c r="E2662" s="212" t="s">
        <v>1242</v>
      </c>
      <c r="F2662" s="212" t="s">
        <v>1234</v>
      </c>
    </row>
    <row r="2663" spans="1:6" hidden="1" x14ac:dyDescent="0.25">
      <c r="A2663" s="212" t="s">
        <v>1241</v>
      </c>
      <c r="B2663" s="212">
        <v>199112</v>
      </c>
      <c r="C2663" s="212">
        <v>0.501</v>
      </c>
      <c r="D2663" s="212">
        <v>5</v>
      </c>
      <c r="E2663" s="212" t="s">
        <v>1242</v>
      </c>
      <c r="F2663" s="212" t="s">
        <v>1234</v>
      </c>
    </row>
    <row r="2664" spans="1:6" hidden="1" x14ac:dyDescent="0.25">
      <c r="A2664" s="212" t="s">
        <v>1241</v>
      </c>
      <c r="B2664" s="212">
        <v>199113</v>
      </c>
      <c r="C2664" s="212">
        <v>5.9</v>
      </c>
      <c r="D2664" s="212">
        <v>5</v>
      </c>
      <c r="E2664" s="212" t="s">
        <v>1242</v>
      </c>
      <c r="F2664" s="212" t="s">
        <v>1234</v>
      </c>
    </row>
    <row r="2665" spans="1:6" hidden="1" x14ac:dyDescent="0.25">
      <c r="A2665" s="212" t="s">
        <v>1241</v>
      </c>
      <c r="B2665" s="212">
        <v>199201</v>
      </c>
      <c r="C2665" s="212">
        <v>0.54200000000000004</v>
      </c>
      <c r="D2665" s="212">
        <v>5</v>
      </c>
      <c r="E2665" s="212" t="s">
        <v>1242</v>
      </c>
      <c r="F2665" s="212" t="s">
        <v>1234</v>
      </c>
    </row>
    <row r="2666" spans="1:6" hidden="1" x14ac:dyDescent="0.25">
      <c r="A2666" s="212" t="s">
        <v>1241</v>
      </c>
      <c r="B2666" s="212">
        <v>199202</v>
      </c>
      <c r="C2666" s="212">
        <v>0.50700000000000001</v>
      </c>
      <c r="D2666" s="212">
        <v>5</v>
      </c>
      <c r="E2666" s="212" t="s">
        <v>1242</v>
      </c>
      <c r="F2666" s="212" t="s">
        <v>1234</v>
      </c>
    </row>
    <row r="2667" spans="1:6" hidden="1" x14ac:dyDescent="0.25">
      <c r="A2667" s="212" t="s">
        <v>1241</v>
      </c>
      <c r="B2667" s="212">
        <v>199203</v>
      </c>
      <c r="C2667" s="212">
        <v>0.54200000000000004</v>
      </c>
      <c r="D2667" s="212">
        <v>5</v>
      </c>
      <c r="E2667" s="212" t="s">
        <v>1242</v>
      </c>
      <c r="F2667" s="212" t="s">
        <v>1234</v>
      </c>
    </row>
    <row r="2668" spans="1:6" hidden="1" x14ac:dyDescent="0.25">
      <c r="A2668" s="212" t="s">
        <v>1241</v>
      </c>
      <c r="B2668" s="212">
        <v>199204</v>
      </c>
      <c r="C2668" s="212">
        <v>0.52500000000000002</v>
      </c>
      <c r="D2668" s="212">
        <v>5</v>
      </c>
      <c r="E2668" s="212" t="s">
        <v>1242</v>
      </c>
      <c r="F2668" s="212" t="s">
        <v>1234</v>
      </c>
    </row>
    <row r="2669" spans="1:6" hidden="1" x14ac:dyDescent="0.25">
      <c r="A2669" s="212" t="s">
        <v>1241</v>
      </c>
      <c r="B2669" s="212">
        <v>199205</v>
      </c>
      <c r="C2669" s="212">
        <v>0.54200000000000004</v>
      </c>
      <c r="D2669" s="212">
        <v>5</v>
      </c>
      <c r="E2669" s="212" t="s">
        <v>1242</v>
      </c>
      <c r="F2669" s="212" t="s">
        <v>1234</v>
      </c>
    </row>
    <row r="2670" spans="1:6" hidden="1" x14ac:dyDescent="0.25">
      <c r="A2670" s="212" t="s">
        <v>1241</v>
      </c>
      <c r="B2670" s="212">
        <v>199206</v>
      </c>
      <c r="C2670" s="212">
        <v>0.52500000000000002</v>
      </c>
      <c r="D2670" s="212">
        <v>5</v>
      </c>
      <c r="E2670" s="212" t="s">
        <v>1242</v>
      </c>
      <c r="F2670" s="212" t="s">
        <v>1234</v>
      </c>
    </row>
    <row r="2671" spans="1:6" hidden="1" x14ac:dyDescent="0.25">
      <c r="A2671" s="212" t="s">
        <v>1241</v>
      </c>
      <c r="B2671" s="212">
        <v>199207</v>
      </c>
      <c r="C2671" s="212">
        <v>0.54200000000000004</v>
      </c>
      <c r="D2671" s="212">
        <v>5</v>
      </c>
      <c r="E2671" s="212" t="s">
        <v>1242</v>
      </c>
      <c r="F2671" s="212" t="s">
        <v>1234</v>
      </c>
    </row>
    <row r="2672" spans="1:6" hidden="1" x14ac:dyDescent="0.25">
      <c r="A2672" s="212" t="s">
        <v>1241</v>
      </c>
      <c r="B2672" s="212">
        <v>199208</v>
      </c>
      <c r="C2672" s="212">
        <v>0.54200000000000004</v>
      </c>
      <c r="D2672" s="212">
        <v>5</v>
      </c>
      <c r="E2672" s="212" t="s">
        <v>1242</v>
      </c>
      <c r="F2672" s="212" t="s">
        <v>1234</v>
      </c>
    </row>
    <row r="2673" spans="1:6" hidden="1" x14ac:dyDescent="0.25">
      <c r="A2673" s="212" t="s">
        <v>1241</v>
      </c>
      <c r="B2673" s="212">
        <v>199209</v>
      </c>
      <c r="C2673" s="212">
        <v>0.52500000000000002</v>
      </c>
      <c r="D2673" s="212">
        <v>5</v>
      </c>
      <c r="E2673" s="212" t="s">
        <v>1242</v>
      </c>
      <c r="F2673" s="212" t="s">
        <v>1234</v>
      </c>
    </row>
    <row r="2674" spans="1:6" hidden="1" x14ac:dyDescent="0.25">
      <c r="A2674" s="212" t="s">
        <v>1241</v>
      </c>
      <c r="B2674" s="212">
        <v>199210</v>
      </c>
      <c r="C2674" s="212">
        <v>0.54200000000000004</v>
      </c>
      <c r="D2674" s="212">
        <v>5</v>
      </c>
      <c r="E2674" s="212" t="s">
        <v>1242</v>
      </c>
      <c r="F2674" s="212" t="s">
        <v>1234</v>
      </c>
    </row>
    <row r="2675" spans="1:6" hidden="1" x14ac:dyDescent="0.25">
      <c r="A2675" s="212" t="s">
        <v>1241</v>
      </c>
      <c r="B2675" s="212">
        <v>199211</v>
      </c>
      <c r="C2675" s="212">
        <v>0.52500000000000002</v>
      </c>
      <c r="D2675" s="212">
        <v>5</v>
      </c>
      <c r="E2675" s="212" t="s">
        <v>1242</v>
      </c>
      <c r="F2675" s="212" t="s">
        <v>1234</v>
      </c>
    </row>
    <row r="2676" spans="1:6" hidden="1" x14ac:dyDescent="0.25">
      <c r="A2676" s="212" t="s">
        <v>1241</v>
      </c>
      <c r="B2676" s="212">
        <v>199212</v>
      </c>
      <c r="C2676" s="212">
        <v>0.54200000000000004</v>
      </c>
      <c r="D2676" s="212">
        <v>5</v>
      </c>
      <c r="E2676" s="212" t="s">
        <v>1242</v>
      </c>
      <c r="F2676" s="212" t="s">
        <v>1234</v>
      </c>
    </row>
    <row r="2677" spans="1:6" hidden="1" x14ac:dyDescent="0.25">
      <c r="A2677" s="212" t="s">
        <v>1241</v>
      </c>
      <c r="B2677" s="212">
        <v>199213</v>
      </c>
      <c r="C2677" s="212">
        <v>6.4</v>
      </c>
      <c r="D2677" s="212">
        <v>5</v>
      </c>
      <c r="E2677" s="212" t="s">
        <v>1242</v>
      </c>
      <c r="F2677" s="212" t="s">
        <v>1234</v>
      </c>
    </row>
    <row r="2678" spans="1:6" hidden="1" x14ac:dyDescent="0.25">
      <c r="A2678" s="212" t="s">
        <v>1241</v>
      </c>
      <c r="B2678" s="212">
        <v>199301</v>
      </c>
      <c r="C2678" s="212">
        <v>0.57799999999999996</v>
      </c>
      <c r="D2678" s="212">
        <v>5</v>
      </c>
      <c r="E2678" s="212" t="s">
        <v>1242</v>
      </c>
      <c r="F2678" s="212" t="s">
        <v>1234</v>
      </c>
    </row>
    <row r="2679" spans="1:6" hidden="1" x14ac:dyDescent="0.25">
      <c r="A2679" s="212" t="s">
        <v>1241</v>
      </c>
      <c r="B2679" s="212">
        <v>199302</v>
      </c>
      <c r="C2679" s="212">
        <v>0.52200000000000002</v>
      </c>
      <c r="D2679" s="212">
        <v>5</v>
      </c>
      <c r="E2679" s="212" t="s">
        <v>1242</v>
      </c>
      <c r="F2679" s="212" t="s">
        <v>1234</v>
      </c>
    </row>
    <row r="2680" spans="1:6" hidden="1" x14ac:dyDescent="0.25">
      <c r="A2680" s="212" t="s">
        <v>1241</v>
      </c>
      <c r="B2680" s="212">
        <v>199303</v>
      </c>
      <c r="C2680" s="212">
        <v>0.57799999999999996</v>
      </c>
      <c r="D2680" s="212">
        <v>5</v>
      </c>
      <c r="E2680" s="212" t="s">
        <v>1242</v>
      </c>
      <c r="F2680" s="212" t="s">
        <v>1234</v>
      </c>
    </row>
    <row r="2681" spans="1:6" hidden="1" x14ac:dyDescent="0.25">
      <c r="A2681" s="212" t="s">
        <v>1241</v>
      </c>
      <c r="B2681" s="212">
        <v>199304</v>
      </c>
      <c r="C2681" s="212">
        <v>0.55900000000000005</v>
      </c>
      <c r="D2681" s="212">
        <v>5</v>
      </c>
      <c r="E2681" s="212" t="s">
        <v>1242</v>
      </c>
      <c r="F2681" s="212" t="s">
        <v>1234</v>
      </c>
    </row>
    <row r="2682" spans="1:6" hidden="1" x14ac:dyDescent="0.25">
      <c r="A2682" s="212" t="s">
        <v>1241</v>
      </c>
      <c r="B2682" s="212">
        <v>199305</v>
      </c>
      <c r="C2682" s="212">
        <v>0.57799999999999996</v>
      </c>
      <c r="D2682" s="212">
        <v>5</v>
      </c>
      <c r="E2682" s="212" t="s">
        <v>1242</v>
      </c>
      <c r="F2682" s="212" t="s">
        <v>1234</v>
      </c>
    </row>
    <row r="2683" spans="1:6" hidden="1" x14ac:dyDescent="0.25">
      <c r="A2683" s="212" t="s">
        <v>1241</v>
      </c>
      <c r="B2683" s="212">
        <v>199306</v>
      </c>
      <c r="C2683" s="212">
        <v>0.55900000000000005</v>
      </c>
      <c r="D2683" s="212">
        <v>5</v>
      </c>
      <c r="E2683" s="212" t="s">
        <v>1242</v>
      </c>
      <c r="F2683" s="212" t="s">
        <v>1234</v>
      </c>
    </row>
    <row r="2684" spans="1:6" hidden="1" x14ac:dyDescent="0.25">
      <c r="A2684" s="212" t="s">
        <v>1241</v>
      </c>
      <c r="B2684" s="212">
        <v>199307</v>
      </c>
      <c r="C2684" s="212">
        <v>0.57799999999999996</v>
      </c>
      <c r="D2684" s="212">
        <v>5</v>
      </c>
      <c r="E2684" s="212" t="s">
        <v>1242</v>
      </c>
      <c r="F2684" s="212" t="s">
        <v>1234</v>
      </c>
    </row>
    <row r="2685" spans="1:6" hidden="1" x14ac:dyDescent="0.25">
      <c r="A2685" s="212" t="s">
        <v>1241</v>
      </c>
      <c r="B2685" s="212">
        <v>199308</v>
      </c>
      <c r="C2685" s="212">
        <v>0.57799999999999996</v>
      </c>
      <c r="D2685" s="212">
        <v>5</v>
      </c>
      <c r="E2685" s="212" t="s">
        <v>1242</v>
      </c>
      <c r="F2685" s="212" t="s">
        <v>1234</v>
      </c>
    </row>
    <row r="2686" spans="1:6" hidden="1" x14ac:dyDescent="0.25">
      <c r="A2686" s="212" t="s">
        <v>1241</v>
      </c>
      <c r="B2686" s="212">
        <v>199309</v>
      </c>
      <c r="C2686" s="212">
        <v>0.55900000000000005</v>
      </c>
      <c r="D2686" s="212">
        <v>5</v>
      </c>
      <c r="E2686" s="212" t="s">
        <v>1242</v>
      </c>
      <c r="F2686" s="212" t="s">
        <v>1234</v>
      </c>
    </row>
    <row r="2687" spans="1:6" hidden="1" x14ac:dyDescent="0.25">
      <c r="A2687" s="212" t="s">
        <v>1241</v>
      </c>
      <c r="B2687" s="212">
        <v>199310</v>
      </c>
      <c r="C2687" s="212">
        <v>0.57799999999999996</v>
      </c>
      <c r="D2687" s="212">
        <v>5</v>
      </c>
      <c r="E2687" s="212" t="s">
        <v>1242</v>
      </c>
      <c r="F2687" s="212" t="s">
        <v>1234</v>
      </c>
    </row>
    <row r="2688" spans="1:6" hidden="1" x14ac:dyDescent="0.25">
      <c r="A2688" s="212" t="s">
        <v>1241</v>
      </c>
      <c r="B2688" s="212">
        <v>199311</v>
      </c>
      <c r="C2688" s="212">
        <v>0.55900000000000005</v>
      </c>
      <c r="D2688" s="212">
        <v>5</v>
      </c>
      <c r="E2688" s="212" t="s">
        <v>1242</v>
      </c>
      <c r="F2688" s="212" t="s">
        <v>1234</v>
      </c>
    </row>
    <row r="2689" spans="1:6" hidden="1" x14ac:dyDescent="0.25">
      <c r="A2689" s="212" t="s">
        <v>1241</v>
      </c>
      <c r="B2689" s="212">
        <v>199312</v>
      </c>
      <c r="C2689" s="212">
        <v>0.57799999999999996</v>
      </c>
      <c r="D2689" s="212">
        <v>5</v>
      </c>
      <c r="E2689" s="212" t="s">
        <v>1242</v>
      </c>
      <c r="F2689" s="212" t="s">
        <v>1234</v>
      </c>
    </row>
    <row r="2690" spans="1:6" hidden="1" x14ac:dyDescent="0.25">
      <c r="A2690" s="212" t="s">
        <v>1241</v>
      </c>
      <c r="B2690" s="212">
        <v>199313</v>
      </c>
      <c r="C2690" s="212">
        <v>6.8</v>
      </c>
      <c r="D2690" s="212">
        <v>5</v>
      </c>
      <c r="E2690" s="212" t="s">
        <v>1242</v>
      </c>
      <c r="F2690" s="212" t="s">
        <v>1234</v>
      </c>
    </row>
    <row r="2691" spans="1:6" hidden="1" x14ac:dyDescent="0.25">
      <c r="A2691" s="212" t="s">
        <v>1241</v>
      </c>
      <c r="B2691" s="212">
        <v>199401</v>
      </c>
      <c r="C2691" s="212">
        <v>0.52700000000000002</v>
      </c>
      <c r="D2691" s="212">
        <v>5</v>
      </c>
      <c r="E2691" s="212" t="s">
        <v>1242</v>
      </c>
      <c r="F2691" s="212" t="s">
        <v>1234</v>
      </c>
    </row>
    <row r="2692" spans="1:6" hidden="1" x14ac:dyDescent="0.25">
      <c r="A2692" s="212" t="s">
        <v>1241</v>
      </c>
      <c r="B2692" s="212">
        <v>199402</v>
      </c>
      <c r="C2692" s="212">
        <v>0.47599999999999998</v>
      </c>
      <c r="D2692" s="212">
        <v>5</v>
      </c>
      <c r="E2692" s="212" t="s">
        <v>1242</v>
      </c>
      <c r="F2692" s="212" t="s">
        <v>1234</v>
      </c>
    </row>
    <row r="2693" spans="1:6" hidden="1" x14ac:dyDescent="0.25">
      <c r="A2693" s="212" t="s">
        <v>1241</v>
      </c>
      <c r="B2693" s="212">
        <v>199403</v>
      </c>
      <c r="C2693" s="212">
        <v>0.52700000000000002</v>
      </c>
      <c r="D2693" s="212">
        <v>5</v>
      </c>
      <c r="E2693" s="212" t="s">
        <v>1242</v>
      </c>
      <c r="F2693" s="212" t="s">
        <v>1234</v>
      </c>
    </row>
    <row r="2694" spans="1:6" hidden="1" x14ac:dyDescent="0.25">
      <c r="A2694" s="212" t="s">
        <v>1241</v>
      </c>
      <c r="B2694" s="212">
        <v>199404</v>
      </c>
      <c r="C2694" s="212">
        <v>0.51</v>
      </c>
      <c r="D2694" s="212">
        <v>5</v>
      </c>
      <c r="E2694" s="212" t="s">
        <v>1242</v>
      </c>
      <c r="F2694" s="212" t="s">
        <v>1234</v>
      </c>
    </row>
    <row r="2695" spans="1:6" hidden="1" x14ac:dyDescent="0.25">
      <c r="A2695" s="212" t="s">
        <v>1241</v>
      </c>
      <c r="B2695" s="212">
        <v>199405</v>
      </c>
      <c r="C2695" s="212">
        <v>0.52700000000000002</v>
      </c>
      <c r="D2695" s="212">
        <v>5</v>
      </c>
      <c r="E2695" s="212" t="s">
        <v>1242</v>
      </c>
      <c r="F2695" s="212" t="s">
        <v>1234</v>
      </c>
    </row>
    <row r="2696" spans="1:6" hidden="1" x14ac:dyDescent="0.25">
      <c r="A2696" s="212" t="s">
        <v>1241</v>
      </c>
      <c r="B2696" s="212">
        <v>199406</v>
      </c>
      <c r="C2696" s="212">
        <v>0.51</v>
      </c>
      <c r="D2696" s="212">
        <v>5</v>
      </c>
      <c r="E2696" s="212" t="s">
        <v>1242</v>
      </c>
      <c r="F2696" s="212" t="s">
        <v>1234</v>
      </c>
    </row>
    <row r="2697" spans="1:6" hidden="1" x14ac:dyDescent="0.25">
      <c r="A2697" s="212" t="s">
        <v>1241</v>
      </c>
      <c r="B2697" s="212">
        <v>199407</v>
      </c>
      <c r="C2697" s="212">
        <v>0.52700000000000002</v>
      </c>
      <c r="D2697" s="212">
        <v>5</v>
      </c>
      <c r="E2697" s="212" t="s">
        <v>1242</v>
      </c>
      <c r="F2697" s="212" t="s">
        <v>1234</v>
      </c>
    </row>
    <row r="2698" spans="1:6" hidden="1" x14ac:dyDescent="0.25">
      <c r="A2698" s="212" t="s">
        <v>1241</v>
      </c>
      <c r="B2698" s="212">
        <v>199408</v>
      </c>
      <c r="C2698" s="212">
        <v>0.52700000000000002</v>
      </c>
      <c r="D2698" s="212">
        <v>5</v>
      </c>
      <c r="E2698" s="212" t="s">
        <v>1242</v>
      </c>
      <c r="F2698" s="212" t="s">
        <v>1234</v>
      </c>
    </row>
    <row r="2699" spans="1:6" hidden="1" x14ac:dyDescent="0.25">
      <c r="A2699" s="212" t="s">
        <v>1241</v>
      </c>
      <c r="B2699" s="212">
        <v>199409</v>
      </c>
      <c r="C2699" s="212">
        <v>0.51</v>
      </c>
      <c r="D2699" s="212">
        <v>5</v>
      </c>
      <c r="E2699" s="212" t="s">
        <v>1242</v>
      </c>
      <c r="F2699" s="212" t="s">
        <v>1234</v>
      </c>
    </row>
    <row r="2700" spans="1:6" hidden="1" x14ac:dyDescent="0.25">
      <c r="A2700" s="212" t="s">
        <v>1241</v>
      </c>
      <c r="B2700" s="212">
        <v>199410</v>
      </c>
      <c r="C2700" s="212">
        <v>0.52700000000000002</v>
      </c>
      <c r="D2700" s="212">
        <v>5</v>
      </c>
      <c r="E2700" s="212" t="s">
        <v>1242</v>
      </c>
      <c r="F2700" s="212" t="s">
        <v>1234</v>
      </c>
    </row>
    <row r="2701" spans="1:6" hidden="1" x14ac:dyDescent="0.25">
      <c r="A2701" s="212" t="s">
        <v>1241</v>
      </c>
      <c r="B2701" s="212">
        <v>199411</v>
      </c>
      <c r="C2701" s="212">
        <v>0.51</v>
      </c>
      <c r="D2701" s="212">
        <v>5</v>
      </c>
      <c r="E2701" s="212" t="s">
        <v>1242</v>
      </c>
      <c r="F2701" s="212" t="s">
        <v>1234</v>
      </c>
    </row>
    <row r="2702" spans="1:6" hidden="1" x14ac:dyDescent="0.25">
      <c r="A2702" s="212" t="s">
        <v>1241</v>
      </c>
      <c r="B2702" s="212">
        <v>199412</v>
      </c>
      <c r="C2702" s="212">
        <v>0.52700000000000002</v>
      </c>
      <c r="D2702" s="212">
        <v>5</v>
      </c>
      <c r="E2702" s="212" t="s">
        <v>1242</v>
      </c>
      <c r="F2702" s="212" t="s">
        <v>1234</v>
      </c>
    </row>
    <row r="2703" spans="1:6" hidden="1" x14ac:dyDescent="0.25">
      <c r="A2703" s="212" t="s">
        <v>1241</v>
      </c>
      <c r="B2703" s="212">
        <v>199413</v>
      </c>
      <c r="C2703" s="212">
        <v>6.2</v>
      </c>
      <c r="D2703" s="212">
        <v>5</v>
      </c>
      <c r="E2703" s="212" t="s">
        <v>1242</v>
      </c>
      <c r="F2703" s="212" t="s">
        <v>1234</v>
      </c>
    </row>
    <row r="2704" spans="1:6" hidden="1" x14ac:dyDescent="0.25">
      <c r="A2704" s="212" t="s">
        <v>1241</v>
      </c>
      <c r="B2704" s="212">
        <v>199501</v>
      </c>
      <c r="C2704" s="212">
        <v>0.56100000000000005</v>
      </c>
      <c r="D2704" s="212">
        <v>5</v>
      </c>
      <c r="E2704" s="212" t="s">
        <v>1242</v>
      </c>
      <c r="F2704" s="212" t="s">
        <v>1234</v>
      </c>
    </row>
    <row r="2705" spans="1:6" hidden="1" x14ac:dyDescent="0.25">
      <c r="A2705" s="212" t="s">
        <v>1241</v>
      </c>
      <c r="B2705" s="212">
        <v>199502</v>
      </c>
      <c r="C2705" s="212">
        <v>0.50600000000000001</v>
      </c>
      <c r="D2705" s="212">
        <v>5</v>
      </c>
      <c r="E2705" s="212" t="s">
        <v>1242</v>
      </c>
      <c r="F2705" s="212" t="s">
        <v>1234</v>
      </c>
    </row>
    <row r="2706" spans="1:6" hidden="1" x14ac:dyDescent="0.25">
      <c r="A2706" s="212" t="s">
        <v>1241</v>
      </c>
      <c r="B2706" s="212">
        <v>199503</v>
      </c>
      <c r="C2706" s="212">
        <v>0.56100000000000005</v>
      </c>
      <c r="D2706" s="212">
        <v>5</v>
      </c>
      <c r="E2706" s="212" t="s">
        <v>1242</v>
      </c>
      <c r="F2706" s="212" t="s">
        <v>1234</v>
      </c>
    </row>
    <row r="2707" spans="1:6" hidden="1" x14ac:dyDescent="0.25">
      <c r="A2707" s="212" t="s">
        <v>1241</v>
      </c>
      <c r="B2707" s="212">
        <v>199504</v>
      </c>
      <c r="C2707" s="212">
        <v>0.54200000000000004</v>
      </c>
      <c r="D2707" s="212">
        <v>5</v>
      </c>
      <c r="E2707" s="212" t="s">
        <v>1242</v>
      </c>
      <c r="F2707" s="212" t="s">
        <v>1234</v>
      </c>
    </row>
    <row r="2708" spans="1:6" hidden="1" x14ac:dyDescent="0.25">
      <c r="A2708" s="212" t="s">
        <v>1241</v>
      </c>
      <c r="B2708" s="212">
        <v>199505</v>
      </c>
      <c r="C2708" s="212">
        <v>0.56100000000000005</v>
      </c>
      <c r="D2708" s="212">
        <v>5</v>
      </c>
      <c r="E2708" s="212" t="s">
        <v>1242</v>
      </c>
      <c r="F2708" s="212" t="s">
        <v>1234</v>
      </c>
    </row>
    <row r="2709" spans="1:6" hidden="1" x14ac:dyDescent="0.25">
      <c r="A2709" s="212" t="s">
        <v>1241</v>
      </c>
      <c r="B2709" s="212">
        <v>199506</v>
      </c>
      <c r="C2709" s="212">
        <v>0.54200000000000004</v>
      </c>
      <c r="D2709" s="212">
        <v>5</v>
      </c>
      <c r="E2709" s="212" t="s">
        <v>1242</v>
      </c>
      <c r="F2709" s="212" t="s">
        <v>1234</v>
      </c>
    </row>
    <row r="2710" spans="1:6" hidden="1" x14ac:dyDescent="0.25">
      <c r="A2710" s="212" t="s">
        <v>1241</v>
      </c>
      <c r="B2710" s="212">
        <v>199507</v>
      </c>
      <c r="C2710" s="212">
        <v>0.56100000000000005</v>
      </c>
      <c r="D2710" s="212">
        <v>5</v>
      </c>
      <c r="E2710" s="212" t="s">
        <v>1242</v>
      </c>
      <c r="F2710" s="212" t="s">
        <v>1234</v>
      </c>
    </row>
    <row r="2711" spans="1:6" hidden="1" x14ac:dyDescent="0.25">
      <c r="A2711" s="212" t="s">
        <v>1241</v>
      </c>
      <c r="B2711" s="212">
        <v>199508</v>
      </c>
      <c r="C2711" s="212">
        <v>0.56100000000000005</v>
      </c>
      <c r="D2711" s="212">
        <v>5</v>
      </c>
      <c r="E2711" s="212" t="s">
        <v>1242</v>
      </c>
      <c r="F2711" s="212" t="s">
        <v>1234</v>
      </c>
    </row>
    <row r="2712" spans="1:6" hidden="1" x14ac:dyDescent="0.25">
      <c r="A2712" s="212" t="s">
        <v>1241</v>
      </c>
      <c r="B2712" s="212">
        <v>199509</v>
      </c>
      <c r="C2712" s="212">
        <v>0.54200000000000004</v>
      </c>
      <c r="D2712" s="212">
        <v>5</v>
      </c>
      <c r="E2712" s="212" t="s">
        <v>1242</v>
      </c>
      <c r="F2712" s="212" t="s">
        <v>1234</v>
      </c>
    </row>
    <row r="2713" spans="1:6" hidden="1" x14ac:dyDescent="0.25">
      <c r="A2713" s="212" t="s">
        <v>1241</v>
      </c>
      <c r="B2713" s="212">
        <v>199510</v>
      </c>
      <c r="C2713" s="212">
        <v>0.56100000000000005</v>
      </c>
      <c r="D2713" s="212">
        <v>5</v>
      </c>
      <c r="E2713" s="212" t="s">
        <v>1242</v>
      </c>
      <c r="F2713" s="212" t="s">
        <v>1234</v>
      </c>
    </row>
    <row r="2714" spans="1:6" hidden="1" x14ac:dyDescent="0.25">
      <c r="A2714" s="212" t="s">
        <v>1241</v>
      </c>
      <c r="B2714" s="212">
        <v>199511</v>
      </c>
      <c r="C2714" s="212">
        <v>0.54200000000000004</v>
      </c>
      <c r="D2714" s="212">
        <v>5</v>
      </c>
      <c r="E2714" s="212" t="s">
        <v>1242</v>
      </c>
      <c r="F2714" s="212" t="s">
        <v>1234</v>
      </c>
    </row>
    <row r="2715" spans="1:6" hidden="1" x14ac:dyDescent="0.25">
      <c r="A2715" s="212" t="s">
        <v>1241</v>
      </c>
      <c r="B2715" s="212">
        <v>199512</v>
      </c>
      <c r="C2715" s="212">
        <v>0.56100000000000005</v>
      </c>
      <c r="D2715" s="212">
        <v>5</v>
      </c>
      <c r="E2715" s="212" t="s">
        <v>1242</v>
      </c>
      <c r="F2715" s="212" t="s">
        <v>1234</v>
      </c>
    </row>
    <row r="2716" spans="1:6" hidden="1" x14ac:dyDescent="0.25">
      <c r="A2716" s="212" t="s">
        <v>1241</v>
      </c>
      <c r="B2716" s="212">
        <v>199513</v>
      </c>
      <c r="C2716" s="212">
        <v>6.6</v>
      </c>
      <c r="D2716" s="212">
        <v>5</v>
      </c>
      <c r="E2716" s="212" t="s">
        <v>1242</v>
      </c>
      <c r="F2716" s="212" t="s">
        <v>1234</v>
      </c>
    </row>
    <row r="2717" spans="1:6" hidden="1" x14ac:dyDescent="0.25">
      <c r="A2717" s="212" t="s">
        <v>1241</v>
      </c>
      <c r="B2717" s="212">
        <v>199601</v>
      </c>
      <c r="C2717" s="212">
        <v>0.59299999999999997</v>
      </c>
      <c r="D2717" s="212">
        <v>5</v>
      </c>
      <c r="E2717" s="212" t="s">
        <v>1242</v>
      </c>
      <c r="F2717" s="212" t="s">
        <v>1234</v>
      </c>
    </row>
    <row r="2718" spans="1:6" hidden="1" x14ac:dyDescent="0.25">
      <c r="A2718" s="212" t="s">
        <v>1241</v>
      </c>
      <c r="B2718" s="212">
        <v>199602</v>
      </c>
      <c r="C2718" s="212">
        <v>0.55500000000000005</v>
      </c>
      <c r="D2718" s="212">
        <v>5</v>
      </c>
      <c r="E2718" s="212" t="s">
        <v>1242</v>
      </c>
      <c r="F2718" s="212" t="s">
        <v>1234</v>
      </c>
    </row>
    <row r="2719" spans="1:6" hidden="1" x14ac:dyDescent="0.25">
      <c r="A2719" s="212" t="s">
        <v>1241</v>
      </c>
      <c r="B2719" s="212">
        <v>199603</v>
      </c>
      <c r="C2719" s="212">
        <v>0.59299999999999997</v>
      </c>
      <c r="D2719" s="212">
        <v>5</v>
      </c>
      <c r="E2719" s="212" t="s">
        <v>1242</v>
      </c>
      <c r="F2719" s="212" t="s">
        <v>1234</v>
      </c>
    </row>
    <row r="2720" spans="1:6" hidden="1" x14ac:dyDescent="0.25">
      <c r="A2720" s="212" t="s">
        <v>1241</v>
      </c>
      <c r="B2720" s="212">
        <v>199604</v>
      </c>
      <c r="C2720" s="212">
        <v>0.57399999999999995</v>
      </c>
      <c r="D2720" s="212">
        <v>5</v>
      </c>
      <c r="E2720" s="212" t="s">
        <v>1242</v>
      </c>
      <c r="F2720" s="212" t="s">
        <v>1234</v>
      </c>
    </row>
    <row r="2721" spans="1:6" hidden="1" x14ac:dyDescent="0.25">
      <c r="A2721" s="212" t="s">
        <v>1241</v>
      </c>
      <c r="B2721" s="212">
        <v>199605</v>
      </c>
      <c r="C2721" s="212">
        <v>0.59299999999999997</v>
      </c>
      <c r="D2721" s="212">
        <v>5</v>
      </c>
      <c r="E2721" s="212" t="s">
        <v>1242</v>
      </c>
      <c r="F2721" s="212" t="s">
        <v>1234</v>
      </c>
    </row>
    <row r="2722" spans="1:6" hidden="1" x14ac:dyDescent="0.25">
      <c r="A2722" s="212" t="s">
        <v>1241</v>
      </c>
      <c r="B2722" s="212">
        <v>199606</v>
      </c>
      <c r="C2722" s="212">
        <v>0.57399999999999995</v>
      </c>
      <c r="D2722" s="212">
        <v>5</v>
      </c>
      <c r="E2722" s="212" t="s">
        <v>1242</v>
      </c>
      <c r="F2722" s="212" t="s">
        <v>1234</v>
      </c>
    </row>
    <row r="2723" spans="1:6" hidden="1" x14ac:dyDescent="0.25">
      <c r="A2723" s="212" t="s">
        <v>1241</v>
      </c>
      <c r="B2723" s="212">
        <v>199607</v>
      </c>
      <c r="C2723" s="212">
        <v>0.59299999999999997</v>
      </c>
      <c r="D2723" s="212">
        <v>5</v>
      </c>
      <c r="E2723" s="212" t="s">
        <v>1242</v>
      </c>
      <c r="F2723" s="212" t="s">
        <v>1234</v>
      </c>
    </row>
    <row r="2724" spans="1:6" hidden="1" x14ac:dyDescent="0.25">
      <c r="A2724" s="212" t="s">
        <v>1241</v>
      </c>
      <c r="B2724" s="212">
        <v>199608</v>
      </c>
      <c r="C2724" s="212">
        <v>0.59299999999999997</v>
      </c>
      <c r="D2724" s="212">
        <v>5</v>
      </c>
      <c r="E2724" s="212" t="s">
        <v>1242</v>
      </c>
      <c r="F2724" s="212" t="s">
        <v>1234</v>
      </c>
    </row>
    <row r="2725" spans="1:6" hidden="1" x14ac:dyDescent="0.25">
      <c r="A2725" s="212" t="s">
        <v>1241</v>
      </c>
      <c r="B2725" s="212">
        <v>199609</v>
      </c>
      <c r="C2725" s="212">
        <v>0.57399999999999995</v>
      </c>
      <c r="D2725" s="212">
        <v>5</v>
      </c>
      <c r="E2725" s="212" t="s">
        <v>1242</v>
      </c>
      <c r="F2725" s="212" t="s">
        <v>1234</v>
      </c>
    </row>
    <row r="2726" spans="1:6" hidden="1" x14ac:dyDescent="0.25">
      <c r="A2726" s="212" t="s">
        <v>1241</v>
      </c>
      <c r="B2726" s="212">
        <v>199610</v>
      </c>
      <c r="C2726" s="212">
        <v>0.59299999999999997</v>
      </c>
      <c r="D2726" s="212">
        <v>5</v>
      </c>
      <c r="E2726" s="212" t="s">
        <v>1242</v>
      </c>
      <c r="F2726" s="212" t="s">
        <v>1234</v>
      </c>
    </row>
    <row r="2727" spans="1:6" hidden="1" x14ac:dyDescent="0.25">
      <c r="A2727" s="212" t="s">
        <v>1241</v>
      </c>
      <c r="B2727" s="212">
        <v>199611</v>
      </c>
      <c r="C2727" s="212">
        <v>0.57399999999999995</v>
      </c>
      <c r="D2727" s="212">
        <v>5</v>
      </c>
      <c r="E2727" s="212" t="s">
        <v>1242</v>
      </c>
      <c r="F2727" s="212" t="s">
        <v>1234</v>
      </c>
    </row>
    <row r="2728" spans="1:6" hidden="1" x14ac:dyDescent="0.25">
      <c r="A2728" s="212" t="s">
        <v>1241</v>
      </c>
      <c r="B2728" s="212">
        <v>199612</v>
      </c>
      <c r="C2728" s="212">
        <v>0.59299999999999997</v>
      </c>
      <c r="D2728" s="212">
        <v>5</v>
      </c>
      <c r="E2728" s="212" t="s">
        <v>1242</v>
      </c>
      <c r="F2728" s="212" t="s">
        <v>1234</v>
      </c>
    </row>
    <row r="2729" spans="1:6" hidden="1" x14ac:dyDescent="0.25">
      <c r="A2729" s="212" t="s">
        <v>1241</v>
      </c>
      <c r="B2729" s="212">
        <v>199613</v>
      </c>
      <c r="C2729" s="212">
        <v>7</v>
      </c>
      <c r="D2729" s="212">
        <v>5</v>
      </c>
      <c r="E2729" s="212" t="s">
        <v>1242</v>
      </c>
      <c r="F2729" s="212" t="s">
        <v>1234</v>
      </c>
    </row>
    <row r="2730" spans="1:6" hidden="1" x14ac:dyDescent="0.25">
      <c r="A2730" s="212" t="s">
        <v>1241</v>
      </c>
      <c r="B2730" s="212">
        <v>199701</v>
      </c>
      <c r="C2730" s="212">
        <v>0.63700000000000001</v>
      </c>
      <c r="D2730" s="212">
        <v>5</v>
      </c>
      <c r="E2730" s="212" t="s">
        <v>1242</v>
      </c>
      <c r="F2730" s="212" t="s">
        <v>1234</v>
      </c>
    </row>
    <row r="2731" spans="1:6" hidden="1" x14ac:dyDescent="0.25">
      <c r="A2731" s="212" t="s">
        <v>1241</v>
      </c>
      <c r="B2731" s="212">
        <v>199702</v>
      </c>
      <c r="C2731" s="212">
        <v>0.57499999999999996</v>
      </c>
      <c r="D2731" s="212">
        <v>5</v>
      </c>
      <c r="E2731" s="212" t="s">
        <v>1242</v>
      </c>
      <c r="F2731" s="212" t="s">
        <v>1234</v>
      </c>
    </row>
    <row r="2732" spans="1:6" hidden="1" x14ac:dyDescent="0.25">
      <c r="A2732" s="212" t="s">
        <v>1241</v>
      </c>
      <c r="B2732" s="212">
        <v>199703</v>
      </c>
      <c r="C2732" s="212">
        <v>0.63700000000000001</v>
      </c>
      <c r="D2732" s="212">
        <v>5</v>
      </c>
      <c r="E2732" s="212" t="s">
        <v>1242</v>
      </c>
      <c r="F2732" s="212" t="s">
        <v>1234</v>
      </c>
    </row>
    <row r="2733" spans="1:6" hidden="1" x14ac:dyDescent="0.25">
      <c r="A2733" s="212" t="s">
        <v>1241</v>
      </c>
      <c r="B2733" s="212">
        <v>199704</v>
      </c>
      <c r="C2733" s="212">
        <v>0.61599999999999999</v>
      </c>
      <c r="D2733" s="212">
        <v>5</v>
      </c>
      <c r="E2733" s="212" t="s">
        <v>1242</v>
      </c>
      <c r="F2733" s="212" t="s">
        <v>1234</v>
      </c>
    </row>
    <row r="2734" spans="1:6" hidden="1" x14ac:dyDescent="0.25">
      <c r="A2734" s="212" t="s">
        <v>1241</v>
      </c>
      <c r="B2734" s="212">
        <v>199705</v>
      </c>
      <c r="C2734" s="212">
        <v>0.63700000000000001</v>
      </c>
      <c r="D2734" s="212">
        <v>5</v>
      </c>
      <c r="E2734" s="212" t="s">
        <v>1242</v>
      </c>
      <c r="F2734" s="212" t="s">
        <v>1234</v>
      </c>
    </row>
    <row r="2735" spans="1:6" hidden="1" x14ac:dyDescent="0.25">
      <c r="A2735" s="212" t="s">
        <v>1241</v>
      </c>
      <c r="B2735" s="212">
        <v>199706</v>
      </c>
      <c r="C2735" s="212">
        <v>0.61599999999999999</v>
      </c>
      <c r="D2735" s="212">
        <v>5</v>
      </c>
      <c r="E2735" s="212" t="s">
        <v>1242</v>
      </c>
      <c r="F2735" s="212" t="s">
        <v>1234</v>
      </c>
    </row>
    <row r="2736" spans="1:6" hidden="1" x14ac:dyDescent="0.25">
      <c r="A2736" s="212" t="s">
        <v>1241</v>
      </c>
      <c r="B2736" s="212">
        <v>199707</v>
      </c>
      <c r="C2736" s="212">
        <v>0.63700000000000001</v>
      </c>
      <c r="D2736" s="212">
        <v>5</v>
      </c>
      <c r="E2736" s="212" t="s">
        <v>1242</v>
      </c>
      <c r="F2736" s="212" t="s">
        <v>1234</v>
      </c>
    </row>
    <row r="2737" spans="1:6" hidden="1" x14ac:dyDescent="0.25">
      <c r="A2737" s="212" t="s">
        <v>1241</v>
      </c>
      <c r="B2737" s="212">
        <v>199708</v>
      </c>
      <c r="C2737" s="212">
        <v>0.63700000000000001</v>
      </c>
      <c r="D2737" s="212">
        <v>5</v>
      </c>
      <c r="E2737" s="212" t="s">
        <v>1242</v>
      </c>
      <c r="F2737" s="212" t="s">
        <v>1234</v>
      </c>
    </row>
    <row r="2738" spans="1:6" hidden="1" x14ac:dyDescent="0.25">
      <c r="A2738" s="212" t="s">
        <v>1241</v>
      </c>
      <c r="B2738" s="212">
        <v>199709</v>
      </c>
      <c r="C2738" s="212">
        <v>0.61599999999999999</v>
      </c>
      <c r="D2738" s="212">
        <v>5</v>
      </c>
      <c r="E2738" s="212" t="s">
        <v>1242</v>
      </c>
      <c r="F2738" s="212" t="s">
        <v>1234</v>
      </c>
    </row>
    <row r="2739" spans="1:6" hidden="1" x14ac:dyDescent="0.25">
      <c r="A2739" s="212" t="s">
        <v>1241</v>
      </c>
      <c r="B2739" s="212">
        <v>199710</v>
      </c>
      <c r="C2739" s="212">
        <v>0.63700000000000001</v>
      </c>
      <c r="D2739" s="212">
        <v>5</v>
      </c>
      <c r="E2739" s="212" t="s">
        <v>1242</v>
      </c>
      <c r="F2739" s="212" t="s">
        <v>1234</v>
      </c>
    </row>
    <row r="2740" spans="1:6" hidden="1" x14ac:dyDescent="0.25">
      <c r="A2740" s="212" t="s">
        <v>1241</v>
      </c>
      <c r="B2740" s="212">
        <v>199711</v>
      </c>
      <c r="C2740" s="212">
        <v>0.61599999999999999</v>
      </c>
      <c r="D2740" s="212">
        <v>5</v>
      </c>
      <c r="E2740" s="212" t="s">
        <v>1242</v>
      </c>
      <c r="F2740" s="212" t="s">
        <v>1234</v>
      </c>
    </row>
    <row r="2741" spans="1:6" hidden="1" x14ac:dyDescent="0.25">
      <c r="A2741" s="212" t="s">
        <v>1241</v>
      </c>
      <c r="B2741" s="212">
        <v>199712</v>
      </c>
      <c r="C2741" s="212">
        <v>0.63700000000000001</v>
      </c>
      <c r="D2741" s="212">
        <v>5</v>
      </c>
      <c r="E2741" s="212" t="s">
        <v>1242</v>
      </c>
      <c r="F2741" s="212" t="s">
        <v>1234</v>
      </c>
    </row>
    <row r="2742" spans="1:6" hidden="1" x14ac:dyDescent="0.25">
      <c r="A2742" s="212" t="s">
        <v>1241</v>
      </c>
      <c r="B2742" s="212">
        <v>199713</v>
      </c>
      <c r="C2742" s="212">
        <v>7.5</v>
      </c>
      <c r="D2742" s="212">
        <v>5</v>
      </c>
      <c r="E2742" s="212" t="s">
        <v>1242</v>
      </c>
      <c r="F2742" s="212" t="s">
        <v>1234</v>
      </c>
    </row>
    <row r="2743" spans="1:6" hidden="1" x14ac:dyDescent="0.25">
      <c r="A2743" s="212" t="s">
        <v>1241</v>
      </c>
      <c r="B2743" s="212">
        <v>199801</v>
      </c>
      <c r="C2743" s="212">
        <v>0.65400000000000003</v>
      </c>
      <c r="D2743" s="212">
        <v>5</v>
      </c>
      <c r="E2743" s="212" t="s">
        <v>1242</v>
      </c>
      <c r="F2743" s="212" t="s">
        <v>1234</v>
      </c>
    </row>
    <row r="2744" spans="1:6" hidden="1" x14ac:dyDescent="0.25">
      <c r="A2744" s="212" t="s">
        <v>1241</v>
      </c>
      <c r="B2744" s="212">
        <v>199802</v>
      </c>
      <c r="C2744" s="212">
        <v>0.59099999999999997</v>
      </c>
      <c r="D2744" s="212">
        <v>5</v>
      </c>
      <c r="E2744" s="212" t="s">
        <v>1242</v>
      </c>
      <c r="F2744" s="212" t="s">
        <v>1234</v>
      </c>
    </row>
    <row r="2745" spans="1:6" hidden="1" x14ac:dyDescent="0.25">
      <c r="A2745" s="212" t="s">
        <v>1241</v>
      </c>
      <c r="B2745" s="212">
        <v>199803</v>
      </c>
      <c r="C2745" s="212">
        <v>0.65400000000000003</v>
      </c>
      <c r="D2745" s="212">
        <v>5</v>
      </c>
      <c r="E2745" s="212" t="s">
        <v>1242</v>
      </c>
      <c r="F2745" s="212" t="s">
        <v>1234</v>
      </c>
    </row>
    <row r="2746" spans="1:6" hidden="1" x14ac:dyDescent="0.25">
      <c r="A2746" s="212" t="s">
        <v>1241</v>
      </c>
      <c r="B2746" s="212">
        <v>199804</v>
      </c>
      <c r="C2746" s="212">
        <v>0.63300000000000001</v>
      </c>
      <c r="D2746" s="212">
        <v>5</v>
      </c>
      <c r="E2746" s="212" t="s">
        <v>1242</v>
      </c>
      <c r="F2746" s="212" t="s">
        <v>1234</v>
      </c>
    </row>
    <row r="2747" spans="1:6" hidden="1" x14ac:dyDescent="0.25">
      <c r="A2747" s="212" t="s">
        <v>1241</v>
      </c>
      <c r="B2747" s="212">
        <v>199805</v>
      </c>
      <c r="C2747" s="212">
        <v>0.65400000000000003</v>
      </c>
      <c r="D2747" s="212">
        <v>5</v>
      </c>
      <c r="E2747" s="212" t="s">
        <v>1242</v>
      </c>
      <c r="F2747" s="212" t="s">
        <v>1234</v>
      </c>
    </row>
    <row r="2748" spans="1:6" hidden="1" x14ac:dyDescent="0.25">
      <c r="A2748" s="212" t="s">
        <v>1241</v>
      </c>
      <c r="B2748" s="212">
        <v>199806</v>
      </c>
      <c r="C2748" s="212">
        <v>0.63300000000000001</v>
      </c>
      <c r="D2748" s="212">
        <v>5</v>
      </c>
      <c r="E2748" s="212" t="s">
        <v>1242</v>
      </c>
      <c r="F2748" s="212" t="s">
        <v>1234</v>
      </c>
    </row>
    <row r="2749" spans="1:6" hidden="1" x14ac:dyDescent="0.25">
      <c r="A2749" s="212" t="s">
        <v>1241</v>
      </c>
      <c r="B2749" s="212">
        <v>199807</v>
      </c>
      <c r="C2749" s="212">
        <v>0.65400000000000003</v>
      </c>
      <c r="D2749" s="212">
        <v>5</v>
      </c>
      <c r="E2749" s="212" t="s">
        <v>1242</v>
      </c>
      <c r="F2749" s="212" t="s">
        <v>1234</v>
      </c>
    </row>
    <row r="2750" spans="1:6" hidden="1" x14ac:dyDescent="0.25">
      <c r="A2750" s="212" t="s">
        <v>1241</v>
      </c>
      <c r="B2750" s="212">
        <v>199808</v>
      </c>
      <c r="C2750" s="212">
        <v>0.65400000000000003</v>
      </c>
      <c r="D2750" s="212">
        <v>5</v>
      </c>
      <c r="E2750" s="212" t="s">
        <v>1242</v>
      </c>
      <c r="F2750" s="212" t="s">
        <v>1234</v>
      </c>
    </row>
    <row r="2751" spans="1:6" hidden="1" x14ac:dyDescent="0.25">
      <c r="A2751" s="212" t="s">
        <v>1241</v>
      </c>
      <c r="B2751" s="212">
        <v>199809</v>
      </c>
      <c r="C2751" s="212">
        <v>0.63300000000000001</v>
      </c>
      <c r="D2751" s="212">
        <v>5</v>
      </c>
      <c r="E2751" s="212" t="s">
        <v>1242</v>
      </c>
      <c r="F2751" s="212" t="s">
        <v>1234</v>
      </c>
    </row>
    <row r="2752" spans="1:6" hidden="1" x14ac:dyDescent="0.25">
      <c r="A2752" s="212" t="s">
        <v>1241</v>
      </c>
      <c r="B2752" s="212">
        <v>199810</v>
      </c>
      <c r="C2752" s="212">
        <v>0.65400000000000003</v>
      </c>
      <c r="D2752" s="212">
        <v>5</v>
      </c>
      <c r="E2752" s="212" t="s">
        <v>1242</v>
      </c>
      <c r="F2752" s="212" t="s">
        <v>1234</v>
      </c>
    </row>
    <row r="2753" spans="1:6" hidden="1" x14ac:dyDescent="0.25">
      <c r="A2753" s="212" t="s">
        <v>1241</v>
      </c>
      <c r="B2753" s="212">
        <v>199811</v>
      </c>
      <c r="C2753" s="212">
        <v>0.63300000000000001</v>
      </c>
      <c r="D2753" s="212">
        <v>5</v>
      </c>
      <c r="E2753" s="212" t="s">
        <v>1242</v>
      </c>
      <c r="F2753" s="212" t="s">
        <v>1234</v>
      </c>
    </row>
    <row r="2754" spans="1:6" hidden="1" x14ac:dyDescent="0.25">
      <c r="A2754" s="212" t="s">
        <v>1241</v>
      </c>
      <c r="B2754" s="212">
        <v>199812</v>
      </c>
      <c r="C2754" s="212">
        <v>0.65400000000000003</v>
      </c>
      <c r="D2754" s="212">
        <v>5</v>
      </c>
      <c r="E2754" s="212" t="s">
        <v>1242</v>
      </c>
      <c r="F2754" s="212" t="s">
        <v>1234</v>
      </c>
    </row>
    <row r="2755" spans="1:6" hidden="1" x14ac:dyDescent="0.25">
      <c r="A2755" s="212" t="s">
        <v>1241</v>
      </c>
      <c r="B2755" s="212">
        <v>199813</v>
      </c>
      <c r="C2755" s="212">
        <v>7.7</v>
      </c>
      <c r="D2755" s="212">
        <v>5</v>
      </c>
      <c r="E2755" s="212" t="s">
        <v>1242</v>
      </c>
      <c r="F2755" s="212" t="s">
        <v>1234</v>
      </c>
    </row>
    <row r="2756" spans="1:6" hidden="1" x14ac:dyDescent="0.25">
      <c r="A2756" s="212" t="s">
        <v>1241</v>
      </c>
      <c r="B2756" s="212">
        <v>199901</v>
      </c>
      <c r="C2756" s="212">
        <v>0.72199999999999998</v>
      </c>
      <c r="D2756" s="212">
        <v>5</v>
      </c>
      <c r="E2756" s="212" t="s">
        <v>1242</v>
      </c>
      <c r="F2756" s="212" t="s">
        <v>1234</v>
      </c>
    </row>
    <row r="2757" spans="1:6" hidden="1" x14ac:dyDescent="0.25">
      <c r="A2757" s="212" t="s">
        <v>1241</v>
      </c>
      <c r="B2757" s="212">
        <v>199902</v>
      </c>
      <c r="C2757" s="212">
        <v>0.65200000000000002</v>
      </c>
      <c r="D2757" s="212">
        <v>5</v>
      </c>
      <c r="E2757" s="212" t="s">
        <v>1242</v>
      </c>
      <c r="F2757" s="212" t="s">
        <v>1234</v>
      </c>
    </row>
    <row r="2758" spans="1:6" hidden="1" x14ac:dyDescent="0.25">
      <c r="A2758" s="212" t="s">
        <v>1241</v>
      </c>
      <c r="B2758" s="212">
        <v>199903</v>
      </c>
      <c r="C2758" s="212">
        <v>0.72199999999999998</v>
      </c>
      <c r="D2758" s="212">
        <v>5</v>
      </c>
      <c r="E2758" s="212" t="s">
        <v>1242</v>
      </c>
      <c r="F2758" s="212" t="s">
        <v>1234</v>
      </c>
    </row>
    <row r="2759" spans="1:6" hidden="1" x14ac:dyDescent="0.25">
      <c r="A2759" s="212" t="s">
        <v>1241</v>
      </c>
      <c r="B2759" s="212">
        <v>199904</v>
      </c>
      <c r="C2759" s="212">
        <v>0.69899999999999995</v>
      </c>
      <c r="D2759" s="212">
        <v>5</v>
      </c>
      <c r="E2759" s="212" t="s">
        <v>1242</v>
      </c>
      <c r="F2759" s="212" t="s">
        <v>1234</v>
      </c>
    </row>
    <row r="2760" spans="1:6" hidden="1" x14ac:dyDescent="0.25">
      <c r="A2760" s="212" t="s">
        <v>1241</v>
      </c>
      <c r="B2760" s="212">
        <v>199905</v>
      </c>
      <c r="C2760" s="212">
        <v>0.72199999999999998</v>
      </c>
      <c r="D2760" s="212">
        <v>5</v>
      </c>
      <c r="E2760" s="212" t="s">
        <v>1242</v>
      </c>
      <c r="F2760" s="212" t="s">
        <v>1234</v>
      </c>
    </row>
    <row r="2761" spans="1:6" hidden="1" x14ac:dyDescent="0.25">
      <c r="A2761" s="212" t="s">
        <v>1241</v>
      </c>
      <c r="B2761" s="212">
        <v>199906</v>
      </c>
      <c r="C2761" s="212">
        <v>0.69899999999999995</v>
      </c>
      <c r="D2761" s="212">
        <v>5</v>
      </c>
      <c r="E2761" s="212" t="s">
        <v>1242</v>
      </c>
      <c r="F2761" s="212" t="s">
        <v>1234</v>
      </c>
    </row>
    <row r="2762" spans="1:6" hidden="1" x14ac:dyDescent="0.25">
      <c r="A2762" s="212" t="s">
        <v>1241</v>
      </c>
      <c r="B2762" s="212">
        <v>199907</v>
      </c>
      <c r="C2762" s="212">
        <v>0.72199999999999998</v>
      </c>
      <c r="D2762" s="212">
        <v>5</v>
      </c>
      <c r="E2762" s="212" t="s">
        <v>1242</v>
      </c>
      <c r="F2762" s="212" t="s">
        <v>1234</v>
      </c>
    </row>
    <row r="2763" spans="1:6" hidden="1" x14ac:dyDescent="0.25">
      <c r="A2763" s="212" t="s">
        <v>1241</v>
      </c>
      <c r="B2763" s="212">
        <v>199908</v>
      </c>
      <c r="C2763" s="212">
        <v>0.72199999999999998</v>
      </c>
      <c r="D2763" s="212">
        <v>5</v>
      </c>
      <c r="E2763" s="212" t="s">
        <v>1242</v>
      </c>
      <c r="F2763" s="212" t="s">
        <v>1234</v>
      </c>
    </row>
    <row r="2764" spans="1:6" hidden="1" x14ac:dyDescent="0.25">
      <c r="A2764" s="212" t="s">
        <v>1241</v>
      </c>
      <c r="B2764" s="212">
        <v>199909</v>
      </c>
      <c r="C2764" s="212">
        <v>0.69899999999999995</v>
      </c>
      <c r="D2764" s="212">
        <v>5</v>
      </c>
      <c r="E2764" s="212" t="s">
        <v>1242</v>
      </c>
      <c r="F2764" s="212" t="s">
        <v>1234</v>
      </c>
    </row>
    <row r="2765" spans="1:6" hidden="1" x14ac:dyDescent="0.25">
      <c r="A2765" s="212" t="s">
        <v>1241</v>
      </c>
      <c r="B2765" s="212">
        <v>199910</v>
      </c>
      <c r="C2765" s="212">
        <v>0.72199999999999998</v>
      </c>
      <c r="D2765" s="212">
        <v>5</v>
      </c>
      <c r="E2765" s="212" t="s">
        <v>1242</v>
      </c>
      <c r="F2765" s="212" t="s">
        <v>1234</v>
      </c>
    </row>
    <row r="2766" spans="1:6" hidden="1" x14ac:dyDescent="0.25">
      <c r="A2766" s="212" t="s">
        <v>1241</v>
      </c>
      <c r="B2766" s="212">
        <v>199911</v>
      </c>
      <c r="C2766" s="212">
        <v>0.69899999999999995</v>
      </c>
      <c r="D2766" s="212">
        <v>5</v>
      </c>
      <c r="E2766" s="212" t="s">
        <v>1242</v>
      </c>
      <c r="F2766" s="212" t="s">
        <v>1234</v>
      </c>
    </row>
    <row r="2767" spans="1:6" hidden="1" x14ac:dyDescent="0.25">
      <c r="A2767" s="212" t="s">
        <v>1241</v>
      </c>
      <c r="B2767" s="212">
        <v>199912</v>
      </c>
      <c r="C2767" s="212">
        <v>0.72199999999999998</v>
      </c>
      <c r="D2767" s="212">
        <v>5</v>
      </c>
      <c r="E2767" s="212" t="s">
        <v>1242</v>
      </c>
      <c r="F2767" s="212" t="s">
        <v>1234</v>
      </c>
    </row>
    <row r="2768" spans="1:6" hidden="1" x14ac:dyDescent="0.25">
      <c r="A2768" s="212" t="s">
        <v>1241</v>
      </c>
      <c r="B2768" s="212">
        <v>199913</v>
      </c>
      <c r="C2768" s="212">
        <v>8.5</v>
      </c>
      <c r="D2768" s="212">
        <v>5</v>
      </c>
      <c r="E2768" s="212" t="s">
        <v>1242</v>
      </c>
      <c r="F2768" s="212" t="s">
        <v>1234</v>
      </c>
    </row>
    <row r="2769" spans="1:6" hidden="1" x14ac:dyDescent="0.25">
      <c r="A2769" s="212" t="s">
        <v>1241</v>
      </c>
      <c r="B2769" s="212">
        <v>200001</v>
      </c>
      <c r="C2769" s="212">
        <v>0.72799999999999998</v>
      </c>
      <c r="D2769" s="212">
        <v>5</v>
      </c>
      <c r="E2769" s="212" t="s">
        <v>1242</v>
      </c>
      <c r="F2769" s="212" t="s">
        <v>1234</v>
      </c>
    </row>
    <row r="2770" spans="1:6" hidden="1" x14ac:dyDescent="0.25">
      <c r="A2770" s="212" t="s">
        <v>1241</v>
      </c>
      <c r="B2770" s="212">
        <v>200002</v>
      </c>
      <c r="C2770" s="212">
        <v>0.68100000000000005</v>
      </c>
      <c r="D2770" s="212">
        <v>5</v>
      </c>
      <c r="E2770" s="212" t="s">
        <v>1242</v>
      </c>
      <c r="F2770" s="212" t="s">
        <v>1234</v>
      </c>
    </row>
    <row r="2771" spans="1:6" hidden="1" x14ac:dyDescent="0.25">
      <c r="A2771" s="212" t="s">
        <v>1241</v>
      </c>
      <c r="B2771" s="212">
        <v>200003</v>
      </c>
      <c r="C2771" s="212">
        <v>0.72799999999999998</v>
      </c>
      <c r="D2771" s="212">
        <v>5</v>
      </c>
      <c r="E2771" s="212" t="s">
        <v>1242</v>
      </c>
      <c r="F2771" s="212" t="s">
        <v>1234</v>
      </c>
    </row>
    <row r="2772" spans="1:6" hidden="1" x14ac:dyDescent="0.25">
      <c r="A2772" s="212" t="s">
        <v>1241</v>
      </c>
      <c r="B2772" s="212">
        <v>200004</v>
      </c>
      <c r="C2772" s="212">
        <v>0.70499999999999996</v>
      </c>
      <c r="D2772" s="212">
        <v>5</v>
      </c>
      <c r="E2772" s="212" t="s">
        <v>1242</v>
      </c>
      <c r="F2772" s="212" t="s">
        <v>1234</v>
      </c>
    </row>
    <row r="2773" spans="1:6" hidden="1" x14ac:dyDescent="0.25">
      <c r="A2773" s="212" t="s">
        <v>1241</v>
      </c>
      <c r="B2773" s="212">
        <v>200005</v>
      </c>
      <c r="C2773" s="212">
        <v>0.72799999999999998</v>
      </c>
      <c r="D2773" s="212">
        <v>5</v>
      </c>
      <c r="E2773" s="212" t="s">
        <v>1242</v>
      </c>
      <c r="F2773" s="212" t="s">
        <v>1234</v>
      </c>
    </row>
    <row r="2774" spans="1:6" hidden="1" x14ac:dyDescent="0.25">
      <c r="A2774" s="212" t="s">
        <v>1241</v>
      </c>
      <c r="B2774" s="212">
        <v>200006</v>
      </c>
      <c r="C2774" s="212">
        <v>0.70499999999999996</v>
      </c>
      <c r="D2774" s="212">
        <v>5</v>
      </c>
      <c r="E2774" s="212" t="s">
        <v>1242</v>
      </c>
      <c r="F2774" s="212" t="s">
        <v>1234</v>
      </c>
    </row>
    <row r="2775" spans="1:6" hidden="1" x14ac:dyDescent="0.25">
      <c r="A2775" s="212" t="s">
        <v>1241</v>
      </c>
      <c r="B2775" s="212">
        <v>200007</v>
      </c>
      <c r="C2775" s="212">
        <v>0.72799999999999998</v>
      </c>
      <c r="D2775" s="212">
        <v>5</v>
      </c>
      <c r="E2775" s="212" t="s">
        <v>1242</v>
      </c>
      <c r="F2775" s="212" t="s">
        <v>1234</v>
      </c>
    </row>
    <row r="2776" spans="1:6" hidden="1" x14ac:dyDescent="0.25">
      <c r="A2776" s="212" t="s">
        <v>1241</v>
      </c>
      <c r="B2776" s="212">
        <v>200008</v>
      </c>
      <c r="C2776" s="212">
        <v>0.72799999999999998</v>
      </c>
      <c r="D2776" s="212">
        <v>5</v>
      </c>
      <c r="E2776" s="212" t="s">
        <v>1242</v>
      </c>
      <c r="F2776" s="212" t="s">
        <v>1234</v>
      </c>
    </row>
    <row r="2777" spans="1:6" hidden="1" x14ac:dyDescent="0.25">
      <c r="A2777" s="212" t="s">
        <v>1241</v>
      </c>
      <c r="B2777" s="212">
        <v>200009</v>
      </c>
      <c r="C2777" s="212">
        <v>0.70499999999999996</v>
      </c>
      <c r="D2777" s="212">
        <v>5</v>
      </c>
      <c r="E2777" s="212" t="s">
        <v>1242</v>
      </c>
      <c r="F2777" s="212" t="s">
        <v>1234</v>
      </c>
    </row>
    <row r="2778" spans="1:6" hidden="1" x14ac:dyDescent="0.25">
      <c r="A2778" s="212" t="s">
        <v>1241</v>
      </c>
      <c r="B2778" s="212">
        <v>200010</v>
      </c>
      <c r="C2778" s="212">
        <v>0.72799999999999998</v>
      </c>
      <c r="D2778" s="212">
        <v>5</v>
      </c>
      <c r="E2778" s="212" t="s">
        <v>1242</v>
      </c>
      <c r="F2778" s="212" t="s">
        <v>1234</v>
      </c>
    </row>
    <row r="2779" spans="1:6" hidden="1" x14ac:dyDescent="0.25">
      <c r="A2779" s="212" t="s">
        <v>1241</v>
      </c>
      <c r="B2779" s="212">
        <v>200011</v>
      </c>
      <c r="C2779" s="212">
        <v>0.70499999999999996</v>
      </c>
      <c r="D2779" s="212">
        <v>5</v>
      </c>
      <c r="E2779" s="212" t="s">
        <v>1242</v>
      </c>
      <c r="F2779" s="212" t="s">
        <v>1234</v>
      </c>
    </row>
    <row r="2780" spans="1:6" hidden="1" x14ac:dyDescent="0.25">
      <c r="A2780" s="212" t="s">
        <v>1241</v>
      </c>
      <c r="B2780" s="212">
        <v>200012</v>
      </c>
      <c r="C2780" s="212">
        <v>0.72799999999999998</v>
      </c>
      <c r="D2780" s="212">
        <v>5</v>
      </c>
      <c r="E2780" s="212" t="s">
        <v>1242</v>
      </c>
      <c r="F2780" s="212" t="s">
        <v>1234</v>
      </c>
    </row>
    <row r="2781" spans="1:6" hidden="1" x14ac:dyDescent="0.25">
      <c r="A2781" s="212" t="s">
        <v>1241</v>
      </c>
      <c r="B2781" s="212">
        <v>200013</v>
      </c>
      <c r="C2781" s="212">
        <v>8.6</v>
      </c>
      <c r="D2781" s="212">
        <v>5</v>
      </c>
      <c r="E2781" s="212" t="s">
        <v>1242</v>
      </c>
      <c r="F2781" s="212" t="s">
        <v>1234</v>
      </c>
    </row>
    <row r="2782" spans="1:6" hidden="1" x14ac:dyDescent="0.25">
      <c r="A2782" s="212" t="s">
        <v>1241</v>
      </c>
      <c r="B2782" s="212">
        <v>200101</v>
      </c>
      <c r="C2782" s="212">
        <v>0.80300000000000005</v>
      </c>
      <c r="D2782" s="212">
        <v>5</v>
      </c>
      <c r="E2782" s="212" t="s">
        <v>1242</v>
      </c>
      <c r="F2782" s="212" t="s">
        <v>1234</v>
      </c>
    </row>
    <row r="2783" spans="1:6" hidden="1" x14ac:dyDescent="0.25">
      <c r="A2783" s="212" t="s">
        <v>1241</v>
      </c>
      <c r="B2783" s="212">
        <v>200102</v>
      </c>
      <c r="C2783" s="212">
        <v>0.72499999999999998</v>
      </c>
      <c r="D2783" s="212">
        <v>5</v>
      </c>
      <c r="E2783" s="212" t="s">
        <v>1242</v>
      </c>
      <c r="F2783" s="212" t="s">
        <v>1234</v>
      </c>
    </row>
    <row r="2784" spans="1:6" hidden="1" x14ac:dyDescent="0.25">
      <c r="A2784" s="212" t="s">
        <v>1241</v>
      </c>
      <c r="B2784" s="212">
        <v>200103</v>
      </c>
      <c r="C2784" s="212">
        <v>0.80300000000000005</v>
      </c>
      <c r="D2784" s="212">
        <v>5</v>
      </c>
      <c r="E2784" s="212" t="s">
        <v>1242</v>
      </c>
      <c r="F2784" s="212" t="s">
        <v>1234</v>
      </c>
    </row>
    <row r="2785" spans="1:6" hidden="1" x14ac:dyDescent="0.25">
      <c r="A2785" s="212" t="s">
        <v>1241</v>
      </c>
      <c r="B2785" s="212">
        <v>200104</v>
      </c>
      <c r="C2785" s="212">
        <v>0.77700000000000002</v>
      </c>
      <c r="D2785" s="212">
        <v>5</v>
      </c>
      <c r="E2785" s="212" t="s">
        <v>1242</v>
      </c>
      <c r="F2785" s="212" t="s">
        <v>1234</v>
      </c>
    </row>
    <row r="2786" spans="1:6" hidden="1" x14ac:dyDescent="0.25">
      <c r="A2786" s="212" t="s">
        <v>1241</v>
      </c>
      <c r="B2786" s="212">
        <v>200105</v>
      </c>
      <c r="C2786" s="212">
        <v>0.80300000000000005</v>
      </c>
      <c r="D2786" s="212">
        <v>5</v>
      </c>
      <c r="E2786" s="212" t="s">
        <v>1242</v>
      </c>
      <c r="F2786" s="212" t="s">
        <v>1234</v>
      </c>
    </row>
    <row r="2787" spans="1:6" hidden="1" x14ac:dyDescent="0.25">
      <c r="A2787" s="212" t="s">
        <v>1241</v>
      </c>
      <c r="B2787" s="212">
        <v>200106</v>
      </c>
      <c r="C2787" s="212">
        <v>0.77700000000000002</v>
      </c>
      <c r="D2787" s="212">
        <v>5</v>
      </c>
      <c r="E2787" s="212" t="s">
        <v>1242</v>
      </c>
      <c r="F2787" s="212" t="s">
        <v>1234</v>
      </c>
    </row>
    <row r="2788" spans="1:6" hidden="1" x14ac:dyDescent="0.25">
      <c r="A2788" s="212" t="s">
        <v>1241</v>
      </c>
      <c r="B2788" s="212">
        <v>200107</v>
      </c>
      <c r="C2788" s="212">
        <v>0.80300000000000005</v>
      </c>
      <c r="D2788" s="212">
        <v>5</v>
      </c>
      <c r="E2788" s="212" t="s">
        <v>1242</v>
      </c>
      <c r="F2788" s="212" t="s">
        <v>1234</v>
      </c>
    </row>
    <row r="2789" spans="1:6" hidden="1" x14ac:dyDescent="0.25">
      <c r="A2789" s="212" t="s">
        <v>1241</v>
      </c>
      <c r="B2789" s="212">
        <v>200108</v>
      </c>
      <c r="C2789" s="212">
        <v>0.80300000000000005</v>
      </c>
      <c r="D2789" s="212">
        <v>5</v>
      </c>
      <c r="E2789" s="212" t="s">
        <v>1242</v>
      </c>
      <c r="F2789" s="212" t="s">
        <v>1234</v>
      </c>
    </row>
    <row r="2790" spans="1:6" hidden="1" x14ac:dyDescent="0.25">
      <c r="A2790" s="212" t="s">
        <v>1241</v>
      </c>
      <c r="B2790" s="212">
        <v>200109</v>
      </c>
      <c r="C2790" s="212">
        <v>0.77700000000000002</v>
      </c>
      <c r="D2790" s="212">
        <v>5</v>
      </c>
      <c r="E2790" s="212" t="s">
        <v>1242</v>
      </c>
      <c r="F2790" s="212" t="s">
        <v>1234</v>
      </c>
    </row>
    <row r="2791" spans="1:6" hidden="1" x14ac:dyDescent="0.25">
      <c r="A2791" s="212" t="s">
        <v>1241</v>
      </c>
      <c r="B2791" s="212">
        <v>200110</v>
      </c>
      <c r="C2791" s="212">
        <v>0.80300000000000005</v>
      </c>
      <c r="D2791" s="212">
        <v>5</v>
      </c>
      <c r="E2791" s="212" t="s">
        <v>1242</v>
      </c>
      <c r="F2791" s="212" t="s">
        <v>1234</v>
      </c>
    </row>
    <row r="2792" spans="1:6" hidden="1" x14ac:dyDescent="0.25">
      <c r="A2792" s="212" t="s">
        <v>1241</v>
      </c>
      <c r="B2792" s="212">
        <v>200111</v>
      </c>
      <c r="C2792" s="212">
        <v>0.77700000000000002</v>
      </c>
      <c r="D2792" s="212">
        <v>5</v>
      </c>
      <c r="E2792" s="212" t="s">
        <v>1242</v>
      </c>
      <c r="F2792" s="212" t="s">
        <v>1234</v>
      </c>
    </row>
    <row r="2793" spans="1:6" hidden="1" x14ac:dyDescent="0.25">
      <c r="A2793" s="212" t="s">
        <v>1241</v>
      </c>
      <c r="B2793" s="212">
        <v>200112</v>
      </c>
      <c r="C2793" s="212">
        <v>0.80300000000000005</v>
      </c>
      <c r="D2793" s="212">
        <v>5</v>
      </c>
      <c r="E2793" s="212" t="s">
        <v>1242</v>
      </c>
      <c r="F2793" s="212" t="s">
        <v>1234</v>
      </c>
    </row>
    <row r="2794" spans="1:6" hidden="1" x14ac:dyDescent="0.25">
      <c r="A2794" s="212" t="s">
        <v>1241</v>
      </c>
      <c r="B2794" s="212">
        <v>200113</v>
      </c>
      <c r="C2794" s="212">
        <v>9.4499999999999993</v>
      </c>
      <c r="D2794" s="212">
        <v>5</v>
      </c>
      <c r="E2794" s="212" t="s">
        <v>1242</v>
      </c>
      <c r="F2794" s="212" t="s">
        <v>1234</v>
      </c>
    </row>
    <row r="2795" spans="1:6" hidden="1" x14ac:dyDescent="0.25">
      <c r="A2795" s="212" t="s">
        <v>1241</v>
      </c>
      <c r="B2795" s="212">
        <v>200201</v>
      </c>
      <c r="C2795" s="212">
        <v>0.86699999999999999</v>
      </c>
      <c r="D2795" s="212">
        <v>5</v>
      </c>
      <c r="E2795" s="212" t="s">
        <v>1242</v>
      </c>
      <c r="F2795" s="212" t="s">
        <v>1234</v>
      </c>
    </row>
    <row r="2796" spans="1:6" hidden="1" x14ac:dyDescent="0.25">
      <c r="A2796" s="212" t="s">
        <v>1241</v>
      </c>
      <c r="B2796" s="212">
        <v>200202</v>
      </c>
      <c r="C2796" s="212">
        <v>0.78300000000000003</v>
      </c>
      <c r="D2796" s="212">
        <v>5</v>
      </c>
      <c r="E2796" s="212" t="s">
        <v>1242</v>
      </c>
      <c r="F2796" s="212" t="s">
        <v>1234</v>
      </c>
    </row>
    <row r="2797" spans="1:6" hidden="1" x14ac:dyDescent="0.25">
      <c r="A2797" s="212" t="s">
        <v>1241</v>
      </c>
      <c r="B2797" s="212">
        <v>200203</v>
      </c>
      <c r="C2797" s="212">
        <v>0.86699999999999999</v>
      </c>
      <c r="D2797" s="212">
        <v>5</v>
      </c>
      <c r="E2797" s="212" t="s">
        <v>1242</v>
      </c>
      <c r="F2797" s="212" t="s">
        <v>1234</v>
      </c>
    </row>
    <row r="2798" spans="1:6" hidden="1" x14ac:dyDescent="0.25">
      <c r="A2798" s="212" t="s">
        <v>1241</v>
      </c>
      <c r="B2798" s="212">
        <v>200204</v>
      </c>
      <c r="C2798" s="212">
        <v>0.83899999999999997</v>
      </c>
      <c r="D2798" s="212">
        <v>5</v>
      </c>
      <c r="E2798" s="212" t="s">
        <v>1242</v>
      </c>
      <c r="F2798" s="212" t="s">
        <v>1234</v>
      </c>
    </row>
    <row r="2799" spans="1:6" hidden="1" x14ac:dyDescent="0.25">
      <c r="A2799" s="212" t="s">
        <v>1241</v>
      </c>
      <c r="B2799" s="212">
        <v>200205</v>
      </c>
      <c r="C2799" s="212">
        <v>0.86699999999999999</v>
      </c>
      <c r="D2799" s="212">
        <v>5</v>
      </c>
      <c r="E2799" s="212" t="s">
        <v>1242</v>
      </c>
      <c r="F2799" s="212" t="s">
        <v>1234</v>
      </c>
    </row>
    <row r="2800" spans="1:6" hidden="1" x14ac:dyDescent="0.25">
      <c r="A2800" s="212" t="s">
        <v>1241</v>
      </c>
      <c r="B2800" s="212">
        <v>200206</v>
      </c>
      <c r="C2800" s="212">
        <v>0.83899999999999997</v>
      </c>
      <c r="D2800" s="212">
        <v>5</v>
      </c>
      <c r="E2800" s="212" t="s">
        <v>1242</v>
      </c>
      <c r="F2800" s="212" t="s">
        <v>1234</v>
      </c>
    </row>
    <row r="2801" spans="1:6" hidden="1" x14ac:dyDescent="0.25">
      <c r="A2801" s="212" t="s">
        <v>1241</v>
      </c>
      <c r="B2801" s="212">
        <v>200207</v>
      </c>
      <c r="C2801" s="212">
        <v>0.86699999999999999</v>
      </c>
      <c r="D2801" s="212">
        <v>5</v>
      </c>
      <c r="E2801" s="212" t="s">
        <v>1242</v>
      </c>
      <c r="F2801" s="212" t="s">
        <v>1234</v>
      </c>
    </row>
    <row r="2802" spans="1:6" hidden="1" x14ac:dyDescent="0.25">
      <c r="A2802" s="212" t="s">
        <v>1241</v>
      </c>
      <c r="B2802" s="212">
        <v>200208</v>
      </c>
      <c r="C2802" s="212">
        <v>0.86699999999999999</v>
      </c>
      <c r="D2802" s="212">
        <v>5</v>
      </c>
      <c r="E2802" s="212" t="s">
        <v>1242</v>
      </c>
      <c r="F2802" s="212" t="s">
        <v>1234</v>
      </c>
    </row>
    <row r="2803" spans="1:6" hidden="1" x14ac:dyDescent="0.25">
      <c r="A2803" s="212" t="s">
        <v>1241</v>
      </c>
      <c r="B2803" s="212">
        <v>200209</v>
      </c>
      <c r="C2803" s="212">
        <v>0.83899999999999997</v>
      </c>
      <c r="D2803" s="212">
        <v>5</v>
      </c>
      <c r="E2803" s="212" t="s">
        <v>1242</v>
      </c>
      <c r="F2803" s="212" t="s">
        <v>1234</v>
      </c>
    </row>
    <row r="2804" spans="1:6" hidden="1" x14ac:dyDescent="0.25">
      <c r="A2804" s="212" t="s">
        <v>1241</v>
      </c>
      <c r="B2804" s="212">
        <v>200210</v>
      </c>
      <c r="C2804" s="212">
        <v>0.86699999999999999</v>
      </c>
      <c r="D2804" s="212">
        <v>5</v>
      </c>
      <c r="E2804" s="212" t="s">
        <v>1242</v>
      </c>
      <c r="F2804" s="212" t="s">
        <v>1234</v>
      </c>
    </row>
    <row r="2805" spans="1:6" hidden="1" x14ac:dyDescent="0.25">
      <c r="A2805" s="212" t="s">
        <v>1241</v>
      </c>
      <c r="B2805" s="212">
        <v>200211</v>
      </c>
      <c r="C2805" s="212">
        <v>0.83899999999999997</v>
      </c>
      <c r="D2805" s="212">
        <v>5</v>
      </c>
      <c r="E2805" s="212" t="s">
        <v>1242</v>
      </c>
      <c r="F2805" s="212" t="s">
        <v>1234</v>
      </c>
    </row>
    <row r="2806" spans="1:6" hidden="1" x14ac:dyDescent="0.25">
      <c r="A2806" s="212" t="s">
        <v>1241</v>
      </c>
      <c r="B2806" s="212">
        <v>200212</v>
      </c>
      <c r="C2806" s="212">
        <v>0.86699999999999999</v>
      </c>
      <c r="D2806" s="212">
        <v>5</v>
      </c>
      <c r="E2806" s="212" t="s">
        <v>1242</v>
      </c>
      <c r="F2806" s="212" t="s">
        <v>1234</v>
      </c>
    </row>
    <row r="2807" spans="1:6" hidden="1" x14ac:dyDescent="0.25">
      <c r="A2807" s="212" t="s">
        <v>1241</v>
      </c>
      <c r="B2807" s="212">
        <v>200213</v>
      </c>
      <c r="C2807" s="212">
        <v>10.204000000000001</v>
      </c>
      <c r="D2807" s="212">
        <v>5</v>
      </c>
      <c r="E2807" s="212" t="s">
        <v>1242</v>
      </c>
      <c r="F2807" s="212" t="s">
        <v>1234</v>
      </c>
    </row>
    <row r="2808" spans="1:6" hidden="1" x14ac:dyDescent="0.25">
      <c r="A2808" s="212" t="s">
        <v>1241</v>
      </c>
      <c r="B2808" s="212">
        <v>200301</v>
      </c>
      <c r="C2808" s="212">
        <v>1.1040000000000001</v>
      </c>
      <c r="D2808" s="212">
        <v>5</v>
      </c>
      <c r="E2808" s="212" t="s">
        <v>1242</v>
      </c>
      <c r="F2808" s="212" t="s">
        <v>1234</v>
      </c>
    </row>
    <row r="2809" spans="1:6" hidden="1" x14ac:dyDescent="0.25">
      <c r="A2809" s="212" t="s">
        <v>1241</v>
      </c>
      <c r="B2809" s="212">
        <v>200302</v>
      </c>
      <c r="C2809" s="212">
        <v>0.997</v>
      </c>
      <c r="D2809" s="212">
        <v>5</v>
      </c>
      <c r="E2809" s="212" t="s">
        <v>1242</v>
      </c>
      <c r="F2809" s="212" t="s">
        <v>1234</v>
      </c>
    </row>
    <row r="2810" spans="1:6" hidden="1" x14ac:dyDescent="0.25">
      <c r="A2810" s="212" t="s">
        <v>1241</v>
      </c>
      <c r="B2810" s="212">
        <v>200303</v>
      </c>
      <c r="C2810" s="212">
        <v>1.1040000000000001</v>
      </c>
      <c r="D2810" s="212">
        <v>5</v>
      </c>
      <c r="E2810" s="212" t="s">
        <v>1242</v>
      </c>
      <c r="F2810" s="212" t="s">
        <v>1234</v>
      </c>
    </row>
    <row r="2811" spans="1:6" hidden="1" x14ac:dyDescent="0.25">
      <c r="A2811" s="212" t="s">
        <v>1241</v>
      </c>
      <c r="B2811" s="212">
        <v>200304</v>
      </c>
      <c r="C2811" s="212">
        <v>1.0680000000000001</v>
      </c>
      <c r="D2811" s="212">
        <v>5</v>
      </c>
      <c r="E2811" s="212" t="s">
        <v>1242</v>
      </c>
      <c r="F2811" s="212" t="s">
        <v>1234</v>
      </c>
    </row>
    <row r="2812" spans="1:6" hidden="1" x14ac:dyDescent="0.25">
      <c r="A2812" s="212" t="s">
        <v>1241</v>
      </c>
      <c r="B2812" s="212">
        <v>200305</v>
      </c>
      <c r="C2812" s="212">
        <v>1.1040000000000001</v>
      </c>
      <c r="D2812" s="212">
        <v>5</v>
      </c>
      <c r="E2812" s="212" t="s">
        <v>1242</v>
      </c>
      <c r="F2812" s="212" t="s">
        <v>1234</v>
      </c>
    </row>
    <row r="2813" spans="1:6" hidden="1" x14ac:dyDescent="0.25">
      <c r="A2813" s="212" t="s">
        <v>1241</v>
      </c>
      <c r="B2813" s="212">
        <v>200306</v>
      </c>
      <c r="C2813" s="212">
        <v>1.0680000000000001</v>
      </c>
      <c r="D2813" s="212">
        <v>5</v>
      </c>
      <c r="E2813" s="212" t="s">
        <v>1242</v>
      </c>
      <c r="F2813" s="212" t="s">
        <v>1234</v>
      </c>
    </row>
    <row r="2814" spans="1:6" hidden="1" x14ac:dyDescent="0.25">
      <c r="A2814" s="212" t="s">
        <v>1241</v>
      </c>
      <c r="B2814" s="212">
        <v>200307</v>
      </c>
      <c r="C2814" s="212">
        <v>1.1040000000000001</v>
      </c>
      <c r="D2814" s="212">
        <v>5</v>
      </c>
      <c r="E2814" s="212" t="s">
        <v>1242</v>
      </c>
      <c r="F2814" s="212" t="s">
        <v>1234</v>
      </c>
    </row>
    <row r="2815" spans="1:6" hidden="1" x14ac:dyDescent="0.25">
      <c r="A2815" s="212" t="s">
        <v>1241</v>
      </c>
      <c r="B2815" s="212">
        <v>200308</v>
      </c>
      <c r="C2815" s="212">
        <v>1.1040000000000001</v>
      </c>
      <c r="D2815" s="212">
        <v>5</v>
      </c>
      <c r="E2815" s="212" t="s">
        <v>1242</v>
      </c>
      <c r="F2815" s="212" t="s">
        <v>1234</v>
      </c>
    </row>
    <row r="2816" spans="1:6" hidden="1" x14ac:dyDescent="0.25">
      <c r="A2816" s="212" t="s">
        <v>1241</v>
      </c>
      <c r="B2816" s="212">
        <v>200309</v>
      </c>
      <c r="C2816" s="212">
        <v>1.0680000000000001</v>
      </c>
      <c r="D2816" s="212">
        <v>5</v>
      </c>
      <c r="E2816" s="212" t="s">
        <v>1242</v>
      </c>
      <c r="F2816" s="212" t="s">
        <v>1234</v>
      </c>
    </row>
    <row r="2817" spans="1:6" hidden="1" x14ac:dyDescent="0.25">
      <c r="A2817" s="212" t="s">
        <v>1241</v>
      </c>
      <c r="B2817" s="212">
        <v>200310</v>
      </c>
      <c r="C2817" s="212">
        <v>1.1040000000000001</v>
      </c>
      <c r="D2817" s="212">
        <v>5</v>
      </c>
      <c r="E2817" s="212" t="s">
        <v>1242</v>
      </c>
      <c r="F2817" s="212" t="s">
        <v>1234</v>
      </c>
    </row>
    <row r="2818" spans="1:6" hidden="1" x14ac:dyDescent="0.25">
      <c r="A2818" s="212" t="s">
        <v>1241</v>
      </c>
      <c r="B2818" s="212">
        <v>200311</v>
      </c>
      <c r="C2818" s="212">
        <v>1.0680000000000001</v>
      </c>
      <c r="D2818" s="212">
        <v>5</v>
      </c>
      <c r="E2818" s="212" t="s">
        <v>1242</v>
      </c>
      <c r="F2818" s="212" t="s">
        <v>1234</v>
      </c>
    </row>
    <row r="2819" spans="1:6" hidden="1" x14ac:dyDescent="0.25">
      <c r="A2819" s="212" t="s">
        <v>1241</v>
      </c>
      <c r="B2819" s="212">
        <v>200312</v>
      </c>
      <c r="C2819" s="212">
        <v>1.1040000000000001</v>
      </c>
      <c r="D2819" s="212">
        <v>5</v>
      </c>
      <c r="E2819" s="212" t="s">
        <v>1242</v>
      </c>
      <c r="F2819" s="212" t="s">
        <v>1234</v>
      </c>
    </row>
    <row r="2820" spans="1:6" hidden="1" x14ac:dyDescent="0.25">
      <c r="A2820" s="212" t="s">
        <v>1241</v>
      </c>
      <c r="B2820" s="212">
        <v>200313</v>
      </c>
      <c r="C2820" s="212">
        <v>13</v>
      </c>
      <c r="D2820" s="212">
        <v>5</v>
      </c>
      <c r="E2820" s="212" t="s">
        <v>1242</v>
      </c>
      <c r="F2820" s="212" t="s">
        <v>1234</v>
      </c>
    </row>
    <row r="2821" spans="1:6" hidden="1" x14ac:dyDescent="0.25">
      <c r="A2821" s="212" t="s">
        <v>1241</v>
      </c>
      <c r="B2821" s="212">
        <v>200401</v>
      </c>
      <c r="C2821" s="212">
        <v>1.1859999999999999</v>
      </c>
      <c r="D2821" s="212">
        <v>5</v>
      </c>
      <c r="E2821" s="212" t="s">
        <v>1242</v>
      </c>
      <c r="F2821" s="212" t="s">
        <v>1234</v>
      </c>
    </row>
    <row r="2822" spans="1:6" hidden="1" x14ac:dyDescent="0.25">
      <c r="A2822" s="212" t="s">
        <v>1241</v>
      </c>
      <c r="B2822" s="212">
        <v>200402</v>
      </c>
      <c r="C2822" s="212">
        <v>1.109</v>
      </c>
      <c r="D2822" s="212">
        <v>5</v>
      </c>
      <c r="E2822" s="212" t="s">
        <v>1242</v>
      </c>
      <c r="F2822" s="212" t="s">
        <v>1234</v>
      </c>
    </row>
    <row r="2823" spans="1:6" hidden="1" x14ac:dyDescent="0.25">
      <c r="A2823" s="212" t="s">
        <v>1241</v>
      </c>
      <c r="B2823" s="212">
        <v>200403</v>
      </c>
      <c r="C2823" s="212">
        <v>1.1859999999999999</v>
      </c>
      <c r="D2823" s="212">
        <v>5</v>
      </c>
      <c r="E2823" s="212" t="s">
        <v>1242</v>
      </c>
      <c r="F2823" s="212" t="s">
        <v>1234</v>
      </c>
    </row>
    <row r="2824" spans="1:6" hidden="1" x14ac:dyDescent="0.25">
      <c r="A2824" s="212" t="s">
        <v>1241</v>
      </c>
      <c r="B2824" s="212">
        <v>200404</v>
      </c>
      <c r="C2824" s="212">
        <v>1.1479999999999999</v>
      </c>
      <c r="D2824" s="212">
        <v>5</v>
      </c>
      <c r="E2824" s="212" t="s">
        <v>1242</v>
      </c>
      <c r="F2824" s="212" t="s">
        <v>1234</v>
      </c>
    </row>
    <row r="2825" spans="1:6" hidden="1" x14ac:dyDescent="0.25">
      <c r="A2825" s="212" t="s">
        <v>1241</v>
      </c>
      <c r="B2825" s="212">
        <v>200405</v>
      </c>
      <c r="C2825" s="212">
        <v>1.1859999999999999</v>
      </c>
      <c r="D2825" s="212">
        <v>5</v>
      </c>
      <c r="E2825" s="212" t="s">
        <v>1242</v>
      </c>
      <c r="F2825" s="212" t="s">
        <v>1234</v>
      </c>
    </row>
    <row r="2826" spans="1:6" hidden="1" x14ac:dyDescent="0.25">
      <c r="A2826" s="212" t="s">
        <v>1241</v>
      </c>
      <c r="B2826" s="212">
        <v>200406</v>
      </c>
      <c r="C2826" s="212">
        <v>1.1479999999999999</v>
      </c>
      <c r="D2826" s="212">
        <v>5</v>
      </c>
      <c r="E2826" s="212" t="s">
        <v>1242</v>
      </c>
      <c r="F2826" s="212" t="s">
        <v>1234</v>
      </c>
    </row>
    <row r="2827" spans="1:6" hidden="1" x14ac:dyDescent="0.25">
      <c r="A2827" s="212" t="s">
        <v>1241</v>
      </c>
      <c r="B2827" s="212">
        <v>200407</v>
      </c>
      <c r="C2827" s="212">
        <v>1.1859999999999999</v>
      </c>
      <c r="D2827" s="212">
        <v>5</v>
      </c>
      <c r="E2827" s="212" t="s">
        <v>1242</v>
      </c>
      <c r="F2827" s="212" t="s">
        <v>1234</v>
      </c>
    </row>
    <row r="2828" spans="1:6" hidden="1" x14ac:dyDescent="0.25">
      <c r="A2828" s="212" t="s">
        <v>1241</v>
      </c>
      <c r="B2828" s="212">
        <v>200408</v>
      </c>
      <c r="C2828" s="212">
        <v>1.1859999999999999</v>
      </c>
      <c r="D2828" s="212">
        <v>5</v>
      </c>
      <c r="E2828" s="212" t="s">
        <v>1242</v>
      </c>
      <c r="F2828" s="212" t="s">
        <v>1234</v>
      </c>
    </row>
    <row r="2829" spans="1:6" hidden="1" x14ac:dyDescent="0.25">
      <c r="A2829" s="212" t="s">
        <v>1241</v>
      </c>
      <c r="B2829" s="212">
        <v>200409</v>
      </c>
      <c r="C2829" s="212">
        <v>1.1479999999999999</v>
      </c>
      <c r="D2829" s="212">
        <v>5</v>
      </c>
      <c r="E2829" s="212" t="s">
        <v>1242</v>
      </c>
      <c r="F2829" s="212" t="s">
        <v>1234</v>
      </c>
    </row>
    <row r="2830" spans="1:6" hidden="1" x14ac:dyDescent="0.25">
      <c r="A2830" s="212" t="s">
        <v>1241</v>
      </c>
      <c r="B2830" s="212">
        <v>200410</v>
      </c>
      <c r="C2830" s="212">
        <v>1.1859999999999999</v>
      </c>
      <c r="D2830" s="212">
        <v>5</v>
      </c>
      <c r="E2830" s="212" t="s">
        <v>1242</v>
      </c>
      <c r="F2830" s="212" t="s">
        <v>1234</v>
      </c>
    </row>
    <row r="2831" spans="1:6" hidden="1" x14ac:dyDescent="0.25">
      <c r="A2831" s="212" t="s">
        <v>1241</v>
      </c>
      <c r="B2831" s="212">
        <v>200411</v>
      </c>
      <c r="C2831" s="212">
        <v>1.1479999999999999</v>
      </c>
      <c r="D2831" s="212">
        <v>5</v>
      </c>
      <c r="E2831" s="212" t="s">
        <v>1242</v>
      </c>
      <c r="F2831" s="212" t="s">
        <v>1234</v>
      </c>
    </row>
    <row r="2832" spans="1:6" hidden="1" x14ac:dyDescent="0.25">
      <c r="A2832" s="212" t="s">
        <v>1241</v>
      </c>
      <c r="B2832" s="212">
        <v>200412</v>
      </c>
      <c r="C2832" s="212">
        <v>1.1859999999999999</v>
      </c>
      <c r="D2832" s="212">
        <v>5</v>
      </c>
      <c r="E2832" s="212" t="s">
        <v>1242</v>
      </c>
      <c r="F2832" s="212" t="s">
        <v>1234</v>
      </c>
    </row>
    <row r="2833" spans="1:6" hidden="1" x14ac:dyDescent="0.25">
      <c r="A2833" s="212" t="s">
        <v>1241</v>
      </c>
      <c r="B2833" s="212">
        <v>200413</v>
      </c>
      <c r="C2833" s="212">
        <v>14</v>
      </c>
      <c r="D2833" s="212">
        <v>5</v>
      </c>
      <c r="E2833" s="212" t="s">
        <v>1242</v>
      </c>
      <c r="F2833" s="212" t="s">
        <v>1234</v>
      </c>
    </row>
    <row r="2834" spans="1:6" hidden="1" x14ac:dyDescent="0.25">
      <c r="A2834" s="212" t="s">
        <v>1241</v>
      </c>
      <c r="B2834" s="212">
        <v>200501</v>
      </c>
      <c r="C2834" s="212">
        <v>1.35</v>
      </c>
      <c r="D2834" s="212">
        <v>5</v>
      </c>
      <c r="E2834" s="212" t="s">
        <v>1242</v>
      </c>
      <c r="F2834" s="212" t="s">
        <v>1234</v>
      </c>
    </row>
    <row r="2835" spans="1:6" hidden="1" x14ac:dyDescent="0.25">
      <c r="A2835" s="212" t="s">
        <v>1241</v>
      </c>
      <c r="B2835" s="212">
        <v>200502</v>
      </c>
      <c r="C2835" s="212">
        <v>1.22</v>
      </c>
      <c r="D2835" s="212">
        <v>5</v>
      </c>
      <c r="E2835" s="212" t="s">
        <v>1242</v>
      </c>
      <c r="F2835" s="212" t="s">
        <v>1234</v>
      </c>
    </row>
    <row r="2836" spans="1:6" hidden="1" x14ac:dyDescent="0.25">
      <c r="A2836" s="212" t="s">
        <v>1241</v>
      </c>
      <c r="B2836" s="212">
        <v>200503</v>
      </c>
      <c r="C2836" s="212">
        <v>1.35</v>
      </c>
      <c r="D2836" s="212">
        <v>5</v>
      </c>
      <c r="E2836" s="212" t="s">
        <v>1242</v>
      </c>
      <c r="F2836" s="212" t="s">
        <v>1234</v>
      </c>
    </row>
    <row r="2837" spans="1:6" hidden="1" x14ac:dyDescent="0.25">
      <c r="A2837" s="212" t="s">
        <v>1241</v>
      </c>
      <c r="B2837" s="212">
        <v>200504</v>
      </c>
      <c r="C2837" s="212">
        <v>1.3069999999999999</v>
      </c>
      <c r="D2837" s="212">
        <v>5</v>
      </c>
      <c r="E2837" s="212" t="s">
        <v>1242</v>
      </c>
      <c r="F2837" s="212" t="s">
        <v>1234</v>
      </c>
    </row>
    <row r="2838" spans="1:6" hidden="1" x14ac:dyDescent="0.25">
      <c r="A2838" s="212" t="s">
        <v>1241</v>
      </c>
      <c r="B2838" s="212">
        <v>200505</v>
      </c>
      <c r="C2838" s="212">
        <v>1.35</v>
      </c>
      <c r="D2838" s="212">
        <v>5</v>
      </c>
      <c r="E2838" s="212" t="s">
        <v>1242</v>
      </c>
      <c r="F2838" s="212" t="s">
        <v>1234</v>
      </c>
    </row>
    <row r="2839" spans="1:6" hidden="1" x14ac:dyDescent="0.25">
      <c r="A2839" s="212" t="s">
        <v>1241</v>
      </c>
      <c r="B2839" s="212">
        <v>200506</v>
      </c>
      <c r="C2839" s="212">
        <v>1.3069999999999999</v>
      </c>
      <c r="D2839" s="212">
        <v>5</v>
      </c>
      <c r="E2839" s="212" t="s">
        <v>1242</v>
      </c>
      <c r="F2839" s="212" t="s">
        <v>1234</v>
      </c>
    </row>
    <row r="2840" spans="1:6" hidden="1" x14ac:dyDescent="0.25">
      <c r="A2840" s="212" t="s">
        <v>1241</v>
      </c>
      <c r="B2840" s="212">
        <v>200507</v>
      </c>
      <c r="C2840" s="212">
        <v>1.35</v>
      </c>
      <c r="D2840" s="212">
        <v>5</v>
      </c>
      <c r="E2840" s="212" t="s">
        <v>1242</v>
      </c>
      <c r="F2840" s="212" t="s">
        <v>1234</v>
      </c>
    </row>
    <row r="2841" spans="1:6" hidden="1" x14ac:dyDescent="0.25">
      <c r="A2841" s="212" t="s">
        <v>1241</v>
      </c>
      <c r="B2841" s="212">
        <v>200508</v>
      </c>
      <c r="C2841" s="212">
        <v>1.35</v>
      </c>
      <c r="D2841" s="212">
        <v>5</v>
      </c>
      <c r="E2841" s="212" t="s">
        <v>1242</v>
      </c>
      <c r="F2841" s="212" t="s">
        <v>1234</v>
      </c>
    </row>
    <row r="2842" spans="1:6" hidden="1" x14ac:dyDescent="0.25">
      <c r="A2842" s="212" t="s">
        <v>1241</v>
      </c>
      <c r="B2842" s="212">
        <v>200509</v>
      </c>
      <c r="C2842" s="212">
        <v>1.3069999999999999</v>
      </c>
      <c r="D2842" s="212">
        <v>5</v>
      </c>
      <c r="E2842" s="212" t="s">
        <v>1242</v>
      </c>
      <c r="F2842" s="212" t="s">
        <v>1234</v>
      </c>
    </row>
    <row r="2843" spans="1:6" hidden="1" x14ac:dyDescent="0.25">
      <c r="A2843" s="212" t="s">
        <v>1241</v>
      </c>
      <c r="B2843" s="212">
        <v>200510</v>
      </c>
      <c r="C2843" s="212">
        <v>1.35</v>
      </c>
      <c r="D2843" s="212">
        <v>5</v>
      </c>
      <c r="E2843" s="212" t="s">
        <v>1242</v>
      </c>
      <c r="F2843" s="212" t="s">
        <v>1234</v>
      </c>
    </row>
    <row r="2844" spans="1:6" hidden="1" x14ac:dyDescent="0.25">
      <c r="A2844" s="212" t="s">
        <v>1241</v>
      </c>
      <c r="B2844" s="212">
        <v>200511</v>
      </c>
      <c r="C2844" s="212">
        <v>1.3069999999999999</v>
      </c>
      <c r="D2844" s="212">
        <v>5</v>
      </c>
      <c r="E2844" s="212" t="s">
        <v>1242</v>
      </c>
      <c r="F2844" s="212" t="s">
        <v>1234</v>
      </c>
    </row>
    <row r="2845" spans="1:6" hidden="1" x14ac:dyDescent="0.25">
      <c r="A2845" s="212" t="s">
        <v>1241</v>
      </c>
      <c r="B2845" s="212">
        <v>200512</v>
      </c>
      <c r="C2845" s="212">
        <v>1.35</v>
      </c>
      <c r="D2845" s="212">
        <v>5</v>
      </c>
      <c r="E2845" s="212" t="s">
        <v>1242</v>
      </c>
      <c r="F2845" s="212" t="s">
        <v>1234</v>
      </c>
    </row>
    <row r="2846" spans="1:6" hidden="1" x14ac:dyDescent="0.25">
      <c r="A2846" s="212" t="s">
        <v>1241</v>
      </c>
      <c r="B2846" s="212">
        <v>200513</v>
      </c>
      <c r="C2846" s="212">
        <v>15.9</v>
      </c>
      <c r="D2846" s="212">
        <v>5</v>
      </c>
      <c r="E2846" s="212" t="s">
        <v>1242</v>
      </c>
      <c r="F2846" s="212" t="s">
        <v>1234</v>
      </c>
    </row>
    <row r="2847" spans="1:6" hidden="1" x14ac:dyDescent="0.25">
      <c r="A2847" s="212" t="s">
        <v>1241</v>
      </c>
      <c r="B2847" s="212">
        <v>200601</v>
      </c>
      <c r="C2847" s="212">
        <v>1.554</v>
      </c>
      <c r="D2847" s="212">
        <v>5</v>
      </c>
      <c r="E2847" s="212" t="s">
        <v>1242</v>
      </c>
      <c r="F2847" s="212" t="s">
        <v>1234</v>
      </c>
    </row>
    <row r="2848" spans="1:6" hidden="1" x14ac:dyDescent="0.25">
      <c r="A2848" s="212" t="s">
        <v>1241</v>
      </c>
      <c r="B2848" s="212">
        <v>200602</v>
      </c>
      <c r="C2848" s="212">
        <v>1.4039999999999999</v>
      </c>
      <c r="D2848" s="212">
        <v>5</v>
      </c>
      <c r="E2848" s="212" t="s">
        <v>1242</v>
      </c>
      <c r="F2848" s="212" t="s">
        <v>1234</v>
      </c>
    </row>
    <row r="2849" spans="1:6" hidden="1" x14ac:dyDescent="0.25">
      <c r="A2849" s="212" t="s">
        <v>1241</v>
      </c>
      <c r="B2849" s="212">
        <v>200603</v>
      </c>
      <c r="C2849" s="212">
        <v>1.554</v>
      </c>
      <c r="D2849" s="212">
        <v>5</v>
      </c>
      <c r="E2849" s="212" t="s">
        <v>1242</v>
      </c>
      <c r="F2849" s="212" t="s">
        <v>1234</v>
      </c>
    </row>
    <row r="2850" spans="1:6" hidden="1" x14ac:dyDescent="0.25">
      <c r="A2850" s="212" t="s">
        <v>1241</v>
      </c>
      <c r="B2850" s="212">
        <v>200604</v>
      </c>
      <c r="C2850" s="212">
        <v>1.504</v>
      </c>
      <c r="D2850" s="212">
        <v>5</v>
      </c>
      <c r="E2850" s="212" t="s">
        <v>1242</v>
      </c>
      <c r="F2850" s="212" t="s">
        <v>1234</v>
      </c>
    </row>
    <row r="2851" spans="1:6" hidden="1" x14ac:dyDescent="0.25">
      <c r="A2851" s="212" t="s">
        <v>1241</v>
      </c>
      <c r="B2851" s="212">
        <v>200605</v>
      </c>
      <c r="C2851" s="212">
        <v>1.554</v>
      </c>
      <c r="D2851" s="212">
        <v>5</v>
      </c>
      <c r="E2851" s="212" t="s">
        <v>1242</v>
      </c>
      <c r="F2851" s="212" t="s">
        <v>1234</v>
      </c>
    </row>
    <row r="2852" spans="1:6" hidden="1" x14ac:dyDescent="0.25">
      <c r="A2852" s="212" t="s">
        <v>1241</v>
      </c>
      <c r="B2852" s="212">
        <v>200606</v>
      </c>
      <c r="C2852" s="212">
        <v>1.504</v>
      </c>
      <c r="D2852" s="212">
        <v>5</v>
      </c>
      <c r="E2852" s="212" t="s">
        <v>1242</v>
      </c>
      <c r="F2852" s="212" t="s">
        <v>1234</v>
      </c>
    </row>
    <row r="2853" spans="1:6" hidden="1" x14ac:dyDescent="0.25">
      <c r="A2853" s="212" t="s">
        <v>1241</v>
      </c>
      <c r="B2853" s="212">
        <v>200607</v>
      </c>
      <c r="C2853" s="212">
        <v>1.554</v>
      </c>
      <c r="D2853" s="212">
        <v>5</v>
      </c>
      <c r="E2853" s="212" t="s">
        <v>1242</v>
      </c>
      <c r="F2853" s="212" t="s">
        <v>1234</v>
      </c>
    </row>
    <row r="2854" spans="1:6" hidden="1" x14ac:dyDescent="0.25">
      <c r="A2854" s="212" t="s">
        <v>1241</v>
      </c>
      <c r="B2854" s="212">
        <v>200608</v>
      </c>
      <c r="C2854" s="212">
        <v>1.554</v>
      </c>
      <c r="D2854" s="212">
        <v>5</v>
      </c>
      <c r="E2854" s="212" t="s">
        <v>1242</v>
      </c>
      <c r="F2854" s="212" t="s">
        <v>1234</v>
      </c>
    </row>
    <row r="2855" spans="1:6" hidden="1" x14ac:dyDescent="0.25">
      <c r="A2855" s="212" t="s">
        <v>1241</v>
      </c>
      <c r="B2855" s="212">
        <v>200609</v>
      </c>
      <c r="C2855" s="212">
        <v>1.504</v>
      </c>
      <c r="D2855" s="212">
        <v>5</v>
      </c>
      <c r="E2855" s="212" t="s">
        <v>1242</v>
      </c>
      <c r="F2855" s="212" t="s">
        <v>1234</v>
      </c>
    </row>
    <row r="2856" spans="1:6" hidden="1" x14ac:dyDescent="0.25">
      <c r="A2856" s="212" t="s">
        <v>1241</v>
      </c>
      <c r="B2856" s="212">
        <v>200610</v>
      </c>
      <c r="C2856" s="212">
        <v>1.554</v>
      </c>
      <c r="D2856" s="212">
        <v>5</v>
      </c>
      <c r="E2856" s="212" t="s">
        <v>1242</v>
      </c>
      <c r="F2856" s="212" t="s">
        <v>1234</v>
      </c>
    </row>
    <row r="2857" spans="1:6" hidden="1" x14ac:dyDescent="0.25">
      <c r="A2857" s="212" t="s">
        <v>1241</v>
      </c>
      <c r="B2857" s="212">
        <v>200611</v>
      </c>
      <c r="C2857" s="212">
        <v>1.504</v>
      </c>
      <c r="D2857" s="212">
        <v>5</v>
      </c>
      <c r="E2857" s="212" t="s">
        <v>1242</v>
      </c>
      <c r="F2857" s="212" t="s">
        <v>1234</v>
      </c>
    </row>
    <row r="2858" spans="1:6" hidden="1" x14ac:dyDescent="0.25">
      <c r="A2858" s="212" t="s">
        <v>1241</v>
      </c>
      <c r="B2858" s="212">
        <v>200612</v>
      </c>
      <c r="C2858" s="212">
        <v>1.554</v>
      </c>
      <c r="D2858" s="212">
        <v>5</v>
      </c>
      <c r="E2858" s="212" t="s">
        <v>1242</v>
      </c>
      <c r="F2858" s="212" t="s">
        <v>1234</v>
      </c>
    </row>
    <row r="2859" spans="1:6" hidden="1" x14ac:dyDescent="0.25">
      <c r="A2859" s="212" t="s">
        <v>1241</v>
      </c>
      <c r="B2859" s="212">
        <v>200613</v>
      </c>
      <c r="C2859" s="212">
        <v>18.3</v>
      </c>
      <c r="D2859" s="212">
        <v>5</v>
      </c>
      <c r="E2859" s="212" t="s">
        <v>1242</v>
      </c>
      <c r="F2859" s="212" t="s">
        <v>1234</v>
      </c>
    </row>
    <row r="2860" spans="1:6" hidden="1" x14ac:dyDescent="0.25">
      <c r="A2860" s="212" t="s">
        <v>1241</v>
      </c>
      <c r="B2860" s="212">
        <v>200701</v>
      </c>
      <c r="C2860" s="212">
        <v>1.8680000000000001</v>
      </c>
      <c r="D2860" s="212">
        <v>5</v>
      </c>
      <c r="E2860" s="212" t="s">
        <v>1242</v>
      </c>
      <c r="F2860" s="212" t="s">
        <v>1234</v>
      </c>
    </row>
    <row r="2861" spans="1:6" hidden="1" x14ac:dyDescent="0.25">
      <c r="A2861" s="212" t="s">
        <v>1241</v>
      </c>
      <c r="B2861" s="212">
        <v>200702</v>
      </c>
      <c r="C2861" s="212">
        <v>1.6879999999999999</v>
      </c>
      <c r="D2861" s="212">
        <v>5</v>
      </c>
      <c r="E2861" s="212" t="s">
        <v>1242</v>
      </c>
      <c r="F2861" s="212" t="s">
        <v>1234</v>
      </c>
    </row>
    <row r="2862" spans="1:6" hidden="1" x14ac:dyDescent="0.25">
      <c r="A2862" s="212" t="s">
        <v>1241</v>
      </c>
      <c r="B2862" s="212">
        <v>200703</v>
      </c>
      <c r="C2862" s="212">
        <v>1.8680000000000001</v>
      </c>
      <c r="D2862" s="212">
        <v>5</v>
      </c>
      <c r="E2862" s="212" t="s">
        <v>1242</v>
      </c>
      <c r="F2862" s="212" t="s">
        <v>1234</v>
      </c>
    </row>
    <row r="2863" spans="1:6" hidden="1" x14ac:dyDescent="0.25">
      <c r="A2863" s="212" t="s">
        <v>1241</v>
      </c>
      <c r="B2863" s="212">
        <v>200704</v>
      </c>
      <c r="C2863" s="212">
        <v>1.8080000000000001</v>
      </c>
      <c r="D2863" s="212">
        <v>5</v>
      </c>
      <c r="E2863" s="212" t="s">
        <v>1242</v>
      </c>
      <c r="F2863" s="212" t="s">
        <v>1234</v>
      </c>
    </row>
    <row r="2864" spans="1:6" hidden="1" x14ac:dyDescent="0.25">
      <c r="A2864" s="212" t="s">
        <v>1241</v>
      </c>
      <c r="B2864" s="212">
        <v>200705</v>
      </c>
      <c r="C2864" s="212">
        <v>1.8680000000000001</v>
      </c>
      <c r="D2864" s="212">
        <v>5</v>
      </c>
      <c r="E2864" s="212" t="s">
        <v>1242</v>
      </c>
      <c r="F2864" s="212" t="s">
        <v>1234</v>
      </c>
    </row>
    <row r="2865" spans="1:6" hidden="1" x14ac:dyDescent="0.25">
      <c r="A2865" s="212" t="s">
        <v>1241</v>
      </c>
      <c r="B2865" s="212">
        <v>200706</v>
      </c>
      <c r="C2865" s="212">
        <v>1.8080000000000001</v>
      </c>
      <c r="D2865" s="212">
        <v>5</v>
      </c>
      <c r="E2865" s="212" t="s">
        <v>1242</v>
      </c>
      <c r="F2865" s="212" t="s">
        <v>1234</v>
      </c>
    </row>
    <row r="2866" spans="1:6" hidden="1" x14ac:dyDescent="0.25">
      <c r="A2866" s="212" t="s">
        <v>1241</v>
      </c>
      <c r="B2866" s="212">
        <v>200707</v>
      </c>
      <c r="C2866" s="212">
        <v>1.8680000000000001</v>
      </c>
      <c r="D2866" s="212">
        <v>5</v>
      </c>
      <c r="E2866" s="212" t="s">
        <v>1242</v>
      </c>
      <c r="F2866" s="212" t="s">
        <v>1234</v>
      </c>
    </row>
    <row r="2867" spans="1:6" hidden="1" x14ac:dyDescent="0.25">
      <c r="A2867" s="212" t="s">
        <v>1241</v>
      </c>
      <c r="B2867" s="212">
        <v>200708</v>
      </c>
      <c r="C2867" s="212">
        <v>1.8680000000000001</v>
      </c>
      <c r="D2867" s="212">
        <v>5</v>
      </c>
      <c r="E2867" s="212" t="s">
        <v>1242</v>
      </c>
      <c r="F2867" s="212" t="s">
        <v>1234</v>
      </c>
    </row>
    <row r="2868" spans="1:6" hidden="1" x14ac:dyDescent="0.25">
      <c r="A2868" s="212" t="s">
        <v>1241</v>
      </c>
      <c r="B2868" s="212">
        <v>200709</v>
      </c>
      <c r="C2868" s="212">
        <v>1.8080000000000001</v>
      </c>
      <c r="D2868" s="212">
        <v>5</v>
      </c>
      <c r="E2868" s="212" t="s">
        <v>1242</v>
      </c>
      <c r="F2868" s="212" t="s">
        <v>1234</v>
      </c>
    </row>
    <row r="2869" spans="1:6" hidden="1" x14ac:dyDescent="0.25">
      <c r="A2869" s="212" t="s">
        <v>1241</v>
      </c>
      <c r="B2869" s="212">
        <v>200710</v>
      </c>
      <c r="C2869" s="212">
        <v>1.8680000000000001</v>
      </c>
      <c r="D2869" s="212">
        <v>5</v>
      </c>
      <c r="E2869" s="212" t="s">
        <v>1242</v>
      </c>
      <c r="F2869" s="212" t="s">
        <v>1234</v>
      </c>
    </row>
    <row r="2870" spans="1:6" hidden="1" x14ac:dyDescent="0.25">
      <c r="A2870" s="212" t="s">
        <v>1241</v>
      </c>
      <c r="B2870" s="212">
        <v>200711</v>
      </c>
      <c r="C2870" s="212">
        <v>1.8080000000000001</v>
      </c>
      <c r="D2870" s="212">
        <v>5</v>
      </c>
      <c r="E2870" s="212" t="s">
        <v>1242</v>
      </c>
      <c r="F2870" s="212" t="s">
        <v>1234</v>
      </c>
    </row>
    <row r="2871" spans="1:6" hidden="1" x14ac:dyDescent="0.25">
      <c r="A2871" s="212" t="s">
        <v>1241</v>
      </c>
      <c r="B2871" s="212">
        <v>200712</v>
      </c>
      <c r="C2871" s="212">
        <v>1.8680000000000001</v>
      </c>
      <c r="D2871" s="212">
        <v>5</v>
      </c>
      <c r="E2871" s="212" t="s">
        <v>1242</v>
      </c>
      <c r="F2871" s="212" t="s">
        <v>1234</v>
      </c>
    </row>
    <row r="2872" spans="1:6" hidden="1" x14ac:dyDescent="0.25">
      <c r="A2872" s="212" t="s">
        <v>1241</v>
      </c>
      <c r="B2872" s="212">
        <v>200713</v>
      </c>
      <c r="C2872" s="212">
        <v>22</v>
      </c>
      <c r="D2872" s="212">
        <v>5</v>
      </c>
      <c r="E2872" s="212" t="s">
        <v>1242</v>
      </c>
      <c r="F2872" s="212" t="s">
        <v>1234</v>
      </c>
    </row>
    <row r="2873" spans="1:6" hidden="1" x14ac:dyDescent="0.25">
      <c r="A2873" s="212" t="s">
        <v>1241</v>
      </c>
      <c r="B2873" s="212">
        <v>200801</v>
      </c>
      <c r="C2873" s="212">
        <v>2.2360000000000002</v>
      </c>
      <c r="D2873" s="212">
        <v>5</v>
      </c>
      <c r="E2873" s="212" t="s">
        <v>1242</v>
      </c>
      <c r="F2873" s="212" t="s">
        <v>1234</v>
      </c>
    </row>
    <row r="2874" spans="1:6" hidden="1" x14ac:dyDescent="0.25">
      <c r="A2874" s="212" t="s">
        <v>1241</v>
      </c>
      <c r="B2874" s="212">
        <v>200802</v>
      </c>
      <c r="C2874" s="212">
        <v>2.0920000000000001</v>
      </c>
      <c r="D2874" s="212">
        <v>5</v>
      </c>
      <c r="E2874" s="212" t="s">
        <v>1242</v>
      </c>
      <c r="F2874" s="212" t="s">
        <v>1234</v>
      </c>
    </row>
    <row r="2875" spans="1:6" hidden="1" x14ac:dyDescent="0.25">
      <c r="A2875" s="212" t="s">
        <v>1241</v>
      </c>
      <c r="B2875" s="212">
        <v>200803</v>
      </c>
      <c r="C2875" s="212">
        <v>2.2360000000000002</v>
      </c>
      <c r="D2875" s="212">
        <v>5</v>
      </c>
      <c r="E2875" s="212" t="s">
        <v>1242</v>
      </c>
      <c r="F2875" s="212" t="s">
        <v>1234</v>
      </c>
    </row>
    <row r="2876" spans="1:6" hidden="1" x14ac:dyDescent="0.25">
      <c r="A2876" s="212" t="s">
        <v>1241</v>
      </c>
      <c r="B2876" s="212">
        <v>200804</v>
      </c>
      <c r="C2876" s="212">
        <v>2.1640000000000001</v>
      </c>
      <c r="D2876" s="212">
        <v>5</v>
      </c>
      <c r="E2876" s="212" t="s">
        <v>1242</v>
      </c>
      <c r="F2876" s="212" t="s">
        <v>1234</v>
      </c>
    </row>
    <row r="2877" spans="1:6" hidden="1" x14ac:dyDescent="0.25">
      <c r="A2877" s="212" t="s">
        <v>1241</v>
      </c>
      <c r="B2877" s="212">
        <v>200805</v>
      </c>
      <c r="C2877" s="212">
        <v>2.2360000000000002</v>
      </c>
      <c r="D2877" s="212">
        <v>5</v>
      </c>
      <c r="E2877" s="212" t="s">
        <v>1242</v>
      </c>
      <c r="F2877" s="212" t="s">
        <v>1234</v>
      </c>
    </row>
    <row r="2878" spans="1:6" hidden="1" x14ac:dyDescent="0.25">
      <c r="A2878" s="212" t="s">
        <v>1241</v>
      </c>
      <c r="B2878" s="212">
        <v>200806</v>
      </c>
      <c r="C2878" s="212">
        <v>2.1640000000000001</v>
      </c>
      <c r="D2878" s="212">
        <v>5</v>
      </c>
      <c r="E2878" s="212" t="s">
        <v>1242</v>
      </c>
      <c r="F2878" s="212" t="s">
        <v>1234</v>
      </c>
    </row>
    <row r="2879" spans="1:6" hidden="1" x14ac:dyDescent="0.25">
      <c r="A2879" s="212" t="s">
        <v>1241</v>
      </c>
      <c r="B2879" s="212">
        <v>200807</v>
      </c>
      <c r="C2879" s="212">
        <v>2.2360000000000002</v>
      </c>
      <c r="D2879" s="212">
        <v>5</v>
      </c>
      <c r="E2879" s="212" t="s">
        <v>1242</v>
      </c>
      <c r="F2879" s="212" t="s">
        <v>1234</v>
      </c>
    </row>
    <row r="2880" spans="1:6" hidden="1" x14ac:dyDescent="0.25">
      <c r="A2880" s="212" t="s">
        <v>1241</v>
      </c>
      <c r="B2880" s="212">
        <v>200808</v>
      </c>
      <c r="C2880" s="212">
        <v>2.2360000000000002</v>
      </c>
      <c r="D2880" s="212">
        <v>5</v>
      </c>
      <c r="E2880" s="212" t="s">
        <v>1242</v>
      </c>
      <c r="F2880" s="212" t="s">
        <v>1234</v>
      </c>
    </row>
    <row r="2881" spans="1:6" hidden="1" x14ac:dyDescent="0.25">
      <c r="A2881" s="212" t="s">
        <v>1241</v>
      </c>
      <c r="B2881" s="212">
        <v>200809</v>
      </c>
      <c r="C2881" s="212">
        <v>2.1640000000000001</v>
      </c>
      <c r="D2881" s="212">
        <v>5</v>
      </c>
      <c r="E2881" s="212" t="s">
        <v>1242</v>
      </c>
      <c r="F2881" s="212" t="s">
        <v>1234</v>
      </c>
    </row>
    <row r="2882" spans="1:6" hidden="1" x14ac:dyDescent="0.25">
      <c r="A2882" s="212" t="s">
        <v>1241</v>
      </c>
      <c r="B2882" s="212">
        <v>200810</v>
      </c>
      <c r="C2882" s="212">
        <v>2.2360000000000002</v>
      </c>
      <c r="D2882" s="212">
        <v>5</v>
      </c>
      <c r="E2882" s="212" t="s">
        <v>1242</v>
      </c>
      <c r="F2882" s="212" t="s">
        <v>1234</v>
      </c>
    </row>
    <row r="2883" spans="1:6" hidden="1" x14ac:dyDescent="0.25">
      <c r="A2883" s="212" t="s">
        <v>1241</v>
      </c>
      <c r="B2883" s="212">
        <v>200811</v>
      </c>
      <c r="C2883" s="212">
        <v>2.1640000000000001</v>
      </c>
      <c r="D2883" s="212">
        <v>5</v>
      </c>
      <c r="E2883" s="212" t="s">
        <v>1242</v>
      </c>
      <c r="F2883" s="212" t="s">
        <v>1234</v>
      </c>
    </row>
    <row r="2884" spans="1:6" hidden="1" x14ac:dyDescent="0.25">
      <c r="A2884" s="212" t="s">
        <v>1241</v>
      </c>
      <c r="B2884" s="212">
        <v>200812</v>
      </c>
      <c r="C2884" s="212">
        <v>2.2360000000000002</v>
      </c>
      <c r="D2884" s="212">
        <v>5</v>
      </c>
      <c r="E2884" s="212" t="s">
        <v>1242</v>
      </c>
      <c r="F2884" s="212" t="s">
        <v>1234</v>
      </c>
    </row>
    <row r="2885" spans="1:6" hidden="1" x14ac:dyDescent="0.25">
      <c r="A2885" s="212" t="s">
        <v>1241</v>
      </c>
      <c r="B2885" s="212">
        <v>200813</v>
      </c>
      <c r="C2885" s="212">
        <v>26.4</v>
      </c>
      <c r="D2885" s="212">
        <v>5</v>
      </c>
      <c r="E2885" s="212" t="s">
        <v>1242</v>
      </c>
      <c r="F2885" s="212" t="s">
        <v>1234</v>
      </c>
    </row>
    <row r="2886" spans="1:6" hidden="1" x14ac:dyDescent="0.25">
      <c r="A2886" s="212" t="s">
        <v>1241</v>
      </c>
      <c r="B2886" s="212">
        <v>200901</v>
      </c>
      <c r="C2886" s="212">
        <v>2.786</v>
      </c>
      <c r="D2886" s="212">
        <v>5</v>
      </c>
      <c r="E2886" s="212" t="s">
        <v>1242</v>
      </c>
      <c r="F2886" s="212" t="s">
        <v>1234</v>
      </c>
    </row>
    <row r="2887" spans="1:6" hidden="1" x14ac:dyDescent="0.25">
      <c r="A2887" s="212" t="s">
        <v>1241</v>
      </c>
      <c r="B2887" s="212">
        <v>200902</v>
      </c>
      <c r="C2887" s="212">
        <v>2.516</v>
      </c>
      <c r="D2887" s="212">
        <v>5</v>
      </c>
      <c r="E2887" s="212" t="s">
        <v>1242</v>
      </c>
      <c r="F2887" s="212" t="s">
        <v>1234</v>
      </c>
    </row>
    <row r="2888" spans="1:6" hidden="1" x14ac:dyDescent="0.25">
      <c r="A2888" s="212" t="s">
        <v>1241</v>
      </c>
      <c r="B2888" s="212">
        <v>200903</v>
      </c>
      <c r="C2888" s="212">
        <v>2.786</v>
      </c>
      <c r="D2888" s="212">
        <v>5</v>
      </c>
      <c r="E2888" s="212" t="s">
        <v>1242</v>
      </c>
      <c r="F2888" s="212" t="s">
        <v>1234</v>
      </c>
    </row>
    <row r="2889" spans="1:6" hidden="1" x14ac:dyDescent="0.25">
      <c r="A2889" s="212" t="s">
        <v>1241</v>
      </c>
      <c r="B2889" s="212">
        <v>200904</v>
      </c>
      <c r="C2889" s="212">
        <v>2.6960000000000002</v>
      </c>
      <c r="D2889" s="212">
        <v>5</v>
      </c>
      <c r="E2889" s="212" t="s">
        <v>1242</v>
      </c>
      <c r="F2889" s="212" t="s">
        <v>1234</v>
      </c>
    </row>
    <row r="2890" spans="1:6" hidden="1" x14ac:dyDescent="0.25">
      <c r="A2890" s="212" t="s">
        <v>1241</v>
      </c>
      <c r="B2890" s="212">
        <v>200905</v>
      </c>
      <c r="C2890" s="212">
        <v>2.786</v>
      </c>
      <c r="D2890" s="212">
        <v>5</v>
      </c>
      <c r="E2890" s="212" t="s">
        <v>1242</v>
      </c>
      <c r="F2890" s="212" t="s">
        <v>1234</v>
      </c>
    </row>
    <row r="2891" spans="1:6" hidden="1" x14ac:dyDescent="0.25">
      <c r="A2891" s="212" t="s">
        <v>1241</v>
      </c>
      <c r="B2891" s="212">
        <v>200906</v>
      </c>
      <c r="C2891" s="212">
        <v>2.6960000000000002</v>
      </c>
      <c r="D2891" s="212">
        <v>5</v>
      </c>
      <c r="E2891" s="212" t="s">
        <v>1242</v>
      </c>
      <c r="F2891" s="212" t="s">
        <v>1234</v>
      </c>
    </row>
    <row r="2892" spans="1:6" hidden="1" x14ac:dyDescent="0.25">
      <c r="A2892" s="212" t="s">
        <v>1241</v>
      </c>
      <c r="B2892" s="212">
        <v>200907</v>
      </c>
      <c r="C2892" s="212">
        <v>2.786</v>
      </c>
      <c r="D2892" s="212">
        <v>5</v>
      </c>
      <c r="E2892" s="212" t="s">
        <v>1242</v>
      </c>
      <c r="F2892" s="212" t="s">
        <v>1234</v>
      </c>
    </row>
    <row r="2893" spans="1:6" hidden="1" x14ac:dyDescent="0.25">
      <c r="A2893" s="212" t="s">
        <v>1241</v>
      </c>
      <c r="B2893" s="212">
        <v>200908</v>
      </c>
      <c r="C2893" s="212">
        <v>2.786</v>
      </c>
      <c r="D2893" s="212">
        <v>5</v>
      </c>
      <c r="E2893" s="212" t="s">
        <v>1242</v>
      </c>
      <c r="F2893" s="212" t="s">
        <v>1234</v>
      </c>
    </row>
    <row r="2894" spans="1:6" hidden="1" x14ac:dyDescent="0.25">
      <c r="A2894" s="212" t="s">
        <v>1241</v>
      </c>
      <c r="B2894" s="212">
        <v>200909</v>
      </c>
      <c r="C2894" s="212">
        <v>2.6960000000000002</v>
      </c>
      <c r="D2894" s="212">
        <v>5</v>
      </c>
      <c r="E2894" s="212" t="s">
        <v>1242</v>
      </c>
      <c r="F2894" s="212" t="s">
        <v>1234</v>
      </c>
    </row>
    <row r="2895" spans="1:6" hidden="1" x14ac:dyDescent="0.25">
      <c r="A2895" s="212" t="s">
        <v>1241</v>
      </c>
      <c r="B2895" s="212">
        <v>200910</v>
      </c>
      <c r="C2895" s="212">
        <v>2.786</v>
      </c>
      <c r="D2895" s="212">
        <v>5</v>
      </c>
      <c r="E2895" s="212" t="s">
        <v>1242</v>
      </c>
      <c r="F2895" s="212" t="s">
        <v>1234</v>
      </c>
    </row>
    <row r="2896" spans="1:6" hidden="1" x14ac:dyDescent="0.25">
      <c r="A2896" s="212" t="s">
        <v>1241</v>
      </c>
      <c r="B2896" s="212">
        <v>200911</v>
      </c>
      <c r="C2896" s="212">
        <v>2.6960000000000002</v>
      </c>
      <c r="D2896" s="212">
        <v>5</v>
      </c>
      <c r="E2896" s="212" t="s">
        <v>1242</v>
      </c>
      <c r="F2896" s="212" t="s">
        <v>1234</v>
      </c>
    </row>
    <row r="2897" spans="1:6" hidden="1" x14ac:dyDescent="0.25">
      <c r="A2897" s="212" t="s">
        <v>1241</v>
      </c>
      <c r="B2897" s="212">
        <v>200912</v>
      </c>
      <c r="C2897" s="212">
        <v>2.786</v>
      </c>
      <c r="D2897" s="212">
        <v>5</v>
      </c>
      <c r="E2897" s="212" t="s">
        <v>1242</v>
      </c>
      <c r="F2897" s="212" t="s">
        <v>1234</v>
      </c>
    </row>
    <row r="2898" spans="1:6" hidden="1" x14ac:dyDescent="0.25">
      <c r="A2898" s="212" t="s">
        <v>1241</v>
      </c>
      <c r="B2898" s="212">
        <v>200913</v>
      </c>
      <c r="C2898" s="212">
        <v>32.799999999999997</v>
      </c>
      <c r="D2898" s="212">
        <v>5</v>
      </c>
      <c r="E2898" s="212" t="s">
        <v>1242</v>
      </c>
      <c r="F2898" s="212" t="s">
        <v>1234</v>
      </c>
    </row>
    <row r="2899" spans="1:6" hidden="1" x14ac:dyDescent="0.25">
      <c r="A2899" s="212" t="s">
        <v>1241</v>
      </c>
      <c r="B2899" s="212">
        <v>201001</v>
      </c>
      <c r="C2899" s="212">
        <v>3.125</v>
      </c>
      <c r="D2899" s="212">
        <v>5</v>
      </c>
      <c r="E2899" s="212" t="s">
        <v>1242</v>
      </c>
      <c r="F2899" s="212" t="s">
        <v>1234</v>
      </c>
    </row>
    <row r="2900" spans="1:6" hidden="1" x14ac:dyDescent="0.25">
      <c r="A2900" s="212" t="s">
        <v>1241</v>
      </c>
      <c r="B2900" s="212">
        <v>201002</v>
      </c>
      <c r="C2900" s="212">
        <v>2.823</v>
      </c>
      <c r="D2900" s="212">
        <v>5</v>
      </c>
      <c r="E2900" s="212" t="s">
        <v>1242</v>
      </c>
      <c r="F2900" s="212" t="s">
        <v>1234</v>
      </c>
    </row>
    <row r="2901" spans="1:6" hidden="1" x14ac:dyDescent="0.25">
      <c r="A2901" s="212" t="s">
        <v>1241</v>
      </c>
      <c r="B2901" s="212">
        <v>201003</v>
      </c>
      <c r="C2901" s="212">
        <v>3.125</v>
      </c>
      <c r="D2901" s="212">
        <v>5</v>
      </c>
      <c r="E2901" s="212" t="s">
        <v>1242</v>
      </c>
      <c r="F2901" s="212" t="s">
        <v>1234</v>
      </c>
    </row>
    <row r="2902" spans="1:6" hidden="1" x14ac:dyDescent="0.25">
      <c r="A2902" s="212" t="s">
        <v>1241</v>
      </c>
      <c r="B2902" s="212">
        <v>201004</v>
      </c>
      <c r="C2902" s="212">
        <v>3.0249999999999999</v>
      </c>
      <c r="D2902" s="212">
        <v>5</v>
      </c>
      <c r="E2902" s="212" t="s">
        <v>1242</v>
      </c>
      <c r="F2902" s="212" t="s">
        <v>1234</v>
      </c>
    </row>
    <row r="2903" spans="1:6" hidden="1" x14ac:dyDescent="0.25">
      <c r="A2903" s="212" t="s">
        <v>1241</v>
      </c>
      <c r="B2903" s="212">
        <v>201005</v>
      </c>
      <c r="C2903" s="212">
        <v>3.125</v>
      </c>
      <c r="D2903" s="212">
        <v>5</v>
      </c>
      <c r="E2903" s="212" t="s">
        <v>1242</v>
      </c>
      <c r="F2903" s="212" t="s">
        <v>1234</v>
      </c>
    </row>
    <row r="2904" spans="1:6" hidden="1" x14ac:dyDescent="0.25">
      <c r="A2904" s="212" t="s">
        <v>1241</v>
      </c>
      <c r="B2904" s="212">
        <v>201006</v>
      </c>
      <c r="C2904" s="212">
        <v>3.0249999999999999</v>
      </c>
      <c r="D2904" s="212">
        <v>5</v>
      </c>
      <c r="E2904" s="212" t="s">
        <v>1242</v>
      </c>
      <c r="F2904" s="212" t="s">
        <v>1234</v>
      </c>
    </row>
    <row r="2905" spans="1:6" hidden="1" x14ac:dyDescent="0.25">
      <c r="A2905" s="212" t="s">
        <v>1241</v>
      </c>
      <c r="B2905" s="212">
        <v>201007</v>
      </c>
      <c r="C2905" s="212">
        <v>3.125</v>
      </c>
      <c r="D2905" s="212">
        <v>5</v>
      </c>
      <c r="E2905" s="212" t="s">
        <v>1242</v>
      </c>
      <c r="F2905" s="212" t="s">
        <v>1234</v>
      </c>
    </row>
    <row r="2906" spans="1:6" hidden="1" x14ac:dyDescent="0.25">
      <c r="A2906" s="212" t="s">
        <v>1241</v>
      </c>
      <c r="B2906" s="212">
        <v>201008</v>
      </c>
      <c r="C2906" s="212">
        <v>3.125</v>
      </c>
      <c r="D2906" s="212">
        <v>5</v>
      </c>
      <c r="E2906" s="212" t="s">
        <v>1242</v>
      </c>
      <c r="F2906" s="212" t="s">
        <v>1234</v>
      </c>
    </row>
    <row r="2907" spans="1:6" hidden="1" x14ac:dyDescent="0.25">
      <c r="A2907" s="212" t="s">
        <v>1241</v>
      </c>
      <c r="B2907" s="212">
        <v>201009</v>
      </c>
      <c r="C2907" s="212">
        <v>3.0249999999999999</v>
      </c>
      <c r="D2907" s="212">
        <v>5</v>
      </c>
      <c r="E2907" s="212" t="s">
        <v>1242</v>
      </c>
      <c r="F2907" s="212" t="s">
        <v>1234</v>
      </c>
    </row>
    <row r="2908" spans="1:6" hidden="1" x14ac:dyDescent="0.25">
      <c r="A2908" s="212" t="s">
        <v>1241</v>
      </c>
      <c r="B2908" s="212">
        <v>201010</v>
      </c>
      <c r="C2908" s="212">
        <v>3.125</v>
      </c>
      <c r="D2908" s="212">
        <v>5</v>
      </c>
      <c r="E2908" s="212" t="s">
        <v>1242</v>
      </c>
      <c r="F2908" s="212" t="s">
        <v>1234</v>
      </c>
    </row>
    <row r="2909" spans="1:6" hidden="1" x14ac:dyDescent="0.25">
      <c r="A2909" s="212" t="s">
        <v>1241</v>
      </c>
      <c r="B2909" s="212">
        <v>201011</v>
      </c>
      <c r="C2909" s="212">
        <v>3.0249999999999999</v>
      </c>
      <c r="D2909" s="212">
        <v>5</v>
      </c>
      <c r="E2909" s="212" t="s">
        <v>1242</v>
      </c>
      <c r="F2909" s="212" t="s">
        <v>1234</v>
      </c>
    </row>
    <row r="2910" spans="1:6" hidden="1" x14ac:dyDescent="0.25">
      <c r="A2910" s="212" t="s">
        <v>1241</v>
      </c>
      <c r="B2910" s="212">
        <v>201012</v>
      </c>
      <c r="C2910" s="212">
        <v>3.125</v>
      </c>
      <c r="D2910" s="212">
        <v>5</v>
      </c>
      <c r="E2910" s="212" t="s">
        <v>1242</v>
      </c>
      <c r="F2910" s="212" t="s">
        <v>1234</v>
      </c>
    </row>
    <row r="2911" spans="1:6" hidden="1" x14ac:dyDescent="0.25">
      <c r="A2911" s="212" t="s">
        <v>1241</v>
      </c>
      <c r="B2911" s="212">
        <v>201013</v>
      </c>
      <c r="C2911" s="212">
        <v>36.799999999999997</v>
      </c>
      <c r="D2911" s="212">
        <v>5</v>
      </c>
      <c r="E2911" s="212" t="s">
        <v>1242</v>
      </c>
      <c r="F2911" s="212" t="s">
        <v>1234</v>
      </c>
    </row>
    <row r="2912" spans="1:6" hidden="1" x14ac:dyDescent="0.25">
      <c r="A2912" s="212" t="s">
        <v>1241</v>
      </c>
      <c r="B2912" s="212">
        <v>201101</v>
      </c>
      <c r="C2912" s="212">
        <v>3.363</v>
      </c>
      <c r="D2912" s="212">
        <v>5</v>
      </c>
      <c r="E2912" s="212" t="s">
        <v>1242</v>
      </c>
      <c r="F2912" s="212" t="s">
        <v>1234</v>
      </c>
    </row>
    <row r="2913" spans="1:6" hidden="1" x14ac:dyDescent="0.25">
      <c r="A2913" s="212" t="s">
        <v>1241</v>
      </c>
      <c r="B2913" s="212">
        <v>201102</v>
      </c>
      <c r="C2913" s="212">
        <v>3.0379999999999998</v>
      </c>
      <c r="D2913" s="212">
        <v>5</v>
      </c>
      <c r="E2913" s="212" t="s">
        <v>1242</v>
      </c>
      <c r="F2913" s="212" t="s">
        <v>1234</v>
      </c>
    </row>
    <row r="2914" spans="1:6" hidden="1" x14ac:dyDescent="0.25">
      <c r="A2914" s="212" t="s">
        <v>1241</v>
      </c>
      <c r="B2914" s="212">
        <v>201103</v>
      </c>
      <c r="C2914" s="212">
        <v>3.363</v>
      </c>
      <c r="D2914" s="212">
        <v>5</v>
      </c>
      <c r="E2914" s="212" t="s">
        <v>1242</v>
      </c>
      <c r="F2914" s="212" t="s">
        <v>1234</v>
      </c>
    </row>
    <row r="2915" spans="1:6" hidden="1" x14ac:dyDescent="0.25">
      <c r="A2915" s="212" t="s">
        <v>1241</v>
      </c>
      <c r="B2915" s="212">
        <v>201104</v>
      </c>
      <c r="C2915" s="212">
        <v>3.2549999999999999</v>
      </c>
      <c r="D2915" s="212">
        <v>5</v>
      </c>
      <c r="E2915" s="212" t="s">
        <v>1242</v>
      </c>
      <c r="F2915" s="212" t="s">
        <v>1234</v>
      </c>
    </row>
    <row r="2916" spans="1:6" hidden="1" x14ac:dyDescent="0.25">
      <c r="A2916" s="212" t="s">
        <v>1241</v>
      </c>
      <c r="B2916" s="212">
        <v>201105</v>
      </c>
      <c r="C2916" s="212">
        <v>3.363</v>
      </c>
      <c r="D2916" s="212">
        <v>5</v>
      </c>
      <c r="E2916" s="212" t="s">
        <v>1242</v>
      </c>
      <c r="F2916" s="212" t="s">
        <v>1234</v>
      </c>
    </row>
    <row r="2917" spans="1:6" hidden="1" x14ac:dyDescent="0.25">
      <c r="A2917" s="212" t="s">
        <v>1241</v>
      </c>
      <c r="B2917" s="212">
        <v>201106</v>
      </c>
      <c r="C2917" s="212">
        <v>3.2549999999999999</v>
      </c>
      <c r="D2917" s="212">
        <v>5</v>
      </c>
      <c r="E2917" s="212" t="s">
        <v>1242</v>
      </c>
      <c r="F2917" s="212" t="s">
        <v>1234</v>
      </c>
    </row>
    <row r="2918" spans="1:6" hidden="1" x14ac:dyDescent="0.25">
      <c r="A2918" s="212" t="s">
        <v>1241</v>
      </c>
      <c r="B2918" s="212">
        <v>201107</v>
      </c>
      <c r="C2918" s="212">
        <v>3.363</v>
      </c>
      <c r="D2918" s="212">
        <v>5</v>
      </c>
      <c r="E2918" s="212" t="s">
        <v>1242</v>
      </c>
      <c r="F2918" s="212" t="s">
        <v>1234</v>
      </c>
    </row>
    <row r="2919" spans="1:6" hidden="1" x14ac:dyDescent="0.25">
      <c r="A2919" s="212" t="s">
        <v>1241</v>
      </c>
      <c r="B2919" s="212">
        <v>201108</v>
      </c>
      <c r="C2919" s="212">
        <v>3.363</v>
      </c>
      <c r="D2919" s="212">
        <v>5</v>
      </c>
      <c r="E2919" s="212" t="s">
        <v>1242</v>
      </c>
      <c r="F2919" s="212" t="s">
        <v>1234</v>
      </c>
    </row>
    <row r="2920" spans="1:6" hidden="1" x14ac:dyDescent="0.25">
      <c r="A2920" s="212" t="s">
        <v>1241</v>
      </c>
      <c r="B2920" s="212">
        <v>201109</v>
      </c>
      <c r="C2920" s="212">
        <v>3.2549999999999999</v>
      </c>
      <c r="D2920" s="212">
        <v>5</v>
      </c>
      <c r="E2920" s="212" t="s">
        <v>1242</v>
      </c>
      <c r="F2920" s="212" t="s">
        <v>1234</v>
      </c>
    </row>
    <row r="2921" spans="1:6" hidden="1" x14ac:dyDescent="0.25">
      <c r="A2921" s="212" t="s">
        <v>1241</v>
      </c>
      <c r="B2921" s="212">
        <v>201110</v>
      </c>
      <c r="C2921" s="212">
        <v>3.363</v>
      </c>
      <c r="D2921" s="212">
        <v>5</v>
      </c>
      <c r="E2921" s="212" t="s">
        <v>1242</v>
      </c>
      <c r="F2921" s="212" t="s">
        <v>1234</v>
      </c>
    </row>
    <row r="2922" spans="1:6" hidden="1" x14ac:dyDescent="0.25">
      <c r="A2922" s="212" t="s">
        <v>1241</v>
      </c>
      <c r="B2922" s="212">
        <v>201111</v>
      </c>
      <c r="C2922" s="212">
        <v>3.2549999999999999</v>
      </c>
      <c r="D2922" s="212">
        <v>5</v>
      </c>
      <c r="E2922" s="212" t="s">
        <v>1242</v>
      </c>
      <c r="F2922" s="212" t="s">
        <v>1234</v>
      </c>
    </row>
    <row r="2923" spans="1:6" hidden="1" x14ac:dyDescent="0.25">
      <c r="A2923" s="212" t="s">
        <v>1241</v>
      </c>
      <c r="B2923" s="212">
        <v>201112</v>
      </c>
      <c r="C2923" s="212">
        <v>3.363</v>
      </c>
      <c r="D2923" s="212">
        <v>5</v>
      </c>
      <c r="E2923" s="212" t="s">
        <v>1242</v>
      </c>
      <c r="F2923" s="212" t="s">
        <v>1234</v>
      </c>
    </row>
    <row r="2924" spans="1:6" hidden="1" x14ac:dyDescent="0.25">
      <c r="A2924" s="212" t="s">
        <v>1241</v>
      </c>
      <c r="B2924" s="212">
        <v>201113</v>
      </c>
      <c r="C2924" s="212">
        <v>39.6</v>
      </c>
      <c r="D2924" s="212">
        <v>5</v>
      </c>
      <c r="E2924" s="212" t="s">
        <v>1242</v>
      </c>
      <c r="F2924" s="212" t="s">
        <v>1234</v>
      </c>
    </row>
    <row r="2925" spans="1:6" hidden="1" x14ac:dyDescent="0.25">
      <c r="A2925" s="212" t="s">
        <v>1241</v>
      </c>
      <c r="B2925" s="212">
        <v>201201</v>
      </c>
      <c r="C2925" s="212">
        <v>3.3540000000000001</v>
      </c>
      <c r="D2925" s="212">
        <v>5</v>
      </c>
      <c r="E2925" s="212" t="s">
        <v>1242</v>
      </c>
      <c r="F2925" s="212" t="s">
        <v>1234</v>
      </c>
    </row>
    <row r="2926" spans="1:6" hidden="1" x14ac:dyDescent="0.25">
      <c r="A2926" s="212" t="s">
        <v>1241</v>
      </c>
      <c r="B2926" s="212">
        <v>201202</v>
      </c>
      <c r="C2926" s="212">
        <v>3.1379999999999999</v>
      </c>
      <c r="D2926" s="212">
        <v>5</v>
      </c>
      <c r="E2926" s="212" t="s">
        <v>1242</v>
      </c>
      <c r="F2926" s="212" t="s">
        <v>1234</v>
      </c>
    </row>
    <row r="2927" spans="1:6" hidden="1" x14ac:dyDescent="0.25">
      <c r="A2927" s="212" t="s">
        <v>1241</v>
      </c>
      <c r="B2927" s="212">
        <v>201203</v>
      </c>
      <c r="C2927" s="212">
        <v>3.3540000000000001</v>
      </c>
      <c r="D2927" s="212">
        <v>5</v>
      </c>
      <c r="E2927" s="212" t="s">
        <v>1242</v>
      </c>
      <c r="F2927" s="212" t="s">
        <v>1234</v>
      </c>
    </row>
    <row r="2928" spans="1:6" hidden="1" x14ac:dyDescent="0.25">
      <c r="A2928" s="212" t="s">
        <v>1241</v>
      </c>
      <c r="B2928" s="212">
        <v>201204</v>
      </c>
      <c r="C2928" s="212">
        <v>3.246</v>
      </c>
      <c r="D2928" s="212">
        <v>5</v>
      </c>
      <c r="E2928" s="212" t="s">
        <v>1242</v>
      </c>
      <c r="F2928" s="212" t="s">
        <v>1234</v>
      </c>
    </row>
    <row r="2929" spans="1:6" hidden="1" x14ac:dyDescent="0.25">
      <c r="A2929" s="212" t="s">
        <v>1241</v>
      </c>
      <c r="B2929" s="212">
        <v>201205</v>
      </c>
      <c r="C2929" s="212">
        <v>3.3540000000000001</v>
      </c>
      <c r="D2929" s="212">
        <v>5</v>
      </c>
      <c r="E2929" s="212" t="s">
        <v>1242</v>
      </c>
      <c r="F2929" s="212" t="s">
        <v>1234</v>
      </c>
    </row>
    <row r="2930" spans="1:6" hidden="1" x14ac:dyDescent="0.25">
      <c r="A2930" s="212" t="s">
        <v>1241</v>
      </c>
      <c r="B2930" s="212">
        <v>201206</v>
      </c>
      <c r="C2930" s="212">
        <v>3.246</v>
      </c>
      <c r="D2930" s="212">
        <v>5</v>
      </c>
      <c r="E2930" s="212" t="s">
        <v>1242</v>
      </c>
      <c r="F2930" s="212" t="s">
        <v>1234</v>
      </c>
    </row>
    <row r="2931" spans="1:6" hidden="1" x14ac:dyDescent="0.25">
      <c r="A2931" s="212" t="s">
        <v>1241</v>
      </c>
      <c r="B2931" s="212">
        <v>201207</v>
      </c>
      <c r="C2931" s="212">
        <v>3.3540000000000001</v>
      </c>
      <c r="D2931" s="212">
        <v>5</v>
      </c>
      <c r="E2931" s="212" t="s">
        <v>1242</v>
      </c>
      <c r="F2931" s="212" t="s">
        <v>1234</v>
      </c>
    </row>
    <row r="2932" spans="1:6" hidden="1" x14ac:dyDescent="0.25">
      <c r="A2932" s="212" t="s">
        <v>1241</v>
      </c>
      <c r="B2932" s="212">
        <v>201208</v>
      </c>
      <c r="C2932" s="212">
        <v>3.3540000000000001</v>
      </c>
      <c r="D2932" s="212">
        <v>5</v>
      </c>
      <c r="E2932" s="212" t="s">
        <v>1242</v>
      </c>
      <c r="F2932" s="212" t="s">
        <v>1234</v>
      </c>
    </row>
    <row r="2933" spans="1:6" hidden="1" x14ac:dyDescent="0.25">
      <c r="A2933" s="212" t="s">
        <v>1241</v>
      </c>
      <c r="B2933" s="212">
        <v>201209</v>
      </c>
      <c r="C2933" s="212">
        <v>3.246</v>
      </c>
      <c r="D2933" s="212">
        <v>5</v>
      </c>
      <c r="E2933" s="212" t="s">
        <v>1242</v>
      </c>
      <c r="F2933" s="212" t="s">
        <v>1234</v>
      </c>
    </row>
    <row r="2934" spans="1:6" hidden="1" x14ac:dyDescent="0.25">
      <c r="A2934" s="212" t="s">
        <v>1241</v>
      </c>
      <c r="B2934" s="212">
        <v>201210</v>
      </c>
      <c r="C2934" s="212">
        <v>3.3540000000000001</v>
      </c>
      <c r="D2934" s="212">
        <v>5</v>
      </c>
      <c r="E2934" s="212" t="s">
        <v>1242</v>
      </c>
      <c r="F2934" s="212" t="s">
        <v>1234</v>
      </c>
    </row>
    <row r="2935" spans="1:6" hidden="1" x14ac:dyDescent="0.25">
      <c r="A2935" s="212" t="s">
        <v>1241</v>
      </c>
      <c r="B2935" s="212">
        <v>201211</v>
      </c>
      <c r="C2935" s="212">
        <v>3.246</v>
      </c>
      <c r="D2935" s="212">
        <v>5</v>
      </c>
      <c r="E2935" s="212" t="s">
        <v>1242</v>
      </c>
      <c r="F2935" s="212" t="s">
        <v>1234</v>
      </c>
    </row>
    <row r="2936" spans="1:6" hidden="1" x14ac:dyDescent="0.25">
      <c r="A2936" s="212" t="s">
        <v>1241</v>
      </c>
      <c r="B2936" s="212">
        <v>201212</v>
      </c>
      <c r="C2936" s="212">
        <v>3.3540000000000001</v>
      </c>
      <c r="D2936" s="212">
        <v>5</v>
      </c>
      <c r="E2936" s="212" t="s">
        <v>1242</v>
      </c>
      <c r="F2936" s="212" t="s">
        <v>1234</v>
      </c>
    </row>
    <row r="2937" spans="1:6" hidden="1" x14ac:dyDescent="0.25">
      <c r="A2937" s="212" t="s">
        <v>1241</v>
      </c>
      <c r="B2937" s="212">
        <v>201213</v>
      </c>
      <c r="C2937" s="212">
        <v>39.6</v>
      </c>
      <c r="D2937" s="212">
        <v>5</v>
      </c>
      <c r="E2937" s="212" t="s">
        <v>1242</v>
      </c>
      <c r="F2937" s="212" t="s">
        <v>1234</v>
      </c>
    </row>
    <row r="2938" spans="1:6" hidden="1" x14ac:dyDescent="0.25">
      <c r="A2938" s="212" t="s">
        <v>1241</v>
      </c>
      <c r="B2938" s="212">
        <v>201301</v>
      </c>
      <c r="C2938" s="212">
        <v>3.363</v>
      </c>
      <c r="D2938" s="212">
        <v>5</v>
      </c>
      <c r="E2938" s="212" t="s">
        <v>1242</v>
      </c>
      <c r="F2938" s="212" t="s">
        <v>1234</v>
      </c>
    </row>
    <row r="2939" spans="1:6" hidden="1" x14ac:dyDescent="0.25">
      <c r="A2939" s="212" t="s">
        <v>1241</v>
      </c>
      <c r="B2939" s="212">
        <v>201302</v>
      </c>
      <c r="C2939" s="212">
        <v>3.0379999999999998</v>
      </c>
      <c r="D2939" s="212">
        <v>5</v>
      </c>
      <c r="E2939" s="212" t="s">
        <v>1242</v>
      </c>
      <c r="F2939" s="212" t="s">
        <v>1234</v>
      </c>
    </row>
    <row r="2940" spans="1:6" hidden="1" x14ac:dyDescent="0.25">
      <c r="A2940" s="212" t="s">
        <v>1241</v>
      </c>
      <c r="B2940" s="212">
        <v>201303</v>
      </c>
      <c r="C2940" s="212">
        <v>3.363</v>
      </c>
      <c r="D2940" s="212">
        <v>5</v>
      </c>
      <c r="E2940" s="212" t="s">
        <v>1242</v>
      </c>
      <c r="F2940" s="212" t="s">
        <v>1234</v>
      </c>
    </row>
    <row r="2941" spans="1:6" hidden="1" x14ac:dyDescent="0.25">
      <c r="A2941" s="212" t="s">
        <v>1241</v>
      </c>
      <c r="B2941" s="212">
        <v>201304</v>
      </c>
      <c r="C2941" s="212">
        <v>3.2549999999999999</v>
      </c>
      <c r="D2941" s="212">
        <v>5</v>
      </c>
      <c r="E2941" s="212" t="s">
        <v>1242</v>
      </c>
      <c r="F2941" s="212" t="s">
        <v>1234</v>
      </c>
    </row>
    <row r="2942" spans="1:6" hidden="1" x14ac:dyDescent="0.25">
      <c r="A2942" s="212" t="s">
        <v>1241</v>
      </c>
      <c r="B2942" s="212">
        <v>201305</v>
      </c>
      <c r="C2942" s="212">
        <v>3.363</v>
      </c>
      <c r="D2942" s="212">
        <v>5</v>
      </c>
      <c r="E2942" s="212" t="s">
        <v>1242</v>
      </c>
      <c r="F2942" s="212" t="s">
        <v>1234</v>
      </c>
    </row>
    <row r="2943" spans="1:6" hidden="1" x14ac:dyDescent="0.25">
      <c r="A2943" s="212" t="s">
        <v>1241</v>
      </c>
      <c r="B2943" s="212">
        <v>201306</v>
      </c>
      <c r="C2943" s="212">
        <v>3.2549999999999999</v>
      </c>
      <c r="D2943" s="212">
        <v>5</v>
      </c>
      <c r="E2943" s="212" t="s">
        <v>1242</v>
      </c>
      <c r="F2943" s="212" t="s">
        <v>1234</v>
      </c>
    </row>
    <row r="2944" spans="1:6" hidden="1" x14ac:dyDescent="0.25">
      <c r="A2944" s="212" t="s">
        <v>1241</v>
      </c>
      <c r="B2944" s="212">
        <v>201307</v>
      </c>
      <c r="C2944" s="212">
        <v>3.363</v>
      </c>
      <c r="D2944" s="212">
        <v>5</v>
      </c>
      <c r="E2944" s="212" t="s">
        <v>1242</v>
      </c>
      <c r="F2944" s="212" t="s">
        <v>1234</v>
      </c>
    </row>
    <row r="2945" spans="1:6" hidden="1" x14ac:dyDescent="0.25">
      <c r="A2945" s="212" t="s">
        <v>1241</v>
      </c>
      <c r="B2945" s="212">
        <v>201308</v>
      </c>
      <c r="C2945" s="212">
        <v>3.363</v>
      </c>
      <c r="D2945" s="212">
        <v>5</v>
      </c>
      <c r="E2945" s="212" t="s">
        <v>1242</v>
      </c>
      <c r="F2945" s="212" t="s">
        <v>1234</v>
      </c>
    </row>
    <row r="2946" spans="1:6" hidden="1" x14ac:dyDescent="0.25">
      <c r="A2946" s="212" t="s">
        <v>1241</v>
      </c>
      <c r="B2946" s="212">
        <v>201309</v>
      </c>
      <c r="C2946" s="212">
        <v>3.2549999999999999</v>
      </c>
      <c r="D2946" s="212">
        <v>5</v>
      </c>
      <c r="E2946" s="212" t="s">
        <v>1242</v>
      </c>
      <c r="F2946" s="212" t="s">
        <v>1234</v>
      </c>
    </row>
    <row r="2947" spans="1:6" hidden="1" x14ac:dyDescent="0.25">
      <c r="A2947" s="212" t="s">
        <v>1241</v>
      </c>
      <c r="B2947" s="212">
        <v>201310</v>
      </c>
      <c r="C2947" s="212">
        <v>3.363</v>
      </c>
      <c r="D2947" s="212">
        <v>5</v>
      </c>
      <c r="E2947" s="212" t="s">
        <v>1242</v>
      </c>
      <c r="F2947" s="212" t="s">
        <v>1234</v>
      </c>
    </row>
    <row r="2948" spans="1:6" hidden="1" x14ac:dyDescent="0.25">
      <c r="A2948" s="212" t="s">
        <v>1241</v>
      </c>
      <c r="B2948" s="212">
        <v>201311</v>
      </c>
      <c r="C2948" s="212">
        <v>3.2549999999999999</v>
      </c>
      <c r="D2948" s="212">
        <v>5</v>
      </c>
      <c r="E2948" s="212" t="s">
        <v>1242</v>
      </c>
      <c r="F2948" s="212" t="s">
        <v>1234</v>
      </c>
    </row>
    <row r="2949" spans="1:6" hidden="1" x14ac:dyDescent="0.25">
      <c r="A2949" s="212" t="s">
        <v>1241</v>
      </c>
      <c r="B2949" s="212">
        <v>201312</v>
      </c>
      <c r="C2949" s="212">
        <v>3.363</v>
      </c>
      <c r="D2949" s="212">
        <v>5</v>
      </c>
      <c r="E2949" s="212" t="s">
        <v>1242</v>
      </c>
      <c r="F2949" s="212" t="s">
        <v>1234</v>
      </c>
    </row>
    <row r="2950" spans="1:6" hidden="1" x14ac:dyDescent="0.25">
      <c r="A2950" s="212" t="s">
        <v>1241</v>
      </c>
      <c r="B2950" s="212">
        <v>201313</v>
      </c>
      <c r="C2950" s="212">
        <v>39.6</v>
      </c>
      <c r="D2950" s="212">
        <v>5</v>
      </c>
      <c r="E2950" s="212" t="s">
        <v>1242</v>
      </c>
      <c r="F2950" s="212" t="s">
        <v>1234</v>
      </c>
    </row>
    <row r="2951" spans="1:6" hidden="1" x14ac:dyDescent="0.25">
      <c r="A2951" s="212" t="s">
        <v>1241</v>
      </c>
      <c r="B2951" s="212">
        <v>201401</v>
      </c>
      <c r="C2951" s="212">
        <v>3.363</v>
      </c>
      <c r="D2951" s="212">
        <v>5</v>
      </c>
      <c r="E2951" s="212" t="s">
        <v>1242</v>
      </c>
      <c r="F2951" s="212" t="s">
        <v>1234</v>
      </c>
    </row>
    <row r="2952" spans="1:6" hidden="1" x14ac:dyDescent="0.25">
      <c r="A2952" s="212" t="s">
        <v>1241</v>
      </c>
      <c r="B2952" s="212">
        <v>201402</v>
      </c>
      <c r="C2952" s="212">
        <v>3.0379999999999998</v>
      </c>
      <c r="D2952" s="212">
        <v>5</v>
      </c>
      <c r="E2952" s="212" t="s">
        <v>1242</v>
      </c>
      <c r="F2952" s="212" t="s">
        <v>1234</v>
      </c>
    </row>
    <row r="2953" spans="1:6" hidden="1" x14ac:dyDescent="0.25">
      <c r="A2953" s="212" t="s">
        <v>1241</v>
      </c>
      <c r="B2953" s="212">
        <v>201403</v>
      </c>
      <c r="C2953" s="212">
        <v>3.363</v>
      </c>
      <c r="D2953" s="212">
        <v>5</v>
      </c>
      <c r="E2953" s="212" t="s">
        <v>1242</v>
      </c>
      <c r="F2953" s="212" t="s">
        <v>1234</v>
      </c>
    </row>
    <row r="2954" spans="1:6" hidden="1" x14ac:dyDescent="0.25">
      <c r="A2954" s="212" t="s">
        <v>1241</v>
      </c>
      <c r="B2954" s="212">
        <v>201404</v>
      </c>
      <c r="C2954" s="212">
        <v>3.2549999999999999</v>
      </c>
      <c r="D2954" s="212">
        <v>5</v>
      </c>
      <c r="E2954" s="212" t="s">
        <v>1242</v>
      </c>
      <c r="F2954" s="212" t="s">
        <v>1234</v>
      </c>
    </row>
    <row r="2955" spans="1:6" hidden="1" x14ac:dyDescent="0.25">
      <c r="A2955" s="212" t="s">
        <v>1241</v>
      </c>
      <c r="B2955" s="212">
        <v>201405</v>
      </c>
      <c r="C2955" s="212">
        <v>3.363</v>
      </c>
      <c r="D2955" s="212">
        <v>5</v>
      </c>
      <c r="E2955" s="212" t="s">
        <v>1242</v>
      </c>
      <c r="F2955" s="212" t="s">
        <v>1234</v>
      </c>
    </row>
    <row r="2956" spans="1:6" hidden="1" x14ac:dyDescent="0.25">
      <c r="A2956" s="212" t="s">
        <v>1241</v>
      </c>
      <c r="B2956" s="212">
        <v>201406</v>
      </c>
      <c r="C2956" s="212">
        <v>3.2549999999999999</v>
      </c>
      <c r="D2956" s="212">
        <v>5</v>
      </c>
      <c r="E2956" s="212" t="s">
        <v>1242</v>
      </c>
      <c r="F2956" s="212" t="s">
        <v>1234</v>
      </c>
    </row>
    <row r="2957" spans="1:6" hidden="1" x14ac:dyDescent="0.25">
      <c r="A2957" s="212" t="s">
        <v>1241</v>
      </c>
      <c r="B2957" s="212">
        <v>201407</v>
      </c>
      <c r="C2957" s="212">
        <v>3.363</v>
      </c>
      <c r="D2957" s="212">
        <v>5</v>
      </c>
      <c r="E2957" s="212" t="s">
        <v>1242</v>
      </c>
      <c r="F2957" s="212" t="s">
        <v>1234</v>
      </c>
    </row>
    <row r="2958" spans="1:6" hidden="1" x14ac:dyDescent="0.25">
      <c r="A2958" s="212" t="s">
        <v>1241</v>
      </c>
      <c r="B2958" s="212">
        <v>201408</v>
      </c>
      <c r="C2958" s="212">
        <v>3.363</v>
      </c>
      <c r="D2958" s="212">
        <v>5</v>
      </c>
      <c r="E2958" s="212" t="s">
        <v>1242</v>
      </c>
      <c r="F2958" s="212" t="s">
        <v>1234</v>
      </c>
    </row>
    <row r="2959" spans="1:6" hidden="1" x14ac:dyDescent="0.25">
      <c r="A2959" s="212" t="s">
        <v>1241</v>
      </c>
      <c r="B2959" s="212">
        <v>201409</v>
      </c>
      <c r="C2959" s="212">
        <v>3.2549999999999999</v>
      </c>
      <c r="D2959" s="212">
        <v>5</v>
      </c>
      <c r="E2959" s="212" t="s">
        <v>1242</v>
      </c>
      <c r="F2959" s="212" t="s">
        <v>1234</v>
      </c>
    </row>
    <row r="2960" spans="1:6" hidden="1" x14ac:dyDescent="0.25">
      <c r="A2960" s="212" t="s">
        <v>1241</v>
      </c>
      <c r="B2960" s="212">
        <v>201410</v>
      </c>
      <c r="C2960" s="212">
        <v>3.363</v>
      </c>
      <c r="D2960" s="212">
        <v>5</v>
      </c>
      <c r="E2960" s="212" t="s">
        <v>1242</v>
      </c>
      <c r="F2960" s="212" t="s">
        <v>1234</v>
      </c>
    </row>
    <row r="2961" spans="1:6" hidden="1" x14ac:dyDescent="0.25">
      <c r="A2961" s="212" t="s">
        <v>1241</v>
      </c>
      <c r="B2961" s="212">
        <v>201411</v>
      </c>
      <c r="C2961" s="212">
        <v>3.2549999999999999</v>
      </c>
      <c r="D2961" s="212">
        <v>5</v>
      </c>
      <c r="E2961" s="212" t="s">
        <v>1242</v>
      </c>
      <c r="F2961" s="212" t="s">
        <v>1234</v>
      </c>
    </row>
    <row r="2962" spans="1:6" hidden="1" x14ac:dyDescent="0.25">
      <c r="A2962" s="212" t="s">
        <v>1241</v>
      </c>
      <c r="B2962" s="212">
        <v>201412</v>
      </c>
      <c r="C2962" s="212">
        <v>3.363</v>
      </c>
      <c r="D2962" s="212">
        <v>5</v>
      </c>
      <c r="E2962" s="212" t="s">
        <v>1242</v>
      </c>
      <c r="F2962" s="212" t="s">
        <v>1234</v>
      </c>
    </row>
    <row r="2963" spans="1:6" x14ac:dyDescent="0.25">
      <c r="A2963" s="212" t="s">
        <v>1241</v>
      </c>
      <c r="B2963" s="212">
        <v>201413</v>
      </c>
      <c r="C2963" s="212">
        <v>39.6</v>
      </c>
      <c r="D2963" s="212">
        <v>5</v>
      </c>
      <c r="E2963" s="212" t="s">
        <v>1242</v>
      </c>
      <c r="F2963" s="212" t="s">
        <v>1234</v>
      </c>
    </row>
    <row r="2964" spans="1:6" hidden="1" x14ac:dyDescent="0.25">
      <c r="A2964" s="212" t="s">
        <v>1241</v>
      </c>
      <c r="B2964" s="212">
        <v>201501</v>
      </c>
      <c r="C2964" s="212">
        <v>3.363</v>
      </c>
      <c r="D2964" s="212">
        <v>5</v>
      </c>
      <c r="E2964" s="212" t="s">
        <v>1242</v>
      </c>
      <c r="F2964" s="212" t="s">
        <v>1234</v>
      </c>
    </row>
    <row r="2965" spans="1:6" hidden="1" x14ac:dyDescent="0.25">
      <c r="A2965" s="212" t="s">
        <v>1241</v>
      </c>
      <c r="B2965" s="212">
        <v>201502</v>
      </c>
      <c r="C2965" s="212">
        <v>3.0379999999999998</v>
      </c>
      <c r="D2965" s="212">
        <v>5</v>
      </c>
      <c r="E2965" s="212" t="s">
        <v>1242</v>
      </c>
      <c r="F2965" s="212" t="s">
        <v>1234</v>
      </c>
    </row>
    <row r="2966" spans="1:6" hidden="1" x14ac:dyDescent="0.25">
      <c r="A2966" s="212" t="s">
        <v>1241</v>
      </c>
      <c r="B2966" s="212">
        <v>201503</v>
      </c>
      <c r="C2966" s="212">
        <v>3.363</v>
      </c>
      <c r="D2966" s="212">
        <v>5</v>
      </c>
      <c r="E2966" s="212" t="s">
        <v>1242</v>
      </c>
      <c r="F2966" s="212" t="s">
        <v>1234</v>
      </c>
    </row>
    <row r="2967" spans="1:6" hidden="1" x14ac:dyDescent="0.25">
      <c r="A2967" s="212" t="s">
        <v>1241</v>
      </c>
      <c r="B2967" s="212">
        <v>201504</v>
      </c>
      <c r="C2967" s="212">
        <v>3.2549999999999999</v>
      </c>
      <c r="D2967" s="212">
        <v>5</v>
      </c>
      <c r="E2967" s="212" t="s">
        <v>1242</v>
      </c>
      <c r="F2967" s="212" t="s">
        <v>1234</v>
      </c>
    </row>
    <row r="2968" spans="1:6" hidden="1" x14ac:dyDescent="0.25">
      <c r="A2968" s="212" t="s">
        <v>1241</v>
      </c>
      <c r="B2968" s="212">
        <v>201505</v>
      </c>
      <c r="C2968" s="212">
        <v>3.363</v>
      </c>
      <c r="D2968" s="212">
        <v>5</v>
      </c>
      <c r="E2968" s="212" t="s">
        <v>1242</v>
      </c>
      <c r="F2968" s="212" t="s">
        <v>1234</v>
      </c>
    </row>
    <row r="2969" spans="1:6" hidden="1" x14ac:dyDescent="0.25">
      <c r="A2969" s="212" t="s">
        <v>1241</v>
      </c>
      <c r="B2969" s="212">
        <v>201506</v>
      </c>
      <c r="C2969" s="212">
        <v>3.2549999999999999</v>
      </c>
      <c r="D2969" s="212">
        <v>5</v>
      </c>
      <c r="E2969" s="212" t="s">
        <v>1242</v>
      </c>
      <c r="F2969" s="212" t="s">
        <v>1234</v>
      </c>
    </row>
    <row r="2970" spans="1:6" hidden="1" x14ac:dyDescent="0.25">
      <c r="A2970" s="212" t="s">
        <v>1241</v>
      </c>
      <c r="B2970" s="212">
        <v>201507</v>
      </c>
      <c r="C2970" s="212">
        <v>3.363</v>
      </c>
      <c r="D2970" s="212">
        <v>5</v>
      </c>
      <c r="E2970" s="212" t="s">
        <v>1242</v>
      </c>
      <c r="F2970" s="212" t="s">
        <v>1234</v>
      </c>
    </row>
    <row r="2971" spans="1:6" hidden="1" x14ac:dyDescent="0.25">
      <c r="A2971" s="212" t="s">
        <v>1241</v>
      </c>
      <c r="B2971" s="212">
        <v>201508</v>
      </c>
      <c r="C2971" s="212">
        <v>3.363</v>
      </c>
      <c r="D2971" s="212">
        <v>5</v>
      </c>
      <c r="E2971" s="212" t="s">
        <v>1242</v>
      </c>
      <c r="F2971" s="212" t="s">
        <v>1234</v>
      </c>
    </row>
    <row r="2972" spans="1:6" hidden="1" x14ac:dyDescent="0.25">
      <c r="A2972" s="212" t="s">
        <v>1241</v>
      </c>
      <c r="B2972" s="212">
        <v>201509</v>
      </c>
      <c r="C2972" s="212">
        <v>3.2549999999999999</v>
      </c>
      <c r="D2972" s="212">
        <v>5</v>
      </c>
      <c r="E2972" s="212" t="s">
        <v>1242</v>
      </c>
      <c r="F2972" s="212" t="s">
        <v>1234</v>
      </c>
    </row>
    <row r="2973" spans="1:6" hidden="1" x14ac:dyDescent="0.25">
      <c r="A2973" s="212" t="s">
        <v>1241</v>
      </c>
      <c r="B2973" s="212">
        <v>201510</v>
      </c>
      <c r="C2973" s="212">
        <v>3.363</v>
      </c>
      <c r="D2973" s="212">
        <v>5</v>
      </c>
      <c r="E2973" s="212" t="s">
        <v>1242</v>
      </c>
      <c r="F2973" s="212" t="s">
        <v>1234</v>
      </c>
    </row>
    <row r="2974" spans="1:6" hidden="1" x14ac:dyDescent="0.25">
      <c r="A2974" s="212" t="s">
        <v>1241</v>
      </c>
      <c r="B2974" s="212">
        <v>201511</v>
      </c>
      <c r="C2974" s="212">
        <v>3.2549999999999999</v>
      </c>
      <c r="D2974" s="212">
        <v>5</v>
      </c>
      <c r="E2974" s="212" t="s">
        <v>1242</v>
      </c>
      <c r="F2974" s="212" t="s">
        <v>1234</v>
      </c>
    </row>
    <row r="2975" spans="1:6" hidden="1" x14ac:dyDescent="0.25">
      <c r="A2975" s="212" t="s">
        <v>1241</v>
      </c>
      <c r="B2975" s="212">
        <v>201512</v>
      </c>
      <c r="C2975" s="212">
        <v>3.363</v>
      </c>
      <c r="D2975" s="212">
        <v>5</v>
      </c>
      <c r="E2975" s="212" t="s">
        <v>1242</v>
      </c>
      <c r="F2975" s="212" t="s">
        <v>1234</v>
      </c>
    </row>
    <row r="2976" spans="1:6" hidden="1" x14ac:dyDescent="0.25">
      <c r="A2976" s="212" t="s">
        <v>1241</v>
      </c>
      <c r="B2976" s="212">
        <v>201513</v>
      </c>
      <c r="C2976" s="212">
        <v>39.6</v>
      </c>
      <c r="D2976" s="212">
        <v>5</v>
      </c>
      <c r="E2976" s="212" t="s">
        <v>1242</v>
      </c>
      <c r="F2976" s="212" t="s">
        <v>1234</v>
      </c>
    </row>
    <row r="2977" spans="1:6" hidden="1" x14ac:dyDescent="0.25">
      <c r="A2977" s="212" t="s">
        <v>1241</v>
      </c>
      <c r="B2977" s="212">
        <v>201601</v>
      </c>
      <c r="C2977" s="212">
        <v>3.3540000000000001</v>
      </c>
      <c r="D2977" s="212">
        <v>5</v>
      </c>
      <c r="E2977" s="212" t="s">
        <v>1242</v>
      </c>
      <c r="F2977" s="212" t="s">
        <v>1234</v>
      </c>
    </row>
    <row r="2978" spans="1:6" hidden="1" x14ac:dyDescent="0.25">
      <c r="A2978" s="212" t="s">
        <v>1241</v>
      </c>
      <c r="B2978" s="212">
        <v>201602</v>
      </c>
      <c r="C2978" s="212">
        <v>3.1379999999999999</v>
      </c>
      <c r="D2978" s="212">
        <v>5</v>
      </c>
      <c r="E2978" s="212" t="s">
        <v>1242</v>
      </c>
      <c r="F2978" s="212" t="s">
        <v>1234</v>
      </c>
    </row>
    <row r="2979" spans="1:6" hidden="1" x14ac:dyDescent="0.25">
      <c r="A2979" s="212" t="s">
        <v>1241</v>
      </c>
      <c r="B2979" s="212">
        <v>201603</v>
      </c>
      <c r="C2979" s="212">
        <v>3.3540000000000001</v>
      </c>
      <c r="D2979" s="212">
        <v>5</v>
      </c>
      <c r="E2979" s="212" t="s">
        <v>1242</v>
      </c>
      <c r="F2979" s="212" t="s">
        <v>1234</v>
      </c>
    </row>
    <row r="2980" spans="1:6" hidden="1" x14ac:dyDescent="0.25">
      <c r="A2980" s="212" t="s">
        <v>1241</v>
      </c>
      <c r="B2980" s="212">
        <v>201604</v>
      </c>
      <c r="C2980" s="212">
        <v>3.246</v>
      </c>
      <c r="D2980" s="212">
        <v>5</v>
      </c>
      <c r="E2980" s="212" t="s">
        <v>1242</v>
      </c>
      <c r="F2980" s="212" t="s">
        <v>1234</v>
      </c>
    </row>
    <row r="2981" spans="1:6" hidden="1" x14ac:dyDescent="0.25">
      <c r="A2981" s="212" t="s">
        <v>1241</v>
      </c>
      <c r="B2981" s="212">
        <v>201605</v>
      </c>
      <c r="C2981" s="212">
        <v>3.3540000000000001</v>
      </c>
      <c r="D2981" s="212">
        <v>5</v>
      </c>
      <c r="E2981" s="212" t="s">
        <v>1242</v>
      </c>
      <c r="F2981" s="212" t="s">
        <v>1234</v>
      </c>
    </row>
    <row r="2982" spans="1:6" hidden="1" x14ac:dyDescent="0.25">
      <c r="A2982" s="212" t="s">
        <v>1241</v>
      </c>
      <c r="B2982" s="212">
        <v>201606</v>
      </c>
      <c r="C2982" s="212">
        <v>3.246</v>
      </c>
      <c r="D2982" s="212">
        <v>5</v>
      </c>
      <c r="E2982" s="212" t="s">
        <v>1242</v>
      </c>
      <c r="F2982" s="212" t="s">
        <v>1234</v>
      </c>
    </row>
    <row r="2983" spans="1:6" hidden="1" x14ac:dyDescent="0.25">
      <c r="A2983" s="212" t="s">
        <v>1241</v>
      </c>
      <c r="B2983" s="212">
        <v>201607</v>
      </c>
      <c r="C2983" s="212">
        <v>3.3540000000000001</v>
      </c>
      <c r="D2983" s="212">
        <v>5</v>
      </c>
      <c r="E2983" s="212" t="s">
        <v>1242</v>
      </c>
      <c r="F2983" s="212" t="s">
        <v>1234</v>
      </c>
    </row>
    <row r="2984" spans="1:6" hidden="1" x14ac:dyDescent="0.25">
      <c r="A2984" s="212" t="s">
        <v>1241</v>
      </c>
      <c r="B2984" s="212">
        <v>201608</v>
      </c>
      <c r="C2984" s="212">
        <v>3.3540000000000001</v>
      </c>
      <c r="D2984" s="212">
        <v>5</v>
      </c>
      <c r="E2984" s="212" t="s">
        <v>1242</v>
      </c>
      <c r="F2984" s="212" t="s">
        <v>1234</v>
      </c>
    </row>
    <row r="2985" spans="1:6" hidden="1" x14ac:dyDescent="0.25">
      <c r="A2985" s="212" t="s">
        <v>1241</v>
      </c>
      <c r="B2985" s="212">
        <v>201609</v>
      </c>
      <c r="C2985" s="212">
        <v>3.246</v>
      </c>
      <c r="D2985" s="212">
        <v>5</v>
      </c>
      <c r="E2985" s="212" t="s">
        <v>1242</v>
      </c>
      <c r="F2985" s="212" t="s">
        <v>1234</v>
      </c>
    </row>
    <row r="2986" spans="1:6" hidden="1" x14ac:dyDescent="0.25">
      <c r="A2986" s="212" t="s">
        <v>1241</v>
      </c>
      <c r="B2986" s="212">
        <v>201610</v>
      </c>
      <c r="C2986" s="212">
        <v>3.3540000000000001</v>
      </c>
      <c r="D2986" s="212">
        <v>5</v>
      </c>
      <c r="E2986" s="212" t="s">
        <v>1242</v>
      </c>
      <c r="F2986" s="212" t="s">
        <v>1234</v>
      </c>
    </row>
    <row r="2987" spans="1:6" hidden="1" x14ac:dyDescent="0.25">
      <c r="A2987" s="212" t="s">
        <v>1241</v>
      </c>
      <c r="B2987" s="212">
        <v>201611</v>
      </c>
      <c r="C2987" s="212">
        <v>3.246</v>
      </c>
      <c r="D2987" s="212">
        <v>5</v>
      </c>
      <c r="E2987" s="212" t="s">
        <v>1242</v>
      </c>
      <c r="F2987" s="212" t="s">
        <v>1234</v>
      </c>
    </row>
    <row r="2988" spans="1:6" hidden="1" x14ac:dyDescent="0.25">
      <c r="A2988" s="212" t="s">
        <v>1241</v>
      </c>
      <c r="B2988" s="212">
        <v>201612</v>
      </c>
      <c r="C2988" s="212">
        <v>3.3540000000000001</v>
      </c>
      <c r="D2988" s="212">
        <v>5</v>
      </c>
      <c r="E2988" s="212" t="s">
        <v>1242</v>
      </c>
      <c r="F2988" s="212" t="s">
        <v>1234</v>
      </c>
    </row>
    <row r="2989" spans="1:6" hidden="1" x14ac:dyDescent="0.25">
      <c r="A2989" s="212" t="s">
        <v>1241</v>
      </c>
      <c r="B2989" s="212">
        <v>201613</v>
      </c>
      <c r="C2989" s="212">
        <v>39.6</v>
      </c>
      <c r="D2989" s="212">
        <v>5</v>
      </c>
      <c r="E2989" s="212" t="s">
        <v>1242</v>
      </c>
      <c r="F2989" s="212" t="s">
        <v>1234</v>
      </c>
    </row>
    <row r="2990" spans="1:6" hidden="1" x14ac:dyDescent="0.25">
      <c r="A2990" s="212" t="s">
        <v>1241</v>
      </c>
      <c r="B2990" s="212">
        <v>201701</v>
      </c>
      <c r="C2990" s="212">
        <v>3.363</v>
      </c>
      <c r="D2990" s="212">
        <v>5</v>
      </c>
      <c r="E2990" s="212" t="s">
        <v>1242</v>
      </c>
      <c r="F2990" s="212" t="s">
        <v>1234</v>
      </c>
    </row>
    <row r="2991" spans="1:6" hidden="1" x14ac:dyDescent="0.25">
      <c r="A2991" s="212" t="s">
        <v>1241</v>
      </c>
      <c r="B2991" s="212">
        <v>201702</v>
      </c>
      <c r="C2991" s="212">
        <v>3.0379999999999998</v>
      </c>
      <c r="D2991" s="212">
        <v>5</v>
      </c>
      <c r="E2991" s="212" t="s">
        <v>1242</v>
      </c>
      <c r="F2991" s="212" t="s">
        <v>1234</v>
      </c>
    </row>
    <row r="2992" spans="1:6" hidden="1" x14ac:dyDescent="0.25">
      <c r="A2992" s="212" t="s">
        <v>1243</v>
      </c>
      <c r="B2992" s="212">
        <v>194913</v>
      </c>
      <c r="C2992" s="212" t="s">
        <v>1199</v>
      </c>
      <c r="D2992" s="212">
        <v>6</v>
      </c>
      <c r="E2992" s="212" t="s">
        <v>1244</v>
      </c>
      <c r="F2992" s="212" t="s">
        <v>1234</v>
      </c>
    </row>
    <row r="2993" spans="1:6" hidden="1" x14ac:dyDescent="0.25">
      <c r="A2993" s="212" t="s">
        <v>1243</v>
      </c>
      <c r="B2993" s="212">
        <v>195013</v>
      </c>
      <c r="C2993" s="212" t="s">
        <v>1199</v>
      </c>
      <c r="D2993" s="212">
        <v>6</v>
      </c>
      <c r="E2993" s="212" t="s">
        <v>1244</v>
      </c>
      <c r="F2993" s="212" t="s">
        <v>1234</v>
      </c>
    </row>
    <row r="2994" spans="1:6" hidden="1" x14ac:dyDescent="0.25">
      <c r="A2994" s="212" t="s">
        <v>1243</v>
      </c>
      <c r="B2994" s="212">
        <v>195113</v>
      </c>
      <c r="C2994" s="212" t="s">
        <v>1199</v>
      </c>
      <c r="D2994" s="212">
        <v>6</v>
      </c>
      <c r="E2994" s="212" t="s">
        <v>1244</v>
      </c>
      <c r="F2994" s="212" t="s">
        <v>1234</v>
      </c>
    </row>
    <row r="2995" spans="1:6" hidden="1" x14ac:dyDescent="0.25">
      <c r="A2995" s="212" t="s">
        <v>1243</v>
      </c>
      <c r="B2995" s="212">
        <v>195213</v>
      </c>
      <c r="C2995" s="212" t="s">
        <v>1199</v>
      </c>
      <c r="D2995" s="212">
        <v>6</v>
      </c>
      <c r="E2995" s="212" t="s">
        <v>1244</v>
      </c>
      <c r="F2995" s="212" t="s">
        <v>1234</v>
      </c>
    </row>
    <row r="2996" spans="1:6" hidden="1" x14ac:dyDescent="0.25">
      <c r="A2996" s="212" t="s">
        <v>1243</v>
      </c>
      <c r="B2996" s="212">
        <v>195313</v>
      </c>
      <c r="C2996" s="212" t="s">
        <v>1199</v>
      </c>
      <c r="D2996" s="212">
        <v>6</v>
      </c>
      <c r="E2996" s="212" t="s">
        <v>1244</v>
      </c>
      <c r="F2996" s="212" t="s">
        <v>1234</v>
      </c>
    </row>
    <row r="2997" spans="1:6" hidden="1" x14ac:dyDescent="0.25">
      <c r="A2997" s="212" t="s">
        <v>1243</v>
      </c>
      <c r="B2997" s="212">
        <v>195413</v>
      </c>
      <c r="C2997" s="212" t="s">
        <v>1199</v>
      </c>
      <c r="D2997" s="212">
        <v>6</v>
      </c>
      <c r="E2997" s="212" t="s">
        <v>1244</v>
      </c>
      <c r="F2997" s="212" t="s">
        <v>1234</v>
      </c>
    </row>
    <row r="2998" spans="1:6" hidden="1" x14ac:dyDescent="0.25">
      <c r="A2998" s="212" t="s">
        <v>1243</v>
      </c>
      <c r="B2998" s="212">
        <v>195513</v>
      </c>
      <c r="C2998" s="212" t="s">
        <v>1199</v>
      </c>
      <c r="D2998" s="212">
        <v>6</v>
      </c>
      <c r="E2998" s="212" t="s">
        <v>1244</v>
      </c>
      <c r="F2998" s="212" t="s">
        <v>1234</v>
      </c>
    </row>
    <row r="2999" spans="1:6" hidden="1" x14ac:dyDescent="0.25">
      <c r="A2999" s="212" t="s">
        <v>1243</v>
      </c>
      <c r="B2999" s="212">
        <v>195613</v>
      </c>
      <c r="C2999" s="212" t="s">
        <v>1199</v>
      </c>
      <c r="D2999" s="212">
        <v>6</v>
      </c>
      <c r="E2999" s="212" t="s">
        <v>1244</v>
      </c>
      <c r="F2999" s="212" t="s">
        <v>1234</v>
      </c>
    </row>
    <row r="3000" spans="1:6" hidden="1" x14ac:dyDescent="0.25">
      <c r="A3000" s="212" t="s">
        <v>1243</v>
      </c>
      <c r="B3000" s="212">
        <v>195713</v>
      </c>
      <c r="C3000" s="212" t="s">
        <v>1199</v>
      </c>
      <c r="D3000" s="212">
        <v>6</v>
      </c>
      <c r="E3000" s="212" t="s">
        <v>1244</v>
      </c>
      <c r="F3000" s="212" t="s">
        <v>1234</v>
      </c>
    </row>
    <row r="3001" spans="1:6" hidden="1" x14ac:dyDescent="0.25">
      <c r="A3001" s="212" t="s">
        <v>1243</v>
      </c>
      <c r="B3001" s="212">
        <v>195813</v>
      </c>
      <c r="C3001" s="212" t="s">
        <v>1199</v>
      </c>
      <c r="D3001" s="212">
        <v>6</v>
      </c>
      <c r="E3001" s="212" t="s">
        <v>1244</v>
      </c>
      <c r="F3001" s="212" t="s">
        <v>1234</v>
      </c>
    </row>
    <row r="3002" spans="1:6" hidden="1" x14ac:dyDescent="0.25">
      <c r="A3002" s="212" t="s">
        <v>1243</v>
      </c>
      <c r="B3002" s="212">
        <v>195913</v>
      </c>
      <c r="C3002" s="212" t="s">
        <v>1199</v>
      </c>
      <c r="D3002" s="212">
        <v>6</v>
      </c>
      <c r="E3002" s="212" t="s">
        <v>1244</v>
      </c>
      <c r="F3002" s="212" t="s">
        <v>1234</v>
      </c>
    </row>
    <row r="3003" spans="1:6" hidden="1" x14ac:dyDescent="0.25">
      <c r="A3003" s="212" t="s">
        <v>1243</v>
      </c>
      <c r="B3003" s="212">
        <v>196013</v>
      </c>
      <c r="C3003" s="212" t="s">
        <v>1199</v>
      </c>
      <c r="D3003" s="212">
        <v>6</v>
      </c>
      <c r="E3003" s="212" t="s">
        <v>1244</v>
      </c>
      <c r="F3003" s="212" t="s">
        <v>1234</v>
      </c>
    </row>
    <row r="3004" spans="1:6" hidden="1" x14ac:dyDescent="0.25">
      <c r="A3004" s="212" t="s">
        <v>1243</v>
      </c>
      <c r="B3004" s="212">
        <v>196113</v>
      </c>
      <c r="C3004" s="212" t="s">
        <v>1199</v>
      </c>
      <c r="D3004" s="212">
        <v>6</v>
      </c>
      <c r="E3004" s="212" t="s">
        <v>1244</v>
      </c>
      <c r="F3004" s="212" t="s">
        <v>1234</v>
      </c>
    </row>
    <row r="3005" spans="1:6" hidden="1" x14ac:dyDescent="0.25">
      <c r="A3005" s="212" t="s">
        <v>1243</v>
      </c>
      <c r="B3005" s="212">
        <v>196213</v>
      </c>
      <c r="C3005" s="212" t="s">
        <v>1199</v>
      </c>
      <c r="D3005" s="212">
        <v>6</v>
      </c>
      <c r="E3005" s="212" t="s">
        <v>1244</v>
      </c>
      <c r="F3005" s="212" t="s">
        <v>1234</v>
      </c>
    </row>
    <row r="3006" spans="1:6" hidden="1" x14ac:dyDescent="0.25">
      <c r="A3006" s="212" t="s">
        <v>1243</v>
      </c>
      <c r="B3006" s="212">
        <v>196313</v>
      </c>
      <c r="C3006" s="212" t="s">
        <v>1199</v>
      </c>
      <c r="D3006" s="212">
        <v>6</v>
      </c>
      <c r="E3006" s="212" t="s">
        <v>1244</v>
      </c>
      <c r="F3006" s="212" t="s">
        <v>1234</v>
      </c>
    </row>
    <row r="3007" spans="1:6" hidden="1" x14ac:dyDescent="0.25">
      <c r="A3007" s="212" t="s">
        <v>1243</v>
      </c>
      <c r="B3007" s="212">
        <v>196413</v>
      </c>
      <c r="C3007" s="212" t="s">
        <v>1199</v>
      </c>
      <c r="D3007" s="212">
        <v>6</v>
      </c>
      <c r="E3007" s="212" t="s">
        <v>1244</v>
      </c>
      <c r="F3007" s="212" t="s">
        <v>1234</v>
      </c>
    </row>
    <row r="3008" spans="1:6" hidden="1" x14ac:dyDescent="0.25">
      <c r="A3008" s="212" t="s">
        <v>1243</v>
      </c>
      <c r="B3008" s="212">
        <v>196513</v>
      </c>
      <c r="C3008" s="212" t="s">
        <v>1199</v>
      </c>
      <c r="D3008" s="212">
        <v>6</v>
      </c>
      <c r="E3008" s="212" t="s">
        <v>1244</v>
      </c>
      <c r="F3008" s="212" t="s">
        <v>1234</v>
      </c>
    </row>
    <row r="3009" spans="1:6" hidden="1" x14ac:dyDescent="0.25">
      <c r="A3009" s="212" t="s">
        <v>1243</v>
      </c>
      <c r="B3009" s="212">
        <v>196613</v>
      </c>
      <c r="C3009" s="212" t="s">
        <v>1199</v>
      </c>
      <c r="D3009" s="212">
        <v>6</v>
      </c>
      <c r="E3009" s="212" t="s">
        <v>1244</v>
      </c>
      <c r="F3009" s="212" t="s">
        <v>1234</v>
      </c>
    </row>
    <row r="3010" spans="1:6" hidden="1" x14ac:dyDescent="0.25">
      <c r="A3010" s="212" t="s">
        <v>1243</v>
      </c>
      <c r="B3010" s="212">
        <v>196713</v>
      </c>
      <c r="C3010" s="212" t="s">
        <v>1199</v>
      </c>
      <c r="D3010" s="212">
        <v>6</v>
      </c>
      <c r="E3010" s="212" t="s">
        <v>1244</v>
      </c>
      <c r="F3010" s="212" t="s">
        <v>1234</v>
      </c>
    </row>
    <row r="3011" spans="1:6" hidden="1" x14ac:dyDescent="0.25">
      <c r="A3011" s="212" t="s">
        <v>1243</v>
      </c>
      <c r="B3011" s="212">
        <v>196813</v>
      </c>
      <c r="C3011" s="212" t="s">
        <v>1199</v>
      </c>
      <c r="D3011" s="212">
        <v>6</v>
      </c>
      <c r="E3011" s="212" t="s">
        <v>1244</v>
      </c>
      <c r="F3011" s="212" t="s">
        <v>1234</v>
      </c>
    </row>
    <row r="3012" spans="1:6" hidden="1" x14ac:dyDescent="0.25">
      <c r="A3012" s="212" t="s">
        <v>1243</v>
      </c>
      <c r="B3012" s="212">
        <v>196913</v>
      </c>
      <c r="C3012" s="212" t="s">
        <v>1199</v>
      </c>
      <c r="D3012" s="212">
        <v>6</v>
      </c>
      <c r="E3012" s="212" t="s">
        <v>1244</v>
      </c>
      <c r="F3012" s="212" t="s">
        <v>1234</v>
      </c>
    </row>
    <row r="3013" spans="1:6" hidden="1" x14ac:dyDescent="0.25">
      <c r="A3013" s="212" t="s">
        <v>1243</v>
      </c>
      <c r="B3013" s="212">
        <v>197013</v>
      </c>
      <c r="C3013" s="212" t="s">
        <v>1199</v>
      </c>
      <c r="D3013" s="212">
        <v>6</v>
      </c>
      <c r="E3013" s="212" t="s">
        <v>1244</v>
      </c>
      <c r="F3013" s="212" t="s">
        <v>1234</v>
      </c>
    </row>
    <row r="3014" spans="1:6" hidden="1" x14ac:dyDescent="0.25">
      <c r="A3014" s="212" t="s">
        <v>1243</v>
      </c>
      <c r="B3014" s="212">
        <v>197113</v>
      </c>
      <c r="C3014" s="212" t="s">
        <v>1199</v>
      </c>
      <c r="D3014" s="212">
        <v>6</v>
      </c>
      <c r="E3014" s="212" t="s">
        <v>1244</v>
      </c>
      <c r="F3014" s="212" t="s">
        <v>1234</v>
      </c>
    </row>
    <row r="3015" spans="1:6" hidden="1" x14ac:dyDescent="0.25">
      <c r="A3015" s="212" t="s">
        <v>1243</v>
      </c>
      <c r="B3015" s="212">
        <v>197213</v>
      </c>
      <c r="C3015" s="212" t="s">
        <v>1199</v>
      </c>
      <c r="D3015" s="212">
        <v>6</v>
      </c>
      <c r="E3015" s="212" t="s">
        <v>1244</v>
      </c>
      <c r="F3015" s="212" t="s">
        <v>1234</v>
      </c>
    </row>
    <row r="3016" spans="1:6" hidden="1" x14ac:dyDescent="0.25">
      <c r="A3016" s="212" t="s">
        <v>1243</v>
      </c>
      <c r="B3016" s="212">
        <v>197301</v>
      </c>
      <c r="C3016" s="212" t="s">
        <v>1199</v>
      </c>
      <c r="D3016" s="212">
        <v>6</v>
      </c>
      <c r="E3016" s="212" t="s">
        <v>1244</v>
      </c>
      <c r="F3016" s="212" t="s">
        <v>1234</v>
      </c>
    </row>
    <row r="3017" spans="1:6" hidden="1" x14ac:dyDescent="0.25">
      <c r="A3017" s="212" t="s">
        <v>1243</v>
      </c>
      <c r="B3017" s="212">
        <v>197302</v>
      </c>
      <c r="C3017" s="212" t="s">
        <v>1199</v>
      </c>
      <c r="D3017" s="212">
        <v>6</v>
      </c>
      <c r="E3017" s="212" t="s">
        <v>1244</v>
      </c>
      <c r="F3017" s="212" t="s">
        <v>1234</v>
      </c>
    </row>
    <row r="3018" spans="1:6" hidden="1" x14ac:dyDescent="0.25">
      <c r="A3018" s="212" t="s">
        <v>1243</v>
      </c>
      <c r="B3018" s="212">
        <v>197303</v>
      </c>
      <c r="C3018" s="212" t="s">
        <v>1199</v>
      </c>
      <c r="D3018" s="212">
        <v>6</v>
      </c>
      <c r="E3018" s="212" t="s">
        <v>1244</v>
      </c>
      <c r="F3018" s="212" t="s">
        <v>1234</v>
      </c>
    </row>
    <row r="3019" spans="1:6" hidden="1" x14ac:dyDescent="0.25">
      <c r="A3019" s="212" t="s">
        <v>1243</v>
      </c>
      <c r="B3019" s="212">
        <v>197304</v>
      </c>
      <c r="C3019" s="212" t="s">
        <v>1199</v>
      </c>
      <c r="D3019" s="212">
        <v>6</v>
      </c>
      <c r="E3019" s="212" t="s">
        <v>1244</v>
      </c>
      <c r="F3019" s="212" t="s">
        <v>1234</v>
      </c>
    </row>
    <row r="3020" spans="1:6" hidden="1" x14ac:dyDescent="0.25">
      <c r="A3020" s="212" t="s">
        <v>1243</v>
      </c>
      <c r="B3020" s="212">
        <v>197305</v>
      </c>
      <c r="C3020" s="212" t="s">
        <v>1199</v>
      </c>
      <c r="D3020" s="212">
        <v>6</v>
      </c>
      <c r="E3020" s="212" t="s">
        <v>1244</v>
      </c>
      <c r="F3020" s="212" t="s">
        <v>1234</v>
      </c>
    </row>
    <row r="3021" spans="1:6" hidden="1" x14ac:dyDescent="0.25">
      <c r="A3021" s="212" t="s">
        <v>1243</v>
      </c>
      <c r="B3021" s="212">
        <v>197306</v>
      </c>
      <c r="C3021" s="212" t="s">
        <v>1199</v>
      </c>
      <c r="D3021" s="212">
        <v>6</v>
      </c>
      <c r="E3021" s="212" t="s">
        <v>1244</v>
      </c>
      <c r="F3021" s="212" t="s">
        <v>1234</v>
      </c>
    </row>
    <row r="3022" spans="1:6" hidden="1" x14ac:dyDescent="0.25">
      <c r="A3022" s="212" t="s">
        <v>1243</v>
      </c>
      <c r="B3022" s="212">
        <v>197307</v>
      </c>
      <c r="C3022" s="212" t="s">
        <v>1199</v>
      </c>
      <c r="D3022" s="212">
        <v>6</v>
      </c>
      <c r="E3022" s="212" t="s">
        <v>1244</v>
      </c>
      <c r="F3022" s="212" t="s">
        <v>1234</v>
      </c>
    </row>
    <row r="3023" spans="1:6" hidden="1" x14ac:dyDescent="0.25">
      <c r="A3023" s="212" t="s">
        <v>1243</v>
      </c>
      <c r="B3023" s="212">
        <v>197308</v>
      </c>
      <c r="C3023" s="212" t="s">
        <v>1199</v>
      </c>
      <c r="D3023" s="212">
        <v>6</v>
      </c>
      <c r="E3023" s="212" t="s">
        <v>1244</v>
      </c>
      <c r="F3023" s="212" t="s">
        <v>1234</v>
      </c>
    </row>
    <row r="3024" spans="1:6" hidden="1" x14ac:dyDescent="0.25">
      <c r="A3024" s="212" t="s">
        <v>1243</v>
      </c>
      <c r="B3024" s="212">
        <v>197309</v>
      </c>
      <c r="C3024" s="212" t="s">
        <v>1199</v>
      </c>
      <c r="D3024" s="212">
        <v>6</v>
      </c>
      <c r="E3024" s="212" t="s">
        <v>1244</v>
      </c>
      <c r="F3024" s="212" t="s">
        <v>1234</v>
      </c>
    </row>
    <row r="3025" spans="1:6" hidden="1" x14ac:dyDescent="0.25">
      <c r="A3025" s="212" t="s">
        <v>1243</v>
      </c>
      <c r="B3025" s="212">
        <v>197310</v>
      </c>
      <c r="C3025" s="212" t="s">
        <v>1199</v>
      </c>
      <c r="D3025" s="212">
        <v>6</v>
      </c>
      <c r="E3025" s="212" t="s">
        <v>1244</v>
      </c>
      <c r="F3025" s="212" t="s">
        <v>1234</v>
      </c>
    </row>
    <row r="3026" spans="1:6" hidden="1" x14ac:dyDescent="0.25">
      <c r="A3026" s="212" t="s">
        <v>1243</v>
      </c>
      <c r="B3026" s="212">
        <v>197311</v>
      </c>
      <c r="C3026" s="212" t="s">
        <v>1199</v>
      </c>
      <c r="D3026" s="212">
        <v>6</v>
      </c>
      <c r="E3026" s="212" t="s">
        <v>1244</v>
      </c>
      <c r="F3026" s="212" t="s">
        <v>1234</v>
      </c>
    </row>
    <row r="3027" spans="1:6" hidden="1" x14ac:dyDescent="0.25">
      <c r="A3027" s="212" t="s">
        <v>1243</v>
      </c>
      <c r="B3027" s="212">
        <v>197312</v>
      </c>
      <c r="C3027" s="212" t="s">
        <v>1199</v>
      </c>
      <c r="D3027" s="212">
        <v>6</v>
      </c>
      <c r="E3027" s="212" t="s">
        <v>1244</v>
      </c>
      <c r="F3027" s="212" t="s">
        <v>1234</v>
      </c>
    </row>
    <row r="3028" spans="1:6" hidden="1" x14ac:dyDescent="0.25">
      <c r="A3028" s="212" t="s">
        <v>1243</v>
      </c>
      <c r="B3028" s="212">
        <v>197313</v>
      </c>
      <c r="C3028" s="212" t="s">
        <v>1199</v>
      </c>
      <c r="D3028" s="212">
        <v>6</v>
      </c>
      <c r="E3028" s="212" t="s">
        <v>1244</v>
      </c>
      <c r="F3028" s="212" t="s">
        <v>1234</v>
      </c>
    </row>
    <row r="3029" spans="1:6" hidden="1" x14ac:dyDescent="0.25">
      <c r="A3029" s="212" t="s">
        <v>1243</v>
      </c>
      <c r="B3029" s="212">
        <v>197401</v>
      </c>
      <c r="C3029" s="212" t="s">
        <v>1199</v>
      </c>
      <c r="D3029" s="212">
        <v>6</v>
      </c>
      <c r="E3029" s="212" t="s">
        <v>1244</v>
      </c>
      <c r="F3029" s="212" t="s">
        <v>1234</v>
      </c>
    </row>
    <row r="3030" spans="1:6" hidden="1" x14ac:dyDescent="0.25">
      <c r="A3030" s="212" t="s">
        <v>1243</v>
      </c>
      <c r="B3030" s="212">
        <v>197402</v>
      </c>
      <c r="C3030" s="212" t="s">
        <v>1199</v>
      </c>
      <c r="D3030" s="212">
        <v>6</v>
      </c>
      <c r="E3030" s="212" t="s">
        <v>1244</v>
      </c>
      <c r="F3030" s="212" t="s">
        <v>1234</v>
      </c>
    </row>
    <row r="3031" spans="1:6" hidden="1" x14ac:dyDescent="0.25">
      <c r="A3031" s="212" t="s">
        <v>1243</v>
      </c>
      <c r="B3031" s="212">
        <v>197403</v>
      </c>
      <c r="C3031" s="212" t="s">
        <v>1199</v>
      </c>
      <c r="D3031" s="212">
        <v>6</v>
      </c>
      <c r="E3031" s="212" t="s">
        <v>1244</v>
      </c>
      <c r="F3031" s="212" t="s">
        <v>1234</v>
      </c>
    </row>
    <row r="3032" spans="1:6" hidden="1" x14ac:dyDescent="0.25">
      <c r="A3032" s="212" t="s">
        <v>1243</v>
      </c>
      <c r="B3032" s="212">
        <v>197404</v>
      </c>
      <c r="C3032" s="212" t="s">
        <v>1199</v>
      </c>
      <c r="D3032" s="212">
        <v>6</v>
      </c>
      <c r="E3032" s="212" t="s">
        <v>1244</v>
      </c>
      <c r="F3032" s="212" t="s">
        <v>1234</v>
      </c>
    </row>
    <row r="3033" spans="1:6" hidden="1" x14ac:dyDescent="0.25">
      <c r="A3033" s="212" t="s">
        <v>1243</v>
      </c>
      <c r="B3033" s="212">
        <v>197405</v>
      </c>
      <c r="C3033" s="212" t="s">
        <v>1199</v>
      </c>
      <c r="D3033" s="212">
        <v>6</v>
      </c>
      <c r="E3033" s="212" t="s">
        <v>1244</v>
      </c>
      <c r="F3033" s="212" t="s">
        <v>1234</v>
      </c>
    </row>
    <row r="3034" spans="1:6" hidden="1" x14ac:dyDescent="0.25">
      <c r="A3034" s="212" t="s">
        <v>1243</v>
      </c>
      <c r="B3034" s="212">
        <v>197406</v>
      </c>
      <c r="C3034" s="212" t="s">
        <v>1199</v>
      </c>
      <c r="D3034" s="212">
        <v>6</v>
      </c>
      <c r="E3034" s="212" t="s">
        <v>1244</v>
      </c>
      <c r="F3034" s="212" t="s">
        <v>1234</v>
      </c>
    </row>
    <row r="3035" spans="1:6" hidden="1" x14ac:dyDescent="0.25">
      <c r="A3035" s="212" t="s">
        <v>1243</v>
      </c>
      <c r="B3035" s="212">
        <v>197407</v>
      </c>
      <c r="C3035" s="212" t="s">
        <v>1199</v>
      </c>
      <c r="D3035" s="212">
        <v>6</v>
      </c>
      <c r="E3035" s="212" t="s">
        <v>1244</v>
      </c>
      <c r="F3035" s="212" t="s">
        <v>1234</v>
      </c>
    </row>
    <row r="3036" spans="1:6" hidden="1" x14ac:dyDescent="0.25">
      <c r="A3036" s="212" t="s">
        <v>1243</v>
      </c>
      <c r="B3036" s="212">
        <v>197408</v>
      </c>
      <c r="C3036" s="212" t="s">
        <v>1199</v>
      </c>
      <c r="D3036" s="212">
        <v>6</v>
      </c>
      <c r="E3036" s="212" t="s">
        <v>1244</v>
      </c>
      <c r="F3036" s="212" t="s">
        <v>1234</v>
      </c>
    </row>
    <row r="3037" spans="1:6" hidden="1" x14ac:dyDescent="0.25">
      <c r="A3037" s="212" t="s">
        <v>1243</v>
      </c>
      <c r="B3037" s="212">
        <v>197409</v>
      </c>
      <c r="C3037" s="212" t="s">
        <v>1199</v>
      </c>
      <c r="D3037" s="212">
        <v>6</v>
      </c>
      <c r="E3037" s="212" t="s">
        <v>1244</v>
      </c>
      <c r="F3037" s="212" t="s">
        <v>1234</v>
      </c>
    </row>
    <row r="3038" spans="1:6" hidden="1" x14ac:dyDescent="0.25">
      <c r="A3038" s="212" t="s">
        <v>1243</v>
      </c>
      <c r="B3038" s="212">
        <v>197410</v>
      </c>
      <c r="C3038" s="212" t="s">
        <v>1199</v>
      </c>
      <c r="D3038" s="212">
        <v>6</v>
      </c>
      <c r="E3038" s="212" t="s">
        <v>1244</v>
      </c>
      <c r="F3038" s="212" t="s">
        <v>1234</v>
      </c>
    </row>
    <row r="3039" spans="1:6" hidden="1" x14ac:dyDescent="0.25">
      <c r="A3039" s="212" t="s">
        <v>1243</v>
      </c>
      <c r="B3039" s="212">
        <v>197411</v>
      </c>
      <c r="C3039" s="212" t="s">
        <v>1199</v>
      </c>
      <c r="D3039" s="212">
        <v>6</v>
      </c>
      <c r="E3039" s="212" t="s">
        <v>1244</v>
      </c>
      <c r="F3039" s="212" t="s">
        <v>1234</v>
      </c>
    </row>
    <row r="3040" spans="1:6" hidden="1" x14ac:dyDescent="0.25">
      <c r="A3040" s="212" t="s">
        <v>1243</v>
      </c>
      <c r="B3040" s="212">
        <v>197412</v>
      </c>
      <c r="C3040" s="212" t="s">
        <v>1199</v>
      </c>
      <c r="D3040" s="212">
        <v>6</v>
      </c>
      <c r="E3040" s="212" t="s">
        <v>1244</v>
      </c>
      <c r="F3040" s="212" t="s">
        <v>1234</v>
      </c>
    </row>
    <row r="3041" spans="1:6" hidden="1" x14ac:dyDescent="0.25">
      <c r="A3041" s="212" t="s">
        <v>1243</v>
      </c>
      <c r="B3041" s="212">
        <v>197413</v>
      </c>
      <c r="C3041" s="212" t="s">
        <v>1199</v>
      </c>
      <c r="D3041" s="212">
        <v>6</v>
      </c>
      <c r="E3041" s="212" t="s">
        <v>1244</v>
      </c>
      <c r="F3041" s="212" t="s">
        <v>1234</v>
      </c>
    </row>
    <row r="3042" spans="1:6" hidden="1" x14ac:dyDescent="0.25">
      <c r="A3042" s="212" t="s">
        <v>1243</v>
      </c>
      <c r="B3042" s="212">
        <v>197501</v>
      </c>
      <c r="C3042" s="212" t="s">
        <v>1199</v>
      </c>
      <c r="D3042" s="212">
        <v>6</v>
      </c>
      <c r="E3042" s="212" t="s">
        <v>1244</v>
      </c>
      <c r="F3042" s="212" t="s">
        <v>1234</v>
      </c>
    </row>
    <row r="3043" spans="1:6" hidden="1" x14ac:dyDescent="0.25">
      <c r="A3043" s="212" t="s">
        <v>1243</v>
      </c>
      <c r="B3043" s="212">
        <v>197502</v>
      </c>
      <c r="C3043" s="212" t="s">
        <v>1199</v>
      </c>
      <c r="D3043" s="212">
        <v>6</v>
      </c>
      <c r="E3043" s="212" t="s">
        <v>1244</v>
      </c>
      <c r="F3043" s="212" t="s">
        <v>1234</v>
      </c>
    </row>
    <row r="3044" spans="1:6" hidden="1" x14ac:dyDescent="0.25">
      <c r="A3044" s="212" t="s">
        <v>1243</v>
      </c>
      <c r="B3044" s="212">
        <v>197503</v>
      </c>
      <c r="C3044" s="212" t="s">
        <v>1199</v>
      </c>
      <c r="D3044" s="212">
        <v>6</v>
      </c>
      <c r="E3044" s="212" t="s">
        <v>1244</v>
      </c>
      <c r="F3044" s="212" t="s">
        <v>1234</v>
      </c>
    </row>
    <row r="3045" spans="1:6" hidden="1" x14ac:dyDescent="0.25">
      <c r="A3045" s="212" t="s">
        <v>1243</v>
      </c>
      <c r="B3045" s="212">
        <v>197504</v>
      </c>
      <c r="C3045" s="212" t="s">
        <v>1199</v>
      </c>
      <c r="D3045" s="212">
        <v>6</v>
      </c>
      <c r="E3045" s="212" t="s">
        <v>1244</v>
      </c>
      <c r="F3045" s="212" t="s">
        <v>1234</v>
      </c>
    </row>
    <row r="3046" spans="1:6" hidden="1" x14ac:dyDescent="0.25">
      <c r="A3046" s="212" t="s">
        <v>1243</v>
      </c>
      <c r="B3046" s="212">
        <v>197505</v>
      </c>
      <c r="C3046" s="212" t="s">
        <v>1199</v>
      </c>
      <c r="D3046" s="212">
        <v>6</v>
      </c>
      <c r="E3046" s="212" t="s">
        <v>1244</v>
      </c>
      <c r="F3046" s="212" t="s">
        <v>1234</v>
      </c>
    </row>
    <row r="3047" spans="1:6" hidden="1" x14ac:dyDescent="0.25">
      <c r="A3047" s="212" t="s">
        <v>1243</v>
      </c>
      <c r="B3047" s="212">
        <v>197506</v>
      </c>
      <c r="C3047" s="212" t="s">
        <v>1199</v>
      </c>
      <c r="D3047" s="212">
        <v>6</v>
      </c>
      <c r="E3047" s="212" t="s">
        <v>1244</v>
      </c>
      <c r="F3047" s="212" t="s">
        <v>1234</v>
      </c>
    </row>
    <row r="3048" spans="1:6" hidden="1" x14ac:dyDescent="0.25">
      <c r="A3048" s="212" t="s">
        <v>1243</v>
      </c>
      <c r="B3048" s="212">
        <v>197507</v>
      </c>
      <c r="C3048" s="212" t="s">
        <v>1199</v>
      </c>
      <c r="D3048" s="212">
        <v>6</v>
      </c>
      <c r="E3048" s="212" t="s">
        <v>1244</v>
      </c>
      <c r="F3048" s="212" t="s">
        <v>1234</v>
      </c>
    </row>
    <row r="3049" spans="1:6" hidden="1" x14ac:dyDescent="0.25">
      <c r="A3049" s="212" t="s">
        <v>1243</v>
      </c>
      <c r="B3049" s="212">
        <v>197508</v>
      </c>
      <c r="C3049" s="212" t="s">
        <v>1199</v>
      </c>
      <c r="D3049" s="212">
        <v>6</v>
      </c>
      <c r="E3049" s="212" t="s">
        <v>1244</v>
      </c>
      <c r="F3049" s="212" t="s">
        <v>1234</v>
      </c>
    </row>
    <row r="3050" spans="1:6" hidden="1" x14ac:dyDescent="0.25">
      <c r="A3050" s="212" t="s">
        <v>1243</v>
      </c>
      <c r="B3050" s="212">
        <v>197509</v>
      </c>
      <c r="C3050" s="212" t="s">
        <v>1199</v>
      </c>
      <c r="D3050" s="212">
        <v>6</v>
      </c>
      <c r="E3050" s="212" t="s">
        <v>1244</v>
      </c>
      <c r="F3050" s="212" t="s">
        <v>1234</v>
      </c>
    </row>
    <row r="3051" spans="1:6" hidden="1" x14ac:dyDescent="0.25">
      <c r="A3051" s="212" t="s">
        <v>1243</v>
      </c>
      <c r="B3051" s="212">
        <v>197510</v>
      </c>
      <c r="C3051" s="212" t="s">
        <v>1199</v>
      </c>
      <c r="D3051" s="212">
        <v>6</v>
      </c>
      <c r="E3051" s="212" t="s">
        <v>1244</v>
      </c>
      <c r="F3051" s="212" t="s">
        <v>1234</v>
      </c>
    </row>
    <row r="3052" spans="1:6" hidden="1" x14ac:dyDescent="0.25">
      <c r="A3052" s="212" t="s">
        <v>1243</v>
      </c>
      <c r="B3052" s="212">
        <v>197511</v>
      </c>
      <c r="C3052" s="212" t="s">
        <v>1199</v>
      </c>
      <c r="D3052" s="212">
        <v>6</v>
      </c>
      <c r="E3052" s="212" t="s">
        <v>1244</v>
      </c>
      <c r="F3052" s="212" t="s">
        <v>1234</v>
      </c>
    </row>
    <row r="3053" spans="1:6" hidden="1" x14ac:dyDescent="0.25">
      <c r="A3053" s="212" t="s">
        <v>1243</v>
      </c>
      <c r="B3053" s="212">
        <v>197512</v>
      </c>
      <c r="C3053" s="212" t="s">
        <v>1199</v>
      </c>
      <c r="D3053" s="212">
        <v>6</v>
      </c>
      <c r="E3053" s="212" t="s">
        <v>1244</v>
      </c>
      <c r="F3053" s="212" t="s">
        <v>1234</v>
      </c>
    </row>
    <row r="3054" spans="1:6" hidden="1" x14ac:dyDescent="0.25">
      <c r="A3054" s="212" t="s">
        <v>1243</v>
      </c>
      <c r="B3054" s="212">
        <v>197513</v>
      </c>
      <c r="C3054" s="212" t="s">
        <v>1199</v>
      </c>
      <c r="D3054" s="212">
        <v>6</v>
      </c>
      <c r="E3054" s="212" t="s">
        <v>1244</v>
      </c>
      <c r="F3054" s="212" t="s">
        <v>1234</v>
      </c>
    </row>
    <row r="3055" spans="1:6" hidden="1" x14ac:dyDescent="0.25">
      <c r="A3055" s="212" t="s">
        <v>1243</v>
      </c>
      <c r="B3055" s="212">
        <v>197601</v>
      </c>
      <c r="C3055" s="212" t="s">
        <v>1199</v>
      </c>
      <c r="D3055" s="212">
        <v>6</v>
      </c>
      <c r="E3055" s="212" t="s">
        <v>1244</v>
      </c>
      <c r="F3055" s="212" t="s">
        <v>1234</v>
      </c>
    </row>
    <row r="3056" spans="1:6" hidden="1" x14ac:dyDescent="0.25">
      <c r="A3056" s="212" t="s">
        <v>1243</v>
      </c>
      <c r="B3056" s="212">
        <v>197602</v>
      </c>
      <c r="C3056" s="212" t="s">
        <v>1199</v>
      </c>
      <c r="D3056" s="212">
        <v>6</v>
      </c>
      <c r="E3056" s="212" t="s">
        <v>1244</v>
      </c>
      <c r="F3056" s="212" t="s">
        <v>1234</v>
      </c>
    </row>
    <row r="3057" spans="1:6" hidden="1" x14ac:dyDescent="0.25">
      <c r="A3057" s="212" t="s">
        <v>1243</v>
      </c>
      <c r="B3057" s="212">
        <v>197603</v>
      </c>
      <c r="C3057" s="212" t="s">
        <v>1199</v>
      </c>
      <c r="D3057" s="212">
        <v>6</v>
      </c>
      <c r="E3057" s="212" t="s">
        <v>1244</v>
      </c>
      <c r="F3057" s="212" t="s">
        <v>1234</v>
      </c>
    </row>
    <row r="3058" spans="1:6" hidden="1" x14ac:dyDescent="0.25">
      <c r="A3058" s="212" t="s">
        <v>1243</v>
      </c>
      <c r="B3058" s="212">
        <v>197604</v>
      </c>
      <c r="C3058" s="212" t="s">
        <v>1199</v>
      </c>
      <c r="D3058" s="212">
        <v>6</v>
      </c>
      <c r="E3058" s="212" t="s">
        <v>1244</v>
      </c>
      <c r="F3058" s="212" t="s">
        <v>1234</v>
      </c>
    </row>
    <row r="3059" spans="1:6" hidden="1" x14ac:dyDescent="0.25">
      <c r="A3059" s="212" t="s">
        <v>1243</v>
      </c>
      <c r="B3059" s="212">
        <v>197605</v>
      </c>
      <c r="C3059" s="212" t="s">
        <v>1199</v>
      </c>
      <c r="D3059" s="212">
        <v>6</v>
      </c>
      <c r="E3059" s="212" t="s">
        <v>1244</v>
      </c>
      <c r="F3059" s="212" t="s">
        <v>1234</v>
      </c>
    </row>
    <row r="3060" spans="1:6" hidden="1" x14ac:dyDescent="0.25">
      <c r="A3060" s="212" t="s">
        <v>1243</v>
      </c>
      <c r="B3060" s="212">
        <v>197606</v>
      </c>
      <c r="C3060" s="212" t="s">
        <v>1199</v>
      </c>
      <c r="D3060" s="212">
        <v>6</v>
      </c>
      <c r="E3060" s="212" t="s">
        <v>1244</v>
      </c>
      <c r="F3060" s="212" t="s">
        <v>1234</v>
      </c>
    </row>
    <row r="3061" spans="1:6" hidden="1" x14ac:dyDescent="0.25">
      <c r="A3061" s="212" t="s">
        <v>1243</v>
      </c>
      <c r="B3061" s="212">
        <v>197607</v>
      </c>
      <c r="C3061" s="212" t="s">
        <v>1199</v>
      </c>
      <c r="D3061" s="212">
        <v>6</v>
      </c>
      <c r="E3061" s="212" t="s">
        <v>1244</v>
      </c>
      <c r="F3061" s="212" t="s">
        <v>1234</v>
      </c>
    </row>
    <row r="3062" spans="1:6" hidden="1" x14ac:dyDescent="0.25">
      <c r="A3062" s="212" t="s">
        <v>1243</v>
      </c>
      <c r="B3062" s="212">
        <v>197608</v>
      </c>
      <c r="C3062" s="212" t="s">
        <v>1199</v>
      </c>
      <c r="D3062" s="212">
        <v>6</v>
      </c>
      <c r="E3062" s="212" t="s">
        <v>1244</v>
      </c>
      <c r="F3062" s="212" t="s">
        <v>1234</v>
      </c>
    </row>
    <row r="3063" spans="1:6" hidden="1" x14ac:dyDescent="0.25">
      <c r="A3063" s="212" t="s">
        <v>1243</v>
      </c>
      <c r="B3063" s="212">
        <v>197609</v>
      </c>
      <c r="C3063" s="212" t="s">
        <v>1199</v>
      </c>
      <c r="D3063" s="212">
        <v>6</v>
      </c>
      <c r="E3063" s="212" t="s">
        <v>1244</v>
      </c>
      <c r="F3063" s="212" t="s">
        <v>1234</v>
      </c>
    </row>
    <row r="3064" spans="1:6" hidden="1" x14ac:dyDescent="0.25">
      <c r="A3064" s="212" t="s">
        <v>1243</v>
      </c>
      <c r="B3064" s="212">
        <v>197610</v>
      </c>
      <c r="C3064" s="212" t="s">
        <v>1199</v>
      </c>
      <c r="D3064" s="212">
        <v>6</v>
      </c>
      <c r="E3064" s="212" t="s">
        <v>1244</v>
      </c>
      <c r="F3064" s="212" t="s">
        <v>1234</v>
      </c>
    </row>
    <row r="3065" spans="1:6" hidden="1" x14ac:dyDescent="0.25">
      <c r="A3065" s="212" t="s">
        <v>1243</v>
      </c>
      <c r="B3065" s="212">
        <v>197611</v>
      </c>
      <c r="C3065" s="212" t="s">
        <v>1199</v>
      </c>
      <c r="D3065" s="212">
        <v>6</v>
      </c>
      <c r="E3065" s="212" t="s">
        <v>1244</v>
      </c>
      <c r="F3065" s="212" t="s">
        <v>1234</v>
      </c>
    </row>
    <row r="3066" spans="1:6" hidden="1" x14ac:dyDescent="0.25">
      <c r="A3066" s="212" t="s">
        <v>1243</v>
      </c>
      <c r="B3066" s="212">
        <v>197612</v>
      </c>
      <c r="C3066" s="212" t="s">
        <v>1199</v>
      </c>
      <c r="D3066" s="212">
        <v>6</v>
      </c>
      <c r="E3066" s="212" t="s">
        <v>1244</v>
      </c>
      <c r="F3066" s="212" t="s">
        <v>1234</v>
      </c>
    </row>
    <row r="3067" spans="1:6" hidden="1" x14ac:dyDescent="0.25">
      <c r="A3067" s="212" t="s">
        <v>1243</v>
      </c>
      <c r="B3067" s="212">
        <v>197613</v>
      </c>
      <c r="C3067" s="212" t="s">
        <v>1199</v>
      </c>
      <c r="D3067" s="212">
        <v>6</v>
      </c>
      <c r="E3067" s="212" t="s">
        <v>1244</v>
      </c>
      <c r="F3067" s="212" t="s">
        <v>1234</v>
      </c>
    </row>
    <row r="3068" spans="1:6" hidden="1" x14ac:dyDescent="0.25">
      <c r="A3068" s="212" t="s">
        <v>1243</v>
      </c>
      <c r="B3068" s="212">
        <v>197701</v>
      </c>
      <c r="C3068" s="212" t="s">
        <v>1199</v>
      </c>
      <c r="D3068" s="212">
        <v>6</v>
      </c>
      <c r="E3068" s="212" t="s">
        <v>1244</v>
      </c>
      <c r="F3068" s="212" t="s">
        <v>1234</v>
      </c>
    </row>
    <row r="3069" spans="1:6" hidden="1" x14ac:dyDescent="0.25">
      <c r="A3069" s="212" t="s">
        <v>1243</v>
      </c>
      <c r="B3069" s="212">
        <v>197702</v>
      </c>
      <c r="C3069" s="212" t="s">
        <v>1199</v>
      </c>
      <c r="D3069" s="212">
        <v>6</v>
      </c>
      <c r="E3069" s="212" t="s">
        <v>1244</v>
      </c>
      <c r="F3069" s="212" t="s">
        <v>1234</v>
      </c>
    </row>
    <row r="3070" spans="1:6" hidden="1" x14ac:dyDescent="0.25">
      <c r="A3070" s="212" t="s">
        <v>1243</v>
      </c>
      <c r="B3070" s="212">
        <v>197703</v>
      </c>
      <c r="C3070" s="212" t="s">
        <v>1199</v>
      </c>
      <c r="D3070" s="212">
        <v>6</v>
      </c>
      <c r="E3070" s="212" t="s">
        <v>1244</v>
      </c>
      <c r="F3070" s="212" t="s">
        <v>1234</v>
      </c>
    </row>
    <row r="3071" spans="1:6" hidden="1" x14ac:dyDescent="0.25">
      <c r="A3071" s="212" t="s">
        <v>1243</v>
      </c>
      <c r="B3071" s="212">
        <v>197704</v>
      </c>
      <c r="C3071" s="212" t="s">
        <v>1199</v>
      </c>
      <c r="D3071" s="212">
        <v>6</v>
      </c>
      <c r="E3071" s="212" t="s">
        <v>1244</v>
      </c>
      <c r="F3071" s="212" t="s">
        <v>1234</v>
      </c>
    </row>
    <row r="3072" spans="1:6" hidden="1" x14ac:dyDescent="0.25">
      <c r="A3072" s="212" t="s">
        <v>1243</v>
      </c>
      <c r="B3072" s="212">
        <v>197705</v>
      </c>
      <c r="C3072" s="212" t="s">
        <v>1199</v>
      </c>
      <c r="D3072" s="212">
        <v>6</v>
      </c>
      <c r="E3072" s="212" t="s">
        <v>1244</v>
      </c>
      <c r="F3072" s="212" t="s">
        <v>1234</v>
      </c>
    </row>
    <row r="3073" spans="1:6" hidden="1" x14ac:dyDescent="0.25">
      <c r="A3073" s="212" t="s">
        <v>1243</v>
      </c>
      <c r="B3073" s="212">
        <v>197706</v>
      </c>
      <c r="C3073" s="212" t="s">
        <v>1199</v>
      </c>
      <c r="D3073" s="212">
        <v>6</v>
      </c>
      <c r="E3073" s="212" t="s">
        <v>1244</v>
      </c>
      <c r="F3073" s="212" t="s">
        <v>1234</v>
      </c>
    </row>
    <row r="3074" spans="1:6" hidden="1" x14ac:dyDescent="0.25">
      <c r="A3074" s="212" t="s">
        <v>1243</v>
      </c>
      <c r="B3074" s="212">
        <v>197707</v>
      </c>
      <c r="C3074" s="212" t="s">
        <v>1199</v>
      </c>
      <c r="D3074" s="212">
        <v>6</v>
      </c>
      <c r="E3074" s="212" t="s">
        <v>1244</v>
      </c>
      <c r="F3074" s="212" t="s">
        <v>1234</v>
      </c>
    </row>
    <row r="3075" spans="1:6" hidden="1" x14ac:dyDescent="0.25">
      <c r="A3075" s="212" t="s">
        <v>1243</v>
      </c>
      <c r="B3075" s="212">
        <v>197708</v>
      </c>
      <c r="C3075" s="212" t="s">
        <v>1199</v>
      </c>
      <c r="D3075" s="212">
        <v>6</v>
      </c>
      <c r="E3075" s="212" t="s">
        <v>1244</v>
      </c>
      <c r="F3075" s="212" t="s">
        <v>1234</v>
      </c>
    </row>
    <row r="3076" spans="1:6" hidden="1" x14ac:dyDescent="0.25">
      <c r="A3076" s="212" t="s">
        <v>1243</v>
      </c>
      <c r="B3076" s="212">
        <v>197709</v>
      </c>
      <c r="C3076" s="212" t="s">
        <v>1199</v>
      </c>
      <c r="D3076" s="212">
        <v>6</v>
      </c>
      <c r="E3076" s="212" t="s">
        <v>1244</v>
      </c>
      <c r="F3076" s="212" t="s">
        <v>1234</v>
      </c>
    </row>
    <row r="3077" spans="1:6" hidden="1" x14ac:dyDescent="0.25">
      <c r="A3077" s="212" t="s">
        <v>1243</v>
      </c>
      <c r="B3077" s="212">
        <v>197710</v>
      </c>
      <c r="C3077" s="212" t="s">
        <v>1199</v>
      </c>
      <c r="D3077" s="212">
        <v>6</v>
      </c>
      <c r="E3077" s="212" t="s">
        <v>1244</v>
      </c>
      <c r="F3077" s="212" t="s">
        <v>1234</v>
      </c>
    </row>
    <row r="3078" spans="1:6" hidden="1" x14ac:dyDescent="0.25">
      <c r="A3078" s="212" t="s">
        <v>1243</v>
      </c>
      <c r="B3078" s="212">
        <v>197711</v>
      </c>
      <c r="C3078" s="212" t="s">
        <v>1199</v>
      </c>
      <c r="D3078" s="212">
        <v>6</v>
      </c>
      <c r="E3078" s="212" t="s">
        <v>1244</v>
      </c>
      <c r="F3078" s="212" t="s">
        <v>1234</v>
      </c>
    </row>
    <row r="3079" spans="1:6" hidden="1" x14ac:dyDescent="0.25">
      <c r="A3079" s="212" t="s">
        <v>1243</v>
      </c>
      <c r="B3079" s="212">
        <v>197712</v>
      </c>
      <c r="C3079" s="212" t="s">
        <v>1199</v>
      </c>
      <c r="D3079" s="212">
        <v>6</v>
      </c>
      <c r="E3079" s="212" t="s">
        <v>1244</v>
      </c>
      <c r="F3079" s="212" t="s">
        <v>1234</v>
      </c>
    </row>
    <row r="3080" spans="1:6" hidden="1" x14ac:dyDescent="0.25">
      <c r="A3080" s="212" t="s">
        <v>1243</v>
      </c>
      <c r="B3080" s="212">
        <v>197713</v>
      </c>
      <c r="C3080" s="212" t="s">
        <v>1199</v>
      </c>
      <c r="D3080" s="212">
        <v>6</v>
      </c>
      <c r="E3080" s="212" t="s">
        <v>1244</v>
      </c>
      <c r="F3080" s="212" t="s">
        <v>1234</v>
      </c>
    </row>
    <row r="3081" spans="1:6" hidden="1" x14ac:dyDescent="0.25">
      <c r="A3081" s="212" t="s">
        <v>1243</v>
      </c>
      <c r="B3081" s="212">
        <v>197801</v>
      </c>
      <c r="C3081" s="212" t="s">
        <v>1199</v>
      </c>
      <c r="D3081" s="212">
        <v>6</v>
      </c>
      <c r="E3081" s="212" t="s">
        <v>1244</v>
      </c>
      <c r="F3081" s="212" t="s">
        <v>1234</v>
      </c>
    </row>
    <row r="3082" spans="1:6" hidden="1" x14ac:dyDescent="0.25">
      <c r="A3082" s="212" t="s">
        <v>1243</v>
      </c>
      <c r="B3082" s="212">
        <v>197802</v>
      </c>
      <c r="C3082" s="212" t="s">
        <v>1199</v>
      </c>
      <c r="D3082" s="212">
        <v>6</v>
      </c>
      <c r="E3082" s="212" t="s">
        <v>1244</v>
      </c>
      <c r="F3082" s="212" t="s">
        <v>1234</v>
      </c>
    </row>
    <row r="3083" spans="1:6" hidden="1" x14ac:dyDescent="0.25">
      <c r="A3083" s="212" t="s">
        <v>1243</v>
      </c>
      <c r="B3083" s="212">
        <v>197803</v>
      </c>
      <c r="C3083" s="212" t="s">
        <v>1199</v>
      </c>
      <c r="D3083" s="212">
        <v>6</v>
      </c>
      <c r="E3083" s="212" t="s">
        <v>1244</v>
      </c>
      <c r="F3083" s="212" t="s">
        <v>1234</v>
      </c>
    </row>
    <row r="3084" spans="1:6" hidden="1" x14ac:dyDescent="0.25">
      <c r="A3084" s="212" t="s">
        <v>1243</v>
      </c>
      <c r="B3084" s="212">
        <v>197804</v>
      </c>
      <c r="C3084" s="212" t="s">
        <v>1199</v>
      </c>
      <c r="D3084" s="212">
        <v>6</v>
      </c>
      <c r="E3084" s="212" t="s">
        <v>1244</v>
      </c>
      <c r="F3084" s="212" t="s">
        <v>1234</v>
      </c>
    </row>
    <row r="3085" spans="1:6" hidden="1" x14ac:dyDescent="0.25">
      <c r="A3085" s="212" t="s">
        <v>1243</v>
      </c>
      <c r="B3085" s="212">
        <v>197805</v>
      </c>
      <c r="C3085" s="212" t="s">
        <v>1199</v>
      </c>
      <c r="D3085" s="212">
        <v>6</v>
      </c>
      <c r="E3085" s="212" t="s">
        <v>1244</v>
      </c>
      <c r="F3085" s="212" t="s">
        <v>1234</v>
      </c>
    </row>
    <row r="3086" spans="1:6" hidden="1" x14ac:dyDescent="0.25">
      <c r="A3086" s="212" t="s">
        <v>1243</v>
      </c>
      <c r="B3086" s="212">
        <v>197806</v>
      </c>
      <c r="C3086" s="212" t="s">
        <v>1199</v>
      </c>
      <c r="D3086" s="212">
        <v>6</v>
      </c>
      <c r="E3086" s="212" t="s">
        <v>1244</v>
      </c>
      <c r="F3086" s="212" t="s">
        <v>1234</v>
      </c>
    </row>
    <row r="3087" spans="1:6" hidden="1" x14ac:dyDescent="0.25">
      <c r="A3087" s="212" t="s">
        <v>1243</v>
      </c>
      <c r="B3087" s="212">
        <v>197807</v>
      </c>
      <c r="C3087" s="212" t="s">
        <v>1199</v>
      </c>
      <c r="D3087" s="212">
        <v>6</v>
      </c>
      <c r="E3087" s="212" t="s">
        <v>1244</v>
      </c>
      <c r="F3087" s="212" t="s">
        <v>1234</v>
      </c>
    </row>
    <row r="3088" spans="1:6" hidden="1" x14ac:dyDescent="0.25">
      <c r="A3088" s="212" t="s">
        <v>1243</v>
      </c>
      <c r="B3088" s="212">
        <v>197808</v>
      </c>
      <c r="C3088" s="212" t="s">
        <v>1199</v>
      </c>
      <c r="D3088" s="212">
        <v>6</v>
      </c>
      <c r="E3088" s="212" t="s">
        <v>1244</v>
      </c>
      <c r="F3088" s="212" t="s">
        <v>1234</v>
      </c>
    </row>
    <row r="3089" spans="1:6" hidden="1" x14ac:dyDescent="0.25">
      <c r="A3089" s="212" t="s">
        <v>1243</v>
      </c>
      <c r="B3089" s="212">
        <v>197809</v>
      </c>
      <c r="C3089" s="212" t="s">
        <v>1199</v>
      </c>
      <c r="D3089" s="212">
        <v>6</v>
      </c>
      <c r="E3089" s="212" t="s">
        <v>1244</v>
      </c>
      <c r="F3089" s="212" t="s">
        <v>1234</v>
      </c>
    </row>
    <row r="3090" spans="1:6" hidden="1" x14ac:dyDescent="0.25">
      <c r="A3090" s="212" t="s">
        <v>1243</v>
      </c>
      <c r="B3090" s="212">
        <v>197810</v>
      </c>
      <c r="C3090" s="212" t="s">
        <v>1199</v>
      </c>
      <c r="D3090" s="212">
        <v>6</v>
      </c>
      <c r="E3090" s="212" t="s">
        <v>1244</v>
      </c>
      <c r="F3090" s="212" t="s">
        <v>1234</v>
      </c>
    </row>
    <row r="3091" spans="1:6" hidden="1" x14ac:dyDescent="0.25">
      <c r="A3091" s="212" t="s">
        <v>1243</v>
      </c>
      <c r="B3091" s="212">
        <v>197811</v>
      </c>
      <c r="C3091" s="212" t="s">
        <v>1199</v>
      </c>
      <c r="D3091" s="212">
        <v>6</v>
      </c>
      <c r="E3091" s="212" t="s">
        <v>1244</v>
      </c>
      <c r="F3091" s="212" t="s">
        <v>1234</v>
      </c>
    </row>
    <row r="3092" spans="1:6" hidden="1" x14ac:dyDescent="0.25">
      <c r="A3092" s="212" t="s">
        <v>1243</v>
      </c>
      <c r="B3092" s="212">
        <v>197812</v>
      </c>
      <c r="C3092" s="212" t="s">
        <v>1199</v>
      </c>
      <c r="D3092" s="212">
        <v>6</v>
      </c>
      <c r="E3092" s="212" t="s">
        <v>1244</v>
      </c>
      <c r="F3092" s="212" t="s">
        <v>1234</v>
      </c>
    </row>
    <row r="3093" spans="1:6" hidden="1" x14ac:dyDescent="0.25">
      <c r="A3093" s="212" t="s">
        <v>1243</v>
      </c>
      <c r="B3093" s="212">
        <v>197813</v>
      </c>
      <c r="C3093" s="212" t="s">
        <v>1199</v>
      </c>
      <c r="D3093" s="212">
        <v>6</v>
      </c>
      <c r="E3093" s="212" t="s">
        <v>1244</v>
      </c>
      <c r="F3093" s="212" t="s">
        <v>1234</v>
      </c>
    </row>
    <row r="3094" spans="1:6" hidden="1" x14ac:dyDescent="0.25">
      <c r="A3094" s="212" t="s">
        <v>1243</v>
      </c>
      <c r="B3094" s="212">
        <v>197901</v>
      </c>
      <c r="C3094" s="212" t="s">
        <v>1199</v>
      </c>
      <c r="D3094" s="212">
        <v>6</v>
      </c>
      <c r="E3094" s="212" t="s">
        <v>1244</v>
      </c>
      <c r="F3094" s="212" t="s">
        <v>1234</v>
      </c>
    </row>
    <row r="3095" spans="1:6" hidden="1" x14ac:dyDescent="0.25">
      <c r="A3095" s="212" t="s">
        <v>1243</v>
      </c>
      <c r="B3095" s="212">
        <v>197902</v>
      </c>
      <c r="C3095" s="212" t="s">
        <v>1199</v>
      </c>
      <c r="D3095" s="212">
        <v>6</v>
      </c>
      <c r="E3095" s="212" t="s">
        <v>1244</v>
      </c>
      <c r="F3095" s="212" t="s">
        <v>1234</v>
      </c>
    </row>
    <row r="3096" spans="1:6" hidden="1" x14ac:dyDescent="0.25">
      <c r="A3096" s="212" t="s">
        <v>1243</v>
      </c>
      <c r="B3096" s="212">
        <v>197903</v>
      </c>
      <c r="C3096" s="212" t="s">
        <v>1199</v>
      </c>
      <c r="D3096" s="212">
        <v>6</v>
      </c>
      <c r="E3096" s="212" t="s">
        <v>1244</v>
      </c>
      <c r="F3096" s="212" t="s">
        <v>1234</v>
      </c>
    </row>
    <row r="3097" spans="1:6" hidden="1" x14ac:dyDescent="0.25">
      <c r="A3097" s="212" t="s">
        <v>1243</v>
      </c>
      <c r="B3097" s="212">
        <v>197904</v>
      </c>
      <c r="C3097" s="212" t="s">
        <v>1199</v>
      </c>
      <c r="D3097" s="212">
        <v>6</v>
      </c>
      <c r="E3097" s="212" t="s">
        <v>1244</v>
      </c>
      <c r="F3097" s="212" t="s">
        <v>1234</v>
      </c>
    </row>
    <row r="3098" spans="1:6" hidden="1" x14ac:dyDescent="0.25">
      <c r="A3098" s="212" t="s">
        <v>1243</v>
      </c>
      <c r="B3098" s="212">
        <v>197905</v>
      </c>
      <c r="C3098" s="212" t="s">
        <v>1199</v>
      </c>
      <c r="D3098" s="212">
        <v>6</v>
      </c>
      <c r="E3098" s="212" t="s">
        <v>1244</v>
      </c>
      <c r="F3098" s="212" t="s">
        <v>1234</v>
      </c>
    </row>
    <row r="3099" spans="1:6" hidden="1" x14ac:dyDescent="0.25">
      <c r="A3099" s="212" t="s">
        <v>1243</v>
      </c>
      <c r="B3099" s="212">
        <v>197906</v>
      </c>
      <c r="C3099" s="212" t="s">
        <v>1199</v>
      </c>
      <c r="D3099" s="212">
        <v>6</v>
      </c>
      <c r="E3099" s="212" t="s">
        <v>1244</v>
      </c>
      <c r="F3099" s="212" t="s">
        <v>1234</v>
      </c>
    </row>
    <row r="3100" spans="1:6" hidden="1" x14ac:dyDescent="0.25">
      <c r="A3100" s="212" t="s">
        <v>1243</v>
      </c>
      <c r="B3100" s="212">
        <v>197907</v>
      </c>
      <c r="C3100" s="212" t="s">
        <v>1199</v>
      </c>
      <c r="D3100" s="212">
        <v>6</v>
      </c>
      <c r="E3100" s="212" t="s">
        <v>1244</v>
      </c>
      <c r="F3100" s="212" t="s">
        <v>1234</v>
      </c>
    </row>
    <row r="3101" spans="1:6" hidden="1" x14ac:dyDescent="0.25">
      <c r="A3101" s="212" t="s">
        <v>1243</v>
      </c>
      <c r="B3101" s="212">
        <v>197908</v>
      </c>
      <c r="C3101" s="212" t="s">
        <v>1199</v>
      </c>
      <c r="D3101" s="212">
        <v>6</v>
      </c>
      <c r="E3101" s="212" t="s">
        <v>1244</v>
      </c>
      <c r="F3101" s="212" t="s">
        <v>1234</v>
      </c>
    </row>
    <row r="3102" spans="1:6" hidden="1" x14ac:dyDescent="0.25">
      <c r="A3102" s="212" t="s">
        <v>1243</v>
      </c>
      <c r="B3102" s="212">
        <v>197909</v>
      </c>
      <c r="C3102" s="212" t="s">
        <v>1199</v>
      </c>
      <c r="D3102" s="212">
        <v>6</v>
      </c>
      <c r="E3102" s="212" t="s">
        <v>1244</v>
      </c>
      <c r="F3102" s="212" t="s">
        <v>1234</v>
      </c>
    </row>
    <row r="3103" spans="1:6" hidden="1" x14ac:dyDescent="0.25">
      <c r="A3103" s="212" t="s">
        <v>1243</v>
      </c>
      <c r="B3103" s="212">
        <v>197910</v>
      </c>
      <c r="C3103" s="212" t="s">
        <v>1199</v>
      </c>
      <c r="D3103" s="212">
        <v>6</v>
      </c>
      <c r="E3103" s="212" t="s">
        <v>1244</v>
      </c>
      <c r="F3103" s="212" t="s">
        <v>1234</v>
      </c>
    </row>
    <row r="3104" spans="1:6" hidden="1" x14ac:dyDescent="0.25">
      <c r="A3104" s="212" t="s">
        <v>1243</v>
      </c>
      <c r="B3104" s="212">
        <v>197911</v>
      </c>
      <c r="C3104" s="212" t="s">
        <v>1199</v>
      </c>
      <c r="D3104" s="212">
        <v>6</v>
      </c>
      <c r="E3104" s="212" t="s">
        <v>1244</v>
      </c>
      <c r="F3104" s="212" t="s">
        <v>1234</v>
      </c>
    </row>
    <row r="3105" spans="1:6" hidden="1" x14ac:dyDescent="0.25">
      <c r="A3105" s="212" t="s">
        <v>1243</v>
      </c>
      <c r="B3105" s="212">
        <v>197912</v>
      </c>
      <c r="C3105" s="212" t="s">
        <v>1199</v>
      </c>
      <c r="D3105" s="212">
        <v>6</v>
      </c>
      <c r="E3105" s="212" t="s">
        <v>1244</v>
      </c>
      <c r="F3105" s="212" t="s">
        <v>1234</v>
      </c>
    </row>
    <row r="3106" spans="1:6" hidden="1" x14ac:dyDescent="0.25">
      <c r="A3106" s="212" t="s">
        <v>1243</v>
      </c>
      <c r="B3106" s="212">
        <v>197913</v>
      </c>
      <c r="C3106" s="212" t="s">
        <v>1199</v>
      </c>
      <c r="D3106" s="212">
        <v>6</v>
      </c>
      <c r="E3106" s="212" t="s">
        <v>1244</v>
      </c>
      <c r="F3106" s="212" t="s">
        <v>1234</v>
      </c>
    </row>
    <row r="3107" spans="1:6" hidden="1" x14ac:dyDescent="0.25">
      <c r="A3107" s="212" t="s">
        <v>1243</v>
      </c>
      <c r="B3107" s="212">
        <v>198001</v>
      </c>
      <c r="C3107" s="212" t="s">
        <v>1199</v>
      </c>
      <c r="D3107" s="212">
        <v>6</v>
      </c>
      <c r="E3107" s="212" t="s">
        <v>1244</v>
      </c>
      <c r="F3107" s="212" t="s">
        <v>1234</v>
      </c>
    </row>
    <row r="3108" spans="1:6" hidden="1" x14ac:dyDescent="0.25">
      <c r="A3108" s="212" t="s">
        <v>1243</v>
      </c>
      <c r="B3108" s="212">
        <v>198002</v>
      </c>
      <c r="C3108" s="212" t="s">
        <v>1199</v>
      </c>
      <c r="D3108" s="212">
        <v>6</v>
      </c>
      <c r="E3108" s="212" t="s">
        <v>1244</v>
      </c>
      <c r="F3108" s="212" t="s">
        <v>1234</v>
      </c>
    </row>
    <row r="3109" spans="1:6" hidden="1" x14ac:dyDescent="0.25">
      <c r="A3109" s="212" t="s">
        <v>1243</v>
      </c>
      <c r="B3109" s="212">
        <v>198003</v>
      </c>
      <c r="C3109" s="212" t="s">
        <v>1199</v>
      </c>
      <c r="D3109" s="212">
        <v>6</v>
      </c>
      <c r="E3109" s="212" t="s">
        <v>1244</v>
      </c>
      <c r="F3109" s="212" t="s">
        <v>1234</v>
      </c>
    </row>
    <row r="3110" spans="1:6" hidden="1" x14ac:dyDescent="0.25">
      <c r="A3110" s="212" t="s">
        <v>1243</v>
      </c>
      <c r="B3110" s="212">
        <v>198004</v>
      </c>
      <c r="C3110" s="212" t="s">
        <v>1199</v>
      </c>
      <c r="D3110" s="212">
        <v>6</v>
      </c>
      <c r="E3110" s="212" t="s">
        <v>1244</v>
      </c>
      <c r="F3110" s="212" t="s">
        <v>1234</v>
      </c>
    </row>
    <row r="3111" spans="1:6" hidden="1" x14ac:dyDescent="0.25">
      <c r="A3111" s="212" t="s">
        <v>1243</v>
      </c>
      <c r="B3111" s="212">
        <v>198005</v>
      </c>
      <c r="C3111" s="212" t="s">
        <v>1199</v>
      </c>
      <c r="D3111" s="212">
        <v>6</v>
      </c>
      <c r="E3111" s="212" t="s">
        <v>1244</v>
      </c>
      <c r="F3111" s="212" t="s">
        <v>1234</v>
      </c>
    </row>
    <row r="3112" spans="1:6" hidden="1" x14ac:dyDescent="0.25">
      <c r="A3112" s="212" t="s">
        <v>1243</v>
      </c>
      <c r="B3112" s="212">
        <v>198006</v>
      </c>
      <c r="C3112" s="212" t="s">
        <v>1199</v>
      </c>
      <c r="D3112" s="212">
        <v>6</v>
      </c>
      <c r="E3112" s="212" t="s">
        <v>1244</v>
      </c>
      <c r="F3112" s="212" t="s">
        <v>1234</v>
      </c>
    </row>
    <row r="3113" spans="1:6" hidden="1" x14ac:dyDescent="0.25">
      <c r="A3113" s="212" t="s">
        <v>1243</v>
      </c>
      <c r="B3113" s="212">
        <v>198007</v>
      </c>
      <c r="C3113" s="212" t="s">
        <v>1199</v>
      </c>
      <c r="D3113" s="212">
        <v>6</v>
      </c>
      <c r="E3113" s="212" t="s">
        <v>1244</v>
      </c>
      <c r="F3113" s="212" t="s">
        <v>1234</v>
      </c>
    </row>
    <row r="3114" spans="1:6" hidden="1" x14ac:dyDescent="0.25">
      <c r="A3114" s="212" t="s">
        <v>1243</v>
      </c>
      <c r="B3114" s="212">
        <v>198008</v>
      </c>
      <c r="C3114" s="212" t="s">
        <v>1199</v>
      </c>
      <c r="D3114" s="212">
        <v>6</v>
      </c>
      <c r="E3114" s="212" t="s">
        <v>1244</v>
      </c>
      <c r="F3114" s="212" t="s">
        <v>1234</v>
      </c>
    </row>
    <row r="3115" spans="1:6" hidden="1" x14ac:dyDescent="0.25">
      <c r="A3115" s="212" t="s">
        <v>1243</v>
      </c>
      <c r="B3115" s="212">
        <v>198009</v>
      </c>
      <c r="C3115" s="212" t="s">
        <v>1199</v>
      </c>
      <c r="D3115" s="212">
        <v>6</v>
      </c>
      <c r="E3115" s="212" t="s">
        <v>1244</v>
      </c>
      <c r="F3115" s="212" t="s">
        <v>1234</v>
      </c>
    </row>
    <row r="3116" spans="1:6" hidden="1" x14ac:dyDescent="0.25">
      <c r="A3116" s="212" t="s">
        <v>1243</v>
      </c>
      <c r="B3116" s="212">
        <v>198010</v>
      </c>
      <c r="C3116" s="212" t="s">
        <v>1199</v>
      </c>
      <c r="D3116" s="212">
        <v>6</v>
      </c>
      <c r="E3116" s="212" t="s">
        <v>1244</v>
      </c>
      <c r="F3116" s="212" t="s">
        <v>1234</v>
      </c>
    </row>
    <row r="3117" spans="1:6" hidden="1" x14ac:dyDescent="0.25">
      <c r="A3117" s="212" t="s">
        <v>1243</v>
      </c>
      <c r="B3117" s="212">
        <v>198011</v>
      </c>
      <c r="C3117" s="212" t="s">
        <v>1199</v>
      </c>
      <c r="D3117" s="212">
        <v>6</v>
      </c>
      <c r="E3117" s="212" t="s">
        <v>1244</v>
      </c>
      <c r="F3117" s="212" t="s">
        <v>1234</v>
      </c>
    </row>
    <row r="3118" spans="1:6" hidden="1" x14ac:dyDescent="0.25">
      <c r="A3118" s="212" t="s">
        <v>1243</v>
      </c>
      <c r="B3118" s="212">
        <v>198012</v>
      </c>
      <c r="C3118" s="212" t="s">
        <v>1199</v>
      </c>
      <c r="D3118" s="212">
        <v>6</v>
      </c>
      <c r="E3118" s="212" t="s">
        <v>1244</v>
      </c>
      <c r="F3118" s="212" t="s">
        <v>1234</v>
      </c>
    </row>
    <row r="3119" spans="1:6" hidden="1" x14ac:dyDescent="0.25">
      <c r="A3119" s="212" t="s">
        <v>1243</v>
      </c>
      <c r="B3119" s="212">
        <v>198013</v>
      </c>
      <c r="C3119" s="212" t="s">
        <v>1199</v>
      </c>
      <c r="D3119" s="212">
        <v>6</v>
      </c>
      <c r="E3119" s="212" t="s">
        <v>1244</v>
      </c>
      <c r="F3119" s="212" t="s">
        <v>1234</v>
      </c>
    </row>
    <row r="3120" spans="1:6" hidden="1" x14ac:dyDescent="0.25">
      <c r="A3120" s="212" t="s">
        <v>1243</v>
      </c>
      <c r="B3120" s="212">
        <v>198101</v>
      </c>
      <c r="C3120" s="212" t="s">
        <v>1199</v>
      </c>
      <c r="D3120" s="212">
        <v>6</v>
      </c>
      <c r="E3120" s="212" t="s">
        <v>1244</v>
      </c>
      <c r="F3120" s="212" t="s">
        <v>1234</v>
      </c>
    </row>
    <row r="3121" spans="1:6" hidden="1" x14ac:dyDescent="0.25">
      <c r="A3121" s="212" t="s">
        <v>1243</v>
      </c>
      <c r="B3121" s="212">
        <v>198102</v>
      </c>
      <c r="C3121" s="212" t="s">
        <v>1199</v>
      </c>
      <c r="D3121" s="212">
        <v>6</v>
      </c>
      <c r="E3121" s="212" t="s">
        <v>1244</v>
      </c>
      <c r="F3121" s="212" t="s">
        <v>1234</v>
      </c>
    </row>
    <row r="3122" spans="1:6" hidden="1" x14ac:dyDescent="0.25">
      <c r="A3122" s="212" t="s">
        <v>1243</v>
      </c>
      <c r="B3122" s="212">
        <v>198103</v>
      </c>
      <c r="C3122" s="212" t="s">
        <v>1199</v>
      </c>
      <c r="D3122" s="212">
        <v>6</v>
      </c>
      <c r="E3122" s="212" t="s">
        <v>1244</v>
      </c>
      <c r="F3122" s="212" t="s">
        <v>1234</v>
      </c>
    </row>
    <row r="3123" spans="1:6" hidden="1" x14ac:dyDescent="0.25">
      <c r="A3123" s="212" t="s">
        <v>1243</v>
      </c>
      <c r="B3123" s="212">
        <v>198104</v>
      </c>
      <c r="C3123" s="212" t="s">
        <v>1199</v>
      </c>
      <c r="D3123" s="212">
        <v>6</v>
      </c>
      <c r="E3123" s="212" t="s">
        <v>1244</v>
      </c>
      <c r="F3123" s="212" t="s">
        <v>1234</v>
      </c>
    </row>
    <row r="3124" spans="1:6" hidden="1" x14ac:dyDescent="0.25">
      <c r="A3124" s="212" t="s">
        <v>1243</v>
      </c>
      <c r="B3124" s="212">
        <v>198105</v>
      </c>
      <c r="C3124" s="212" t="s">
        <v>1199</v>
      </c>
      <c r="D3124" s="212">
        <v>6</v>
      </c>
      <c r="E3124" s="212" t="s">
        <v>1244</v>
      </c>
      <c r="F3124" s="212" t="s">
        <v>1234</v>
      </c>
    </row>
    <row r="3125" spans="1:6" hidden="1" x14ac:dyDescent="0.25">
      <c r="A3125" s="212" t="s">
        <v>1243</v>
      </c>
      <c r="B3125" s="212">
        <v>198106</v>
      </c>
      <c r="C3125" s="212" t="s">
        <v>1199</v>
      </c>
      <c r="D3125" s="212">
        <v>6</v>
      </c>
      <c r="E3125" s="212" t="s">
        <v>1244</v>
      </c>
      <c r="F3125" s="212" t="s">
        <v>1234</v>
      </c>
    </row>
    <row r="3126" spans="1:6" hidden="1" x14ac:dyDescent="0.25">
      <c r="A3126" s="212" t="s">
        <v>1243</v>
      </c>
      <c r="B3126" s="212">
        <v>198107</v>
      </c>
      <c r="C3126" s="212" t="s">
        <v>1199</v>
      </c>
      <c r="D3126" s="212">
        <v>6</v>
      </c>
      <c r="E3126" s="212" t="s">
        <v>1244</v>
      </c>
      <c r="F3126" s="212" t="s">
        <v>1234</v>
      </c>
    </row>
    <row r="3127" spans="1:6" hidden="1" x14ac:dyDescent="0.25">
      <c r="A3127" s="212" t="s">
        <v>1243</v>
      </c>
      <c r="B3127" s="212">
        <v>198108</v>
      </c>
      <c r="C3127" s="212" t="s">
        <v>1199</v>
      </c>
      <c r="D3127" s="212">
        <v>6</v>
      </c>
      <c r="E3127" s="212" t="s">
        <v>1244</v>
      </c>
      <c r="F3127" s="212" t="s">
        <v>1234</v>
      </c>
    </row>
    <row r="3128" spans="1:6" hidden="1" x14ac:dyDescent="0.25">
      <c r="A3128" s="212" t="s">
        <v>1243</v>
      </c>
      <c r="B3128" s="212">
        <v>198109</v>
      </c>
      <c r="C3128" s="212" t="s">
        <v>1199</v>
      </c>
      <c r="D3128" s="212">
        <v>6</v>
      </c>
      <c r="E3128" s="212" t="s">
        <v>1244</v>
      </c>
      <c r="F3128" s="212" t="s">
        <v>1234</v>
      </c>
    </row>
    <row r="3129" spans="1:6" hidden="1" x14ac:dyDescent="0.25">
      <c r="A3129" s="212" t="s">
        <v>1243</v>
      </c>
      <c r="B3129" s="212">
        <v>198110</v>
      </c>
      <c r="C3129" s="212" t="s">
        <v>1199</v>
      </c>
      <c r="D3129" s="212">
        <v>6</v>
      </c>
      <c r="E3129" s="212" t="s">
        <v>1244</v>
      </c>
      <c r="F3129" s="212" t="s">
        <v>1234</v>
      </c>
    </row>
    <row r="3130" spans="1:6" hidden="1" x14ac:dyDescent="0.25">
      <c r="A3130" s="212" t="s">
        <v>1243</v>
      </c>
      <c r="B3130" s="212">
        <v>198111</v>
      </c>
      <c r="C3130" s="212" t="s">
        <v>1199</v>
      </c>
      <c r="D3130" s="212">
        <v>6</v>
      </c>
      <c r="E3130" s="212" t="s">
        <v>1244</v>
      </c>
      <c r="F3130" s="212" t="s">
        <v>1234</v>
      </c>
    </row>
    <row r="3131" spans="1:6" hidden="1" x14ac:dyDescent="0.25">
      <c r="A3131" s="212" t="s">
        <v>1243</v>
      </c>
      <c r="B3131" s="212">
        <v>198112</v>
      </c>
      <c r="C3131" s="212" t="s">
        <v>1199</v>
      </c>
      <c r="D3131" s="212">
        <v>6</v>
      </c>
      <c r="E3131" s="212" t="s">
        <v>1244</v>
      </c>
      <c r="F3131" s="212" t="s">
        <v>1234</v>
      </c>
    </row>
    <row r="3132" spans="1:6" hidden="1" x14ac:dyDescent="0.25">
      <c r="A3132" s="212" t="s">
        <v>1243</v>
      </c>
      <c r="B3132" s="212">
        <v>198113</v>
      </c>
      <c r="C3132" s="212" t="s">
        <v>1199</v>
      </c>
      <c r="D3132" s="212">
        <v>6</v>
      </c>
      <c r="E3132" s="212" t="s">
        <v>1244</v>
      </c>
      <c r="F3132" s="212" t="s">
        <v>1234</v>
      </c>
    </row>
    <row r="3133" spans="1:6" hidden="1" x14ac:dyDescent="0.25">
      <c r="A3133" s="212" t="s">
        <v>1243</v>
      </c>
      <c r="B3133" s="212">
        <v>198201</v>
      </c>
      <c r="C3133" s="212" t="s">
        <v>1199</v>
      </c>
      <c r="D3133" s="212">
        <v>6</v>
      </c>
      <c r="E3133" s="212" t="s">
        <v>1244</v>
      </c>
      <c r="F3133" s="212" t="s">
        <v>1234</v>
      </c>
    </row>
    <row r="3134" spans="1:6" hidden="1" x14ac:dyDescent="0.25">
      <c r="A3134" s="212" t="s">
        <v>1243</v>
      </c>
      <c r="B3134" s="212">
        <v>198202</v>
      </c>
      <c r="C3134" s="212" t="s">
        <v>1199</v>
      </c>
      <c r="D3134" s="212">
        <v>6</v>
      </c>
      <c r="E3134" s="212" t="s">
        <v>1244</v>
      </c>
      <c r="F3134" s="212" t="s">
        <v>1234</v>
      </c>
    </row>
    <row r="3135" spans="1:6" hidden="1" x14ac:dyDescent="0.25">
      <c r="A3135" s="212" t="s">
        <v>1243</v>
      </c>
      <c r="B3135" s="212">
        <v>198203</v>
      </c>
      <c r="C3135" s="212" t="s">
        <v>1199</v>
      </c>
      <c r="D3135" s="212">
        <v>6</v>
      </c>
      <c r="E3135" s="212" t="s">
        <v>1244</v>
      </c>
      <c r="F3135" s="212" t="s">
        <v>1234</v>
      </c>
    </row>
    <row r="3136" spans="1:6" hidden="1" x14ac:dyDescent="0.25">
      <c r="A3136" s="212" t="s">
        <v>1243</v>
      </c>
      <c r="B3136" s="212">
        <v>198204</v>
      </c>
      <c r="C3136" s="212" t="s">
        <v>1199</v>
      </c>
      <c r="D3136" s="212">
        <v>6</v>
      </c>
      <c r="E3136" s="212" t="s">
        <v>1244</v>
      </c>
      <c r="F3136" s="212" t="s">
        <v>1234</v>
      </c>
    </row>
    <row r="3137" spans="1:6" hidden="1" x14ac:dyDescent="0.25">
      <c r="A3137" s="212" t="s">
        <v>1243</v>
      </c>
      <c r="B3137" s="212">
        <v>198205</v>
      </c>
      <c r="C3137" s="212" t="s">
        <v>1199</v>
      </c>
      <c r="D3137" s="212">
        <v>6</v>
      </c>
      <c r="E3137" s="212" t="s">
        <v>1244</v>
      </c>
      <c r="F3137" s="212" t="s">
        <v>1234</v>
      </c>
    </row>
    <row r="3138" spans="1:6" hidden="1" x14ac:dyDescent="0.25">
      <c r="A3138" s="212" t="s">
        <v>1243</v>
      </c>
      <c r="B3138" s="212">
        <v>198206</v>
      </c>
      <c r="C3138" s="212" t="s">
        <v>1199</v>
      </c>
      <c r="D3138" s="212">
        <v>6</v>
      </c>
      <c r="E3138" s="212" t="s">
        <v>1244</v>
      </c>
      <c r="F3138" s="212" t="s">
        <v>1234</v>
      </c>
    </row>
    <row r="3139" spans="1:6" hidden="1" x14ac:dyDescent="0.25">
      <c r="A3139" s="212" t="s">
        <v>1243</v>
      </c>
      <c r="B3139" s="212">
        <v>198207</v>
      </c>
      <c r="C3139" s="212" t="s">
        <v>1199</v>
      </c>
      <c r="D3139" s="212">
        <v>6</v>
      </c>
      <c r="E3139" s="212" t="s">
        <v>1244</v>
      </c>
      <c r="F3139" s="212" t="s">
        <v>1234</v>
      </c>
    </row>
    <row r="3140" spans="1:6" hidden="1" x14ac:dyDescent="0.25">
      <c r="A3140" s="212" t="s">
        <v>1243</v>
      </c>
      <c r="B3140" s="212">
        <v>198208</v>
      </c>
      <c r="C3140" s="212" t="s">
        <v>1199</v>
      </c>
      <c r="D3140" s="212">
        <v>6</v>
      </c>
      <c r="E3140" s="212" t="s">
        <v>1244</v>
      </c>
      <c r="F3140" s="212" t="s">
        <v>1234</v>
      </c>
    </row>
    <row r="3141" spans="1:6" hidden="1" x14ac:dyDescent="0.25">
      <c r="A3141" s="212" t="s">
        <v>1243</v>
      </c>
      <c r="B3141" s="212">
        <v>198209</v>
      </c>
      <c r="C3141" s="212" t="s">
        <v>1199</v>
      </c>
      <c r="D3141" s="212">
        <v>6</v>
      </c>
      <c r="E3141" s="212" t="s">
        <v>1244</v>
      </c>
      <c r="F3141" s="212" t="s">
        <v>1234</v>
      </c>
    </row>
    <row r="3142" spans="1:6" hidden="1" x14ac:dyDescent="0.25">
      <c r="A3142" s="212" t="s">
        <v>1243</v>
      </c>
      <c r="B3142" s="212">
        <v>198210</v>
      </c>
      <c r="C3142" s="212" t="s">
        <v>1199</v>
      </c>
      <c r="D3142" s="212">
        <v>6</v>
      </c>
      <c r="E3142" s="212" t="s">
        <v>1244</v>
      </c>
      <c r="F3142" s="212" t="s">
        <v>1234</v>
      </c>
    </row>
    <row r="3143" spans="1:6" hidden="1" x14ac:dyDescent="0.25">
      <c r="A3143" s="212" t="s">
        <v>1243</v>
      </c>
      <c r="B3143" s="212">
        <v>198211</v>
      </c>
      <c r="C3143" s="212" t="s">
        <v>1199</v>
      </c>
      <c r="D3143" s="212">
        <v>6</v>
      </c>
      <c r="E3143" s="212" t="s">
        <v>1244</v>
      </c>
      <c r="F3143" s="212" t="s">
        <v>1234</v>
      </c>
    </row>
    <row r="3144" spans="1:6" hidden="1" x14ac:dyDescent="0.25">
      <c r="A3144" s="212" t="s">
        <v>1243</v>
      </c>
      <c r="B3144" s="212">
        <v>198212</v>
      </c>
      <c r="C3144" s="212" t="s">
        <v>1199</v>
      </c>
      <c r="D3144" s="212">
        <v>6</v>
      </c>
      <c r="E3144" s="212" t="s">
        <v>1244</v>
      </c>
      <c r="F3144" s="212" t="s">
        <v>1234</v>
      </c>
    </row>
    <row r="3145" spans="1:6" hidden="1" x14ac:dyDescent="0.25">
      <c r="A3145" s="212" t="s">
        <v>1243</v>
      </c>
      <c r="B3145" s="212">
        <v>198213</v>
      </c>
      <c r="C3145" s="212" t="s">
        <v>1199</v>
      </c>
      <c r="D3145" s="212">
        <v>6</v>
      </c>
      <c r="E3145" s="212" t="s">
        <v>1244</v>
      </c>
      <c r="F3145" s="212" t="s">
        <v>1234</v>
      </c>
    </row>
    <row r="3146" spans="1:6" hidden="1" x14ac:dyDescent="0.25">
      <c r="A3146" s="212" t="s">
        <v>1243</v>
      </c>
      <c r="B3146" s="212">
        <v>198301</v>
      </c>
      <c r="C3146" s="212" t="s">
        <v>1199</v>
      </c>
      <c r="D3146" s="212">
        <v>6</v>
      </c>
      <c r="E3146" s="212" t="s">
        <v>1244</v>
      </c>
      <c r="F3146" s="212" t="s">
        <v>1234</v>
      </c>
    </row>
    <row r="3147" spans="1:6" hidden="1" x14ac:dyDescent="0.25">
      <c r="A3147" s="212" t="s">
        <v>1243</v>
      </c>
      <c r="B3147" s="212">
        <v>198302</v>
      </c>
      <c r="C3147" s="212" t="s">
        <v>1199</v>
      </c>
      <c r="D3147" s="212">
        <v>6</v>
      </c>
      <c r="E3147" s="212" t="s">
        <v>1244</v>
      </c>
      <c r="F3147" s="212" t="s">
        <v>1234</v>
      </c>
    </row>
    <row r="3148" spans="1:6" hidden="1" x14ac:dyDescent="0.25">
      <c r="A3148" s="212" t="s">
        <v>1243</v>
      </c>
      <c r="B3148" s="212">
        <v>198303</v>
      </c>
      <c r="C3148" s="212" t="s">
        <v>1199</v>
      </c>
      <c r="D3148" s="212">
        <v>6</v>
      </c>
      <c r="E3148" s="212" t="s">
        <v>1244</v>
      </c>
      <c r="F3148" s="212" t="s">
        <v>1234</v>
      </c>
    </row>
    <row r="3149" spans="1:6" hidden="1" x14ac:dyDescent="0.25">
      <c r="A3149" s="212" t="s">
        <v>1243</v>
      </c>
      <c r="B3149" s="212">
        <v>198304</v>
      </c>
      <c r="C3149" s="212" t="s">
        <v>1199</v>
      </c>
      <c r="D3149" s="212">
        <v>6</v>
      </c>
      <c r="E3149" s="212" t="s">
        <v>1244</v>
      </c>
      <c r="F3149" s="212" t="s">
        <v>1234</v>
      </c>
    </row>
    <row r="3150" spans="1:6" hidden="1" x14ac:dyDescent="0.25">
      <c r="A3150" s="212" t="s">
        <v>1243</v>
      </c>
      <c r="B3150" s="212">
        <v>198305</v>
      </c>
      <c r="C3150" s="212" t="s">
        <v>1199</v>
      </c>
      <c r="D3150" s="212">
        <v>6</v>
      </c>
      <c r="E3150" s="212" t="s">
        <v>1244</v>
      </c>
      <c r="F3150" s="212" t="s">
        <v>1234</v>
      </c>
    </row>
    <row r="3151" spans="1:6" hidden="1" x14ac:dyDescent="0.25">
      <c r="A3151" s="212" t="s">
        <v>1243</v>
      </c>
      <c r="B3151" s="212">
        <v>198306</v>
      </c>
      <c r="C3151" s="212" t="s">
        <v>1199</v>
      </c>
      <c r="D3151" s="212">
        <v>6</v>
      </c>
      <c r="E3151" s="212" t="s">
        <v>1244</v>
      </c>
      <c r="F3151" s="212" t="s">
        <v>1234</v>
      </c>
    </row>
    <row r="3152" spans="1:6" hidden="1" x14ac:dyDescent="0.25">
      <c r="A3152" s="212" t="s">
        <v>1243</v>
      </c>
      <c r="B3152" s="212">
        <v>198307</v>
      </c>
      <c r="C3152" s="212" t="s">
        <v>1199</v>
      </c>
      <c r="D3152" s="212">
        <v>6</v>
      </c>
      <c r="E3152" s="212" t="s">
        <v>1244</v>
      </c>
      <c r="F3152" s="212" t="s">
        <v>1234</v>
      </c>
    </row>
    <row r="3153" spans="1:6" hidden="1" x14ac:dyDescent="0.25">
      <c r="A3153" s="212" t="s">
        <v>1243</v>
      </c>
      <c r="B3153" s="212">
        <v>198308</v>
      </c>
      <c r="C3153" s="212" t="s">
        <v>1199</v>
      </c>
      <c r="D3153" s="212">
        <v>6</v>
      </c>
      <c r="E3153" s="212" t="s">
        <v>1244</v>
      </c>
      <c r="F3153" s="212" t="s">
        <v>1234</v>
      </c>
    </row>
    <row r="3154" spans="1:6" hidden="1" x14ac:dyDescent="0.25">
      <c r="A3154" s="212" t="s">
        <v>1243</v>
      </c>
      <c r="B3154" s="212">
        <v>198309</v>
      </c>
      <c r="C3154" s="212" t="s">
        <v>1199</v>
      </c>
      <c r="D3154" s="212">
        <v>6</v>
      </c>
      <c r="E3154" s="212" t="s">
        <v>1244</v>
      </c>
      <c r="F3154" s="212" t="s">
        <v>1234</v>
      </c>
    </row>
    <row r="3155" spans="1:6" hidden="1" x14ac:dyDescent="0.25">
      <c r="A3155" s="212" t="s">
        <v>1243</v>
      </c>
      <c r="B3155" s="212">
        <v>198310</v>
      </c>
      <c r="C3155" s="212" t="s">
        <v>1199</v>
      </c>
      <c r="D3155" s="212">
        <v>6</v>
      </c>
      <c r="E3155" s="212" t="s">
        <v>1244</v>
      </c>
      <c r="F3155" s="212" t="s">
        <v>1234</v>
      </c>
    </row>
    <row r="3156" spans="1:6" hidden="1" x14ac:dyDescent="0.25">
      <c r="A3156" s="212" t="s">
        <v>1243</v>
      </c>
      <c r="B3156" s="212">
        <v>198311</v>
      </c>
      <c r="C3156" s="212" t="s">
        <v>1199</v>
      </c>
      <c r="D3156" s="212">
        <v>6</v>
      </c>
      <c r="E3156" s="212" t="s">
        <v>1244</v>
      </c>
      <c r="F3156" s="212" t="s">
        <v>1234</v>
      </c>
    </row>
    <row r="3157" spans="1:6" hidden="1" x14ac:dyDescent="0.25">
      <c r="A3157" s="212" t="s">
        <v>1243</v>
      </c>
      <c r="B3157" s="212">
        <v>198312</v>
      </c>
      <c r="C3157" s="212" t="s">
        <v>1199</v>
      </c>
      <c r="D3157" s="212">
        <v>6</v>
      </c>
      <c r="E3157" s="212" t="s">
        <v>1244</v>
      </c>
      <c r="F3157" s="212" t="s">
        <v>1234</v>
      </c>
    </row>
    <row r="3158" spans="1:6" hidden="1" x14ac:dyDescent="0.25">
      <c r="A3158" s="212" t="s">
        <v>1243</v>
      </c>
      <c r="B3158" s="212">
        <v>198313</v>
      </c>
      <c r="C3158" s="212" t="s">
        <v>1199</v>
      </c>
      <c r="D3158" s="212">
        <v>6</v>
      </c>
      <c r="E3158" s="212" t="s">
        <v>1244</v>
      </c>
      <c r="F3158" s="212" t="s">
        <v>1234</v>
      </c>
    </row>
    <row r="3159" spans="1:6" hidden="1" x14ac:dyDescent="0.25">
      <c r="A3159" s="212" t="s">
        <v>1243</v>
      </c>
      <c r="B3159" s="212">
        <v>198401</v>
      </c>
      <c r="C3159" s="212" t="s">
        <v>1199</v>
      </c>
      <c r="D3159" s="212">
        <v>6</v>
      </c>
      <c r="E3159" s="212" t="s">
        <v>1244</v>
      </c>
      <c r="F3159" s="212" t="s">
        <v>1234</v>
      </c>
    </row>
    <row r="3160" spans="1:6" hidden="1" x14ac:dyDescent="0.25">
      <c r="A3160" s="212" t="s">
        <v>1243</v>
      </c>
      <c r="B3160" s="212">
        <v>198402</v>
      </c>
      <c r="C3160" s="212" t="s">
        <v>1199</v>
      </c>
      <c r="D3160" s="212">
        <v>6</v>
      </c>
      <c r="E3160" s="212" t="s">
        <v>1244</v>
      </c>
      <c r="F3160" s="212" t="s">
        <v>1234</v>
      </c>
    </row>
    <row r="3161" spans="1:6" hidden="1" x14ac:dyDescent="0.25">
      <c r="A3161" s="212" t="s">
        <v>1243</v>
      </c>
      <c r="B3161" s="212">
        <v>198403</v>
      </c>
      <c r="C3161" s="212" t="s">
        <v>1199</v>
      </c>
      <c r="D3161" s="212">
        <v>6</v>
      </c>
      <c r="E3161" s="212" t="s">
        <v>1244</v>
      </c>
      <c r="F3161" s="212" t="s">
        <v>1234</v>
      </c>
    </row>
    <row r="3162" spans="1:6" hidden="1" x14ac:dyDescent="0.25">
      <c r="A3162" s="212" t="s">
        <v>1243</v>
      </c>
      <c r="B3162" s="212">
        <v>198404</v>
      </c>
      <c r="C3162" s="212" t="s">
        <v>1199</v>
      </c>
      <c r="D3162" s="212">
        <v>6</v>
      </c>
      <c r="E3162" s="212" t="s">
        <v>1244</v>
      </c>
      <c r="F3162" s="212" t="s">
        <v>1234</v>
      </c>
    </row>
    <row r="3163" spans="1:6" hidden="1" x14ac:dyDescent="0.25">
      <c r="A3163" s="212" t="s">
        <v>1243</v>
      </c>
      <c r="B3163" s="212">
        <v>198405</v>
      </c>
      <c r="C3163" s="212" t="s">
        <v>1199</v>
      </c>
      <c r="D3163" s="212">
        <v>6</v>
      </c>
      <c r="E3163" s="212" t="s">
        <v>1244</v>
      </c>
      <c r="F3163" s="212" t="s">
        <v>1234</v>
      </c>
    </row>
    <row r="3164" spans="1:6" hidden="1" x14ac:dyDescent="0.25">
      <c r="A3164" s="212" t="s">
        <v>1243</v>
      </c>
      <c r="B3164" s="212">
        <v>198406</v>
      </c>
      <c r="C3164" s="212" t="s">
        <v>1199</v>
      </c>
      <c r="D3164" s="212">
        <v>6</v>
      </c>
      <c r="E3164" s="212" t="s">
        <v>1244</v>
      </c>
      <c r="F3164" s="212" t="s">
        <v>1234</v>
      </c>
    </row>
    <row r="3165" spans="1:6" hidden="1" x14ac:dyDescent="0.25">
      <c r="A3165" s="212" t="s">
        <v>1243</v>
      </c>
      <c r="B3165" s="212">
        <v>198407</v>
      </c>
      <c r="C3165" s="212" t="s">
        <v>1199</v>
      </c>
      <c r="D3165" s="212">
        <v>6</v>
      </c>
      <c r="E3165" s="212" t="s">
        <v>1244</v>
      </c>
      <c r="F3165" s="212" t="s">
        <v>1234</v>
      </c>
    </row>
    <row r="3166" spans="1:6" hidden="1" x14ac:dyDescent="0.25">
      <c r="A3166" s="212" t="s">
        <v>1243</v>
      </c>
      <c r="B3166" s="212">
        <v>198408</v>
      </c>
      <c r="C3166" s="212" t="s">
        <v>1199</v>
      </c>
      <c r="D3166" s="212">
        <v>6</v>
      </c>
      <c r="E3166" s="212" t="s">
        <v>1244</v>
      </c>
      <c r="F3166" s="212" t="s">
        <v>1234</v>
      </c>
    </row>
    <row r="3167" spans="1:6" hidden="1" x14ac:dyDescent="0.25">
      <c r="A3167" s="212" t="s">
        <v>1243</v>
      </c>
      <c r="B3167" s="212">
        <v>198409</v>
      </c>
      <c r="C3167" s="212" t="s">
        <v>1199</v>
      </c>
      <c r="D3167" s="212">
        <v>6</v>
      </c>
      <c r="E3167" s="212" t="s">
        <v>1244</v>
      </c>
      <c r="F3167" s="212" t="s">
        <v>1234</v>
      </c>
    </row>
    <row r="3168" spans="1:6" hidden="1" x14ac:dyDescent="0.25">
      <c r="A3168" s="212" t="s">
        <v>1243</v>
      </c>
      <c r="B3168" s="212">
        <v>198410</v>
      </c>
      <c r="C3168" s="212" t="s">
        <v>1199</v>
      </c>
      <c r="D3168" s="212">
        <v>6</v>
      </c>
      <c r="E3168" s="212" t="s">
        <v>1244</v>
      </c>
      <c r="F3168" s="212" t="s">
        <v>1234</v>
      </c>
    </row>
    <row r="3169" spans="1:6" hidden="1" x14ac:dyDescent="0.25">
      <c r="A3169" s="212" t="s">
        <v>1243</v>
      </c>
      <c r="B3169" s="212">
        <v>198411</v>
      </c>
      <c r="C3169" s="212" t="s">
        <v>1199</v>
      </c>
      <c r="D3169" s="212">
        <v>6</v>
      </c>
      <c r="E3169" s="212" t="s">
        <v>1244</v>
      </c>
      <c r="F3169" s="212" t="s">
        <v>1234</v>
      </c>
    </row>
    <row r="3170" spans="1:6" hidden="1" x14ac:dyDescent="0.25">
      <c r="A3170" s="212" t="s">
        <v>1243</v>
      </c>
      <c r="B3170" s="212">
        <v>198412</v>
      </c>
      <c r="C3170" s="212" t="s">
        <v>1199</v>
      </c>
      <c r="D3170" s="212">
        <v>6</v>
      </c>
      <c r="E3170" s="212" t="s">
        <v>1244</v>
      </c>
      <c r="F3170" s="212" t="s">
        <v>1234</v>
      </c>
    </row>
    <row r="3171" spans="1:6" hidden="1" x14ac:dyDescent="0.25">
      <c r="A3171" s="212" t="s">
        <v>1243</v>
      </c>
      <c r="B3171" s="212">
        <v>198413</v>
      </c>
      <c r="C3171" s="212" t="s">
        <v>1199</v>
      </c>
      <c r="D3171" s="212">
        <v>6</v>
      </c>
      <c r="E3171" s="212" t="s">
        <v>1244</v>
      </c>
      <c r="F3171" s="212" t="s">
        <v>1234</v>
      </c>
    </row>
    <row r="3172" spans="1:6" hidden="1" x14ac:dyDescent="0.25">
      <c r="A3172" s="212" t="s">
        <v>1243</v>
      </c>
      <c r="B3172" s="212">
        <v>198501</v>
      </c>
      <c r="C3172" s="212" t="s">
        <v>1199</v>
      </c>
      <c r="D3172" s="212">
        <v>6</v>
      </c>
      <c r="E3172" s="212" t="s">
        <v>1244</v>
      </c>
      <c r="F3172" s="212" t="s">
        <v>1234</v>
      </c>
    </row>
    <row r="3173" spans="1:6" hidden="1" x14ac:dyDescent="0.25">
      <c r="A3173" s="212" t="s">
        <v>1243</v>
      </c>
      <c r="B3173" s="212">
        <v>198502</v>
      </c>
      <c r="C3173" s="212" t="s">
        <v>1199</v>
      </c>
      <c r="D3173" s="212">
        <v>6</v>
      </c>
      <c r="E3173" s="212" t="s">
        <v>1244</v>
      </c>
      <c r="F3173" s="212" t="s">
        <v>1234</v>
      </c>
    </row>
    <row r="3174" spans="1:6" hidden="1" x14ac:dyDescent="0.25">
      <c r="A3174" s="212" t="s">
        <v>1243</v>
      </c>
      <c r="B3174" s="212">
        <v>198503</v>
      </c>
      <c r="C3174" s="212" t="s">
        <v>1199</v>
      </c>
      <c r="D3174" s="212">
        <v>6</v>
      </c>
      <c r="E3174" s="212" t="s">
        <v>1244</v>
      </c>
      <c r="F3174" s="212" t="s">
        <v>1234</v>
      </c>
    </row>
    <row r="3175" spans="1:6" hidden="1" x14ac:dyDescent="0.25">
      <c r="A3175" s="212" t="s">
        <v>1243</v>
      </c>
      <c r="B3175" s="212">
        <v>198504</v>
      </c>
      <c r="C3175" s="212" t="s">
        <v>1199</v>
      </c>
      <c r="D3175" s="212">
        <v>6</v>
      </c>
      <c r="E3175" s="212" t="s">
        <v>1244</v>
      </c>
      <c r="F3175" s="212" t="s">
        <v>1234</v>
      </c>
    </row>
    <row r="3176" spans="1:6" hidden="1" x14ac:dyDescent="0.25">
      <c r="A3176" s="212" t="s">
        <v>1243</v>
      </c>
      <c r="B3176" s="212">
        <v>198505</v>
      </c>
      <c r="C3176" s="212" t="s">
        <v>1199</v>
      </c>
      <c r="D3176" s="212">
        <v>6</v>
      </c>
      <c r="E3176" s="212" t="s">
        <v>1244</v>
      </c>
      <c r="F3176" s="212" t="s">
        <v>1234</v>
      </c>
    </row>
    <row r="3177" spans="1:6" hidden="1" x14ac:dyDescent="0.25">
      <c r="A3177" s="212" t="s">
        <v>1243</v>
      </c>
      <c r="B3177" s="212">
        <v>198506</v>
      </c>
      <c r="C3177" s="212" t="s">
        <v>1199</v>
      </c>
      <c r="D3177" s="212">
        <v>6</v>
      </c>
      <c r="E3177" s="212" t="s">
        <v>1244</v>
      </c>
      <c r="F3177" s="212" t="s">
        <v>1234</v>
      </c>
    </row>
    <row r="3178" spans="1:6" hidden="1" x14ac:dyDescent="0.25">
      <c r="A3178" s="212" t="s">
        <v>1243</v>
      </c>
      <c r="B3178" s="212">
        <v>198507</v>
      </c>
      <c r="C3178" s="212" t="s">
        <v>1199</v>
      </c>
      <c r="D3178" s="212">
        <v>6</v>
      </c>
      <c r="E3178" s="212" t="s">
        <v>1244</v>
      </c>
      <c r="F3178" s="212" t="s">
        <v>1234</v>
      </c>
    </row>
    <row r="3179" spans="1:6" hidden="1" x14ac:dyDescent="0.25">
      <c r="A3179" s="212" t="s">
        <v>1243</v>
      </c>
      <c r="B3179" s="212">
        <v>198508</v>
      </c>
      <c r="C3179" s="212" t="s">
        <v>1199</v>
      </c>
      <c r="D3179" s="212">
        <v>6</v>
      </c>
      <c r="E3179" s="212" t="s">
        <v>1244</v>
      </c>
      <c r="F3179" s="212" t="s">
        <v>1234</v>
      </c>
    </row>
    <row r="3180" spans="1:6" hidden="1" x14ac:dyDescent="0.25">
      <c r="A3180" s="212" t="s">
        <v>1243</v>
      </c>
      <c r="B3180" s="212">
        <v>198509</v>
      </c>
      <c r="C3180" s="212" t="s">
        <v>1199</v>
      </c>
      <c r="D3180" s="212">
        <v>6</v>
      </c>
      <c r="E3180" s="212" t="s">
        <v>1244</v>
      </c>
      <c r="F3180" s="212" t="s">
        <v>1234</v>
      </c>
    </row>
    <row r="3181" spans="1:6" hidden="1" x14ac:dyDescent="0.25">
      <c r="A3181" s="212" t="s">
        <v>1243</v>
      </c>
      <c r="B3181" s="212">
        <v>198510</v>
      </c>
      <c r="C3181" s="212" t="s">
        <v>1199</v>
      </c>
      <c r="D3181" s="212">
        <v>6</v>
      </c>
      <c r="E3181" s="212" t="s">
        <v>1244</v>
      </c>
      <c r="F3181" s="212" t="s">
        <v>1234</v>
      </c>
    </row>
    <row r="3182" spans="1:6" hidden="1" x14ac:dyDescent="0.25">
      <c r="A3182" s="212" t="s">
        <v>1243</v>
      </c>
      <c r="B3182" s="212">
        <v>198511</v>
      </c>
      <c r="C3182" s="212" t="s">
        <v>1199</v>
      </c>
      <c r="D3182" s="212">
        <v>6</v>
      </c>
      <c r="E3182" s="212" t="s">
        <v>1244</v>
      </c>
      <c r="F3182" s="212" t="s">
        <v>1234</v>
      </c>
    </row>
    <row r="3183" spans="1:6" hidden="1" x14ac:dyDescent="0.25">
      <c r="A3183" s="212" t="s">
        <v>1243</v>
      </c>
      <c r="B3183" s="212">
        <v>198512</v>
      </c>
      <c r="C3183" s="212" t="s">
        <v>1199</v>
      </c>
      <c r="D3183" s="212">
        <v>6</v>
      </c>
      <c r="E3183" s="212" t="s">
        <v>1244</v>
      </c>
      <c r="F3183" s="212" t="s">
        <v>1234</v>
      </c>
    </row>
    <row r="3184" spans="1:6" hidden="1" x14ac:dyDescent="0.25">
      <c r="A3184" s="212" t="s">
        <v>1243</v>
      </c>
      <c r="B3184" s="212">
        <v>198513</v>
      </c>
      <c r="C3184" s="212" t="s">
        <v>1199</v>
      </c>
      <c r="D3184" s="212">
        <v>6</v>
      </c>
      <c r="E3184" s="212" t="s">
        <v>1244</v>
      </c>
      <c r="F3184" s="212" t="s">
        <v>1234</v>
      </c>
    </row>
    <row r="3185" spans="1:6" hidden="1" x14ac:dyDescent="0.25">
      <c r="A3185" s="212" t="s">
        <v>1243</v>
      </c>
      <c r="B3185" s="212">
        <v>198601</v>
      </c>
      <c r="C3185" s="212" t="s">
        <v>1199</v>
      </c>
      <c r="D3185" s="212">
        <v>6</v>
      </c>
      <c r="E3185" s="212" t="s">
        <v>1244</v>
      </c>
      <c r="F3185" s="212" t="s">
        <v>1234</v>
      </c>
    </row>
    <row r="3186" spans="1:6" hidden="1" x14ac:dyDescent="0.25">
      <c r="A3186" s="212" t="s">
        <v>1243</v>
      </c>
      <c r="B3186" s="212">
        <v>198602</v>
      </c>
      <c r="C3186" s="212" t="s">
        <v>1199</v>
      </c>
      <c r="D3186" s="212">
        <v>6</v>
      </c>
      <c r="E3186" s="212" t="s">
        <v>1244</v>
      </c>
      <c r="F3186" s="212" t="s">
        <v>1234</v>
      </c>
    </row>
    <row r="3187" spans="1:6" hidden="1" x14ac:dyDescent="0.25">
      <c r="A3187" s="212" t="s">
        <v>1243</v>
      </c>
      <c r="B3187" s="212">
        <v>198603</v>
      </c>
      <c r="C3187" s="212" t="s">
        <v>1199</v>
      </c>
      <c r="D3187" s="212">
        <v>6</v>
      </c>
      <c r="E3187" s="212" t="s">
        <v>1244</v>
      </c>
      <c r="F3187" s="212" t="s">
        <v>1234</v>
      </c>
    </row>
    <row r="3188" spans="1:6" hidden="1" x14ac:dyDescent="0.25">
      <c r="A3188" s="212" t="s">
        <v>1243</v>
      </c>
      <c r="B3188" s="212">
        <v>198604</v>
      </c>
      <c r="C3188" s="212" t="s">
        <v>1199</v>
      </c>
      <c r="D3188" s="212">
        <v>6</v>
      </c>
      <c r="E3188" s="212" t="s">
        <v>1244</v>
      </c>
      <c r="F3188" s="212" t="s">
        <v>1234</v>
      </c>
    </row>
    <row r="3189" spans="1:6" hidden="1" x14ac:dyDescent="0.25">
      <c r="A3189" s="212" t="s">
        <v>1243</v>
      </c>
      <c r="B3189" s="212">
        <v>198605</v>
      </c>
      <c r="C3189" s="212" t="s">
        <v>1199</v>
      </c>
      <c r="D3189" s="212">
        <v>6</v>
      </c>
      <c r="E3189" s="212" t="s">
        <v>1244</v>
      </c>
      <c r="F3189" s="212" t="s">
        <v>1234</v>
      </c>
    </row>
    <row r="3190" spans="1:6" hidden="1" x14ac:dyDescent="0.25">
      <c r="A3190" s="212" t="s">
        <v>1243</v>
      </c>
      <c r="B3190" s="212">
        <v>198606</v>
      </c>
      <c r="C3190" s="212" t="s">
        <v>1199</v>
      </c>
      <c r="D3190" s="212">
        <v>6</v>
      </c>
      <c r="E3190" s="212" t="s">
        <v>1244</v>
      </c>
      <c r="F3190" s="212" t="s">
        <v>1234</v>
      </c>
    </row>
    <row r="3191" spans="1:6" hidden="1" x14ac:dyDescent="0.25">
      <c r="A3191" s="212" t="s">
        <v>1243</v>
      </c>
      <c r="B3191" s="212">
        <v>198607</v>
      </c>
      <c r="C3191" s="212" t="s">
        <v>1199</v>
      </c>
      <c r="D3191" s="212">
        <v>6</v>
      </c>
      <c r="E3191" s="212" t="s">
        <v>1244</v>
      </c>
      <c r="F3191" s="212" t="s">
        <v>1234</v>
      </c>
    </row>
    <row r="3192" spans="1:6" hidden="1" x14ac:dyDescent="0.25">
      <c r="A3192" s="212" t="s">
        <v>1243</v>
      </c>
      <c r="B3192" s="212">
        <v>198608</v>
      </c>
      <c r="C3192" s="212" t="s">
        <v>1199</v>
      </c>
      <c r="D3192" s="212">
        <v>6</v>
      </c>
      <c r="E3192" s="212" t="s">
        <v>1244</v>
      </c>
      <c r="F3192" s="212" t="s">
        <v>1234</v>
      </c>
    </row>
    <row r="3193" spans="1:6" hidden="1" x14ac:dyDescent="0.25">
      <c r="A3193" s="212" t="s">
        <v>1243</v>
      </c>
      <c r="B3193" s="212">
        <v>198609</v>
      </c>
      <c r="C3193" s="212" t="s">
        <v>1199</v>
      </c>
      <c r="D3193" s="212">
        <v>6</v>
      </c>
      <c r="E3193" s="212" t="s">
        <v>1244</v>
      </c>
      <c r="F3193" s="212" t="s">
        <v>1234</v>
      </c>
    </row>
    <row r="3194" spans="1:6" hidden="1" x14ac:dyDescent="0.25">
      <c r="A3194" s="212" t="s">
        <v>1243</v>
      </c>
      <c r="B3194" s="212">
        <v>198610</v>
      </c>
      <c r="C3194" s="212" t="s">
        <v>1199</v>
      </c>
      <c r="D3194" s="212">
        <v>6</v>
      </c>
      <c r="E3194" s="212" t="s">
        <v>1244</v>
      </c>
      <c r="F3194" s="212" t="s">
        <v>1234</v>
      </c>
    </row>
    <row r="3195" spans="1:6" hidden="1" x14ac:dyDescent="0.25">
      <c r="A3195" s="212" t="s">
        <v>1243</v>
      </c>
      <c r="B3195" s="212">
        <v>198611</v>
      </c>
      <c r="C3195" s="212" t="s">
        <v>1199</v>
      </c>
      <c r="D3195" s="212">
        <v>6</v>
      </c>
      <c r="E3195" s="212" t="s">
        <v>1244</v>
      </c>
      <c r="F3195" s="212" t="s">
        <v>1234</v>
      </c>
    </row>
    <row r="3196" spans="1:6" hidden="1" x14ac:dyDescent="0.25">
      <c r="A3196" s="212" t="s">
        <v>1243</v>
      </c>
      <c r="B3196" s="212">
        <v>198612</v>
      </c>
      <c r="C3196" s="212" t="s">
        <v>1199</v>
      </c>
      <c r="D3196" s="212">
        <v>6</v>
      </c>
      <c r="E3196" s="212" t="s">
        <v>1244</v>
      </c>
      <c r="F3196" s="212" t="s">
        <v>1234</v>
      </c>
    </row>
    <row r="3197" spans="1:6" hidden="1" x14ac:dyDescent="0.25">
      <c r="A3197" s="212" t="s">
        <v>1243</v>
      </c>
      <c r="B3197" s="212">
        <v>198613</v>
      </c>
      <c r="C3197" s="212" t="s">
        <v>1199</v>
      </c>
      <c r="D3197" s="212">
        <v>6</v>
      </c>
      <c r="E3197" s="212" t="s">
        <v>1244</v>
      </c>
      <c r="F3197" s="212" t="s">
        <v>1234</v>
      </c>
    </row>
    <row r="3198" spans="1:6" hidden="1" x14ac:dyDescent="0.25">
      <c r="A3198" s="212" t="s">
        <v>1243</v>
      </c>
      <c r="B3198" s="212">
        <v>198701</v>
      </c>
      <c r="C3198" s="212" t="s">
        <v>1199</v>
      </c>
      <c r="D3198" s="212">
        <v>6</v>
      </c>
      <c r="E3198" s="212" t="s">
        <v>1244</v>
      </c>
      <c r="F3198" s="212" t="s">
        <v>1234</v>
      </c>
    </row>
    <row r="3199" spans="1:6" hidden="1" x14ac:dyDescent="0.25">
      <c r="A3199" s="212" t="s">
        <v>1243</v>
      </c>
      <c r="B3199" s="212">
        <v>198702</v>
      </c>
      <c r="C3199" s="212" t="s">
        <v>1199</v>
      </c>
      <c r="D3199" s="212">
        <v>6</v>
      </c>
      <c r="E3199" s="212" t="s">
        <v>1244</v>
      </c>
      <c r="F3199" s="212" t="s">
        <v>1234</v>
      </c>
    </row>
    <row r="3200" spans="1:6" hidden="1" x14ac:dyDescent="0.25">
      <c r="A3200" s="212" t="s">
        <v>1243</v>
      </c>
      <c r="B3200" s="212">
        <v>198703</v>
      </c>
      <c r="C3200" s="212" t="s">
        <v>1199</v>
      </c>
      <c r="D3200" s="212">
        <v>6</v>
      </c>
      <c r="E3200" s="212" t="s">
        <v>1244</v>
      </c>
      <c r="F3200" s="212" t="s">
        <v>1234</v>
      </c>
    </row>
    <row r="3201" spans="1:6" hidden="1" x14ac:dyDescent="0.25">
      <c r="A3201" s="212" t="s">
        <v>1243</v>
      </c>
      <c r="B3201" s="212">
        <v>198704</v>
      </c>
      <c r="C3201" s="212" t="s">
        <v>1199</v>
      </c>
      <c r="D3201" s="212">
        <v>6</v>
      </c>
      <c r="E3201" s="212" t="s">
        <v>1244</v>
      </c>
      <c r="F3201" s="212" t="s">
        <v>1234</v>
      </c>
    </row>
    <row r="3202" spans="1:6" hidden="1" x14ac:dyDescent="0.25">
      <c r="A3202" s="212" t="s">
        <v>1243</v>
      </c>
      <c r="B3202" s="212">
        <v>198705</v>
      </c>
      <c r="C3202" s="212" t="s">
        <v>1199</v>
      </c>
      <c r="D3202" s="212">
        <v>6</v>
      </c>
      <c r="E3202" s="212" t="s">
        <v>1244</v>
      </c>
      <c r="F3202" s="212" t="s">
        <v>1234</v>
      </c>
    </row>
    <row r="3203" spans="1:6" hidden="1" x14ac:dyDescent="0.25">
      <c r="A3203" s="212" t="s">
        <v>1243</v>
      </c>
      <c r="B3203" s="212">
        <v>198706</v>
      </c>
      <c r="C3203" s="212" t="s">
        <v>1199</v>
      </c>
      <c r="D3203" s="212">
        <v>6</v>
      </c>
      <c r="E3203" s="212" t="s">
        <v>1244</v>
      </c>
      <c r="F3203" s="212" t="s">
        <v>1234</v>
      </c>
    </row>
    <row r="3204" spans="1:6" hidden="1" x14ac:dyDescent="0.25">
      <c r="A3204" s="212" t="s">
        <v>1243</v>
      </c>
      <c r="B3204" s="212">
        <v>198707</v>
      </c>
      <c r="C3204" s="212" t="s">
        <v>1199</v>
      </c>
      <c r="D3204" s="212">
        <v>6</v>
      </c>
      <c r="E3204" s="212" t="s">
        <v>1244</v>
      </c>
      <c r="F3204" s="212" t="s">
        <v>1234</v>
      </c>
    </row>
    <row r="3205" spans="1:6" hidden="1" x14ac:dyDescent="0.25">
      <c r="A3205" s="212" t="s">
        <v>1243</v>
      </c>
      <c r="B3205" s="212">
        <v>198708</v>
      </c>
      <c r="C3205" s="212" t="s">
        <v>1199</v>
      </c>
      <c r="D3205" s="212">
        <v>6</v>
      </c>
      <c r="E3205" s="212" t="s">
        <v>1244</v>
      </c>
      <c r="F3205" s="212" t="s">
        <v>1234</v>
      </c>
    </row>
    <row r="3206" spans="1:6" hidden="1" x14ac:dyDescent="0.25">
      <c r="A3206" s="212" t="s">
        <v>1243</v>
      </c>
      <c r="B3206" s="212">
        <v>198709</v>
      </c>
      <c r="C3206" s="212" t="s">
        <v>1199</v>
      </c>
      <c r="D3206" s="212">
        <v>6</v>
      </c>
      <c r="E3206" s="212" t="s">
        <v>1244</v>
      </c>
      <c r="F3206" s="212" t="s">
        <v>1234</v>
      </c>
    </row>
    <row r="3207" spans="1:6" hidden="1" x14ac:dyDescent="0.25">
      <c r="A3207" s="212" t="s">
        <v>1243</v>
      </c>
      <c r="B3207" s="212">
        <v>198710</v>
      </c>
      <c r="C3207" s="212" t="s">
        <v>1199</v>
      </c>
      <c r="D3207" s="212">
        <v>6</v>
      </c>
      <c r="E3207" s="212" t="s">
        <v>1244</v>
      </c>
      <c r="F3207" s="212" t="s">
        <v>1234</v>
      </c>
    </row>
    <row r="3208" spans="1:6" hidden="1" x14ac:dyDescent="0.25">
      <c r="A3208" s="212" t="s">
        <v>1243</v>
      </c>
      <c r="B3208" s="212">
        <v>198711</v>
      </c>
      <c r="C3208" s="212" t="s">
        <v>1199</v>
      </c>
      <c r="D3208" s="212">
        <v>6</v>
      </c>
      <c r="E3208" s="212" t="s">
        <v>1244</v>
      </c>
      <c r="F3208" s="212" t="s">
        <v>1234</v>
      </c>
    </row>
    <row r="3209" spans="1:6" hidden="1" x14ac:dyDescent="0.25">
      <c r="A3209" s="212" t="s">
        <v>1243</v>
      </c>
      <c r="B3209" s="212">
        <v>198712</v>
      </c>
      <c r="C3209" s="212" t="s">
        <v>1199</v>
      </c>
      <c r="D3209" s="212">
        <v>6</v>
      </c>
      <c r="E3209" s="212" t="s">
        <v>1244</v>
      </c>
      <c r="F3209" s="212" t="s">
        <v>1234</v>
      </c>
    </row>
    <row r="3210" spans="1:6" hidden="1" x14ac:dyDescent="0.25">
      <c r="A3210" s="212" t="s">
        <v>1243</v>
      </c>
      <c r="B3210" s="212">
        <v>198713</v>
      </c>
      <c r="C3210" s="212" t="s">
        <v>1199</v>
      </c>
      <c r="D3210" s="212">
        <v>6</v>
      </c>
      <c r="E3210" s="212" t="s">
        <v>1244</v>
      </c>
      <c r="F3210" s="212" t="s">
        <v>1234</v>
      </c>
    </row>
    <row r="3211" spans="1:6" hidden="1" x14ac:dyDescent="0.25">
      <c r="A3211" s="212" t="s">
        <v>1243</v>
      </c>
      <c r="B3211" s="212">
        <v>198801</v>
      </c>
      <c r="C3211" s="212" t="s">
        <v>1199</v>
      </c>
      <c r="D3211" s="212">
        <v>6</v>
      </c>
      <c r="E3211" s="212" t="s">
        <v>1244</v>
      </c>
      <c r="F3211" s="212" t="s">
        <v>1234</v>
      </c>
    </row>
    <row r="3212" spans="1:6" hidden="1" x14ac:dyDescent="0.25">
      <c r="A3212" s="212" t="s">
        <v>1243</v>
      </c>
      <c r="B3212" s="212">
        <v>198802</v>
      </c>
      <c r="C3212" s="212" t="s">
        <v>1199</v>
      </c>
      <c r="D3212" s="212">
        <v>6</v>
      </c>
      <c r="E3212" s="212" t="s">
        <v>1244</v>
      </c>
      <c r="F3212" s="212" t="s">
        <v>1234</v>
      </c>
    </row>
    <row r="3213" spans="1:6" hidden="1" x14ac:dyDescent="0.25">
      <c r="A3213" s="212" t="s">
        <v>1243</v>
      </c>
      <c r="B3213" s="212">
        <v>198803</v>
      </c>
      <c r="C3213" s="212" t="s">
        <v>1199</v>
      </c>
      <c r="D3213" s="212">
        <v>6</v>
      </c>
      <c r="E3213" s="212" t="s">
        <v>1244</v>
      </c>
      <c r="F3213" s="212" t="s">
        <v>1234</v>
      </c>
    </row>
    <row r="3214" spans="1:6" hidden="1" x14ac:dyDescent="0.25">
      <c r="A3214" s="212" t="s">
        <v>1243</v>
      </c>
      <c r="B3214" s="212">
        <v>198804</v>
      </c>
      <c r="C3214" s="212" t="s">
        <v>1199</v>
      </c>
      <c r="D3214" s="212">
        <v>6</v>
      </c>
      <c r="E3214" s="212" t="s">
        <v>1244</v>
      </c>
      <c r="F3214" s="212" t="s">
        <v>1234</v>
      </c>
    </row>
    <row r="3215" spans="1:6" hidden="1" x14ac:dyDescent="0.25">
      <c r="A3215" s="212" t="s">
        <v>1243</v>
      </c>
      <c r="B3215" s="212">
        <v>198805</v>
      </c>
      <c r="C3215" s="212" t="s">
        <v>1199</v>
      </c>
      <c r="D3215" s="212">
        <v>6</v>
      </c>
      <c r="E3215" s="212" t="s">
        <v>1244</v>
      </c>
      <c r="F3215" s="212" t="s">
        <v>1234</v>
      </c>
    </row>
    <row r="3216" spans="1:6" hidden="1" x14ac:dyDescent="0.25">
      <c r="A3216" s="212" t="s">
        <v>1243</v>
      </c>
      <c r="B3216" s="212">
        <v>198806</v>
      </c>
      <c r="C3216" s="212" t="s">
        <v>1199</v>
      </c>
      <c r="D3216" s="212">
        <v>6</v>
      </c>
      <c r="E3216" s="212" t="s">
        <v>1244</v>
      </c>
      <c r="F3216" s="212" t="s">
        <v>1234</v>
      </c>
    </row>
    <row r="3217" spans="1:6" hidden="1" x14ac:dyDescent="0.25">
      <c r="A3217" s="212" t="s">
        <v>1243</v>
      </c>
      <c r="B3217" s="212">
        <v>198807</v>
      </c>
      <c r="C3217" s="212" t="s">
        <v>1199</v>
      </c>
      <c r="D3217" s="212">
        <v>6</v>
      </c>
      <c r="E3217" s="212" t="s">
        <v>1244</v>
      </c>
      <c r="F3217" s="212" t="s">
        <v>1234</v>
      </c>
    </row>
    <row r="3218" spans="1:6" hidden="1" x14ac:dyDescent="0.25">
      <c r="A3218" s="212" t="s">
        <v>1243</v>
      </c>
      <c r="B3218" s="212">
        <v>198808</v>
      </c>
      <c r="C3218" s="212" t="s">
        <v>1199</v>
      </c>
      <c r="D3218" s="212">
        <v>6</v>
      </c>
      <c r="E3218" s="212" t="s">
        <v>1244</v>
      </c>
      <c r="F3218" s="212" t="s">
        <v>1234</v>
      </c>
    </row>
    <row r="3219" spans="1:6" hidden="1" x14ac:dyDescent="0.25">
      <c r="A3219" s="212" t="s">
        <v>1243</v>
      </c>
      <c r="B3219" s="212">
        <v>198809</v>
      </c>
      <c r="C3219" s="212" t="s">
        <v>1199</v>
      </c>
      <c r="D3219" s="212">
        <v>6</v>
      </c>
      <c r="E3219" s="212" t="s">
        <v>1244</v>
      </c>
      <c r="F3219" s="212" t="s">
        <v>1234</v>
      </c>
    </row>
    <row r="3220" spans="1:6" hidden="1" x14ac:dyDescent="0.25">
      <c r="A3220" s="212" t="s">
        <v>1243</v>
      </c>
      <c r="B3220" s="212">
        <v>198810</v>
      </c>
      <c r="C3220" s="212" t="s">
        <v>1199</v>
      </c>
      <c r="D3220" s="212">
        <v>6</v>
      </c>
      <c r="E3220" s="212" t="s">
        <v>1244</v>
      </c>
      <c r="F3220" s="212" t="s">
        <v>1234</v>
      </c>
    </row>
    <row r="3221" spans="1:6" hidden="1" x14ac:dyDescent="0.25">
      <c r="A3221" s="212" t="s">
        <v>1243</v>
      </c>
      <c r="B3221" s="212">
        <v>198811</v>
      </c>
      <c r="C3221" s="212" t="s">
        <v>1199</v>
      </c>
      <c r="D3221" s="212">
        <v>6</v>
      </c>
      <c r="E3221" s="212" t="s">
        <v>1244</v>
      </c>
      <c r="F3221" s="212" t="s">
        <v>1234</v>
      </c>
    </row>
    <row r="3222" spans="1:6" hidden="1" x14ac:dyDescent="0.25">
      <c r="A3222" s="212" t="s">
        <v>1243</v>
      </c>
      <c r="B3222" s="212">
        <v>198812</v>
      </c>
      <c r="C3222" s="212" t="s">
        <v>1199</v>
      </c>
      <c r="D3222" s="212">
        <v>6</v>
      </c>
      <c r="E3222" s="212" t="s">
        <v>1244</v>
      </c>
      <c r="F3222" s="212" t="s">
        <v>1234</v>
      </c>
    </row>
    <row r="3223" spans="1:6" hidden="1" x14ac:dyDescent="0.25">
      <c r="A3223" s="212" t="s">
        <v>1243</v>
      </c>
      <c r="B3223" s="212">
        <v>198813</v>
      </c>
      <c r="C3223" s="212" t="s">
        <v>1199</v>
      </c>
      <c r="D3223" s="212">
        <v>6</v>
      </c>
      <c r="E3223" s="212" t="s">
        <v>1244</v>
      </c>
      <c r="F3223" s="212" t="s">
        <v>1234</v>
      </c>
    </row>
    <row r="3224" spans="1:6" hidden="1" x14ac:dyDescent="0.25">
      <c r="A3224" s="212" t="s">
        <v>1243</v>
      </c>
      <c r="B3224" s="212">
        <v>198901</v>
      </c>
      <c r="C3224" s="212">
        <v>2.798</v>
      </c>
      <c r="D3224" s="212">
        <v>6</v>
      </c>
      <c r="E3224" s="212" t="s">
        <v>1244</v>
      </c>
      <c r="F3224" s="212" t="s">
        <v>1234</v>
      </c>
    </row>
    <row r="3225" spans="1:6" hidden="1" x14ac:dyDescent="0.25">
      <c r="A3225" s="212" t="s">
        <v>1243</v>
      </c>
      <c r="B3225" s="212">
        <v>198902</v>
      </c>
      <c r="C3225" s="212">
        <v>3.016</v>
      </c>
      <c r="D3225" s="212">
        <v>6</v>
      </c>
      <c r="E3225" s="212" t="s">
        <v>1244</v>
      </c>
      <c r="F3225" s="212" t="s">
        <v>1234</v>
      </c>
    </row>
    <row r="3226" spans="1:6" hidden="1" x14ac:dyDescent="0.25">
      <c r="A3226" s="212" t="s">
        <v>1243</v>
      </c>
      <c r="B3226" s="212">
        <v>198903</v>
      </c>
      <c r="C3226" s="212">
        <v>4.1559999999999997</v>
      </c>
      <c r="D3226" s="212">
        <v>6</v>
      </c>
      <c r="E3226" s="212" t="s">
        <v>1244</v>
      </c>
      <c r="F3226" s="212" t="s">
        <v>1234</v>
      </c>
    </row>
    <row r="3227" spans="1:6" hidden="1" x14ac:dyDescent="0.25">
      <c r="A3227" s="212" t="s">
        <v>1243</v>
      </c>
      <c r="B3227" s="212">
        <v>198904</v>
      </c>
      <c r="C3227" s="212">
        <v>4.5810000000000004</v>
      </c>
      <c r="D3227" s="212">
        <v>6</v>
      </c>
      <c r="E3227" s="212" t="s">
        <v>1244</v>
      </c>
      <c r="F3227" s="212" t="s">
        <v>1234</v>
      </c>
    </row>
    <row r="3228" spans="1:6" hidden="1" x14ac:dyDescent="0.25">
      <c r="A3228" s="212" t="s">
        <v>1243</v>
      </c>
      <c r="B3228" s="212">
        <v>198905</v>
      </c>
      <c r="C3228" s="212">
        <v>5.0570000000000004</v>
      </c>
      <c r="D3228" s="212">
        <v>6</v>
      </c>
      <c r="E3228" s="212" t="s">
        <v>1244</v>
      </c>
      <c r="F3228" s="212" t="s">
        <v>1234</v>
      </c>
    </row>
    <row r="3229" spans="1:6" hidden="1" x14ac:dyDescent="0.25">
      <c r="A3229" s="212" t="s">
        <v>1243</v>
      </c>
      <c r="B3229" s="212">
        <v>198906</v>
      </c>
      <c r="C3229" s="212">
        <v>5.1020000000000003</v>
      </c>
      <c r="D3229" s="212">
        <v>6</v>
      </c>
      <c r="E3229" s="212" t="s">
        <v>1244</v>
      </c>
      <c r="F3229" s="212" t="s">
        <v>1234</v>
      </c>
    </row>
    <row r="3230" spans="1:6" hidden="1" x14ac:dyDescent="0.25">
      <c r="A3230" s="212" t="s">
        <v>1243</v>
      </c>
      <c r="B3230" s="212">
        <v>198907</v>
      </c>
      <c r="C3230" s="212">
        <v>5.3559999999999999</v>
      </c>
      <c r="D3230" s="212">
        <v>6</v>
      </c>
      <c r="E3230" s="212" t="s">
        <v>1244</v>
      </c>
      <c r="F3230" s="212" t="s">
        <v>1234</v>
      </c>
    </row>
    <row r="3231" spans="1:6" hidden="1" x14ac:dyDescent="0.25">
      <c r="A3231" s="212" t="s">
        <v>1243</v>
      </c>
      <c r="B3231" s="212">
        <v>198908</v>
      </c>
      <c r="C3231" s="212">
        <v>5.3010000000000002</v>
      </c>
      <c r="D3231" s="212">
        <v>6</v>
      </c>
      <c r="E3231" s="212" t="s">
        <v>1244</v>
      </c>
      <c r="F3231" s="212" t="s">
        <v>1234</v>
      </c>
    </row>
    <row r="3232" spans="1:6" hidden="1" x14ac:dyDescent="0.25">
      <c r="A3232" s="212" t="s">
        <v>1243</v>
      </c>
      <c r="B3232" s="212">
        <v>198909</v>
      </c>
      <c r="C3232" s="212">
        <v>4.835</v>
      </c>
      <c r="D3232" s="212">
        <v>6</v>
      </c>
      <c r="E3232" s="212" t="s">
        <v>1244</v>
      </c>
      <c r="F3232" s="212" t="s">
        <v>1234</v>
      </c>
    </row>
    <row r="3233" spans="1:6" hidden="1" x14ac:dyDescent="0.25">
      <c r="A3233" s="212" t="s">
        <v>1243</v>
      </c>
      <c r="B3233" s="212">
        <v>198910</v>
      </c>
      <c r="C3233" s="212">
        <v>4.4059999999999997</v>
      </c>
      <c r="D3233" s="212">
        <v>6</v>
      </c>
      <c r="E3233" s="212" t="s">
        <v>1244</v>
      </c>
      <c r="F3233" s="212" t="s">
        <v>1234</v>
      </c>
    </row>
    <row r="3234" spans="1:6" hidden="1" x14ac:dyDescent="0.25">
      <c r="A3234" s="212" t="s">
        <v>1243</v>
      </c>
      <c r="B3234" s="212">
        <v>198911</v>
      </c>
      <c r="C3234" s="212">
        <v>3.6139999999999999</v>
      </c>
      <c r="D3234" s="212">
        <v>6</v>
      </c>
      <c r="E3234" s="212" t="s">
        <v>1244</v>
      </c>
      <c r="F3234" s="212" t="s">
        <v>1234</v>
      </c>
    </row>
    <row r="3235" spans="1:6" hidden="1" x14ac:dyDescent="0.25">
      <c r="A3235" s="212" t="s">
        <v>1243</v>
      </c>
      <c r="B3235" s="212">
        <v>198912</v>
      </c>
      <c r="C3235" s="212">
        <v>3.431</v>
      </c>
      <c r="D3235" s="212">
        <v>6</v>
      </c>
      <c r="E3235" s="212" t="s">
        <v>1244</v>
      </c>
      <c r="F3235" s="212" t="s">
        <v>1234</v>
      </c>
    </row>
    <row r="3236" spans="1:6" hidden="1" x14ac:dyDescent="0.25">
      <c r="A3236" s="212" t="s">
        <v>1243</v>
      </c>
      <c r="B3236" s="212">
        <v>198913</v>
      </c>
      <c r="C3236" s="212">
        <v>51.654000000000003</v>
      </c>
      <c r="D3236" s="212">
        <v>6</v>
      </c>
      <c r="E3236" s="212" t="s">
        <v>1244</v>
      </c>
      <c r="F3236" s="212" t="s">
        <v>1234</v>
      </c>
    </row>
    <row r="3237" spans="1:6" hidden="1" x14ac:dyDescent="0.25">
      <c r="A3237" s="212" t="s">
        <v>1243</v>
      </c>
      <c r="B3237" s="212">
        <v>199001</v>
      </c>
      <c r="C3237" s="212">
        <v>2.9649999999999999</v>
      </c>
      <c r="D3237" s="212">
        <v>6</v>
      </c>
      <c r="E3237" s="212" t="s">
        <v>1244</v>
      </c>
      <c r="F3237" s="212" t="s">
        <v>1234</v>
      </c>
    </row>
    <row r="3238" spans="1:6" hidden="1" x14ac:dyDescent="0.25">
      <c r="A3238" s="212" t="s">
        <v>1243</v>
      </c>
      <c r="B3238" s="212">
        <v>199002</v>
      </c>
      <c r="C3238" s="212">
        <v>3.1960000000000002</v>
      </c>
      <c r="D3238" s="212">
        <v>6</v>
      </c>
      <c r="E3238" s="212" t="s">
        <v>1244</v>
      </c>
      <c r="F3238" s="212" t="s">
        <v>1234</v>
      </c>
    </row>
    <row r="3239" spans="1:6" hidden="1" x14ac:dyDescent="0.25">
      <c r="A3239" s="212" t="s">
        <v>1243</v>
      </c>
      <c r="B3239" s="212">
        <v>199003</v>
      </c>
      <c r="C3239" s="212">
        <v>4.4029999999999996</v>
      </c>
      <c r="D3239" s="212">
        <v>6</v>
      </c>
      <c r="E3239" s="212" t="s">
        <v>1244</v>
      </c>
      <c r="F3239" s="212" t="s">
        <v>1234</v>
      </c>
    </row>
    <row r="3240" spans="1:6" hidden="1" x14ac:dyDescent="0.25">
      <c r="A3240" s="212" t="s">
        <v>1243</v>
      </c>
      <c r="B3240" s="212">
        <v>199004</v>
      </c>
      <c r="C3240" s="212">
        <v>4.8529999999999998</v>
      </c>
      <c r="D3240" s="212">
        <v>6</v>
      </c>
      <c r="E3240" s="212" t="s">
        <v>1244</v>
      </c>
      <c r="F3240" s="212" t="s">
        <v>1234</v>
      </c>
    </row>
    <row r="3241" spans="1:6" hidden="1" x14ac:dyDescent="0.25">
      <c r="A3241" s="212" t="s">
        <v>1243</v>
      </c>
      <c r="B3241" s="212">
        <v>199005</v>
      </c>
      <c r="C3241" s="212">
        <v>5.3579999999999997</v>
      </c>
      <c r="D3241" s="212">
        <v>6</v>
      </c>
      <c r="E3241" s="212" t="s">
        <v>1244</v>
      </c>
      <c r="F3241" s="212" t="s">
        <v>1234</v>
      </c>
    </row>
    <row r="3242" spans="1:6" hidden="1" x14ac:dyDescent="0.25">
      <c r="A3242" s="212" t="s">
        <v>1243</v>
      </c>
      <c r="B3242" s="212">
        <v>199006</v>
      </c>
      <c r="C3242" s="212">
        <v>5.4059999999999997</v>
      </c>
      <c r="D3242" s="212">
        <v>6</v>
      </c>
      <c r="E3242" s="212" t="s">
        <v>1244</v>
      </c>
      <c r="F3242" s="212" t="s">
        <v>1234</v>
      </c>
    </row>
    <row r="3243" spans="1:6" hidden="1" x14ac:dyDescent="0.25">
      <c r="A3243" s="212" t="s">
        <v>1243</v>
      </c>
      <c r="B3243" s="212">
        <v>199007</v>
      </c>
      <c r="C3243" s="212">
        <v>5.6749999999999998</v>
      </c>
      <c r="D3243" s="212">
        <v>6</v>
      </c>
      <c r="E3243" s="212" t="s">
        <v>1244</v>
      </c>
      <c r="F3243" s="212" t="s">
        <v>1234</v>
      </c>
    </row>
    <row r="3244" spans="1:6" hidden="1" x14ac:dyDescent="0.25">
      <c r="A3244" s="212" t="s">
        <v>1243</v>
      </c>
      <c r="B3244" s="212">
        <v>199008</v>
      </c>
      <c r="C3244" s="212">
        <v>5.6159999999999997</v>
      </c>
      <c r="D3244" s="212">
        <v>6</v>
      </c>
      <c r="E3244" s="212" t="s">
        <v>1244</v>
      </c>
      <c r="F3244" s="212" t="s">
        <v>1234</v>
      </c>
    </row>
    <row r="3245" spans="1:6" hidden="1" x14ac:dyDescent="0.25">
      <c r="A3245" s="212" t="s">
        <v>1243</v>
      </c>
      <c r="B3245" s="212">
        <v>199009</v>
      </c>
      <c r="C3245" s="212">
        <v>5.1219999999999999</v>
      </c>
      <c r="D3245" s="212">
        <v>6</v>
      </c>
      <c r="E3245" s="212" t="s">
        <v>1244</v>
      </c>
      <c r="F3245" s="212" t="s">
        <v>1234</v>
      </c>
    </row>
    <row r="3246" spans="1:6" hidden="1" x14ac:dyDescent="0.25">
      <c r="A3246" s="212" t="s">
        <v>1243</v>
      </c>
      <c r="B3246" s="212">
        <v>199010</v>
      </c>
      <c r="C3246" s="212">
        <v>4.6680000000000001</v>
      </c>
      <c r="D3246" s="212">
        <v>6</v>
      </c>
      <c r="E3246" s="212" t="s">
        <v>1244</v>
      </c>
      <c r="F3246" s="212" t="s">
        <v>1234</v>
      </c>
    </row>
    <row r="3247" spans="1:6" hidden="1" x14ac:dyDescent="0.25">
      <c r="A3247" s="212" t="s">
        <v>1243</v>
      </c>
      <c r="B3247" s="212">
        <v>199011</v>
      </c>
      <c r="C3247" s="212">
        <v>3.8290000000000002</v>
      </c>
      <c r="D3247" s="212">
        <v>6</v>
      </c>
      <c r="E3247" s="212" t="s">
        <v>1244</v>
      </c>
      <c r="F3247" s="212" t="s">
        <v>1234</v>
      </c>
    </row>
    <row r="3248" spans="1:6" hidden="1" x14ac:dyDescent="0.25">
      <c r="A3248" s="212" t="s">
        <v>1243</v>
      </c>
      <c r="B3248" s="212">
        <v>199012</v>
      </c>
      <c r="C3248" s="212">
        <v>3.6349999999999998</v>
      </c>
      <c r="D3248" s="212">
        <v>6</v>
      </c>
      <c r="E3248" s="212" t="s">
        <v>1244</v>
      </c>
      <c r="F3248" s="212" t="s">
        <v>1234</v>
      </c>
    </row>
    <row r="3249" spans="1:6" hidden="1" x14ac:dyDescent="0.25">
      <c r="A3249" s="212" t="s">
        <v>1243</v>
      </c>
      <c r="B3249" s="212">
        <v>199013</v>
      </c>
      <c r="C3249" s="212">
        <v>54.725000000000001</v>
      </c>
      <c r="D3249" s="212">
        <v>6</v>
      </c>
      <c r="E3249" s="212" t="s">
        <v>1244</v>
      </c>
      <c r="F3249" s="212" t="s">
        <v>1234</v>
      </c>
    </row>
    <row r="3250" spans="1:6" hidden="1" x14ac:dyDescent="0.25">
      <c r="A3250" s="212" t="s">
        <v>1243</v>
      </c>
      <c r="B3250" s="212">
        <v>199101</v>
      </c>
      <c r="C3250" s="212">
        <v>3.0579999999999998</v>
      </c>
      <c r="D3250" s="212">
        <v>6</v>
      </c>
      <c r="E3250" s="212" t="s">
        <v>1244</v>
      </c>
      <c r="F3250" s="212" t="s">
        <v>1234</v>
      </c>
    </row>
    <row r="3251" spans="1:6" hidden="1" x14ac:dyDescent="0.25">
      <c r="A3251" s="212" t="s">
        <v>1243</v>
      </c>
      <c r="B3251" s="212">
        <v>199102</v>
      </c>
      <c r="C3251" s="212">
        <v>3.2959999999999998</v>
      </c>
      <c r="D3251" s="212">
        <v>6</v>
      </c>
      <c r="E3251" s="212" t="s">
        <v>1244</v>
      </c>
      <c r="F3251" s="212" t="s">
        <v>1234</v>
      </c>
    </row>
    <row r="3252" spans="1:6" hidden="1" x14ac:dyDescent="0.25">
      <c r="A3252" s="212" t="s">
        <v>1243</v>
      </c>
      <c r="B3252" s="212">
        <v>199103</v>
      </c>
      <c r="C3252" s="212">
        <v>4.5419999999999998</v>
      </c>
      <c r="D3252" s="212">
        <v>6</v>
      </c>
      <c r="E3252" s="212" t="s">
        <v>1244</v>
      </c>
      <c r="F3252" s="212" t="s">
        <v>1234</v>
      </c>
    </row>
    <row r="3253" spans="1:6" hidden="1" x14ac:dyDescent="0.25">
      <c r="A3253" s="212" t="s">
        <v>1243</v>
      </c>
      <c r="B3253" s="212">
        <v>199104</v>
      </c>
      <c r="C3253" s="212">
        <v>5.0060000000000002</v>
      </c>
      <c r="D3253" s="212">
        <v>6</v>
      </c>
      <c r="E3253" s="212" t="s">
        <v>1244</v>
      </c>
      <c r="F3253" s="212" t="s">
        <v>1234</v>
      </c>
    </row>
    <row r="3254" spans="1:6" hidden="1" x14ac:dyDescent="0.25">
      <c r="A3254" s="212" t="s">
        <v>1243</v>
      </c>
      <c r="B3254" s="212">
        <v>199105</v>
      </c>
      <c r="C3254" s="212">
        <v>5.5259999999999998</v>
      </c>
      <c r="D3254" s="212">
        <v>6</v>
      </c>
      <c r="E3254" s="212" t="s">
        <v>1244</v>
      </c>
      <c r="F3254" s="212" t="s">
        <v>1234</v>
      </c>
    </row>
    <row r="3255" spans="1:6" hidden="1" x14ac:dyDescent="0.25">
      <c r="A3255" s="212" t="s">
        <v>1243</v>
      </c>
      <c r="B3255" s="212">
        <v>199106</v>
      </c>
      <c r="C3255" s="212">
        <v>5.5759999999999996</v>
      </c>
      <c r="D3255" s="212">
        <v>6</v>
      </c>
      <c r="E3255" s="212" t="s">
        <v>1244</v>
      </c>
      <c r="F3255" s="212" t="s">
        <v>1234</v>
      </c>
    </row>
    <row r="3256" spans="1:6" hidden="1" x14ac:dyDescent="0.25">
      <c r="A3256" s="212" t="s">
        <v>1243</v>
      </c>
      <c r="B3256" s="212">
        <v>199107</v>
      </c>
      <c r="C3256" s="212">
        <v>5.8540000000000001</v>
      </c>
      <c r="D3256" s="212">
        <v>6</v>
      </c>
      <c r="E3256" s="212" t="s">
        <v>1244</v>
      </c>
      <c r="F3256" s="212" t="s">
        <v>1234</v>
      </c>
    </row>
    <row r="3257" spans="1:6" hidden="1" x14ac:dyDescent="0.25">
      <c r="A3257" s="212" t="s">
        <v>1243</v>
      </c>
      <c r="B3257" s="212">
        <v>199108</v>
      </c>
      <c r="C3257" s="212">
        <v>5.7930000000000001</v>
      </c>
      <c r="D3257" s="212">
        <v>6</v>
      </c>
      <c r="E3257" s="212" t="s">
        <v>1244</v>
      </c>
      <c r="F3257" s="212" t="s">
        <v>1234</v>
      </c>
    </row>
    <row r="3258" spans="1:6" hidden="1" x14ac:dyDescent="0.25">
      <c r="A3258" s="212" t="s">
        <v>1243</v>
      </c>
      <c r="B3258" s="212">
        <v>199109</v>
      </c>
      <c r="C3258" s="212">
        <v>5.2830000000000004</v>
      </c>
      <c r="D3258" s="212">
        <v>6</v>
      </c>
      <c r="E3258" s="212" t="s">
        <v>1244</v>
      </c>
      <c r="F3258" s="212" t="s">
        <v>1234</v>
      </c>
    </row>
    <row r="3259" spans="1:6" hidden="1" x14ac:dyDescent="0.25">
      <c r="A3259" s="212" t="s">
        <v>1243</v>
      </c>
      <c r="B3259" s="212">
        <v>199110</v>
      </c>
      <c r="C3259" s="212">
        <v>4.8150000000000004</v>
      </c>
      <c r="D3259" s="212">
        <v>6</v>
      </c>
      <c r="E3259" s="212" t="s">
        <v>1244</v>
      </c>
      <c r="F3259" s="212" t="s">
        <v>1234</v>
      </c>
    </row>
    <row r="3260" spans="1:6" hidden="1" x14ac:dyDescent="0.25">
      <c r="A3260" s="212" t="s">
        <v>1243</v>
      </c>
      <c r="B3260" s="212">
        <v>199111</v>
      </c>
      <c r="C3260" s="212">
        <v>3.95</v>
      </c>
      <c r="D3260" s="212">
        <v>6</v>
      </c>
      <c r="E3260" s="212" t="s">
        <v>1244</v>
      </c>
      <c r="F3260" s="212" t="s">
        <v>1234</v>
      </c>
    </row>
    <row r="3261" spans="1:6" hidden="1" x14ac:dyDescent="0.25">
      <c r="A3261" s="212" t="s">
        <v>1243</v>
      </c>
      <c r="B3261" s="212">
        <v>199112</v>
      </c>
      <c r="C3261" s="212">
        <v>3.7490000000000001</v>
      </c>
      <c r="D3261" s="212">
        <v>6</v>
      </c>
      <c r="E3261" s="212" t="s">
        <v>1244</v>
      </c>
      <c r="F3261" s="212" t="s">
        <v>1234</v>
      </c>
    </row>
    <row r="3262" spans="1:6" hidden="1" x14ac:dyDescent="0.25">
      <c r="A3262" s="212" t="s">
        <v>1243</v>
      </c>
      <c r="B3262" s="212">
        <v>199113</v>
      </c>
      <c r="C3262" s="212">
        <v>56.448999999999998</v>
      </c>
      <c r="D3262" s="212">
        <v>6</v>
      </c>
      <c r="E3262" s="212" t="s">
        <v>1244</v>
      </c>
      <c r="F3262" s="212" t="s">
        <v>1234</v>
      </c>
    </row>
    <row r="3263" spans="1:6" hidden="1" x14ac:dyDescent="0.25">
      <c r="A3263" s="212" t="s">
        <v>1243</v>
      </c>
      <c r="B3263" s="212">
        <v>199201</v>
      </c>
      <c r="C3263" s="212">
        <v>3.1680000000000001</v>
      </c>
      <c r="D3263" s="212">
        <v>6</v>
      </c>
      <c r="E3263" s="212" t="s">
        <v>1244</v>
      </c>
      <c r="F3263" s="212" t="s">
        <v>1234</v>
      </c>
    </row>
    <row r="3264" spans="1:6" hidden="1" x14ac:dyDescent="0.25">
      <c r="A3264" s="212" t="s">
        <v>1243</v>
      </c>
      <c r="B3264" s="212">
        <v>199202</v>
      </c>
      <c r="C3264" s="212">
        <v>3.415</v>
      </c>
      <c r="D3264" s="212">
        <v>6</v>
      </c>
      <c r="E3264" s="212" t="s">
        <v>1244</v>
      </c>
      <c r="F3264" s="212" t="s">
        <v>1234</v>
      </c>
    </row>
    <row r="3265" spans="1:6" hidden="1" x14ac:dyDescent="0.25">
      <c r="A3265" s="212" t="s">
        <v>1243</v>
      </c>
      <c r="B3265" s="212">
        <v>199203</v>
      </c>
      <c r="C3265" s="212">
        <v>4.7050000000000001</v>
      </c>
      <c r="D3265" s="212">
        <v>6</v>
      </c>
      <c r="E3265" s="212" t="s">
        <v>1244</v>
      </c>
      <c r="F3265" s="212" t="s">
        <v>1234</v>
      </c>
    </row>
    <row r="3266" spans="1:6" hidden="1" x14ac:dyDescent="0.25">
      <c r="A3266" s="212" t="s">
        <v>1243</v>
      </c>
      <c r="B3266" s="212">
        <v>199204</v>
      </c>
      <c r="C3266" s="212">
        <v>5.1849999999999996</v>
      </c>
      <c r="D3266" s="212">
        <v>6</v>
      </c>
      <c r="E3266" s="212" t="s">
        <v>1244</v>
      </c>
      <c r="F3266" s="212" t="s">
        <v>1234</v>
      </c>
    </row>
    <row r="3267" spans="1:6" hidden="1" x14ac:dyDescent="0.25">
      <c r="A3267" s="212" t="s">
        <v>1243</v>
      </c>
      <c r="B3267" s="212">
        <v>199205</v>
      </c>
      <c r="C3267" s="212">
        <v>5.7240000000000002</v>
      </c>
      <c r="D3267" s="212">
        <v>6</v>
      </c>
      <c r="E3267" s="212" t="s">
        <v>1244</v>
      </c>
      <c r="F3267" s="212" t="s">
        <v>1234</v>
      </c>
    </row>
    <row r="3268" spans="1:6" hidden="1" x14ac:dyDescent="0.25">
      <c r="A3268" s="212" t="s">
        <v>1243</v>
      </c>
      <c r="B3268" s="212">
        <v>199206</v>
      </c>
      <c r="C3268" s="212">
        <v>5.7759999999999998</v>
      </c>
      <c r="D3268" s="212">
        <v>6</v>
      </c>
      <c r="E3268" s="212" t="s">
        <v>1244</v>
      </c>
      <c r="F3268" s="212" t="s">
        <v>1234</v>
      </c>
    </row>
    <row r="3269" spans="1:6" hidden="1" x14ac:dyDescent="0.25">
      <c r="A3269" s="212" t="s">
        <v>1243</v>
      </c>
      <c r="B3269" s="212">
        <v>199207</v>
      </c>
      <c r="C3269" s="212">
        <v>6.0640000000000001</v>
      </c>
      <c r="D3269" s="212">
        <v>6</v>
      </c>
      <c r="E3269" s="212" t="s">
        <v>1244</v>
      </c>
      <c r="F3269" s="212" t="s">
        <v>1234</v>
      </c>
    </row>
    <row r="3270" spans="1:6" hidden="1" x14ac:dyDescent="0.25">
      <c r="A3270" s="212" t="s">
        <v>1243</v>
      </c>
      <c r="B3270" s="212">
        <v>199208</v>
      </c>
      <c r="C3270" s="212">
        <v>6.0010000000000003</v>
      </c>
      <c r="D3270" s="212">
        <v>6</v>
      </c>
      <c r="E3270" s="212" t="s">
        <v>1244</v>
      </c>
      <c r="F3270" s="212" t="s">
        <v>1234</v>
      </c>
    </row>
    <row r="3271" spans="1:6" hidden="1" x14ac:dyDescent="0.25">
      <c r="A3271" s="212" t="s">
        <v>1243</v>
      </c>
      <c r="B3271" s="212">
        <v>199209</v>
      </c>
      <c r="C3271" s="212">
        <v>5.4729999999999999</v>
      </c>
      <c r="D3271" s="212">
        <v>6</v>
      </c>
      <c r="E3271" s="212" t="s">
        <v>1244</v>
      </c>
      <c r="F3271" s="212" t="s">
        <v>1234</v>
      </c>
    </row>
    <row r="3272" spans="1:6" hidden="1" x14ac:dyDescent="0.25">
      <c r="A3272" s="212" t="s">
        <v>1243</v>
      </c>
      <c r="B3272" s="212">
        <v>199210</v>
      </c>
      <c r="C3272" s="212">
        <v>4.9880000000000004</v>
      </c>
      <c r="D3272" s="212">
        <v>6</v>
      </c>
      <c r="E3272" s="212" t="s">
        <v>1244</v>
      </c>
      <c r="F3272" s="212" t="s">
        <v>1234</v>
      </c>
    </row>
    <row r="3273" spans="1:6" hidden="1" x14ac:dyDescent="0.25">
      <c r="A3273" s="212" t="s">
        <v>1243</v>
      </c>
      <c r="B3273" s="212">
        <v>199211</v>
      </c>
      <c r="C3273" s="212">
        <v>4.0919999999999996</v>
      </c>
      <c r="D3273" s="212">
        <v>6</v>
      </c>
      <c r="E3273" s="212" t="s">
        <v>1244</v>
      </c>
      <c r="F3273" s="212" t="s">
        <v>1234</v>
      </c>
    </row>
    <row r="3274" spans="1:6" hidden="1" x14ac:dyDescent="0.25">
      <c r="A3274" s="212" t="s">
        <v>1243</v>
      </c>
      <c r="B3274" s="212">
        <v>199212</v>
      </c>
      <c r="C3274" s="212">
        <v>3.8839999999999999</v>
      </c>
      <c r="D3274" s="212">
        <v>6</v>
      </c>
      <c r="E3274" s="212" t="s">
        <v>1244</v>
      </c>
      <c r="F3274" s="212" t="s">
        <v>1234</v>
      </c>
    </row>
    <row r="3275" spans="1:6" hidden="1" x14ac:dyDescent="0.25">
      <c r="A3275" s="212" t="s">
        <v>1243</v>
      </c>
      <c r="B3275" s="212">
        <v>199213</v>
      </c>
      <c r="C3275" s="212">
        <v>58.473999999999997</v>
      </c>
      <c r="D3275" s="212">
        <v>6</v>
      </c>
      <c r="E3275" s="212" t="s">
        <v>1244</v>
      </c>
      <c r="F3275" s="212" t="s">
        <v>1234</v>
      </c>
    </row>
    <row r="3276" spans="1:6" hidden="1" x14ac:dyDescent="0.25">
      <c r="A3276" s="212" t="s">
        <v>1243</v>
      </c>
      <c r="B3276" s="212">
        <v>199301</v>
      </c>
      <c r="C3276" s="212">
        <v>3.2570000000000001</v>
      </c>
      <c r="D3276" s="212">
        <v>6</v>
      </c>
      <c r="E3276" s="212" t="s">
        <v>1244</v>
      </c>
      <c r="F3276" s="212" t="s">
        <v>1234</v>
      </c>
    </row>
    <row r="3277" spans="1:6" hidden="1" x14ac:dyDescent="0.25">
      <c r="A3277" s="212" t="s">
        <v>1243</v>
      </c>
      <c r="B3277" s="212">
        <v>199302</v>
      </c>
      <c r="C3277" s="212">
        <v>3.5110000000000001</v>
      </c>
      <c r="D3277" s="212">
        <v>6</v>
      </c>
      <c r="E3277" s="212" t="s">
        <v>1244</v>
      </c>
      <c r="F3277" s="212" t="s">
        <v>1234</v>
      </c>
    </row>
    <row r="3278" spans="1:6" hidden="1" x14ac:dyDescent="0.25">
      <c r="A3278" s="212" t="s">
        <v>1243</v>
      </c>
      <c r="B3278" s="212">
        <v>199303</v>
      </c>
      <c r="C3278" s="212">
        <v>4.8380000000000001</v>
      </c>
      <c r="D3278" s="212">
        <v>6</v>
      </c>
      <c r="E3278" s="212" t="s">
        <v>1244</v>
      </c>
      <c r="F3278" s="212" t="s">
        <v>1234</v>
      </c>
    </row>
    <row r="3279" spans="1:6" hidden="1" x14ac:dyDescent="0.25">
      <c r="A3279" s="212" t="s">
        <v>1243</v>
      </c>
      <c r="B3279" s="212">
        <v>199304</v>
      </c>
      <c r="C3279" s="212">
        <v>5.3319999999999999</v>
      </c>
      <c r="D3279" s="212">
        <v>6</v>
      </c>
      <c r="E3279" s="212" t="s">
        <v>1244</v>
      </c>
      <c r="F3279" s="212" t="s">
        <v>1234</v>
      </c>
    </row>
    <row r="3280" spans="1:6" hidden="1" x14ac:dyDescent="0.25">
      <c r="A3280" s="212" t="s">
        <v>1243</v>
      </c>
      <c r="B3280" s="212">
        <v>199305</v>
      </c>
      <c r="C3280" s="212">
        <v>5.8860000000000001</v>
      </c>
      <c r="D3280" s="212">
        <v>6</v>
      </c>
      <c r="E3280" s="212" t="s">
        <v>1244</v>
      </c>
      <c r="F3280" s="212" t="s">
        <v>1234</v>
      </c>
    </row>
    <row r="3281" spans="1:6" hidden="1" x14ac:dyDescent="0.25">
      <c r="A3281" s="212" t="s">
        <v>1243</v>
      </c>
      <c r="B3281" s="212">
        <v>199306</v>
      </c>
      <c r="C3281" s="212">
        <v>5.9390000000000001</v>
      </c>
      <c r="D3281" s="212">
        <v>6</v>
      </c>
      <c r="E3281" s="212" t="s">
        <v>1244</v>
      </c>
      <c r="F3281" s="212" t="s">
        <v>1234</v>
      </c>
    </row>
    <row r="3282" spans="1:6" hidden="1" x14ac:dyDescent="0.25">
      <c r="A3282" s="212" t="s">
        <v>1243</v>
      </c>
      <c r="B3282" s="212">
        <v>199307</v>
      </c>
      <c r="C3282" s="212">
        <v>6.2350000000000003</v>
      </c>
      <c r="D3282" s="212">
        <v>6</v>
      </c>
      <c r="E3282" s="212" t="s">
        <v>1244</v>
      </c>
      <c r="F3282" s="212" t="s">
        <v>1234</v>
      </c>
    </row>
    <row r="3283" spans="1:6" hidden="1" x14ac:dyDescent="0.25">
      <c r="A3283" s="212" t="s">
        <v>1243</v>
      </c>
      <c r="B3283" s="212">
        <v>199308</v>
      </c>
      <c r="C3283" s="212">
        <v>6.17</v>
      </c>
      <c r="D3283" s="212">
        <v>6</v>
      </c>
      <c r="E3283" s="212" t="s">
        <v>1244</v>
      </c>
      <c r="F3283" s="212" t="s">
        <v>1234</v>
      </c>
    </row>
    <row r="3284" spans="1:6" hidden="1" x14ac:dyDescent="0.25">
      <c r="A3284" s="212" t="s">
        <v>1243</v>
      </c>
      <c r="B3284" s="212">
        <v>199309</v>
      </c>
      <c r="C3284" s="212">
        <v>5.6269999999999998</v>
      </c>
      <c r="D3284" s="212">
        <v>6</v>
      </c>
      <c r="E3284" s="212" t="s">
        <v>1244</v>
      </c>
      <c r="F3284" s="212" t="s">
        <v>1234</v>
      </c>
    </row>
    <row r="3285" spans="1:6" hidden="1" x14ac:dyDescent="0.25">
      <c r="A3285" s="212" t="s">
        <v>1243</v>
      </c>
      <c r="B3285" s="212">
        <v>199310</v>
      </c>
      <c r="C3285" s="212">
        <v>5.1289999999999996</v>
      </c>
      <c r="D3285" s="212">
        <v>6</v>
      </c>
      <c r="E3285" s="212" t="s">
        <v>1244</v>
      </c>
      <c r="F3285" s="212" t="s">
        <v>1234</v>
      </c>
    </row>
    <row r="3286" spans="1:6" hidden="1" x14ac:dyDescent="0.25">
      <c r="A3286" s="212" t="s">
        <v>1243</v>
      </c>
      <c r="B3286" s="212">
        <v>199311</v>
      </c>
      <c r="C3286" s="212">
        <v>4.2069999999999999</v>
      </c>
      <c r="D3286" s="212">
        <v>6</v>
      </c>
      <c r="E3286" s="212" t="s">
        <v>1244</v>
      </c>
      <c r="F3286" s="212" t="s">
        <v>1234</v>
      </c>
    </row>
    <row r="3287" spans="1:6" hidden="1" x14ac:dyDescent="0.25">
      <c r="A3287" s="212" t="s">
        <v>1243</v>
      </c>
      <c r="B3287" s="212">
        <v>199312</v>
      </c>
      <c r="C3287" s="212">
        <v>3.9929999999999999</v>
      </c>
      <c r="D3287" s="212">
        <v>6</v>
      </c>
      <c r="E3287" s="212" t="s">
        <v>1244</v>
      </c>
      <c r="F3287" s="212" t="s">
        <v>1234</v>
      </c>
    </row>
    <row r="3288" spans="1:6" hidden="1" x14ac:dyDescent="0.25">
      <c r="A3288" s="212" t="s">
        <v>1243</v>
      </c>
      <c r="B3288" s="212">
        <v>199313</v>
      </c>
      <c r="C3288" s="212">
        <v>60.122999999999998</v>
      </c>
      <c r="D3288" s="212">
        <v>6</v>
      </c>
      <c r="E3288" s="212" t="s">
        <v>1244</v>
      </c>
      <c r="F3288" s="212" t="s">
        <v>1234</v>
      </c>
    </row>
    <row r="3289" spans="1:6" hidden="1" x14ac:dyDescent="0.25">
      <c r="A3289" s="212" t="s">
        <v>1243</v>
      </c>
      <c r="B3289" s="212">
        <v>199401</v>
      </c>
      <c r="C3289" s="212">
        <v>3.3460000000000001</v>
      </c>
      <c r="D3289" s="212">
        <v>6</v>
      </c>
      <c r="E3289" s="212" t="s">
        <v>1244</v>
      </c>
      <c r="F3289" s="212" t="s">
        <v>1234</v>
      </c>
    </row>
    <row r="3290" spans="1:6" hidden="1" x14ac:dyDescent="0.25">
      <c r="A3290" s="212" t="s">
        <v>1243</v>
      </c>
      <c r="B3290" s="212">
        <v>199402</v>
      </c>
      <c r="C3290" s="212">
        <v>3.6070000000000002</v>
      </c>
      <c r="D3290" s="212">
        <v>6</v>
      </c>
      <c r="E3290" s="212" t="s">
        <v>1244</v>
      </c>
      <c r="F3290" s="212" t="s">
        <v>1234</v>
      </c>
    </row>
    <row r="3291" spans="1:6" hidden="1" x14ac:dyDescent="0.25">
      <c r="A3291" s="212" t="s">
        <v>1243</v>
      </c>
      <c r="B3291" s="212">
        <v>199403</v>
      </c>
      <c r="C3291" s="212">
        <v>4.97</v>
      </c>
      <c r="D3291" s="212">
        <v>6</v>
      </c>
      <c r="E3291" s="212" t="s">
        <v>1244</v>
      </c>
      <c r="F3291" s="212" t="s">
        <v>1234</v>
      </c>
    </row>
    <row r="3292" spans="1:6" hidden="1" x14ac:dyDescent="0.25">
      <c r="A3292" s="212" t="s">
        <v>1243</v>
      </c>
      <c r="B3292" s="212">
        <v>199404</v>
      </c>
      <c r="C3292" s="212">
        <v>5.4779999999999998</v>
      </c>
      <c r="D3292" s="212">
        <v>6</v>
      </c>
      <c r="E3292" s="212" t="s">
        <v>1244</v>
      </c>
      <c r="F3292" s="212" t="s">
        <v>1234</v>
      </c>
    </row>
    <row r="3293" spans="1:6" hidden="1" x14ac:dyDescent="0.25">
      <c r="A3293" s="212" t="s">
        <v>1243</v>
      </c>
      <c r="B3293" s="212">
        <v>199405</v>
      </c>
      <c r="C3293" s="212">
        <v>6.0469999999999997</v>
      </c>
      <c r="D3293" s="212">
        <v>6</v>
      </c>
      <c r="E3293" s="212" t="s">
        <v>1244</v>
      </c>
      <c r="F3293" s="212" t="s">
        <v>1234</v>
      </c>
    </row>
    <row r="3294" spans="1:6" hidden="1" x14ac:dyDescent="0.25">
      <c r="A3294" s="212" t="s">
        <v>1243</v>
      </c>
      <c r="B3294" s="212">
        <v>199406</v>
      </c>
      <c r="C3294" s="212">
        <v>6.1020000000000003</v>
      </c>
      <c r="D3294" s="212">
        <v>6</v>
      </c>
      <c r="E3294" s="212" t="s">
        <v>1244</v>
      </c>
      <c r="F3294" s="212" t="s">
        <v>1234</v>
      </c>
    </row>
    <row r="3295" spans="1:6" hidden="1" x14ac:dyDescent="0.25">
      <c r="A3295" s="212" t="s">
        <v>1243</v>
      </c>
      <c r="B3295" s="212">
        <v>199407</v>
      </c>
      <c r="C3295" s="212">
        <v>6.4059999999999997</v>
      </c>
      <c r="D3295" s="212">
        <v>6</v>
      </c>
      <c r="E3295" s="212" t="s">
        <v>1244</v>
      </c>
      <c r="F3295" s="212" t="s">
        <v>1234</v>
      </c>
    </row>
    <row r="3296" spans="1:6" hidden="1" x14ac:dyDescent="0.25">
      <c r="A3296" s="212" t="s">
        <v>1243</v>
      </c>
      <c r="B3296" s="212">
        <v>199408</v>
      </c>
      <c r="C3296" s="212">
        <v>6.3390000000000004</v>
      </c>
      <c r="D3296" s="212">
        <v>6</v>
      </c>
      <c r="E3296" s="212" t="s">
        <v>1244</v>
      </c>
      <c r="F3296" s="212" t="s">
        <v>1234</v>
      </c>
    </row>
    <row r="3297" spans="1:6" hidden="1" x14ac:dyDescent="0.25">
      <c r="A3297" s="212" t="s">
        <v>1243</v>
      </c>
      <c r="B3297" s="212">
        <v>199409</v>
      </c>
      <c r="C3297" s="212">
        <v>5.782</v>
      </c>
      <c r="D3297" s="212">
        <v>6</v>
      </c>
      <c r="E3297" s="212" t="s">
        <v>1244</v>
      </c>
      <c r="F3297" s="212" t="s">
        <v>1234</v>
      </c>
    </row>
    <row r="3298" spans="1:6" hidden="1" x14ac:dyDescent="0.25">
      <c r="A3298" s="212" t="s">
        <v>1243</v>
      </c>
      <c r="B3298" s="212">
        <v>199410</v>
      </c>
      <c r="C3298" s="212">
        <v>5.2690000000000001</v>
      </c>
      <c r="D3298" s="212">
        <v>6</v>
      </c>
      <c r="E3298" s="212" t="s">
        <v>1244</v>
      </c>
      <c r="F3298" s="212" t="s">
        <v>1234</v>
      </c>
    </row>
    <row r="3299" spans="1:6" hidden="1" x14ac:dyDescent="0.25">
      <c r="A3299" s="212" t="s">
        <v>1243</v>
      </c>
      <c r="B3299" s="212">
        <v>199411</v>
      </c>
      <c r="C3299" s="212">
        <v>4.3220000000000001</v>
      </c>
      <c r="D3299" s="212">
        <v>6</v>
      </c>
      <c r="E3299" s="212" t="s">
        <v>1244</v>
      </c>
      <c r="F3299" s="212" t="s">
        <v>1234</v>
      </c>
    </row>
    <row r="3300" spans="1:6" hidden="1" x14ac:dyDescent="0.25">
      <c r="A3300" s="212" t="s">
        <v>1243</v>
      </c>
      <c r="B3300" s="212">
        <v>199412</v>
      </c>
      <c r="C3300" s="212">
        <v>4.1029999999999998</v>
      </c>
      <c r="D3300" s="212">
        <v>6</v>
      </c>
      <c r="E3300" s="212" t="s">
        <v>1244</v>
      </c>
      <c r="F3300" s="212" t="s">
        <v>1234</v>
      </c>
    </row>
    <row r="3301" spans="1:6" hidden="1" x14ac:dyDescent="0.25">
      <c r="A3301" s="212" t="s">
        <v>1243</v>
      </c>
      <c r="B3301" s="212">
        <v>199413</v>
      </c>
      <c r="C3301" s="212">
        <v>61.771000000000001</v>
      </c>
      <c r="D3301" s="212">
        <v>6</v>
      </c>
      <c r="E3301" s="212" t="s">
        <v>1244</v>
      </c>
      <c r="F3301" s="212" t="s">
        <v>1234</v>
      </c>
    </row>
    <row r="3302" spans="1:6" hidden="1" x14ac:dyDescent="0.25">
      <c r="A3302" s="212" t="s">
        <v>1243</v>
      </c>
      <c r="B3302" s="212">
        <v>199501</v>
      </c>
      <c r="C3302" s="212">
        <v>3.3980000000000001</v>
      </c>
      <c r="D3302" s="212">
        <v>6</v>
      </c>
      <c r="E3302" s="212" t="s">
        <v>1244</v>
      </c>
      <c r="F3302" s="212" t="s">
        <v>1234</v>
      </c>
    </row>
    <row r="3303" spans="1:6" hidden="1" x14ac:dyDescent="0.25">
      <c r="A3303" s="212" t="s">
        <v>1243</v>
      </c>
      <c r="B3303" s="212">
        <v>199502</v>
      </c>
      <c r="C3303" s="212">
        <v>3.6629999999999998</v>
      </c>
      <c r="D3303" s="212">
        <v>6</v>
      </c>
      <c r="E3303" s="212" t="s">
        <v>1244</v>
      </c>
      <c r="F3303" s="212" t="s">
        <v>1234</v>
      </c>
    </row>
    <row r="3304" spans="1:6" hidden="1" x14ac:dyDescent="0.25">
      <c r="A3304" s="212" t="s">
        <v>1243</v>
      </c>
      <c r="B3304" s="212">
        <v>199503</v>
      </c>
      <c r="C3304" s="212">
        <v>5.0469999999999997</v>
      </c>
      <c r="D3304" s="212">
        <v>6</v>
      </c>
      <c r="E3304" s="212" t="s">
        <v>1244</v>
      </c>
      <c r="F3304" s="212" t="s">
        <v>1234</v>
      </c>
    </row>
    <row r="3305" spans="1:6" hidden="1" x14ac:dyDescent="0.25">
      <c r="A3305" s="212" t="s">
        <v>1243</v>
      </c>
      <c r="B3305" s="212">
        <v>199504</v>
      </c>
      <c r="C3305" s="212">
        <v>5.5629999999999997</v>
      </c>
      <c r="D3305" s="212">
        <v>6</v>
      </c>
      <c r="E3305" s="212" t="s">
        <v>1244</v>
      </c>
      <c r="F3305" s="212" t="s">
        <v>1234</v>
      </c>
    </row>
    <row r="3306" spans="1:6" hidden="1" x14ac:dyDescent="0.25">
      <c r="A3306" s="212" t="s">
        <v>1243</v>
      </c>
      <c r="B3306" s="212">
        <v>199505</v>
      </c>
      <c r="C3306" s="212">
        <v>6.141</v>
      </c>
      <c r="D3306" s="212">
        <v>6</v>
      </c>
      <c r="E3306" s="212" t="s">
        <v>1244</v>
      </c>
      <c r="F3306" s="212" t="s">
        <v>1234</v>
      </c>
    </row>
    <row r="3307" spans="1:6" hidden="1" x14ac:dyDescent="0.25">
      <c r="A3307" s="212" t="s">
        <v>1243</v>
      </c>
      <c r="B3307" s="212">
        <v>199506</v>
      </c>
      <c r="C3307" s="212">
        <v>6.1959999999999997</v>
      </c>
      <c r="D3307" s="212">
        <v>6</v>
      </c>
      <c r="E3307" s="212" t="s">
        <v>1244</v>
      </c>
      <c r="F3307" s="212" t="s">
        <v>1234</v>
      </c>
    </row>
    <row r="3308" spans="1:6" hidden="1" x14ac:dyDescent="0.25">
      <c r="A3308" s="212" t="s">
        <v>1243</v>
      </c>
      <c r="B3308" s="212">
        <v>199507</v>
      </c>
      <c r="C3308" s="212">
        <v>6.5049999999999999</v>
      </c>
      <c r="D3308" s="212">
        <v>6</v>
      </c>
      <c r="E3308" s="212" t="s">
        <v>1244</v>
      </c>
      <c r="F3308" s="212" t="s">
        <v>1234</v>
      </c>
    </row>
    <row r="3309" spans="1:6" hidden="1" x14ac:dyDescent="0.25">
      <c r="A3309" s="212" t="s">
        <v>1243</v>
      </c>
      <c r="B3309" s="212">
        <v>199508</v>
      </c>
      <c r="C3309" s="212">
        <v>6.4370000000000003</v>
      </c>
      <c r="D3309" s="212">
        <v>6</v>
      </c>
      <c r="E3309" s="212" t="s">
        <v>1244</v>
      </c>
      <c r="F3309" s="212" t="s">
        <v>1234</v>
      </c>
    </row>
    <row r="3310" spans="1:6" hidden="1" x14ac:dyDescent="0.25">
      <c r="A3310" s="212" t="s">
        <v>1243</v>
      </c>
      <c r="B3310" s="212">
        <v>199509</v>
      </c>
      <c r="C3310" s="212">
        <v>5.8710000000000004</v>
      </c>
      <c r="D3310" s="212">
        <v>6</v>
      </c>
      <c r="E3310" s="212" t="s">
        <v>1244</v>
      </c>
      <c r="F3310" s="212" t="s">
        <v>1234</v>
      </c>
    </row>
    <row r="3311" spans="1:6" hidden="1" x14ac:dyDescent="0.25">
      <c r="A3311" s="212" t="s">
        <v>1243</v>
      </c>
      <c r="B3311" s="212">
        <v>199510</v>
      </c>
      <c r="C3311" s="212">
        <v>5.351</v>
      </c>
      <c r="D3311" s="212">
        <v>6</v>
      </c>
      <c r="E3311" s="212" t="s">
        <v>1244</v>
      </c>
      <c r="F3311" s="212" t="s">
        <v>1234</v>
      </c>
    </row>
    <row r="3312" spans="1:6" hidden="1" x14ac:dyDescent="0.25">
      <c r="A3312" s="212" t="s">
        <v>1243</v>
      </c>
      <c r="B3312" s="212">
        <v>199511</v>
      </c>
      <c r="C3312" s="212">
        <v>4.3890000000000002</v>
      </c>
      <c r="D3312" s="212">
        <v>6</v>
      </c>
      <c r="E3312" s="212" t="s">
        <v>1244</v>
      </c>
      <c r="F3312" s="212" t="s">
        <v>1234</v>
      </c>
    </row>
    <row r="3313" spans="1:6" hidden="1" x14ac:dyDescent="0.25">
      <c r="A3313" s="212" t="s">
        <v>1243</v>
      </c>
      <c r="B3313" s="212">
        <v>199512</v>
      </c>
      <c r="C3313" s="212">
        <v>4.1660000000000004</v>
      </c>
      <c r="D3313" s="212">
        <v>6</v>
      </c>
      <c r="E3313" s="212" t="s">
        <v>1244</v>
      </c>
      <c r="F3313" s="212" t="s">
        <v>1234</v>
      </c>
    </row>
    <row r="3314" spans="1:6" hidden="1" x14ac:dyDescent="0.25">
      <c r="A3314" s="212" t="s">
        <v>1243</v>
      </c>
      <c r="B3314" s="212">
        <v>199513</v>
      </c>
      <c r="C3314" s="212">
        <v>62.726999999999997</v>
      </c>
      <c r="D3314" s="212">
        <v>6</v>
      </c>
      <c r="E3314" s="212" t="s">
        <v>1244</v>
      </c>
      <c r="F3314" s="212" t="s">
        <v>1234</v>
      </c>
    </row>
    <row r="3315" spans="1:6" hidden="1" x14ac:dyDescent="0.25">
      <c r="A3315" s="212" t="s">
        <v>1243</v>
      </c>
      <c r="B3315" s="212">
        <v>199601</v>
      </c>
      <c r="C3315" s="212">
        <v>3.4289999999999998</v>
      </c>
      <c r="D3315" s="212">
        <v>6</v>
      </c>
      <c r="E3315" s="212" t="s">
        <v>1244</v>
      </c>
      <c r="F3315" s="212" t="s">
        <v>1234</v>
      </c>
    </row>
    <row r="3316" spans="1:6" hidden="1" x14ac:dyDescent="0.25">
      <c r="A3316" s="212" t="s">
        <v>1243</v>
      </c>
      <c r="B3316" s="212">
        <v>199602</v>
      </c>
      <c r="C3316" s="212">
        <v>3.6970000000000001</v>
      </c>
      <c r="D3316" s="212">
        <v>6</v>
      </c>
      <c r="E3316" s="212" t="s">
        <v>1244</v>
      </c>
      <c r="F3316" s="212" t="s">
        <v>1234</v>
      </c>
    </row>
    <row r="3317" spans="1:6" hidden="1" x14ac:dyDescent="0.25">
      <c r="A3317" s="212" t="s">
        <v>1243</v>
      </c>
      <c r="B3317" s="212">
        <v>199603</v>
      </c>
      <c r="C3317" s="212">
        <v>5.093</v>
      </c>
      <c r="D3317" s="212">
        <v>6</v>
      </c>
      <c r="E3317" s="212" t="s">
        <v>1244</v>
      </c>
      <c r="F3317" s="212" t="s">
        <v>1234</v>
      </c>
    </row>
    <row r="3318" spans="1:6" hidden="1" x14ac:dyDescent="0.25">
      <c r="A3318" s="212" t="s">
        <v>1243</v>
      </c>
      <c r="B3318" s="212">
        <v>199604</v>
      </c>
      <c r="C3318" s="212">
        <v>5.6139999999999999</v>
      </c>
      <c r="D3318" s="212">
        <v>6</v>
      </c>
      <c r="E3318" s="212" t="s">
        <v>1244</v>
      </c>
      <c r="F3318" s="212" t="s">
        <v>1234</v>
      </c>
    </row>
    <row r="3319" spans="1:6" hidden="1" x14ac:dyDescent="0.25">
      <c r="A3319" s="212" t="s">
        <v>1243</v>
      </c>
      <c r="B3319" s="212">
        <v>199605</v>
      </c>
      <c r="C3319" s="212">
        <v>6.1970000000000001</v>
      </c>
      <c r="D3319" s="212">
        <v>6</v>
      </c>
      <c r="E3319" s="212" t="s">
        <v>1244</v>
      </c>
      <c r="F3319" s="212" t="s">
        <v>1234</v>
      </c>
    </row>
    <row r="3320" spans="1:6" hidden="1" x14ac:dyDescent="0.25">
      <c r="A3320" s="212" t="s">
        <v>1243</v>
      </c>
      <c r="B3320" s="212">
        <v>199606</v>
      </c>
      <c r="C3320" s="212">
        <v>6.2530000000000001</v>
      </c>
      <c r="D3320" s="212">
        <v>6</v>
      </c>
      <c r="E3320" s="212" t="s">
        <v>1244</v>
      </c>
      <c r="F3320" s="212" t="s">
        <v>1234</v>
      </c>
    </row>
    <row r="3321" spans="1:6" hidden="1" x14ac:dyDescent="0.25">
      <c r="A3321" s="212" t="s">
        <v>1243</v>
      </c>
      <c r="B3321" s="212">
        <v>199607</v>
      </c>
      <c r="C3321" s="212">
        <v>6.5640000000000001</v>
      </c>
      <c r="D3321" s="212">
        <v>6</v>
      </c>
      <c r="E3321" s="212" t="s">
        <v>1244</v>
      </c>
      <c r="F3321" s="212" t="s">
        <v>1234</v>
      </c>
    </row>
    <row r="3322" spans="1:6" hidden="1" x14ac:dyDescent="0.25">
      <c r="A3322" s="212" t="s">
        <v>1243</v>
      </c>
      <c r="B3322" s="212">
        <v>199608</v>
      </c>
      <c r="C3322" s="212">
        <v>6.4960000000000004</v>
      </c>
      <c r="D3322" s="212">
        <v>6</v>
      </c>
      <c r="E3322" s="212" t="s">
        <v>1244</v>
      </c>
      <c r="F3322" s="212" t="s">
        <v>1234</v>
      </c>
    </row>
    <row r="3323" spans="1:6" hidden="1" x14ac:dyDescent="0.25">
      <c r="A3323" s="212" t="s">
        <v>1243</v>
      </c>
      <c r="B3323" s="212">
        <v>199609</v>
      </c>
      <c r="C3323" s="212">
        <v>5.9249999999999998</v>
      </c>
      <c r="D3323" s="212">
        <v>6</v>
      </c>
      <c r="E3323" s="212" t="s">
        <v>1244</v>
      </c>
      <c r="F3323" s="212" t="s">
        <v>1234</v>
      </c>
    </row>
    <row r="3324" spans="1:6" hidden="1" x14ac:dyDescent="0.25">
      <c r="A3324" s="212" t="s">
        <v>1243</v>
      </c>
      <c r="B3324" s="212">
        <v>199610</v>
      </c>
      <c r="C3324" s="212">
        <v>5.4</v>
      </c>
      <c r="D3324" s="212">
        <v>6</v>
      </c>
      <c r="E3324" s="212" t="s">
        <v>1244</v>
      </c>
      <c r="F3324" s="212" t="s">
        <v>1234</v>
      </c>
    </row>
    <row r="3325" spans="1:6" hidden="1" x14ac:dyDescent="0.25">
      <c r="A3325" s="212" t="s">
        <v>1243</v>
      </c>
      <c r="B3325" s="212">
        <v>199611</v>
      </c>
      <c r="C3325" s="212">
        <v>4.43</v>
      </c>
      <c r="D3325" s="212">
        <v>6</v>
      </c>
      <c r="E3325" s="212" t="s">
        <v>1244</v>
      </c>
      <c r="F3325" s="212" t="s">
        <v>1234</v>
      </c>
    </row>
    <row r="3326" spans="1:6" hidden="1" x14ac:dyDescent="0.25">
      <c r="A3326" s="212" t="s">
        <v>1243</v>
      </c>
      <c r="B3326" s="212">
        <v>199612</v>
      </c>
      <c r="C3326" s="212">
        <v>4.2050000000000001</v>
      </c>
      <c r="D3326" s="212">
        <v>6</v>
      </c>
      <c r="E3326" s="212" t="s">
        <v>1244</v>
      </c>
      <c r="F3326" s="212" t="s">
        <v>1234</v>
      </c>
    </row>
    <row r="3327" spans="1:6" hidden="1" x14ac:dyDescent="0.25">
      <c r="A3327" s="212" t="s">
        <v>1243</v>
      </c>
      <c r="B3327" s="212">
        <v>199613</v>
      </c>
      <c r="C3327" s="212">
        <v>63.304000000000002</v>
      </c>
      <c r="D3327" s="212">
        <v>6</v>
      </c>
      <c r="E3327" s="212" t="s">
        <v>1244</v>
      </c>
      <c r="F3327" s="212" t="s">
        <v>1234</v>
      </c>
    </row>
    <row r="3328" spans="1:6" hidden="1" x14ac:dyDescent="0.25">
      <c r="A3328" s="212" t="s">
        <v>1243</v>
      </c>
      <c r="B3328" s="212">
        <v>199701</v>
      </c>
      <c r="C3328" s="212">
        <v>3.3839999999999999</v>
      </c>
      <c r="D3328" s="212">
        <v>6</v>
      </c>
      <c r="E3328" s="212" t="s">
        <v>1244</v>
      </c>
      <c r="F3328" s="212" t="s">
        <v>1234</v>
      </c>
    </row>
    <row r="3329" spans="1:6" hidden="1" x14ac:dyDescent="0.25">
      <c r="A3329" s="212" t="s">
        <v>1243</v>
      </c>
      <c r="B3329" s="212">
        <v>199702</v>
      </c>
      <c r="C3329" s="212">
        <v>3.6469999999999998</v>
      </c>
      <c r="D3329" s="212">
        <v>6</v>
      </c>
      <c r="E3329" s="212" t="s">
        <v>1244</v>
      </c>
      <c r="F3329" s="212" t="s">
        <v>1234</v>
      </c>
    </row>
    <row r="3330" spans="1:6" hidden="1" x14ac:dyDescent="0.25">
      <c r="A3330" s="212" t="s">
        <v>1243</v>
      </c>
      <c r="B3330" s="212">
        <v>199703</v>
      </c>
      <c r="C3330" s="212">
        <v>5.0250000000000004</v>
      </c>
      <c r="D3330" s="212">
        <v>6</v>
      </c>
      <c r="E3330" s="212" t="s">
        <v>1244</v>
      </c>
      <c r="F3330" s="212" t="s">
        <v>1234</v>
      </c>
    </row>
    <row r="3331" spans="1:6" hidden="1" x14ac:dyDescent="0.25">
      <c r="A3331" s="212" t="s">
        <v>1243</v>
      </c>
      <c r="B3331" s="212">
        <v>199704</v>
      </c>
      <c r="C3331" s="212">
        <v>5.5389999999999997</v>
      </c>
      <c r="D3331" s="212">
        <v>6</v>
      </c>
      <c r="E3331" s="212" t="s">
        <v>1244</v>
      </c>
      <c r="F3331" s="212" t="s">
        <v>1234</v>
      </c>
    </row>
    <row r="3332" spans="1:6" hidden="1" x14ac:dyDescent="0.25">
      <c r="A3332" s="212" t="s">
        <v>1243</v>
      </c>
      <c r="B3332" s="212">
        <v>199705</v>
      </c>
      <c r="C3332" s="212">
        <v>6.1150000000000002</v>
      </c>
      <c r="D3332" s="212">
        <v>6</v>
      </c>
      <c r="E3332" s="212" t="s">
        <v>1244</v>
      </c>
      <c r="F3332" s="212" t="s">
        <v>1234</v>
      </c>
    </row>
    <row r="3333" spans="1:6" hidden="1" x14ac:dyDescent="0.25">
      <c r="A3333" s="212" t="s">
        <v>1243</v>
      </c>
      <c r="B3333" s="212">
        <v>199706</v>
      </c>
      <c r="C3333" s="212">
        <v>6.17</v>
      </c>
      <c r="D3333" s="212">
        <v>6</v>
      </c>
      <c r="E3333" s="212" t="s">
        <v>1244</v>
      </c>
      <c r="F3333" s="212" t="s">
        <v>1234</v>
      </c>
    </row>
    <row r="3334" spans="1:6" hidden="1" x14ac:dyDescent="0.25">
      <c r="A3334" s="212" t="s">
        <v>1243</v>
      </c>
      <c r="B3334" s="212">
        <v>199707</v>
      </c>
      <c r="C3334" s="212">
        <v>6.4770000000000003</v>
      </c>
      <c r="D3334" s="212">
        <v>6</v>
      </c>
      <c r="E3334" s="212" t="s">
        <v>1244</v>
      </c>
      <c r="F3334" s="212" t="s">
        <v>1234</v>
      </c>
    </row>
    <row r="3335" spans="1:6" hidden="1" x14ac:dyDescent="0.25">
      <c r="A3335" s="212" t="s">
        <v>1243</v>
      </c>
      <c r="B3335" s="212">
        <v>199708</v>
      </c>
      <c r="C3335" s="212">
        <v>6.4089999999999998</v>
      </c>
      <c r="D3335" s="212">
        <v>6</v>
      </c>
      <c r="E3335" s="212" t="s">
        <v>1244</v>
      </c>
      <c r="F3335" s="212" t="s">
        <v>1234</v>
      </c>
    </row>
    <row r="3336" spans="1:6" hidden="1" x14ac:dyDescent="0.25">
      <c r="A3336" s="212" t="s">
        <v>1243</v>
      </c>
      <c r="B3336" s="212">
        <v>199709</v>
      </c>
      <c r="C3336" s="212">
        <v>5.8460000000000001</v>
      </c>
      <c r="D3336" s="212">
        <v>6</v>
      </c>
      <c r="E3336" s="212" t="s">
        <v>1244</v>
      </c>
      <c r="F3336" s="212" t="s">
        <v>1234</v>
      </c>
    </row>
    <row r="3337" spans="1:6" hidden="1" x14ac:dyDescent="0.25">
      <c r="A3337" s="212" t="s">
        <v>1243</v>
      </c>
      <c r="B3337" s="212">
        <v>199710</v>
      </c>
      <c r="C3337" s="212">
        <v>5.3280000000000003</v>
      </c>
      <c r="D3337" s="212">
        <v>6</v>
      </c>
      <c r="E3337" s="212" t="s">
        <v>1244</v>
      </c>
      <c r="F3337" s="212" t="s">
        <v>1234</v>
      </c>
    </row>
    <row r="3338" spans="1:6" hidden="1" x14ac:dyDescent="0.25">
      <c r="A3338" s="212" t="s">
        <v>1243</v>
      </c>
      <c r="B3338" s="212">
        <v>199711</v>
      </c>
      <c r="C3338" s="212">
        <v>4.37</v>
      </c>
      <c r="D3338" s="212">
        <v>6</v>
      </c>
      <c r="E3338" s="212" t="s">
        <v>1244</v>
      </c>
      <c r="F3338" s="212" t="s">
        <v>1234</v>
      </c>
    </row>
    <row r="3339" spans="1:6" hidden="1" x14ac:dyDescent="0.25">
      <c r="A3339" s="212" t="s">
        <v>1243</v>
      </c>
      <c r="B3339" s="212">
        <v>199712</v>
      </c>
      <c r="C3339" s="212">
        <v>4.1479999999999997</v>
      </c>
      <c r="D3339" s="212">
        <v>6</v>
      </c>
      <c r="E3339" s="212" t="s">
        <v>1244</v>
      </c>
      <c r="F3339" s="212" t="s">
        <v>1234</v>
      </c>
    </row>
    <row r="3340" spans="1:6" hidden="1" x14ac:dyDescent="0.25">
      <c r="A3340" s="212" t="s">
        <v>1243</v>
      </c>
      <c r="B3340" s="212">
        <v>199713</v>
      </c>
      <c r="C3340" s="212">
        <v>62.457999999999998</v>
      </c>
      <c r="D3340" s="212">
        <v>6</v>
      </c>
      <c r="E3340" s="212" t="s">
        <v>1244</v>
      </c>
      <c r="F3340" s="212" t="s">
        <v>1234</v>
      </c>
    </row>
    <row r="3341" spans="1:6" hidden="1" x14ac:dyDescent="0.25">
      <c r="A3341" s="212" t="s">
        <v>1243</v>
      </c>
      <c r="B3341" s="212">
        <v>199801</v>
      </c>
      <c r="C3341" s="212">
        <v>3.347</v>
      </c>
      <c r="D3341" s="212">
        <v>6</v>
      </c>
      <c r="E3341" s="212" t="s">
        <v>1244</v>
      </c>
      <c r="F3341" s="212" t="s">
        <v>1234</v>
      </c>
    </row>
    <row r="3342" spans="1:6" hidden="1" x14ac:dyDescent="0.25">
      <c r="A3342" s="212" t="s">
        <v>1243</v>
      </c>
      <c r="B3342" s="212">
        <v>199802</v>
      </c>
      <c r="C3342" s="212">
        <v>3.6070000000000002</v>
      </c>
      <c r="D3342" s="212">
        <v>6</v>
      </c>
      <c r="E3342" s="212" t="s">
        <v>1244</v>
      </c>
      <c r="F3342" s="212" t="s">
        <v>1234</v>
      </c>
    </row>
    <row r="3343" spans="1:6" hidden="1" x14ac:dyDescent="0.25">
      <c r="A3343" s="212" t="s">
        <v>1243</v>
      </c>
      <c r="B3343" s="212">
        <v>199803</v>
      </c>
      <c r="C3343" s="212">
        <v>4.97</v>
      </c>
      <c r="D3343" s="212">
        <v>6</v>
      </c>
      <c r="E3343" s="212" t="s">
        <v>1244</v>
      </c>
      <c r="F3343" s="212" t="s">
        <v>1234</v>
      </c>
    </row>
    <row r="3344" spans="1:6" hidden="1" x14ac:dyDescent="0.25">
      <c r="A3344" s="212" t="s">
        <v>1243</v>
      </c>
      <c r="B3344" s="212">
        <v>199804</v>
      </c>
      <c r="C3344" s="212">
        <v>5.4779999999999998</v>
      </c>
      <c r="D3344" s="212">
        <v>6</v>
      </c>
      <c r="E3344" s="212" t="s">
        <v>1244</v>
      </c>
      <c r="F3344" s="212" t="s">
        <v>1234</v>
      </c>
    </row>
    <row r="3345" spans="1:6" hidden="1" x14ac:dyDescent="0.25">
      <c r="A3345" s="212" t="s">
        <v>1243</v>
      </c>
      <c r="B3345" s="212">
        <v>199805</v>
      </c>
      <c r="C3345" s="212">
        <v>6.048</v>
      </c>
      <c r="D3345" s="212">
        <v>6</v>
      </c>
      <c r="E3345" s="212" t="s">
        <v>1244</v>
      </c>
      <c r="F3345" s="212" t="s">
        <v>1234</v>
      </c>
    </row>
    <row r="3346" spans="1:6" hidden="1" x14ac:dyDescent="0.25">
      <c r="A3346" s="212" t="s">
        <v>1243</v>
      </c>
      <c r="B3346" s="212">
        <v>199806</v>
      </c>
      <c r="C3346" s="212">
        <v>6.1020000000000003</v>
      </c>
      <c r="D3346" s="212">
        <v>6</v>
      </c>
      <c r="E3346" s="212" t="s">
        <v>1244</v>
      </c>
      <c r="F3346" s="212" t="s">
        <v>1234</v>
      </c>
    </row>
    <row r="3347" spans="1:6" hidden="1" x14ac:dyDescent="0.25">
      <c r="A3347" s="212" t="s">
        <v>1243</v>
      </c>
      <c r="B3347" s="212">
        <v>199807</v>
      </c>
      <c r="C3347" s="212">
        <v>6.4059999999999997</v>
      </c>
      <c r="D3347" s="212">
        <v>6</v>
      </c>
      <c r="E3347" s="212" t="s">
        <v>1244</v>
      </c>
      <c r="F3347" s="212" t="s">
        <v>1234</v>
      </c>
    </row>
    <row r="3348" spans="1:6" hidden="1" x14ac:dyDescent="0.25">
      <c r="A3348" s="212" t="s">
        <v>1243</v>
      </c>
      <c r="B3348" s="212">
        <v>199808</v>
      </c>
      <c r="C3348" s="212">
        <v>6.3390000000000004</v>
      </c>
      <c r="D3348" s="212">
        <v>6</v>
      </c>
      <c r="E3348" s="212" t="s">
        <v>1244</v>
      </c>
      <c r="F3348" s="212" t="s">
        <v>1234</v>
      </c>
    </row>
    <row r="3349" spans="1:6" hidden="1" x14ac:dyDescent="0.25">
      <c r="A3349" s="212" t="s">
        <v>1243</v>
      </c>
      <c r="B3349" s="212">
        <v>199809</v>
      </c>
      <c r="C3349" s="212">
        <v>5.782</v>
      </c>
      <c r="D3349" s="212">
        <v>6</v>
      </c>
      <c r="E3349" s="212" t="s">
        <v>1244</v>
      </c>
      <c r="F3349" s="212" t="s">
        <v>1234</v>
      </c>
    </row>
    <row r="3350" spans="1:6" hidden="1" x14ac:dyDescent="0.25">
      <c r="A3350" s="212" t="s">
        <v>1243</v>
      </c>
      <c r="B3350" s="212">
        <v>199810</v>
      </c>
      <c r="C3350" s="212">
        <v>5.27</v>
      </c>
      <c r="D3350" s="212">
        <v>6</v>
      </c>
      <c r="E3350" s="212" t="s">
        <v>1244</v>
      </c>
      <c r="F3350" s="212" t="s">
        <v>1234</v>
      </c>
    </row>
    <row r="3351" spans="1:6" hidden="1" x14ac:dyDescent="0.25">
      <c r="A3351" s="212" t="s">
        <v>1243</v>
      </c>
      <c r="B3351" s="212">
        <v>199811</v>
      </c>
      <c r="C3351" s="212">
        <v>4.3230000000000004</v>
      </c>
      <c r="D3351" s="212">
        <v>6</v>
      </c>
      <c r="E3351" s="212" t="s">
        <v>1244</v>
      </c>
      <c r="F3351" s="212" t="s">
        <v>1234</v>
      </c>
    </row>
    <row r="3352" spans="1:6" hidden="1" x14ac:dyDescent="0.25">
      <c r="A3352" s="212" t="s">
        <v>1243</v>
      </c>
      <c r="B3352" s="212">
        <v>199812</v>
      </c>
      <c r="C3352" s="212">
        <v>4.1029999999999998</v>
      </c>
      <c r="D3352" s="212">
        <v>6</v>
      </c>
      <c r="E3352" s="212" t="s">
        <v>1244</v>
      </c>
      <c r="F3352" s="212" t="s">
        <v>1234</v>
      </c>
    </row>
    <row r="3353" spans="1:6" hidden="1" x14ac:dyDescent="0.25">
      <c r="A3353" s="212" t="s">
        <v>1243</v>
      </c>
      <c r="B3353" s="212">
        <v>199813</v>
      </c>
      <c r="C3353" s="212">
        <v>61.774000000000001</v>
      </c>
      <c r="D3353" s="212">
        <v>6</v>
      </c>
      <c r="E3353" s="212" t="s">
        <v>1244</v>
      </c>
      <c r="F3353" s="212" t="s">
        <v>1234</v>
      </c>
    </row>
    <row r="3354" spans="1:6" hidden="1" x14ac:dyDescent="0.25">
      <c r="A3354" s="212" t="s">
        <v>1243</v>
      </c>
      <c r="B3354" s="212">
        <v>199901</v>
      </c>
      <c r="C3354" s="212">
        <v>3.27</v>
      </c>
      <c r="D3354" s="212">
        <v>6</v>
      </c>
      <c r="E3354" s="212" t="s">
        <v>1244</v>
      </c>
      <c r="F3354" s="212" t="s">
        <v>1234</v>
      </c>
    </row>
    <row r="3355" spans="1:6" hidden="1" x14ac:dyDescent="0.25">
      <c r="A3355" s="212" t="s">
        <v>1243</v>
      </c>
      <c r="B3355" s="212">
        <v>199902</v>
      </c>
      <c r="C3355" s="212">
        <v>3.5249999999999999</v>
      </c>
      <c r="D3355" s="212">
        <v>6</v>
      </c>
      <c r="E3355" s="212" t="s">
        <v>1244</v>
      </c>
      <c r="F3355" s="212" t="s">
        <v>1234</v>
      </c>
    </row>
    <row r="3356" spans="1:6" hidden="1" x14ac:dyDescent="0.25">
      <c r="A3356" s="212" t="s">
        <v>1243</v>
      </c>
      <c r="B3356" s="212">
        <v>199903</v>
      </c>
      <c r="C3356" s="212">
        <v>4.8570000000000002</v>
      </c>
      <c r="D3356" s="212">
        <v>6</v>
      </c>
      <c r="E3356" s="212" t="s">
        <v>1244</v>
      </c>
      <c r="F3356" s="212" t="s">
        <v>1234</v>
      </c>
    </row>
    <row r="3357" spans="1:6" hidden="1" x14ac:dyDescent="0.25">
      <c r="A3357" s="212" t="s">
        <v>1243</v>
      </c>
      <c r="B3357" s="212">
        <v>199904</v>
      </c>
      <c r="C3357" s="212">
        <v>5.3529999999999998</v>
      </c>
      <c r="D3357" s="212">
        <v>6</v>
      </c>
      <c r="E3357" s="212" t="s">
        <v>1244</v>
      </c>
      <c r="F3357" s="212" t="s">
        <v>1234</v>
      </c>
    </row>
    <row r="3358" spans="1:6" hidden="1" x14ac:dyDescent="0.25">
      <c r="A3358" s="212" t="s">
        <v>1243</v>
      </c>
      <c r="B3358" s="212">
        <v>199905</v>
      </c>
      <c r="C3358" s="212">
        <v>5.9089999999999998</v>
      </c>
      <c r="D3358" s="212">
        <v>6</v>
      </c>
      <c r="E3358" s="212" t="s">
        <v>1244</v>
      </c>
      <c r="F3358" s="212" t="s">
        <v>1234</v>
      </c>
    </row>
    <row r="3359" spans="1:6" hidden="1" x14ac:dyDescent="0.25">
      <c r="A3359" s="212" t="s">
        <v>1243</v>
      </c>
      <c r="B3359" s="212">
        <v>199906</v>
      </c>
      <c r="C3359" s="212">
        <v>5.9619999999999997</v>
      </c>
      <c r="D3359" s="212">
        <v>6</v>
      </c>
      <c r="E3359" s="212" t="s">
        <v>1244</v>
      </c>
      <c r="F3359" s="212" t="s">
        <v>1234</v>
      </c>
    </row>
    <row r="3360" spans="1:6" hidden="1" x14ac:dyDescent="0.25">
      <c r="A3360" s="212" t="s">
        <v>1243</v>
      </c>
      <c r="B3360" s="212">
        <v>199907</v>
      </c>
      <c r="C3360" s="212">
        <v>6.2590000000000003</v>
      </c>
      <c r="D3360" s="212">
        <v>6</v>
      </c>
      <c r="E3360" s="212" t="s">
        <v>1244</v>
      </c>
      <c r="F3360" s="212" t="s">
        <v>1234</v>
      </c>
    </row>
    <row r="3361" spans="1:6" hidden="1" x14ac:dyDescent="0.25">
      <c r="A3361" s="212" t="s">
        <v>1243</v>
      </c>
      <c r="B3361" s="212">
        <v>199908</v>
      </c>
      <c r="C3361" s="212">
        <v>6.194</v>
      </c>
      <c r="D3361" s="212">
        <v>6</v>
      </c>
      <c r="E3361" s="212" t="s">
        <v>1244</v>
      </c>
      <c r="F3361" s="212" t="s">
        <v>1234</v>
      </c>
    </row>
    <row r="3362" spans="1:6" hidden="1" x14ac:dyDescent="0.25">
      <c r="A3362" s="212" t="s">
        <v>1243</v>
      </c>
      <c r="B3362" s="212">
        <v>199909</v>
      </c>
      <c r="C3362" s="212">
        <v>5.65</v>
      </c>
      <c r="D3362" s="212">
        <v>6</v>
      </c>
      <c r="E3362" s="212" t="s">
        <v>1244</v>
      </c>
      <c r="F3362" s="212" t="s">
        <v>1234</v>
      </c>
    </row>
    <row r="3363" spans="1:6" hidden="1" x14ac:dyDescent="0.25">
      <c r="A3363" s="212" t="s">
        <v>1243</v>
      </c>
      <c r="B3363" s="212">
        <v>199910</v>
      </c>
      <c r="C3363" s="212">
        <v>5.149</v>
      </c>
      <c r="D3363" s="212">
        <v>6</v>
      </c>
      <c r="E3363" s="212" t="s">
        <v>1244</v>
      </c>
      <c r="F3363" s="212" t="s">
        <v>1234</v>
      </c>
    </row>
    <row r="3364" spans="1:6" hidden="1" x14ac:dyDescent="0.25">
      <c r="A3364" s="212" t="s">
        <v>1243</v>
      </c>
      <c r="B3364" s="212">
        <v>199911</v>
      </c>
      <c r="C3364" s="212">
        <v>4.2240000000000002</v>
      </c>
      <c r="D3364" s="212">
        <v>6</v>
      </c>
      <c r="E3364" s="212" t="s">
        <v>1244</v>
      </c>
      <c r="F3364" s="212" t="s">
        <v>1234</v>
      </c>
    </row>
    <row r="3365" spans="1:6" hidden="1" x14ac:dyDescent="0.25">
      <c r="A3365" s="212" t="s">
        <v>1243</v>
      </c>
      <c r="B3365" s="212">
        <v>199912</v>
      </c>
      <c r="C3365" s="212">
        <v>4.0090000000000003</v>
      </c>
      <c r="D3365" s="212">
        <v>6</v>
      </c>
      <c r="E3365" s="212" t="s">
        <v>1244</v>
      </c>
      <c r="F3365" s="212" t="s">
        <v>1234</v>
      </c>
    </row>
    <row r="3366" spans="1:6" hidden="1" x14ac:dyDescent="0.25">
      <c r="A3366" s="212" t="s">
        <v>1243</v>
      </c>
      <c r="B3366" s="212">
        <v>199913</v>
      </c>
      <c r="C3366" s="212">
        <v>60.36</v>
      </c>
      <c r="D3366" s="212">
        <v>6</v>
      </c>
      <c r="E3366" s="212" t="s">
        <v>1244</v>
      </c>
      <c r="F3366" s="212" t="s">
        <v>1234</v>
      </c>
    </row>
    <row r="3367" spans="1:6" hidden="1" x14ac:dyDescent="0.25">
      <c r="A3367" s="212" t="s">
        <v>1243</v>
      </c>
      <c r="B3367" s="212">
        <v>200001</v>
      </c>
      <c r="C3367" s="212">
        <v>3.1259999999999999</v>
      </c>
      <c r="D3367" s="212">
        <v>6</v>
      </c>
      <c r="E3367" s="212" t="s">
        <v>1244</v>
      </c>
      <c r="F3367" s="212" t="s">
        <v>1234</v>
      </c>
    </row>
    <row r="3368" spans="1:6" hidden="1" x14ac:dyDescent="0.25">
      <c r="A3368" s="212" t="s">
        <v>1243</v>
      </c>
      <c r="B3368" s="212">
        <v>200002</v>
      </c>
      <c r="C3368" s="212">
        <v>3.37</v>
      </c>
      <c r="D3368" s="212">
        <v>6</v>
      </c>
      <c r="E3368" s="212" t="s">
        <v>1244</v>
      </c>
      <c r="F3368" s="212" t="s">
        <v>1234</v>
      </c>
    </row>
    <row r="3369" spans="1:6" hidden="1" x14ac:dyDescent="0.25">
      <c r="A3369" s="212" t="s">
        <v>1243</v>
      </c>
      <c r="B3369" s="212">
        <v>200003</v>
      </c>
      <c r="C3369" s="212">
        <v>4.6429999999999998</v>
      </c>
      <c r="D3369" s="212">
        <v>6</v>
      </c>
      <c r="E3369" s="212" t="s">
        <v>1244</v>
      </c>
      <c r="F3369" s="212" t="s">
        <v>1234</v>
      </c>
    </row>
    <row r="3370" spans="1:6" hidden="1" x14ac:dyDescent="0.25">
      <c r="A3370" s="212" t="s">
        <v>1243</v>
      </c>
      <c r="B3370" s="212">
        <v>200004</v>
      </c>
      <c r="C3370" s="212">
        <v>5.1180000000000003</v>
      </c>
      <c r="D3370" s="212">
        <v>6</v>
      </c>
      <c r="E3370" s="212" t="s">
        <v>1244</v>
      </c>
      <c r="F3370" s="212" t="s">
        <v>1234</v>
      </c>
    </row>
    <row r="3371" spans="1:6" hidden="1" x14ac:dyDescent="0.25">
      <c r="A3371" s="212" t="s">
        <v>1243</v>
      </c>
      <c r="B3371" s="212">
        <v>200005</v>
      </c>
      <c r="C3371" s="212">
        <v>5.65</v>
      </c>
      <c r="D3371" s="212">
        <v>6</v>
      </c>
      <c r="E3371" s="212" t="s">
        <v>1244</v>
      </c>
      <c r="F3371" s="212" t="s">
        <v>1234</v>
      </c>
    </row>
    <row r="3372" spans="1:6" hidden="1" x14ac:dyDescent="0.25">
      <c r="A3372" s="212" t="s">
        <v>1243</v>
      </c>
      <c r="B3372" s="212">
        <v>200006</v>
      </c>
      <c r="C3372" s="212">
        <v>5.7009999999999996</v>
      </c>
      <c r="D3372" s="212">
        <v>6</v>
      </c>
      <c r="E3372" s="212" t="s">
        <v>1244</v>
      </c>
      <c r="F3372" s="212" t="s">
        <v>1234</v>
      </c>
    </row>
    <row r="3373" spans="1:6" hidden="1" x14ac:dyDescent="0.25">
      <c r="A3373" s="212" t="s">
        <v>1243</v>
      </c>
      <c r="B3373" s="212">
        <v>200007</v>
      </c>
      <c r="C3373" s="212">
        <v>5.984</v>
      </c>
      <c r="D3373" s="212">
        <v>6</v>
      </c>
      <c r="E3373" s="212" t="s">
        <v>1244</v>
      </c>
      <c r="F3373" s="212" t="s">
        <v>1234</v>
      </c>
    </row>
    <row r="3374" spans="1:6" hidden="1" x14ac:dyDescent="0.25">
      <c r="A3374" s="212" t="s">
        <v>1243</v>
      </c>
      <c r="B3374" s="212">
        <v>200008</v>
      </c>
      <c r="C3374" s="212">
        <v>5.9219999999999997</v>
      </c>
      <c r="D3374" s="212">
        <v>6</v>
      </c>
      <c r="E3374" s="212" t="s">
        <v>1244</v>
      </c>
      <c r="F3374" s="212" t="s">
        <v>1234</v>
      </c>
    </row>
    <row r="3375" spans="1:6" hidden="1" x14ac:dyDescent="0.25">
      <c r="A3375" s="212" t="s">
        <v>1243</v>
      </c>
      <c r="B3375" s="212">
        <v>200009</v>
      </c>
      <c r="C3375" s="212">
        <v>5.4009999999999998</v>
      </c>
      <c r="D3375" s="212">
        <v>6</v>
      </c>
      <c r="E3375" s="212" t="s">
        <v>1244</v>
      </c>
      <c r="F3375" s="212" t="s">
        <v>1234</v>
      </c>
    </row>
    <row r="3376" spans="1:6" hidden="1" x14ac:dyDescent="0.25">
      <c r="A3376" s="212" t="s">
        <v>1243</v>
      </c>
      <c r="B3376" s="212">
        <v>200010</v>
      </c>
      <c r="C3376" s="212">
        <v>4.923</v>
      </c>
      <c r="D3376" s="212">
        <v>6</v>
      </c>
      <c r="E3376" s="212" t="s">
        <v>1244</v>
      </c>
      <c r="F3376" s="212" t="s">
        <v>1234</v>
      </c>
    </row>
    <row r="3377" spans="1:6" hidden="1" x14ac:dyDescent="0.25">
      <c r="A3377" s="212" t="s">
        <v>1243</v>
      </c>
      <c r="B3377" s="212">
        <v>200011</v>
      </c>
      <c r="C3377" s="212">
        <v>4.0380000000000003</v>
      </c>
      <c r="D3377" s="212">
        <v>6</v>
      </c>
      <c r="E3377" s="212" t="s">
        <v>1244</v>
      </c>
      <c r="F3377" s="212" t="s">
        <v>1234</v>
      </c>
    </row>
    <row r="3378" spans="1:6" hidden="1" x14ac:dyDescent="0.25">
      <c r="A3378" s="212" t="s">
        <v>1243</v>
      </c>
      <c r="B3378" s="212">
        <v>200012</v>
      </c>
      <c r="C3378" s="212">
        <v>3.8330000000000002</v>
      </c>
      <c r="D3378" s="212">
        <v>6</v>
      </c>
      <c r="E3378" s="212" t="s">
        <v>1244</v>
      </c>
      <c r="F3378" s="212" t="s">
        <v>1234</v>
      </c>
    </row>
    <row r="3379" spans="1:6" hidden="1" x14ac:dyDescent="0.25">
      <c r="A3379" s="212" t="s">
        <v>1243</v>
      </c>
      <c r="B3379" s="212">
        <v>200013</v>
      </c>
      <c r="C3379" s="212">
        <v>57.709000000000003</v>
      </c>
      <c r="D3379" s="212">
        <v>6</v>
      </c>
      <c r="E3379" s="212" t="s">
        <v>1244</v>
      </c>
      <c r="F3379" s="212" t="s">
        <v>1234</v>
      </c>
    </row>
    <row r="3380" spans="1:6" hidden="1" x14ac:dyDescent="0.25">
      <c r="A3380" s="212" t="s">
        <v>1243</v>
      </c>
      <c r="B3380" s="212">
        <v>200101</v>
      </c>
      <c r="C3380" s="212">
        <v>2.9889999999999999</v>
      </c>
      <c r="D3380" s="212">
        <v>6</v>
      </c>
      <c r="E3380" s="212" t="s">
        <v>1244</v>
      </c>
      <c r="F3380" s="212" t="s">
        <v>1234</v>
      </c>
    </row>
    <row r="3381" spans="1:6" hidden="1" x14ac:dyDescent="0.25">
      <c r="A3381" s="212" t="s">
        <v>1243</v>
      </c>
      <c r="B3381" s="212">
        <v>200102</v>
      </c>
      <c r="C3381" s="212">
        <v>3.222</v>
      </c>
      <c r="D3381" s="212">
        <v>6</v>
      </c>
      <c r="E3381" s="212" t="s">
        <v>1244</v>
      </c>
      <c r="F3381" s="212" t="s">
        <v>1234</v>
      </c>
    </row>
    <row r="3382" spans="1:6" hidden="1" x14ac:dyDescent="0.25">
      <c r="A3382" s="212" t="s">
        <v>1243</v>
      </c>
      <c r="B3382" s="212">
        <v>200103</v>
      </c>
      <c r="C3382" s="212">
        <v>4.4390000000000001</v>
      </c>
      <c r="D3382" s="212">
        <v>6</v>
      </c>
      <c r="E3382" s="212" t="s">
        <v>1244</v>
      </c>
      <c r="F3382" s="212" t="s">
        <v>1234</v>
      </c>
    </row>
    <row r="3383" spans="1:6" hidden="1" x14ac:dyDescent="0.25">
      <c r="A3383" s="212" t="s">
        <v>1243</v>
      </c>
      <c r="B3383" s="212">
        <v>200104</v>
      </c>
      <c r="C3383" s="212">
        <v>4.8929999999999998</v>
      </c>
      <c r="D3383" s="212">
        <v>6</v>
      </c>
      <c r="E3383" s="212" t="s">
        <v>1244</v>
      </c>
      <c r="F3383" s="212" t="s">
        <v>1234</v>
      </c>
    </row>
    <row r="3384" spans="1:6" hidden="1" x14ac:dyDescent="0.25">
      <c r="A3384" s="212" t="s">
        <v>1243</v>
      </c>
      <c r="B3384" s="212">
        <v>200105</v>
      </c>
      <c r="C3384" s="212">
        <v>5.4020000000000001</v>
      </c>
      <c r="D3384" s="212">
        <v>6</v>
      </c>
      <c r="E3384" s="212" t="s">
        <v>1244</v>
      </c>
      <c r="F3384" s="212" t="s">
        <v>1234</v>
      </c>
    </row>
    <row r="3385" spans="1:6" hidden="1" x14ac:dyDescent="0.25">
      <c r="A3385" s="212" t="s">
        <v>1243</v>
      </c>
      <c r="B3385" s="212">
        <v>200106</v>
      </c>
      <c r="C3385" s="212">
        <v>5.45</v>
      </c>
      <c r="D3385" s="212">
        <v>6</v>
      </c>
      <c r="E3385" s="212" t="s">
        <v>1244</v>
      </c>
      <c r="F3385" s="212" t="s">
        <v>1234</v>
      </c>
    </row>
    <row r="3386" spans="1:6" hidden="1" x14ac:dyDescent="0.25">
      <c r="A3386" s="212" t="s">
        <v>1243</v>
      </c>
      <c r="B3386" s="212">
        <v>200107</v>
      </c>
      <c r="C3386" s="212">
        <v>5.7220000000000004</v>
      </c>
      <c r="D3386" s="212">
        <v>6</v>
      </c>
      <c r="E3386" s="212" t="s">
        <v>1244</v>
      </c>
      <c r="F3386" s="212" t="s">
        <v>1234</v>
      </c>
    </row>
    <row r="3387" spans="1:6" hidden="1" x14ac:dyDescent="0.25">
      <c r="A3387" s="212" t="s">
        <v>1243</v>
      </c>
      <c r="B3387" s="212">
        <v>200108</v>
      </c>
      <c r="C3387" s="212">
        <v>5.6619999999999999</v>
      </c>
      <c r="D3387" s="212">
        <v>6</v>
      </c>
      <c r="E3387" s="212" t="s">
        <v>1244</v>
      </c>
      <c r="F3387" s="212" t="s">
        <v>1234</v>
      </c>
    </row>
    <row r="3388" spans="1:6" hidden="1" x14ac:dyDescent="0.25">
      <c r="A3388" s="212" t="s">
        <v>1243</v>
      </c>
      <c r="B3388" s="212">
        <v>200109</v>
      </c>
      <c r="C3388" s="212">
        <v>5.1639999999999997</v>
      </c>
      <c r="D3388" s="212">
        <v>6</v>
      </c>
      <c r="E3388" s="212" t="s">
        <v>1244</v>
      </c>
      <c r="F3388" s="212" t="s">
        <v>1234</v>
      </c>
    </row>
    <row r="3389" spans="1:6" hidden="1" x14ac:dyDescent="0.25">
      <c r="A3389" s="212" t="s">
        <v>1243</v>
      </c>
      <c r="B3389" s="212">
        <v>200110</v>
      </c>
      <c r="C3389" s="212">
        <v>4.7069999999999999</v>
      </c>
      <c r="D3389" s="212">
        <v>6</v>
      </c>
      <c r="E3389" s="212" t="s">
        <v>1244</v>
      </c>
      <c r="F3389" s="212" t="s">
        <v>1234</v>
      </c>
    </row>
    <row r="3390" spans="1:6" hidden="1" x14ac:dyDescent="0.25">
      <c r="A3390" s="212" t="s">
        <v>1243</v>
      </c>
      <c r="B3390" s="212">
        <v>200111</v>
      </c>
      <c r="C3390" s="212">
        <v>3.8610000000000002</v>
      </c>
      <c r="D3390" s="212">
        <v>6</v>
      </c>
      <c r="E3390" s="212" t="s">
        <v>1244</v>
      </c>
      <c r="F3390" s="212" t="s">
        <v>1234</v>
      </c>
    </row>
    <row r="3391" spans="1:6" hidden="1" x14ac:dyDescent="0.25">
      <c r="A3391" s="212" t="s">
        <v>1243</v>
      </c>
      <c r="B3391" s="212">
        <v>200112</v>
      </c>
      <c r="C3391" s="212">
        <v>3.665</v>
      </c>
      <c r="D3391" s="212">
        <v>6</v>
      </c>
      <c r="E3391" s="212" t="s">
        <v>1244</v>
      </c>
      <c r="F3391" s="212" t="s">
        <v>1234</v>
      </c>
    </row>
    <row r="3392" spans="1:6" hidden="1" x14ac:dyDescent="0.25">
      <c r="A3392" s="212" t="s">
        <v>1243</v>
      </c>
      <c r="B3392" s="212">
        <v>200113</v>
      </c>
      <c r="C3392" s="212">
        <v>55.174999999999997</v>
      </c>
      <c r="D3392" s="212">
        <v>6</v>
      </c>
      <c r="E3392" s="212" t="s">
        <v>1244</v>
      </c>
      <c r="F3392" s="212" t="s">
        <v>1234</v>
      </c>
    </row>
    <row r="3393" spans="1:6" hidden="1" x14ac:dyDescent="0.25">
      <c r="A3393" s="212" t="s">
        <v>1243</v>
      </c>
      <c r="B3393" s="212">
        <v>200201</v>
      </c>
      <c r="C3393" s="212">
        <v>2.887</v>
      </c>
      <c r="D3393" s="212">
        <v>6</v>
      </c>
      <c r="E3393" s="212" t="s">
        <v>1244</v>
      </c>
      <c r="F3393" s="212" t="s">
        <v>1234</v>
      </c>
    </row>
    <row r="3394" spans="1:6" hidden="1" x14ac:dyDescent="0.25">
      <c r="A3394" s="212" t="s">
        <v>1243</v>
      </c>
      <c r="B3394" s="212">
        <v>200202</v>
      </c>
      <c r="C3394" s="212">
        <v>3.1120000000000001</v>
      </c>
      <c r="D3394" s="212">
        <v>6</v>
      </c>
      <c r="E3394" s="212" t="s">
        <v>1244</v>
      </c>
      <c r="F3394" s="212" t="s">
        <v>1234</v>
      </c>
    </row>
    <row r="3395" spans="1:6" hidden="1" x14ac:dyDescent="0.25">
      <c r="A3395" s="212" t="s">
        <v>1243</v>
      </c>
      <c r="B3395" s="212">
        <v>200203</v>
      </c>
      <c r="C3395" s="212">
        <v>4.2880000000000003</v>
      </c>
      <c r="D3395" s="212">
        <v>6</v>
      </c>
      <c r="E3395" s="212" t="s">
        <v>1244</v>
      </c>
      <c r="F3395" s="212" t="s">
        <v>1234</v>
      </c>
    </row>
    <row r="3396" spans="1:6" hidden="1" x14ac:dyDescent="0.25">
      <c r="A3396" s="212" t="s">
        <v>1243</v>
      </c>
      <c r="B3396" s="212">
        <v>200204</v>
      </c>
      <c r="C3396" s="212">
        <v>4.726</v>
      </c>
      <c r="D3396" s="212">
        <v>6</v>
      </c>
      <c r="E3396" s="212" t="s">
        <v>1244</v>
      </c>
      <c r="F3396" s="212" t="s">
        <v>1234</v>
      </c>
    </row>
    <row r="3397" spans="1:6" hidden="1" x14ac:dyDescent="0.25">
      <c r="A3397" s="212" t="s">
        <v>1243</v>
      </c>
      <c r="B3397" s="212">
        <v>200205</v>
      </c>
      <c r="C3397" s="212">
        <v>5.218</v>
      </c>
      <c r="D3397" s="212">
        <v>6</v>
      </c>
      <c r="E3397" s="212" t="s">
        <v>1244</v>
      </c>
      <c r="F3397" s="212" t="s">
        <v>1234</v>
      </c>
    </row>
    <row r="3398" spans="1:6" hidden="1" x14ac:dyDescent="0.25">
      <c r="A3398" s="212" t="s">
        <v>1243</v>
      </c>
      <c r="B3398" s="212">
        <v>200206</v>
      </c>
      <c r="C3398" s="212">
        <v>5.2649999999999997</v>
      </c>
      <c r="D3398" s="212">
        <v>6</v>
      </c>
      <c r="E3398" s="212" t="s">
        <v>1244</v>
      </c>
      <c r="F3398" s="212" t="s">
        <v>1234</v>
      </c>
    </row>
    <row r="3399" spans="1:6" hidden="1" x14ac:dyDescent="0.25">
      <c r="A3399" s="212" t="s">
        <v>1243</v>
      </c>
      <c r="B3399" s="212">
        <v>200207</v>
      </c>
      <c r="C3399" s="212">
        <v>5.5270000000000001</v>
      </c>
      <c r="D3399" s="212">
        <v>6</v>
      </c>
      <c r="E3399" s="212" t="s">
        <v>1244</v>
      </c>
      <c r="F3399" s="212" t="s">
        <v>1234</v>
      </c>
    </row>
    <row r="3400" spans="1:6" hidden="1" x14ac:dyDescent="0.25">
      <c r="A3400" s="212" t="s">
        <v>1243</v>
      </c>
      <c r="B3400" s="212">
        <v>200208</v>
      </c>
      <c r="C3400" s="212">
        <v>5.4690000000000003</v>
      </c>
      <c r="D3400" s="212">
        <v>6</v>
      </c>
      <c r="E3400" s="212" t="s">
        <v>1244</v>
      </c>
      <c r="F3400" s="212" t="s">
        <v>1234</v>
      </c>
    </row>
    <row r="3401" spans="1:6" hidden="1" x14ac:dyDescent="0.25">
      <c r="A3401" s="212" t="s">
        <v>1243</v>
      </c>
      <c r="B3401" s="212">
        <v>200209</v>
      </c>
      <c r="C3401" s="212">
        <v>4.9880000000000004</v>
      </c>
      <c r="D3401" s="212">
        <v>6</v>
      </c>
      <c r="E3401" s="212" t="s">
        <v>1244</v>
      </c>
      <c r="F3401" s="212" t="s">
        <v>1234</v>
      </c>
    </row>
    <row r="3402" spans="1:6" hidden="1" x14ac:dyDescent="0.25">
      <c r="A3402" s="212" t="s">
        <v>1243</v>
      </c>
      <c r="B3402" s="212">
        <v>200210</v>
      </c>
      <c r="C3402" s="212">
        <v>4.5460000000000003</v>
      </c>
      <c r="D3402" s="212">
        <v>6</v>
      </c>
      <c r="E3402" s="212" t="s">
        <v>1244</v>
      </c>
      <c r="F3402" s="212" t="s">
        <v>1234</v>
      </c>
    </row>
    <row r="3403" spans="1:6" hidden="1" x14ac:dyDescent="0.25">
      <c r="A3403" s="212" t="s">
        <v>1243</v>
      </c>
      <c r="B3403" s="212">
        <v>200211</v>
      </c>
      <c r="C3403" s="212">
        <v>3.7290000000000001</v>
      </c>
      <c r="D3403" s="212">
        <v>6</v>
      </c>
      <c r="E3403" s="212" t="s">
        <v>1244</v>
      </c>
      <c r="F3403" s="212" t="s">
        <v>1234</v>
      </c>
    </row>
    <row r="3404" spans="1:6" hidden="1" x14ac:dyDescent="0.25">
      <c r="A3404" s="212" t="s">
        <v>1243</v>
      </c>
      <c r="B3404" s="212">
        <v>200212</v>
      </c>
      <c r="C3404" s="212">
        <v>3.54</v>
      </c>
      <c r="D3404" s="212">
        <v>6</v>
      </c>
      <c r="E3404" s="212" t="s">
        <v>1244</v>
      </c>
      <c r="F3404" s="212" t="s">
        <v>1234</v>
      </c>
    </row>
    <row r="3405" spans="1:6" hidden="1" x14ac:dyDescent="0.25">
      <c r="A3405" s="212" t="s">
        <v>1243</v>
      </c>
      <c r="B3405" s="212">
        <v>200213</v>
      </c>
      <c r="C3405" s="212">
        <v>53.296999999999997</v>
      </c>
      <c r="D3405" s="212">
        <v>6</v>
      </c>
      <c r="E3405" s="212" t="s">
        <v>1244</v>
      </c>
      <c r="F3405" s="212" t="s">
        <v>1234</v>
      </c>
    </row>
    <row r="3406" spans="1:6" hidden="1" x14ac:dyDescent="0.25">
      <c r="A3406" s="212" t="s">
        <v>1243</v>
      </c>
      <c r="B3406" s="212">
        <v>200301</v>
      </c>
      <c r="C3406" s="212">
        <v>2.8069999999999999</v>
      </c>
      <c r="D3406" s="212">
        <v>6</v>
      </c>
      <c r="E3406" s="212" t="s">
        <v>1244</v>
      </c>
      <c r="F3406" s="212" t="s">
        <v>1234</v>
      </c>
    </row>
    <row r="3407" spans="1:6" hidden="1" x14ac:dyDescent="0.25">
      <c r="A3407" s="212" t="s">
        <v>1243</v>
      </c>
      <c r="B3407" s="212">
        <v>200302</v>
      </c>
      <c r="C3407" s="212">
        <v>3.0259999999999998</v>
      </c>
      <c r="D3407" s="212">
        <v>6</v>
      </c>
      <c r="E3407" s="212" t="s">
        <v>1244</v>
      </c>
      <c r="F3407" s="212" t="s">
        <v>1234</v>
      </c>
    </row>
    <row r="3408" spans="1:6" hidden="1" x14ac:dyDescent="0.25">
      <c r="A3408" s="212" t="s">
        <v>1243</v>
      </c>
      <c r="B3408" s="212">
        <v>200303</v>
      </c>
      <c r="C3408" s="212">
        <v>4.1689999999999996</v>
      </c>
      <c r="D3408" s="212">
        <v>6</v>
      </c>
      <c r="E3408" s="212" t="s">
        <v>1244</v>
      </c>
      <c r="F3408" s="212" t="s">
        <v>1234</v>
      </c>
    </row>
    <row r="3409" spans="1:6" hidden="1" x14ac:dyDescent="0.25">
      <c r="A3409" s="212" t="s">
        <v>1243</v>
      </c>
      <c r="B3409" s="212">
        <v>200304</v>
      </c>
      <c r="C3409" s="212">
        <v>4.5949999999999998</v>
      </c>
      <c r="D3409" s="212">
        <v>6</v>
      </c>
      <c r="E3409" s="212" t="s">
        <v>1244</v>
      </c>
      <c r="F3409" s="212" t="s">
        <v>1234</v>
      </c>
    </row>
    <row r="3410" spans="1:6" hidden="1" x14ac:dyDescent="0.25">
      <c r="A3410" s="212" t="s">
        <v>1243</v>
      </c>
      <c r="B3410" s="212">
        <v>200305</v>
      </c>
      <c r="C3410" s="212">
        <v>5.0730000000000004</v>
      </c>
      <c r="D3410" s="212">
        <v>6</v>
      </c>
      <c r="E3410" s="212" t="s">
        <v>1244</v>
      </c>
      <c r="F3410" s="212" t="s">
        <v>1234</v>
      </c>
    </row>
    <row r="3411" spans="1:6" hidden="1" x14ac:dyDescent="0.25">
      <c r="A3411" s="212" t="s">
        <v>1243</v>
      </c>
      <c r="B3411" s="212">
        <v>200306</v>
      </c>
      <c r="C3411" s="212">
        <v>5.1189999999999998</v>
      </c>
      <c r="D3411" s="212">
        <v>6</v>
      </c>
      <c r="E3411" s="212" t="s">
        <v>1244</v>
      </c>
      <c r="F3411" s="212" t="s">
        <v>1234</v>
      </c>
    </row>
    <row r="3412" spans="1:6" hidden="1" x14ac:dyDescent="0.25">
      <c r="A3412" s="212" t="s">
        <v>1243</v>
      </c>
      <c r="B3412" s="212">
        <v>200307</v>
      </c>
      <c r="C3412" s="212">
        <v>5.3730000000000002</v>
      </c>
      <c r="D3412" s="212">
        <v>6</v>
      </c>
      <c r="E3412" s="212" t="s">
        <v>1244</v>
      </c>
      <c r="F3412" s="212" t="s">
        <v>1234</v>
      </c>
    </row>
    <row r="3413" spans="1:6" hidden="1" x14ac:dyDescent="0.25">
      <c r="A3413" s="212" t="s">
        <v>1243</v>
      </c>
      <c r="B3413" s="212">
        <v>200308</v>
      </c>
      <c r="C3413" s="212">
        <v>5.3170000000000002</v>
      </c>
      <c r="D3413" s="212">
        <v>6</v>
      </c>
      <c r="E3413" s="212" t="s">
        <v>1244</v>
      </c>
      <c r="F3413" s="212" t="s">
        <v>1234</v>
      </c>
    </row>
    <row r="3414" spans="1:6" hidden="1" x14ac:dyDescent="0.25">
      <c r="A3414" s="212" t="s">
        <v>1243</v>
      </c>
      <c r="B3414" s="212">
        <v>200309</v>
      </c>
      <c r="C3414" s="212">
        <v>4.8499999999999996</v>
      </c>
      <c r="D3414" s="212">
        <v>6</v>
      </c>
      <c r="E3414" s="212" t="s">
        <v>1244</v>
      </c>
      <c r="F3414" s="212" t="s">
        <v>1234</v>
      </c>
    </row>
    <row r="3415" spans="1:6" hidden="1" x14ac:dyDescent="0.25">
      <c r="A3415" s="212" t="s">
        <v>1243</v>
      </c>
      <c r="B3415" s="212">
        <v>200310</v>
      </c>
      <c r="C3415" s="212">
        <v>4.42</v>
      </c>
      <c r="D3415" s="212">
        <v>6</v>
      </c>
      <c r="E3415" s="212" t="s">
        <v>1244</v>
      </c>
      <c r="F3415" s="212" t="s">
        <v>1234</v>
      </c>
    </row>
    <row r="3416" spans="1:6" hidden="1" x14ac:dyDescent="0.25">
      <c r="A3416" s="212" t="s">
        <v>1243</v>
      </c>
      <c r="B3416" s="212">
        <v>200311</v>
      </c>
      <c r="C3416" s="212">
        <v>3.6259999999999999</v>
      </c>
      <c r="D3416" s="212">
        <v>6</v>
      </c>
      <c r="E3416" s="212" t="s">
        <v>1244</v>
      </c>
      <c r="F3416" s="212" t="s">
        <v>1234</v>
      </c>
    </row>
    <row r="3417" spans="1:6" hidden="1" x14ac:dyDescent="0.25">
      <c r="A3417" s="212" t="s">
        <v>1243</v>
      </c>
      <c r="B3417" s="212">
        <v>200312</v>
      </c>
      <c r="C3417" s="212">
        <v>3.4420000000000002</v>
      </c>
      <c r="D3417" s="212">
        <v>6</v>
      </c>
      <c r="E3417" s="212" t="s">
        <v>1244</v>
      </c>
      <c r="F3417" s="212" t="s">
        <v>1234</v>
      </c>
    </row>
    <row r="3418" spans="1:6" hidden="1" x14ac:dyDescent="0.25">
      <c r="A3418" s="212" t="s">
        <v>1243</v>
      </c>
      <c r="B3418" s="212">
        <v>200313</v>
      </c>
      <c r="C3418" s="212">
        <v>51.817</v>
      </c>
      <c r="D3418" s="212">
        <v>6</v>
      </c>
      <c r="E3418" s="212" t="s">
        <v>1244</v>
      </c>
      <c r="F3418" s="212" t="s">
        <v>1234</v>
      </c>
    </row>
    <row r="3419" spans="1:6" hidden="1" x14ac:dyDescent="0.25">
      <c r="A3419" s="212" t="s">
        <v>1243</v>
      </c>
      <c r="B3419" s="212">
        <v>200401</v>
      </c>
      <c r="C3419" s="212">
        <v>2.77</v>
      </c>
      <c r="D3419" s="212">
        <v>6</v>
      </c>
      <c r="E3419" s="212" t="s">
        <v>1244</v>
      </c>
      <c r="F3419" s="212" t="s">
        <v>1234</v>
      </c>
    </row>
    <row r="3420" spans="1:6" hidden="1" x14ac:dyDescent="0.25">
      <c r="A3420" s="212" t="s">
        <v>1243</v>
      </c>
      <c r="B3420" s="212">
        <v>200402</v>
      </c>
      <c r="C3420" s="212">
        <v>2.9860000000000002</v>
      </c>
      <c r="D3420" s="212">
        <v>6</v>
      </c>
      <c r="E3420" s="212" t="s">
        <v>1244</v>
      </c>
      <c r="F3420" s="212" t="s">
        <v>1234</v>
      </c>
    </row>
    <row r="3421" spans="1:6" hidden="1" x14ac:dyDescent="0.25">
      <c r="A3421" s="212" t="s">
        <v>1243</v>
      </c>
      <c r="B3421" s="212">
        <v>200403</v>
      </c>
      <c r="C3421" s="212">
        <v>4.1139999999999999</v>
      </c>
      <c r="D3421" s="212">
        <v>6</v>
      </c>
      <c r="E3421" s="212" t="s">
        <v>1244</v>
      </c>
      <c r="F3421" s="212" t="s">
        <v>1234</v>
      </c>
    </row>
    <row r="3422" spans="1:6" hidden="1" x14ac:dyDescent="0.25">
      <c r="A3422" s="212" t="s">
        <v>1243</v>
      </c>
      <c r="B3422" s="212">
        <v>200404</v>
      </c>
      <c r="C3422" s="212">
        <v>4.5350000000000001</v>
      </c>
      <c r="D3422" s="212">
        <v>6</v>
      </c>
      <c r="E3422" s="212" t="s">
        <v>1244</v>
      </c>
      <c r="F3422" s="212" t="s">
        <v>1234</v>
      </c>
    </row>
    <row r="3423" spans="1:6" hidden="1" x14ac:dyDescent="0.25">
      <c r="A3423" s="212" t="s">
        <v>1243</v>
      </c>
      <c r="B3423" s="212">
        <v>200405</v>
      </c>
      <c r="C3423" s="212">
        <v>5.0060000000000002</v>
      </c>
      <c r="D3423" s="212">
        <v>6</v>
      </c>
      <c r="E3423" s="212" t="s">
        <v>1244</v>
      </c>
      <c r="F3423" s="212" t="s">
        <v>1234</v>
      </c>
    </row>
    <row r="3424" spans="1:6" hidden="1" x14ac:dyDescent="0.25">
      <c r="A3424" s="212" t="s">
        <v>1243</v>
      </c>
      <c r="B3424" s="212">
        <v>200406</v>
      </c>
      <c r="C3424" s="212">
        <v>5.0510000000000002</v>
      </c>
      <c r="D3424" s="212">
        <v>6</v>
      </c>
      <c r="E3424" s="212" t="s">
        <v>1244</v>
      </c>
      <c r="F3424" s="212" t="s">
        <v>1234</v>
      </c>
    </row>
    <row r="3425" spans="1:6" hidden="1" x14ac:dyDescent="0.25">
      <c r="A3425" s="212" t="s">
        <v>1243</v>
      </c>
      <c r="B3425" s="212">
        <v>200407</v>
      </c>
      <c r="C3425" s="212">
        <v>5.3029999999999999</v>
      </c>
      <c r="D3425" s="212">
        <v>6</v>
      </c>
      <c r="E3425" s="212" t="s">
        <v>1244</v>
      </c>
      <c r="F3425" s="212" t="s">
        <v>1234</v>
      </c>
    </row>
    <row r="3426" spans="1:6" hidden="1" x14ac:dyDescent="0.25">
      <c r="A3426" s="212" t="s">
        <v>1243</v>
      </c>
      <c r="B3426" s="212">
        <v>200408</v>
      </c>
      <c r="C3426" s="212">
        <v>5.2469999999999999</v>
      </c>
      <c r="D3426" s="212">
        <v>6</v>
      </c>
      <c r="E3426" s="212" t="s">
        <v>1244</v>
      </c>
      <c r="F3426" s="212" t="s">
        <v>1234</v>
      </c>
    </row>
    <row r="3427" spans="1:6" hidden="1" x14ac:dyDescent="0.25">
      <c r="A3427" s="212" t="s">
        <v>1243</v>
      </c>
      <c r="B3427" s="212">
        <v>200409</v>
      </c>
      <c r="C3427" s="212">
        <v>4.7859999999999996</v>
      </c>
      <c r="D3427" s="212">
        <v>6</v>
      </c>
      <c r="E3427" s="212" t="s">
        <v>1244</v>
      </c>
      <c r="F3427" s="212" t="s">
        <v>1234</v>
      </c>
    </row>
    <row r="3428" spans="1:6" hidden="1" x14ac:dyDescent="0.25">
      <c r="A3428" s="212" t="s">
        <v>1243</v>
      </c>
      <c r="B3428" s="212">
        <v>200410</v>
      </c>
      <c r="C3428" s="212">
        <v>4.3620000000000001</v>
      </c>
      <c r="D3428" s="212">
        <v>6</v>
      </c>
      <c r="E3428" s="212" t="s">
        <v>1244</v>
      </c>
      <c r="F3428" s="212" t="s">
        <v>1234</v>
      </c>
    </row>
    <row r="3429" spans="1:6" hidden="1" x14ac:dyDescent="0.25">
      <c r="A3429" s="212" t="s">
        <v>1243</v>
      </c>
      <c r="B3429" s="212">
        <v>200411</v>
      </c>
      <c r="C3429" s="212">
        <v>3.5779999999999998</v>
      </c>
      <c r="D3429" s="212">
        <v>6</v>
      </c>
      <c r="E3429" s="212" t="s">
        <v>1244</v>
      </c>
      <c r="F3429" s="212" t="s">
        <v>1234</v>
      </c>
    </row>
    <row r="3430" spans="1:6" hidden="1" x14ac:dyDescent="0.25">
      <c r="A3430" s="212" t="s">
        <v>1243</v>
      </c>
      <c r="B3430" s="212">
        <v>200412</v>
      </c>
      <c r="C3430" s="212">
        <v>3.3959999999999999</v>
      </c>
      <c r="D3430" s="212">
        <v>6</v>
      </c>
      <c r="E3430" s="212" t="s">
        <v>1244</v>
      </c>
      <c r="F3430" s="212" t="s">
        <v>1234</v>
      </c>
    </row>
    <row r="3431" spans="1:6" hidden="1" x14ac:dyDescent="0.25">
      <c r="A3431" s="212" t="s">
        <v>1243</v>
      </c>
      <c r="B3431" s="212">
        <v>200413</v>
      </c>
      <c r="C3431" s="212">
        <v>51.134999999999998</v>
      </c>
      <c r="D3431" s="212">
        <v>6</v>
      </c>
      <c r="E3431" s="212" t="s">
        <v>1244</v>
      </c>
      <c r="F3431" s="212" t="s">
        <v>1234</v>
      </c>
    </row>
    <row r="3432" spans="1:6" hidden="1" x14ac:dyDescent="0.25">
      <c r="A3432" s="212" t="s">
        <v>1243</v>
      </c>
      <c r="B3432" s="212">
        <v>200501</v>
      </c>
      <c r="C3432" s="212">
        <v>2.718</v>
      </c>
      <c r="D3432" s="212">
        <v>6</v>
      </c>
      <c r="E3432" s="212" t="s">
        <v>1244</v>
      </c>
      <c r="F3432" s="212" t="s">
        <v>1234</v>
      </c>
    </row>
    <row r="3433" spans="1:6" hidden="1" x14ac:dyDescent="0.25">
      <c r="A3433" s="212" t="s">
        <v>1243</v>
      </c>
      <c r="B3433" s="212">
        <v>200502</v>
      </c>
      <c r="C3433" s="212">
        <v>2.93</v>
      </c>
      <c r="D3433" s="212">
        <v>6</v>
      </c>
      <c r="E3433" s="212" t="s">
        <v>1244</v>
      </c>
      <c r="F3433" s="212" t="s">
        <v>1234</v>
      </c>
    </row>
    <row r="3434" spans="1:6" hidden="1" x14ac:dyDescent="0.25">
      <c r="A3434" s="212" t="s">
        <v>1243</v>
      </c>
      <c r="B3434" s="212">
        <v>200503</v>
      </c>
      <c r="C3434" s="212">
        <v>4.0369999999999999</v>
      </c>
      <c r="D3434" s="212">
        <v>6</v>
      </c>
      <c r="E3434" s="212" t="s">
        <v>1244</v>
      </c>
      <c r="F3434" s="212" t="s">
        <v>1234</v>
      </c>
    </row>
    <row r="3435" spans="1:6" hidden="1" x14ac:dyDescent="0.25">
      <c r="A3435" s="212" t="s">
        <v>1243</v>
      </c>
      <c r="B3435" s="212">
        <v>200504</v>
      </c>
      <c r="C3435" s="212">
        <v>4.4489999999999998</v>
      </c>
      <c r="D3435" s="212">
        <v>6</v>
      </c>
      <c r="E3435" s="212" t="s">
        <v>1244</v>
      </c>
      <c r="F3435" s="212" t="s">
        <v>1234</v>
      </c>
    </row>
    <row r="3436" spans="1:6" hidden="1" x14ac:dyDescent="0.25">
      <c r="A3436" s="212" t="s">
        <v>1243</v>
      </c>
      <c r="B3436" s="212">
        <v>200505</v>
      </c>
      <c r="C3436" s="212">
        <v>4.9119999999999999</v>
      </c>
      <c r="D3436" s="212">
        <v>6</v>
      </c>
      <c r="E3436" s="212" t="s">
        <v>1244</v>
      </c>
      <c r="F3436" s="212" t="s">
        <v>1234</v>
      </c>
    </row>
    <row r="3437" spans="1:6" hidden="1" x14ac:dyDescent="0.25">
      <c r="A3437" s="212" t="s">
        <v>1243</v>
      </c>
      <c r="B3437" s="212">
        <v>200506</v>
      </c>
      <c r="C3437" s="212">
        <v>4.9560000000000004</v>
      </c>
      <c r="D3437" s="212">
        <v>6</v>
      </c>
      <c r="E3437" s="212" t="s">
        <v>1244</v>
      </c>
      <c r="F3437" s="212" t="s">
        <v>1234</v>
      </c>
    </row>
    <row r="3438" spans="1:6" hidden="1" x14ac:dyDescent="0.25">
      <c r="A3438" s="212" t="s">
        <v>1243</v>
      </c>
      <c r="B3438" s="212">
        <v>200507</v>
      </c>
      <c r="C3438" s="212">
        <v>5.2030000000000003</v>
      </c>
      <c r="D3438" s="212">
        <v>6</v>
      </c>
      <c r="E3438" s="212" t="s">
        <v>1244</v>
      </c>
      <c r="F3438" s="212" t="s">
        <v>1234</v>
      </c>
    </row>
    <row r="3439" spans="1:6" hidden="1" x14ac:dyDescent="0.25">
      <c r="A3439" s="212" t="s">
        <v>1243</v>
      </c>
      <c r="B3439" s="212">
        <v>200508</v>
      </c>
      <c r="C3439" s="212">
        <v>5.149</v>
      </c>
      <c r="D3439" s="212">
        <v>6</v>
      </c>
      <c r="E3439" s="212" t="s">
        <v>1244</v>
      </c>
      <c r="F3439" s="212" t="s">
        <v>1234</v>
      </c>
    </row>
    <row r="3440" spans="1:6" hidden="1" x14ac:dyDescent="0.25">
      <c r="A3440" s="212" t="s">
        <v>1243</v>
      </c>
      <c r="B3440" s="212">
        <v>200509</v>
      </c>
      <c r="C3440" s="212">
        <v>4.6959999999999997</v>
      </c>
      <c r="D3440" s="212">
        <v>6</v>
      </c>
      <c r="E3440" s="212" t="s">
        <v>1244</v>
      </c>
      <c r="F3440" s="212" t="s">
        <v>1234</v>
      </c>
    </row>
    <row r="3441" spans="1:6" hidden="1" x14ac:dyDescent="0.25">
      <c r="A3441" s="212" t="s">
        <v>1243</v>
      </c>
      <c r="B3441" s="212">
        <v>200510</v>
      </c>
      <c r="C3441" s="212">
        <v>4.28</v>
      </c>
      <c r="D3441" s="212">
        <v>6</v>
      </c>
      <c r="E3441" s="212" t="s">
        <v>1244</v>
      </c>
      <c r="F3441" s="212" t="s">
        <v>1234</v>
      </c>
    </row>
    <row r="3442" spans="1:6" hidden="1" x14ac:dyDescent="0.25">
      <c r="A3442" s="212" t="s">
        <v>1243</v>
      </c>
      <c r="B3442" s="212">
        <v>200511</v>
      </c>
      <c r="C3442" s="212">
        <v>3.5110000000000001</v>
      </c>
      <c r="D3442" s="212">
        <v>6</v>
      </c>
      <c r="E3442" s="212" t="s">
        <v>1244</v>
      </c>
      <c r="F3442" s="212" t="s">
        <v>1234</v>
      </c>
    </row>
    <row r="3443" spans="1:6" hidden="1" x14ac:dyDescent="0.25">
      <c r="A3443" s="212" t="s">
        <v>1243</v>
      </c>
      <c r="B3443" s="212">
        <v>200512</v>
      </c>
      <c r="C3443" s="212">
        <v>3.3330000000000002</v>
      </c>
      <c r="D3443" s="212">
        <v>6</v>
      </c>
      <c r="E3443" s="212" t="s">
        <v>1244</v>
      </c>
      <c r="F3443" s="212" t="s">
        <v>1234</v>
      </c>
    </row>
    <row r="3444" spans="1:6" hidden="1" x14ac:dyDescent="0.25">
      <c r="A3444" s="212" t="s">
        <v>1243</v>
      </c>
      <c r="B3444" s="212">
        <v>200513</v>
      </c>
      <c r="C3444" s="212">
        <v>50.174999999999997</v>
      </c>
      <c r="D3444" s="212">
        <v>6</v>
      </c>
      <c r="E3444" s="212" t="s">
        <v>1244</v>
      </c>
      <c r="F3444" s="212" t="s">
        <v>1234</v>
      </c>
    </row>
    <row r="3445" spans="1:6" hidden="1" x14ac:dyDescent="0.25">
      <c r="A3445" s="212" t="s">
        <v>1243</v>
      </c>
      <c r="B3445" s="212">
        <v>200601</v>
      </c>
      <c r="C3445" s="212">
        <v>2.8450000000000002</v>
      </c>
      <c r="D3445" s="212">
        <v>6</v>
      </c>
      <c r="E3445" s="212" t="s">
        <v>1244</v>
      </c>
      <c r="F3445" s="212" t="s">
        <v>1234</v>
      </c>
    </row>
    <row r="3446" spans="1:6" hidden="1" x14ac:dyDescent="0.25">
      <c r="A3446" s="212" t="s">
        <v>1243</v>
      </c>
      <c r="B3446" s="212">
        <v>200602</v>
      </c>
      <c r="C3446" s="212">
        <v>3.0670000000000002</v>
      </c>
      <c r="D3446" s="212">
        <v>6</v>
      </c>
      <c r="E3446" s="212" t="s">
        <v>1244</v>
      </c>
      <c r="F3446" s="212" t="s">
        <v>1234</v>
      </c>
    </row>
    <row r="3447" spans="1:6" hidden="1" x14ac:dyDescent="0.25">
      <c r="A3447" s="212" t="s">
        <v>1243</v>
      </c>
      <c r="B3447" s="212">
        <v>200603</v>
      </c>
      <c r="C3447" s="212">
        <v>4.2249999999999996</v>
      </c>
      <c r="D3447" s="212">
        <v>6</v>
      </c>
      <c r="E3447" s="212" t="s">
        <v>1244</v>
      </c>
      <c r="F3447" s="212" t="s">
        <v>1234</v>
      </c>
    </row>
    <row r="3448" spans="1:6" hidden="1" x14ac:dyDescent="0.25">
      <c r="A3448" s="212" t="s">
        <v>1243</v>
      </c>
      <c r="B3448" s="212">
        <v>200604</v>
      </c>
      <c r="C3448" s="212">
        <v>4.657</v>
      </c>
      <c r="D3448" s="212">
        <v>6</v>
      </c>
      <c r="E3448" s="212" t="s">
        <v>1244</v>
      </c>
      <c r="F3448" s="212" t="s">
        <v>1234</v>
      </c>
    </row>
    <row r="3449" spans="1:6" hidden="1" x14ac:dyDescent="0.25">
      <c r="A3449" s="212" t="s">
        <v>1243</v>
      </c>
      <c r="B3449" s="212">
        <v>200605</v>
      </c>
      <c r="C3449" s="212">
        <v>5.141</v>
      </c>
      <c r="D3449" s="212">
        <v>6</v>
      </c>
      <c r="E3449" s="212" t="s">
        <v>1244</v>
      </c>
      <c r="F3449" s="212" t="s">
        <v>1234</v>
      </c>
    </row>
    <row r="3450" spans="1:6" hidden="1" x14ac:dyDescent="0.25">
      <c r="A3450" s="212" t="s">
        <v>1243</v>
      </c>
      <c r="B3450" s="212">
        <v>200606</v>
      </c>
      <c r="C3450" s="212">
        <v>5.1870000000000003</v>
      </c>
      <c r="D3450" s="212">
        <v>6</v>
      </c>
      <c r="E3450" s="212" t="s">
        <v>1244</v>
      </c>
      <c r="F3450" s="212" t="s">
        <v>1234</v>
      </c>
    </row>
    <row r="3451" spans="1:6" hidden="1" x14ac:dyDescent="0.25">
      <c r="A3451" s="212" t="s">
        <v>1243</v>
      </c>
      <c r="B3451" s="212">
        <v>200607</v>
      </c>
      <c r="C3451" s="212">
        <v>5.4450000000000003</v>
      </c>
      <c r="D3451" s="212">
        <v>6</v>
      </c>
      <c r="E3451" s="212" t="s">
        <v>1244</v>
      </c>
      <c r="F3451" s="212" t="s">
        <v>1234</v>
      </c>
    </row>
    <row r="3452" spans="1:6" hidden="1" x14ac:dyDescent="0.25">
      <c r="A3452" s="212" t="s">
        <v>1243</v>
      </c>
      <c r="B3452" s="212">
        <v>200608</v>
      </c>
      <c r="C3452" s="212">
        <v>5.3890000000000002</v>
      </c>
      <c r="D3452" s="212">
        <v>6</v>
      </c>
      <c r="E3452" s="212" t="s">
        <v>1244</v>
      </c>
      <c r="F3452" s="212" t="s">
        <v>1234</v>
      </c>
    </row>
    <row r="3453" spans="1:6" hidden="1" x14ac:dyDescent="0.25">
      <c r="A3453" s="212" t="s">
        <v>1243</v>
      </c>
      <c r="B3453" s="212">
        <v>200609</v>
      </c>
      <c r="C3453" s="212">
        <v>4.915</v>
      </c>
      <c r="D3453" s="212">
        <v>6</v>
      </c>
      <c r="E3453" s="212" t="s">
        <v>1244</v>
      </c>
      <c r="F3453" s="212" t="s">
        <v>1234</v>
      </c>
    </row>
    <row r="3454" spans="1:6" hidden="1" x14ac:dyDescent="0.25">
      <c r="A3454" s="212" t="s">
        <v>1243</v>
      </c>
      <c r="B3454" s="212">
        <v>200610</v>
      </c>
      <c r="C3454" s="212">
        <v>4.4800000000000004</v>
      </c>
      <c r="D3454" s="212">
        <v>6</v>
      </c>
      <c r="E3454" s="212" t="s">
        <v>1244</v>
      </c>
      <c r="F3454" s="212" t="s">
        <v>1234</v>
      </c>
    </row>
    <row r="3455" spans="1:6" hidden="1" x14ac:dyDescent="0.25">
      <c r="A3455" s="212" t="s">
        <v>1243</v>
      </c>
      <c r="B3455" s="212">
        <v>200611</v>
      </c>
      <c r="C3455" s="212">
        <v>3.6749999999999998</v>
      </c>
      <c r="D3455" s="212">
        <v>6</v>
      </c>
      <c r="E3455" s="212" t="s">
        <v>1244</v>
      </c>
      <c r="F3455" s="212" t="s">
        <v>1234</v>
      </c>
    </row>
    <row r="3456" spans="1:6" hidden="1" x14ac:dyDescent="0.25">
      <c r="A3456" s="212" t="s">
        <v>1243</v>
      </c>
      <c r="B3456" s="212">
        <v>200612</v>
      </c>
      <c r="C3456" s="212">
        <v>3.488</v>
      </c>
      <c r="D3456" s="212">
        <v>6</v>
      </c>
      <c r="E3456" s="212" t="s">
        <v>1244</v>
      </c>
      <c r="F3456" s="212" t="s">
        <v>1234</v>
      </c>
    </row>
    <row r="3457" spans="1:6" hidden="1" x14ac:dyDescent="0.25">
      <c r="A3457" s="212" t="s">
        <v>1243</v>
      </c>
      <c r="B3457" s="212">
        <v>200613</v>
      </c>
      <c r="C3457" s="212">
        <v>52.512999999999998</v>
      </c>
      <c r="D3457" s="212">
        <v>6</v>
      </c>
      <c r="E3457" s="212" t="s">
        <v>1244</v>
      </c>
      <c r="F3457" s="212" t="s">
        <v>1234</v>
      </c>
    </row>
    <row r="3458" spans="1:6" hidden="1" x14ac:dyDescent="0.25">
      <c r="A3458" s="212" t="s">
        <v>1243</v>
      </c>
      <c r="B3458" s="212">
        <v>200701</v>
      </c>
      <c r="C3458" s="212">
        <v>2.9830000000000001</v>
      </c>
      <c r="D3458" s="212">
        <v>6</v>
      </c>
      <c r="E3458" s="212" t="s">
        <v>1244</v>
      </c>
      <c r="F3458" s="212" t="s">
        <v>1234</v>
      </c>
    </row>
    <row r="3459" spans="1:6" hidden="1" x14ac:dyDescent="0.25">
      <c r="A3459" s="212" t="s">
        <v>1243</v>
      </c>
      <c r="B3459" s="212">
        <v>200702</v>
      </c>
      <c r="C3459" s="212">
        <v>3.2149999999999999</v>
      </c>
      <c r="D3459" s="212">
        <v>6</v>
      </c>
      <c r="E3459" s="212" t="s">
        <v>1244</v>
      </c>
      <c r="F3459" s="212" t="s">
        <v>1234</v>
      </c>
    </row>
    <row r="3460" spans="1:6" hidden="1" x14ac:dyDescent="0.25">
      <c r="A3460" s="212" t="s">
        <v>1243</v>
      </c>
      <c r="B3460" s="212">
        <v>200703</v>
      </c>
      <c r="C3460" s="212">
        <v>4.43</v>
      </c>
      <c r="D3460" s="212">
        <v>6</v>
      </c>
      <c r="E3460" s="212" t="s">
        <v>1244</v>
      </c>
      <c r="F3460" s="212" t="s">
        <v>1234</v>
      </c>
    </row>
    <row r="3461" spans="1:6" hidden="1" x14ac:dyDescent="0.25">
      <c r="A3461" s="212" t="s">
        <v>1243</v>
      </c>
      <c r="B3461" s="212">
        <v>200704</v>
      </c>
      <c r="C3461" s="212">
        <v>4.883</v>
      </c>
      <c r="D3461" s="212">
        <v>6</v>
      </c>
      <c r="E3461" s="212" t="s">
        <v>1244</v>
      </c>
      <c r="F3461" s="212" t="s">
        <v>1234</v>
      </c>
    </row>
    <row r="3462" spans="1:6" hidden="1" x14ac:dyDescent="0.25">
      <c r="A3462" s="212" t="s">
        <v>1243</v>
      </c>
      <c r="B3462" s="212">
        <v>200705</v>
      </c>
      <c r="C3462" s="212">
        <v>5.391</v>
      </c>
      <c r="D3462" s="212">
        <v>6</v>
      </c>
      <c r="E3462" s="212" t="s">
        <v>1244</v>
      </c>
      <c r="F3462" s="212" t="s">
        <v>1234</v>
      </c>
    </row>
    <row r="3463" spans="1:6" hidden="1" x14ac:dyDescent="0.25">
      <c r="A3463" s="212" t="s">
        <v>1243</v>
      </c>
      <c r="B3463" s="212">
        <v>200706</v>
      </c>
      <c r="C3463" s="212">
        <v>5.4390000000000001</v>
      </c>
      <c r="D3463" s="212">
        <v>6</v>
      </c>
      <c r="E3463" s="212" t="s">
        <v>1244</v>
      </c>
      <c r="F3463" s="212" t="s">
        <v>1234</v>
      </c>
    </row>
    <row r="3464" spans="1:6" hidden="1" x14ac:dyDescent="0.25">
      <c r="A3464" s="212" t="s">
        <v>1243</v>
      </c>
      <c r="B3464" s="212">
        <v>200707</v>
      </c>
      <c r="C3464" s="212">
        <v>5.71</v>
      </c>
      <c r="D3464" s="212">
        <v>6</v>
      </c>
      <c r="E3464" s="212" t="s">
        <v>1244</v>
      </c>
      <c r="F3464" s="212" t="s">
        <v>1234</v>
      </c>
    </row>
    <row r="3465" spans="1:6" hidden="1" x14ac:dyDescent="0.25">
      <c r="A3465" s="212" t="s">
        <v>1243</v>
      </c>
      <c r="B3465" s="212">
        <v>200708</v>
      </c>
      <c r="C3465" s="212">
        <v>5.6509999999999998</v>
      </c>
      <c r="D3465" s="212">
        <v>6</v>
      </c>
      <c r="E3465" s="212" t="s">
        <v>1244</v>
      </c>
      <c r="F3465" s="212" t="s">
        <v>1234</v>
      </c>
    </row>
    <row r="3466" spans="1:6" hidden="1" x14ac:dyDescent="0.25">
      <c r="A3466" s="212" t="s">
        <v>1243</v>
      </c>
      <c r="B3466" s="212">
        <v>200709</v>
      </c>
      <c r="C3466" s="212">
        <v>5.1539999999999999</v>
      </c>
      <c r="D3466" s="212">
        <v>6</v>
      </c>
      <c r="E3466" s="212" t="s">
        <v>1244</v>
      </c>
      <c r="F3466" s="212" t="s">
        <v>1234</v>
      </c>
    </row>
    <row r="3467" spans="1:6" hidden="1" x14ac:dyDescent="0.25">
      <c r="A3467" s="212" t="s">
        <v>1243</v>
      </c>
      <c r="B3467" s="212">
        <v>200710</v>
      </c>
      <c r="C3467" s="212">
        <v>4.6970000000000001</v>
      </c>
      <c r="D3467" s="212">
        <v>6</v>
      </c>
      <c r="E3467" s="212" t="s">
        <v>1244</v>
      </c>
      <c r="F3467" s="212" t="s">
        <v>1234</v>
      </c>
    </row>
    <row r="3468" spans="1:6" hidden="1" x14ac:dyDescent="0.25">
      <c r="A3468" s="212" t="s">
        <v>1243</v>
      </c>
      <c r="B3468" s="212">
        <v>200711</v>
      </c>
      <c r="C3468" s="212">
        <v>3.8530000000000002</v>
      </c>
      <c r="D3468" s="212">
        <v>6</v>
      </c>
      <c r="E3468" s="212" t="s">
        <v>1244</v>
      </c>
      <c r="F3468" s="212" t="s">
        <v>1234</v>
      </c>
    </row>
    <row r="3469" spans="1:6" hidden="1" x14ac:dyDescent="0.25">
      <c r="A3469" s="212" t="s">
        <v>1243</v>
      </c>
      <c r="B3469" s="212">
        <v>200712</v>
      </c>
      <c r="C3469" s="212">
        <v>3.657</v>
      </c>
      <c r="D3469" s="212">
        <v>6</v>
      </c>
      <c r="E3469" s="212" t="s">
        <v>1244</v>
      </c>
      <c r="F3469" s="212" t="s">
        <v>1234</v>
      </c>
    </row>
    <row r="3470" spans="1:6" hidden="1" x14ac:dyDescent="0.25">
      <c r="A3470" s="212" t="s">
        <v>1243</v>
      </c>
      <c r="B3470" s="212">
        <v>200713</v>
      </c>
      <c r="C3470" s="212">
        <v>55.061999999999998</v>
      </c>
      <c r="D3470" s="212">
        <v>6</v>
      </c>
      <c r="E3470" s="212" t="s">
        <v>1244</v>
      </c>
      <c r="F3470" s="212" t="s">
        <v>1234</v>
      </c>
    </row>
    <row r="3471" spans="1:6" hidden="1" x14ac:dyDescent="0.25">
      <c r="A3471" s="212" t="s">
        <v>1243</v>
      </c>
      <c r="B3471" s="212">
        <v>200801</v>
      </c>
      <c r="C3471" s="212">
        <v>3.1669999999999998</v>
      </c>
      <c r="D3471" s="212">
        <v>6</v>
      </c>
      <c r="E3471" s="212" t="s">
        <v>1244</v>
      </c>
      <c r="F3471" s="212" t="s">
        <v>1234</v>
      </c>
    </row>
    <row r="3472" spans="1:6" hidden="1" x14ac:dyDescent="0.25">
      <c r="A3472" s="212" t="s">
        <v>1243</v>
      </c>
      <c r="B3472" s="212">
        <v>200802</v>
      </c>
      <c r="C3472" s="212">
        <v>3.4140000000000001</v>
      </c>
      <c r="D3472" s="212">
        <v>6</v>
      </c>
      <c r="E3472" s="212" t="s">
        <v>1244</v>
      </c>
      <c r="F3472" s="212" t="s">
        <v>1234</v>
      </c>
    </row>
    <row r="3473" spans="1:6" hidden="1" x14ac:dyDescent="0.25">
      <c r="A3473" s="212" t="s">
        <v>1243</v>
      </c>
      <c r="B3473" s="212">
        <v>200803</v>
      </c>
      <c r="C3473" s="212">
        <v>4.7039999999999997</v>
      </c>
      <c r="D3473" s="212">
        <v>6</v>
      </c>
      <c r="E3473" s="212" t="s">
        <v>1244</v>
      </c>
      <c r="F3473" s="212" t="s">
        <v>1234</v>
      </c>
    </row>
    <row r="3474" spans="1:6" hidden="1" x14ac:dyDescent="0.25">
      <c r="A3474" s="212" t="s">
        <v>1243</v>
      </c>
      <c r="B3474" s="212">
        <v>200804</v>
      </c>
      <c r="C3474" s="212">
        <v>5.1840000000000002</v>
      </c>
      <c r="D3474" s="212">
        <v>6</v>
      </c>
      <c r="E3474" s="212" t="s">
        <v>1244</v>
      </c>
      <c r="F3474" s="212" t="s">
        <v>1234</v>
      </c>
    </row>
    <row r="3475" spans="1:6" hidden="1" x14ac:dyDescent="0.25">
      <c r="A3475" s="212" t="s">
        <v>1243</v>
      </c>
      <c r="B3475" s="212">
        <v>200805</v>
      </c>
      <c r="C3475" s="212">
        <v>5.7229999999999999</v>
      </c>
      <c r="D3475" s="212">
        <v>6</v>
      </c>
      <c r="E3475" s="212" t="s">
        <v>1244</v>
      </c>
      <c r="F3475" s="212" t="s">
        <v>1234</v>
      </c>
    </row>
    <row r="3476" spans="1:6" hidden="1" x14ac:dyDescent="0.25">
      <c r="A3476" s="212" t="s">
        <v>1243</v>
      </c>
      <c r="B3476" s="212">
        <v>200806</v>
      </c>
      <c r="C3476" s="212">
        <v>5.7750000000000004</v>
      </c>
      <c r="D3476" s="212">
        <v>6</v>
      </c>
      <c r="E3476" s="212" t="s">
        <v>1244</v>
      </c>
      <c r="F3476" s="212" t="s">
        <v>1234</v>
      </c>
    </row>
    <row r="3477" spans="1:6" hidden="1" x14ac:dyDescent="0.25">
      <c r="A3477" s="212" t="s">
        <v>1243</v>
      </c>
      <c r="B3477" s="212">
        <v>200807</v>
      </c>
      <c r="C3477" s="212">
        <v>6.0620000000000003</v>
      </c>
      <c r="D3477" s="212">
        <v>6</v>
      </c>
      <c r="E3477" s="212" t="s">
        <v>1244</v>
      </c>
      <c r="F3477" s="212" t="s">
        <v>1234</v>
      </c>
    </row>
    <row r="3478" spans="1:6" hidden="1" x14ac:dyDescent="0.25">
      <c r="A3478" s="212" t="s">
        <v>1243</v>
      </c>
      <c r="B3478" s="212">
        <v>200808</v>
      </c>
      <c r="C3478" s="212">
        <v>5.9989999999999997</v>
      </c>
      <c r="D3478" s="212">
        <v>6</v>
      </c>
      <c r="E3478" s="212" t="s">
        <v>1244</v>
      </c>
      <c r="F3478" s="212" t="s">
        <v>1234</v>
      </c>
    </row>
    <row r="3479" spans="1:6" hidden="1" x14ac:dyDescent="0.25">
      <c r="A3479" s="212" t="s">
        <v>1243</v>
      </c>
      <c r="B3479" s="212">
        <v>200809</v>
      </c>
      <c r="C3479" s="212">
        <v>5.4720000000000004</v>
      </c>
      <c r="D3479" s="212">
        <v>6</v>
      </c>
      <c r="E3479" s="212" t="s">
        <v>1244</v>
      </c>
      <c r="F3479" s="212" t="s">
        <v>1234</v>
      </c>
    </row>
    <row r="3480" spans="1:6" hidden="1" x14ac:dyDescent="0.25">
      <c r="A3480" s="212" t="s">
        <v>1243</v>
      </c>
      <c r="B3480" s="212">
        <v>200810</v>
      </c>
      <c r="C3480" s="212">
        <v>4.9870000000000001</v>
      </c>
      <c r="D3480" s="212">
        <v>6</v>
      </c>
      <c r="E3480" s="212" t="s">
        <v>1244</v>
      </c>
      <c r="F3480" s="212" t="s">
        <v>1234</v>
      </c>
    </row>
    <row r="3481" spans="1:6" hidden="1" x14ac:dyDescent="0.25">
      <c r="A3481" s="212" t="s">
        <v>1243</v>
      </c>
      <c r="B3481" s="212">
        <v>200811</v>
      </c>
      <c r="C3481" s="212">
        <v>4.0910000000000002</v>
      </c>
      <c r="D3481" s="212">
        <v>6</v>
      </c>
      <c r="E3481" s="212" t="s">
        <v>1244</v>
      </c>
      <c r="F3481" s="212" t="s">
        <v>1234</v>
      </c>
    </row>
    <row r="3482" spans="1:6" hidden="1" x14ac:dyDescent="0.25">
      <c r="A3482" s="212" t="s">
        <v>1243</v>
      </c>
      <c r="B3482" s="212">
        <v>200812</v>
      </c>
      <c r="C3482" s="212">
        <v>3.883</v>
      </c>
      <c r="D3482" s="212">
        <v>6</v>
      </c>
      <c r="E3482" s="212" t="s">
        <v>1244</v>
      </c>
      <c r="F3482" s="212" t="s">
        <v>1234</v>
      </c>
    </row>
    <row r="3483" spans="1:6" hidden="1" x14ac:dyDescent="0.25">
      <c r="A3483" s="212" t="s">
        <v>1243</v>
      </c>
      <c r="B3483" s="212">
        <v>200813</v>
      </c>
      <c r="C3483" s="212">
        <v>58.462000000000003</v>
      </c>
      <c r="D3483" s="212">
        <v>6</v>
      </c>
      <c r="E3483" s="212" t="s">
        <v>1244</v>
      </c>
      <c r="F3483" s="212" t="s">
        <v>1234</v>
      </c>
    </row>
    <row r="3484" spans="1:6" hidden="1" x14ac:dyDescent="0.25">
      <c r="A3484" s="212" t="s">
        <v>1243</v>
      </c>
      <c r="B3484" s="212">
        <v>200901</v>
      </c>
      <c r="C3484" s="212">
        <v>3.2429999999999999</v>
      </c>
      <c r="D3484" s="212">
        <v>6</v>
      </c>
      <c r="E3484" s="212" t="s">
        <v>1244</v>
      </c>
      <c r="F3484" s="212" t="s">
        <v>1234</v>
      </c>
    </row>
    <row r="3485" spans="1:6" hidden="1" x14ac:dyDescent="0.25">
      <c r="A3485" s="212" t="s">
        <v>1243</v>
      </c>
      <c r="B3485" s="212">
        <v>200902</v>
      </c>
      <c r="C3485" s="212">
        <v>3.4950000000000001</v>
      </c>
      <c r="D3485" s="212">
        <v>6</v>
      </c>
      <c r="E3485" s="212" t="s">
        <v>1244</v>
      </c>
      <c r="F3485" s="212" t="s">
        <v>1234</v>
      </c>
    </row>
    <row r="3486" spans="1:6" hidden="1" x14ac:dyDescent="0.25">
      <c r="A3486" s="212" t="s">
        <v>1243</v>
      </c>
      <c r="B3486" s="212">
        <v>200903</v>
      </c>
      <c r="C3486" s="212">
        <v>4.8159999999999998</v>
      </c>
      <c r="D3486" s="212">
        <v>6</v>
      </c>
      <c r="E3486" s="212" t="s">
        <v>1244</v>
      </c>
      <c r="F3486" s="212" t="s">
        <v>1234</v>
      </c>
    </row>
    <row r="3487" spans="1:6" hidden="1" x14ac:dyDescent="0.25">
      <c r="A3487" s="212" t="s">
        <v>1243</v>
      </c>
      <c r="B3487" s="212">
        <v>200904</v>
      </c>
      <c r="C3487" s="212">
        <v>5.3079999999999998</v>
      </c>
      <c r="D3487" s="212">
        <v>6</v>
      </c>
      <c r="E3487" s="212" t="s">
        <v>1244</v>
      </c>
      <c r="F3487" s="212" t="s">
        <v>1234</v>
      </c>
    </row>
    <row r="3488" spans="1:6" hidden="1" x14ac:dyDescent="0.25">
      <c r="A3488" s="212" t="s">
        <v>1243</v>
      </c>
      <c r="B3488" s="212">
        <v>200905</v>
      </c>
      <c r="C3488" s="212">
        <v>5.86</v>
      </c>
      <c r="D3488" s="212">
        <v>6</v>
      </c>
      <c r="E3488" s="212" t="s">
        <v>1244</v>
      </c>
      <c r="F3488" s="212" t="s">
        <v>1234</v>
      </c>
    </row>
    <row r="3489" spans="1:6" hidden="1" x14ac:dyDescent="0.25">
      <c r="A3489" s="212" t="s">
        <v>1243</v>
      </c>
      <c r="B3489" s="212">
        <v>200906</v>
      </c>
      <c r="C3489" s="212">
        <v>5.9130000000000003</v>
      </c>
      <c r="D3489" s="212">
        <v>6</v>
      </c>
      <c r="E3489" s="212" t="s">
        <v>1244</v>
      </c>
      <c r="F3489" s="212" t="s">
        <v>1234</v>
      </c>
    </row>
    <row r="3490" spans="1:6" hidden="1" x14ac:dyDescent="0.25">
      <c r="A3490" s="212" t="s">
        <v>1243</v>
      </c>
      <c r="B3490" s="212">
        <v>200907</v>
      </c>
      <c r="C3490" s="212">
        <v>6.2069999999999999</v>
      </c>
      <c r="D3490" s="212">
        <v>6</v>
      </c>
      <c r="E3490" s="212" t="s">
        <v>1244</v>
      </c>
      <c r="F3490" s="212" t="s">
        <v>1234</v>
      </c>
    </row>
    <row r="3491" spans="1:6" hidden="1" x14ac:dyDescent="0.25">
      <c r="A3491" s="212" t="s">
        <v>1243</v>
      </c>
      <c r="B3491" s="212">
        <v>200908</v>
      </c>
      <c r="C3491" s="212">
        <v>6.1429999999999998</v>
      </c>
      <c r="D3491" s="212">
        <v>6</v>
      </c>
      <c r="E3491" s="212" t="s">
        <v>1244</v>
      </c>
      <c r="F3491" s="212" t="s">
        <v>1234</v>
      </c>
    </row>
    <row r="3492" spans="1:6" hidden="1" x14ac:dyDescent="0.25">
      <c r="A3492" s="212" t="s">
        <v>1243</v>
      </c>
      <c r="B3492" s="212">
        <v>200909</v>
      </c>
      <c r="C3492" s="212">
        <v>5.6020000000000003</v>
      </c>
      <c r="D3492" s="212">
        <v>6</v>
      </c>
      <c r="E3492" s="212" t="s">
        <v>1244</v>
      </c>
      <c r="F3492" s="212" t="s">
        <v>1234</v>
      </c>
    </row>
    <row r="3493" spans="1:6" hidden="1" x14ac:dyDescent="0.25">
      <c r="A3493" s="212" t="s">
        <v>1243</v>
      </c>
      <c r="B3493" s="212">
        <v>200910</v>
      </c>
      <c r="C3493" s="212">
        <v>5.1059999999999999</v>
      </c>
      <c r="D3493" s="212">
        <v>6</v>
      </c>
      <c r="E3493" s="212" t="s">
        <v>1244</v>
      </c>
      <c r="F3493" s="212" t="s">
        <v>1234</v>
      </c>
    </row>
    <row r="3494" spans="1:6" hidden="1" x14ac:dyDescent="0.25">
      <c r="A3494" s="212" t="s">
        <v>1243</v>
      </c>
      <c r="B3494" s="212">
        <v>200911</v>
      </c>
      <c r="C3494" s="212">
        <v>4.1879999999999997</v>
      </c>
      <c r="D3494" s="212">
        <v>6</v>
      </c>
      <c r="E3494" s="212" t="s">
        <v>1244</v>
      </c>
      <c r="F3494" s="212" t="s">
        <v>1234</v>
      </c>
    </row>
    <row r="3495" spans="1:6" hidden="1" x14ac:dyDescent="0.25">
      <c r="A3495" s="212" t="s">
        <v>1243</v>
      </c>
      <c r="B3495" s="212">
        <v>200912</v>
      </c>
      <c r="C3495" s="212">
        <v>3.976</v>
      </c>
      <c r="D3495" s="212">
        <v>6</v>
      </c>
      <c r="E3495" s="212" t="s">
        <v>1244</v>
      </c>
      <c r="F3495" s="212" t="s">
        <v>1234</v>
      </c>
    </row>
    <row r="3496" spans="1:6" hidden="1" x14ac:dyDescent="0.25">
      <c r="A3496" s="212" t="s">
        <v>1243</v>
      </c>
      <c r="B3496" s="212">
        <v>200913</v>
      </c>
      <c r="C3496" s="212">
        <v>59.856999999999999</v>
      </c>
      <c r="D3496" s="212">
        <v>6</v>
      </c>
      <c r="E3496" s="212" t="s">
        <v>1244</v>
      </c>
      <c r="F3496" s="212" t="s">
        <v>1234</v>
      </c>
    </row>
    <row r="3497" spans="1:6" hidden="1" x14ac:dyDescent="0.25">
      <c r="A3497" s="212" t="s">
        <v>1243</v>
      </c>
      <c r="B3497" s="212">
        <v>201001</v>
      </c>
      <c r="C3497" s="212">
        <v>3.5049999999999999</v>
      </c>
      <c r="D3497" s="212">
        <v>6</v>
      </c>
      <c r="E3497" s="212" t="s">
        <v>1244</v>
      </c>
      <c r="F3497" s="212" t="s">
        <v>1234</v>
      </c>
    </row>
    <row r="3498" spans="1:6" hidden="1" x14ac:dyDescent="0.25">
      <c r="A3498" s="212" t="s">
        <v>1243</v>
      </c>
      <c r="B3498" s="212">
        <v>201002</v>
      </c>
      <c r="C3498" s="212">
        <v>3.778</v>
      </c>
      <c r="D3498" s="212">
        <v>6</v>
      </c>
      <c r="E3498" s="212" t="s">
        <v>1244</v>
      </c>
      <c r="F3498" s="212" t="s">
        <v>1234</v>
      </c>
    </row>
    <row r="3499" spans="1:6" hidden="1" x14ac:dyDescent="0.25">
      <c r="A3499" s="212" t="s">
        <v>1243</v>
      </c>
      <c r="B3499" s="212">
        <v>201003</v>
      </c>
      <c r="C3499" s="212">
        <v>5.2050000000000001</v>
      </c>
      <c r="D3499" s="212">
        <v>6</v>
      </c>
      <c r="E3499" s="212" t="s">
        <v>1244</v>
      </c>
      <c r="F3499" s="212" t="s">
        <v>1234</v>
      </c>
    </row>
    <row r="3500" spans="1:6" hidden="1" x14ac:dyDescent="0.25">
      <c r="A3500" s="212" t="s">
        <v>1243</v>
      </c>
      <c r="B3500" s="212">
        <v>201004</v>
      </c>
      <c r="C3500" s="212">
        <v>5.7370000000000001</v>
      </c>
      <c r="D3500" s="212">
        <v>6</v>
      </c>
      <c r="E3500" s="212" t="s">
        <v>1244</v>
      </c>
      <c r="F3500" s="212" t="s">
        <v>1234</v>
      </c>
    </row>
    <row r="3501" spans="1:6" hidden="1" x14ac:dyDescent="0.25">
      <c r="A3501" s="212" t="s">
        <v>1243</v>
      </c>
      <c r="B3501" s="212">
        <v>201005</v>
      </c>
      <c r="C3501" s="212">
        <v>6.3330000000000002</v>
      </c>
      <c r="D3501" s="212">
        <v>6</v>
      </c>
      <c r="E3501" s="212" t="s">
        <v>1244</v>
      </c>
      <c r="F3501" s="212" t="s">
        <v>1234</v>
      </c>
    </row>
    <row r="3502" spans="1:6" hidden="1" x14ac:dyDescent="0.25">
      <c r="A3502" s="212" t="s">
        <v>1243</v>
      </c>
      <c r="B3502" s="212">
        <v>201006</v>
      </c>
      <c r="C3502" s="212">
        <v>6.39</v>
      </c>
      <c r="D3502" s="212">
        <v>6</v>
      </c>
      <c r="E3502" s="212" t="s">
        <v>1244</v>
      </c>
      <c r="F3502" s="212" t="s">
        <v>1234</v>
      </c>
    </row>
    <row r="3503" spans="1:6" hidden="1" x14ac:dyDescent="0.25">
      <c r="A3503" s="212" t="s">
        <v>1243</v>
      </c>
      <c r="B3503" s="212">
        <v>201007</v>
      </c>
      <c r="C3503" s="212">
        <v>6.7080000000000002</v>
      </c>
      <c r="D3503" s="212">
        <v>6</v>
      </c>
      <c r="E3503" s="212" t="s">
        <v>1244</v>
      </c>
      <c r="F3503" s="212" t="s">
        <v>1234</v>
      </c>
    </row>
    <row r="3504" spans="1:6" hidden="1" x14ac:dyDescent="0.25">
      <c r="A3504" s="212" t="s">
        <v>1243</v>
      </c>
      <c r="B3504" s="212">
        <v>201008</v>
      </c>
      <c r="C3504" s="212">
        <v>6.6390000000000002</v>
      </c>
      <c r="D3504" s="212">
        <v>6</v>
      </c>
      <c r="E3504" s="212" t="s">
        <v>1244</v>
      </c>
      <c r="F3504" s="212" t="s">
        <v>1234</v>
      </c>
    </row>
    <row r="3505" spans="1:6" hidden="1" x14ac:dyDescent="0.25">
      <c r="A3505" s="212" t="s">
        <v>1243</v>
      </c>
      <c r="B3505" s="212">
        <v>201009</v>
      </c>
      <c r="C3505" s="212">
        <v>6.0549999999999997</v>
      </c>
      <c r="D3505" s="212">
        <v>6</v>
      </c>
      <c r="E3505" s="212" t="s">
        <v>1244</v>
      </c>
      <c r="F3505" s="212" t="s">
        <v>1234</v>
      </c>
    </row>
    <row r="3506" spans="1:6" hidden="1" x14ac:dyDescent="0.25">
      <c r="A3506" s="212" t="s">
        <v>1243</v>
      </c>
      <c r="B3506" s="212">
        <v>201010</v>
      </c>
      <c r="C3506" s="212">
        <v>5.5179999999999998</v>
      </c>
      <c r="D3506" s="212">
        <v>6</v>
      </c>
      <c r="E3506" s="212" t="s">
        <v>1244</v>
      </c>
      <c r="F3506" s="212" t="s">
        <v>1234</v>
      </c>
    </row>
    <row r="3507" spans="1:6" hidden="1" x14ac:dyDescent="0.25">
      <c r="A3507" s="212" t="s">
        <v>1243</v>
      </c>
      <c r="B3507" s="212">
        <v>201011</v>
      </c>
      <c r="C3507" s="212">
        <v>4.5270000000000001</v>
      </c>
      <c r="D3507" s="212">
        <v>6</v>
      </c>
      <c r="E3507" s="212" t="s">
        <v>1244</v>
      </c>
      <c r="F3507" s="212" t="s">
        <v>1234</v>
      </c>
    </row>
    <row r="3508" spans="1:6" hidden="1" x14ac:dyDescent="0.25">
      <c r="A3508" s="212" t="s">
        <v>1243</v>
      </c>
      <c r="B3508" s="212">
        <v>201012</v>
      </c>
      <c r="C3508" s="212">
        <v>4.2969999999999997</v>
      </c>
      <c r="D3508" s="212">
        <v>6</v>
      </c>
      <c r="E3508" s="212" t="s">
        <v>1244</v>
      </c>
      <c r="F3508" s="212" t="s">
        <v>1234</v>
      </c>
    </row>
    <row r="3509" spans="1:6" hidden="1" x14ac:dyDescent="0.25">
      <c r="A3509" s="212" t="s">
        <v>1243</v>
      </c>
      <c r="B3509" s="212">
        <v>201013</v>
      </c>
      <c r="C3509" s="212">
        <v>64.691000000000003</v>
      </c>
      <c r="D3509" s="212">
        <v>6</v>
      </c>
      <c r="E3509" s="212" t="s">
        <v>1244</v>
      </c>
      <c r="F3509" s="212" t="s">
        <v>1234</v>
      </c>
    </row>
    <row r="3510" spans="1:6" hidden="1" x14ac:dyDescent="0.25">
      <c r="A3510" s="212" t="s">
        <v>1243</v>
      </c>
      <c r="B3510" s="212">
        <v>201101</v>
      </c>
      <c r="C3510" s="212">
        <v>3.8210000000000002</v>
      </c>
      <c r="D3510" s="212">
        <v>6</v>
      </c>
      <c r="E3510" s="212" t="s">
        <v>1244</v>
      </c>
      <c r="F3510" s="212" t="s">
        <v>1234</v>
      </c>
    </row>
    <row r="3511" spans="1:6" hidden="1" x14ac:dyDescent="0.25">
      <c r="A3511" s="212" t="s">
        <v>1243</v>
      </c>
      <c r="B3511" s="212">
        <v>201102</v>
      </c>
      <c r="C3511" s="212">
        <v>4.1189999999999998</v>
      </c>
      <c r="D3511" s="212">
        <v>6</v>
      </c>
      <c r="E3511" s="212" t="s">
        <v>1244</v>
      </c>
      <c r="F3511" s="212" t="s">
        <v>1234</v>
      </c>
    </row>
    <row r="3512" spans="1:6" hidden="1" x14ac:dyDescent="0.25">
      <c r="A3512" s="212" t="s">
        <v>1243</v>
      </c>
      <c r="B3512" s="212">
        <v>201103</v>
      </c>
      <c r="C3512" s="212">
        <v>5.6749999999999998</v>
      </c>
      <c r="D3512" s="212">
        <v>6</v>
      </c>
      <c r="E3512" s="212" t="s">
        <v>1244</v>
      </c>
      <c r="F3512" s="212" t="s">
        <v>1234</v>
      </c>
    </row>
    <row r="3513" spans="1:6" hidden="1" x14ac:dyDescent="0.25">
      <c r="A3513" s="212" t="s">
        <v>1243</v>
      </c>
      <c r="B3513" s="212">
        <v>201104</v>
      </c>
      <c r="C3513" s="212">
        <v>6.2539999999999996</v>
      </c>
      <c r="D3513" s="212">
        <v>6</v>
      </c>
      <c r="E3513" s="212" t="s">
        <v>1244</v>
      </c>
      <c r="F3513" s="212" t="s">
        <v>1234</v>
      </c>
    </row>
    <row r="3514" spans="1:6" hidden="1" x14ac:dyDescent="0.25">
      <c r="A3514" s="212" t="s">
        <v>1243</v>
      </c>
      <c r="B3514" s="212">
        <v>201105</v>
      </c>
      <c r="C3514" s="212">
        <v>6.9050000000000002</v>
      </c>
      <c r="D3514" s="212">
        <v>6</v>
      </c>
      <c r="E3514" s="212" t="s">
        <v>1244</v>
      </c>
      <c r="F3514" s="212" t="s">
        <v>1234</v>
      </c>
    </row>
    <row r="3515" spans="1:6" hidden="1" x14ac:dyDescent="0.25">
      <c r="A3515" s="212" t="s">
        <v>1243</v>
      </c>
      <c r="B3515" s="212">
        <v>201106</v>
      </c>
      <c r="C3515" s="212">
        <v>6.9669999999999996</v>
      </c>
      <c r="D3515" s="212">
        <v>6</v>
      </c>
      <c r="E3515" s="212" t="s">
        <v>1244</v>
      </c>
      <c r="F3515" s="212" t="s">
        <v>1234</v>
      </c>
    </row>
    <row r="3516" spans="1:6" hidden="1" x14ac:dyDescent="0.25">
      <c r="A3516" s="212" t="s">
        <v>1243</v>
      </c>
      <c r="B3516" s="212">
        <v>201107</v>
      </c>
      <c r="C3516" s="212">
        <v>7.3140000000000001</v>
      </c>
      <c r="D3516" s="212">
        <v>6</v>
      </c>
      <c r="E3516" s="212" t="s">
        <v>1244</v>
      </c>
      <c r="F3516" s="212" t="s">
        <v>1234</v>
      </c>
    </row>
    <row r="3517" spans="1:6" hidden="1" x14ac:dyDescent="0.25">
      <c r="A3517" s="212" t="s">
        <v>1243</v>
      </c>
      <c r="B3517" s="212">
        <v>201108</v>
      </c>
      <c r="C3517" s="212">
        <v>7.2380000000000004</v>
      </c>
      <c r="D3517" s="212">
        <v>6</v>
      </c>
      <c r="E3517" s="212" t="s">
        <v>1244</v>
      </c>
      <c r="F3517" s="212" t="s">
        <v>1234</v>
      </c>
    </row>
    <row r="3518" spans="1:6" hidden="1" x14ac:dyDescent="0.25">
      <c r="A3518" s="212" t="s">
        <v>1243</v>
      </c>
      <c r="B3518" s="212">
        <v>201109</v>
      </c>
      <c r="C3518" s="212">
        <v>6.601</v>
      </c>
      <c r="D3518" s="212">
        <v>6</v>
      </c>
      <c r="E3518" s="212" t="s">
        <v>1244</v>
      </c>
      <c r="F3518" s="212" t="s">
        <v>1234</v>
      </c>
    </row>
    <row r="3519" spans="1:6" hidden="1" x14ac:dyDescent="0.25">
      <c r="A3519" s="212" t="s">
        <v>1243</v>
      </c>
      <c r="B3519" s="212">
        <v>201110</v>
      </c>
      <c r="C3519" s="212">
        <v>6.016</v>
      </c>
      <c r="D3519" s="212">
        <v>6</v>
      </c>
      <c r="E3519" s="212" t="s">
        <v>1244</v>
      </c>
      <c r="F3519" s="212" t="s">
        <v>1234</v>
      </c>
    </row>
    <row r="3520" spans="1:6" hidden="1" x14ac:dyDescent="0.25">
      <c r="A3520" s="212" t="s">
        <v>1243</v>
      </c>
      <c r="B3520" s="212">
        <v>201111</v>
      </c>
      <c r="C3520" s="212">
        <v>4.9349999999999996</v>
      </c>
      <c r="D3520" s="212">
        <v>6</v>
      </c>
      <c r="E3520" s="212" t="s">
        <v>1244</v>
      </c>
      <c r="F3520" s="212" t="s">
        <v>1234</v>
      </c>
    </row>
    <row r="3521" spans="1:6" hidden="1" x14ac:dyDescent="0.25">
      <c r="A3521" s="212" t="s">
        <v>1243</v>
      </c>
      <c r="B3521" s="212">
        <v>201112</v>
      </c>
      <c r="C3521" s="212">
        <v>4.6840000000000002</v>
      </c>
      <c r="D3521" s="212">
        <v>6</v>
      </c>
      <c r="E3521" s="212" t="s">
        <v>1244</v>
      </c>
      <c r="F3521" s="212" t="s">
        <v>1234</v>
      </c>
    </row>
    <row r="3522" spans="1:6" hidden="1" x14ac:dyDescent="0.25">
      <c r="A3522" s="212" t="s">
        <v>1243</v>
      </c>
      <c r="B3522" s="212">
        <v>201113</v>
      </c>
      <c r="C3522" s="212">
        <v>70.528000000000006</v>
      </c>
      <c r="D3522" s="212">
        <v>6</v>
      </c>
      <c r="E3522" s="212" t="s">
        <v>1244</v>
      </c>
      <c r="F3522" s="212" t="s">
        <v>1234</v>
      </c>
    </row>
    <row r="3523" spans="1:6" hidden="1" x14ac:dyDescent="0.25">
      <c r="A3523" s="212" t="s">
        <v>1243</v>
      </c>
      <c r="B3523" s="212">
        <v>201201</v>
      </c>
      <c r="C3523" s="212">
        <v>4.2779999999999996</v>
      </c>
      <c r="D3523" s="212">
        <v>6</v>
      </c>
      <c r="E3523" s="212" t="s">
        <v>1244</v>
      </c>
      <c r="F3523" s="212" t="s">
        <v>1234</v>
      </c>
    </row>
    <row r="3524" spans="1:6" hidden="1" x14ac:dyDescent="0.25">
      <c r="A3524" s="212" t="s">
        <v>1243</v>
      </c>
      <c r="B3524" s="212">
        <v>201202</v>
      </c>
      <c r="C3524" s="212">
        <v>4.6109999999999998</v>
      </c>
      <c r="D3524" s="212">
        <v>6</v>
      </c>
      <c r="E3524" s="212" t="s">
        <v>1244</v>
      </c>
      <c r="F3524" s="212" t="s">
        <v>1234</v>
      </c>
    </row>
    <row r="3525" spans="1:6" hidden="1" x14ac:dyDescent="0.25">
      <c r="A3525" s="212" t="s">
        <v>1243</v>
      </c>
      <c r="B3525" s="212">
        <v>201203</v>
      </c>
      <c r="C3525" s="212">
        <v>6.3540000000000001</v>
      </c>
      <c r="D3525" s="212">
        <v>6</v>
      </c>
      <c r="E3525" s="212" t="s">
        <v>1244</v>
      </c>
      <c r="F3525" s="212" t="s">
        <v>1234</v>
      </c>
    </row>
    <row r="3526" spans="1:6" hidden="1" x14ac:dyDescent="0.25">
      <c r="A3526" s="212" t="s">
        <v>1243</v>
      </c>
      <c r="B3526" s="212">
        <v>201204</v>
      </c>
      <c r="C3526" s="212">
        <v>7.0030000000000001</v>
      </c>
      <c r="D3526" s="212">
        <v>6</v>
      </c>
      <c r="E3526" s="212" t="s">
        <v>1244</v>
      </c>
      <c r="F3526" s="212" t="s">
        <v>1234</v>
      </c>
    </row>
    <row r="3527" spans="1:6" hidden="1" x14ac:dyDescent="0.25">
      <c r="A3527" s="212" t="s">
        <v>1243</v>
      </c>
      <c r="B3527" s="212">
        <v>201205</v>
      </c>
      <c r="C3527" s="212">
        <v>7.7309999999999999</v>
      </c>
      <c r="D3527" s="212">
        <v>6</v>
      </c>
      <c r="E3527" s="212" t="s">
        <v>1244</v>
      </c>
      <c r="F3527" s="212" t="s">
        <v>1234</v>
      </c>
    </row>
    <row r="3528" spans="1:6" hidden="1" x14ac:dyDescent="0.25">
      <c r="A3528" s="212" t="s">
        <v>1243</v>
      </c>
      <c r="B3528" s="212">
        <v>201206</v>
      </c>
      <c r="C3528" s="212">
        <v>7.8</v>
      </c>
      <c r="D3528" s="212">
        <v>6</v>
      </c>
      <c r="E3528" s="212" t="s">
        <v>1244</v>
      </c>
      <c r="F3528" s="212" t="s">
        <v>1234</v>
      </c>
    </row>
    <row r="3529" spans="1:6" hidden="1" x14ac:dyDescent="0.25">
      <c r="A3529" s="212" t="s">
        <v>1243</v>
      </c>
      <c r="B3529" s="212">
        <v>201207</v>
      </c>
      <c r="C3529" s="212">
        <v>8.1890000000000001</v>
      </c>
      <c r="D3529" s="212">
        <v>6</v>
      </c>
      <c r="E3529" s="212" t="s">
        <v>1244</v>
      </c>
      <c r="F3529" s="212" t="s">
        <v>1234</v>
      </c>
    </row>
    <row r="3530" spans="1:6" hidden="1" x14ac:dyDescent="0.25">
      <c r="A3530" s="212" t="s">
        <v>1243</v>
      </c>
      <c r="B3530" s="212">
        <v>201208</v>
      </c>
      <c r="C3530" s="212">
        <v>8.1039999999999992</v>
      </c>
      <c r="D3530" s="212">
        <v>6</v>
      </c>
      <c r="E3530" s="212" t="s">
        <v>1244</v>
      </c>
      <c r="F3530" s="212" t="s">
        <v>1234</v>
      </c>
    </row>
    <row r="3531" spans="1:6" hidden="1" x14ac:dyDescent="0.25">
      <c r="A3531" s="212" t="s">
        <v>1243</v>
      </c>
      <c r="B3531" s="212">
        <v>201209</v>
      </c>
      <c r="C3531" s="212">
        <v>7.391</v>
      </c>
      <c r="D3531" s="212">
        <v>6</v>
      </c>
      <c r="E3531" s="212" t="s">
        <v>1244</v>
      </c>
      <c r="F3531" s="212" t="s">
        <v>1234</v>
      </c>
    </row>
    <row r="3532" spans="1:6" hidden="1" x14ac:dyDescent="0.25">
      <c r="A3532" s="212" t="s">
        <v>1243</v>
      </c>
      <c r="B3532" s="212">
        <v>201210</v>
      </c>
      <c r="C3532" s="212">
        <v>6.7359999999999998</v>
      </c>
      <c r="D3532" s="212">
        <v>6</v>
      </c>
      <c r="E3532" s="212" t="s">
        <v>1244</v>
      </c>
      <c r="F3532" s="212" t="s">
        <v>1234</v>
      </c>
    </row>
    <row r="3533" spans="1:6" hidden="1" x14ac:dyDescent="0.25">
      <c r="A3533" s="212" t="s">
        <v>1243</v>
      </c>
      <c r="B3533" s="212">
        <v>201211</v>
      </c>
      <c r="C3533" s="212">
        <v>5.5259999999999998</v>
      </c>
      <c r="D3533" s="212">
        <v>6</v>
      </c>
      <c r="E3533" s="212" t="s">
        <v>1244</v>
      </c>
      <c r="F3533" s="212" t="s">
        <v>1234</v>
      </c>
    </row>
    <row r="3534" spans="1:6" hidden="1" x14ac:dyDescent="0.25">
      <c r="A3534" s="212" t="s">
        <v>1243</v>
      </c>
      <c r="B3534" s="212">
        <v>201212</v>
      </c>
      <c r="C3534" s="212">
        <v>5.2450000000000001</v>
      </c>
      <c r="D3534" s="212">
        <v>6</v>
      </c>
      <c r="E3534" s="212" t="s">
        <v>1244</v>
      </c>
      <c r="F3534" s="212" t="s">
        <v>1234</v>
      </c>
    </row>
    <row r="3535" spans="1:6" hidden="1" x14ac:dyDescent="0.25">
      <c r="A3535" s="212" t="s">
        <v>1243</v>
      </c>
      <c r="B3535" s="212">
        <v>201213</v>
      </c>
      <c r="C3535" s="212">
        <v>78.966999999999999</v>
      </c>
      <c r="D3535" s="212">
        <v>6</v>
      </c>
      <c r="E3535" s="212" t="s">
        <v>1244</v>
      </c>
      <c r="F3535" s="212" t="s">
        <v>1234</v>
      </c>
    </row>
    <row r="3536" spans="1:6" hidden="1" x14ac:dyDescent="0.25">
      <c r="A3536" s="212" t="s">
        <v>1243</v>
      </c>
      <c r="B3536" s="212">
        <v>201301</v>
      </c>
      <c r="C3536" s="212">
        <v>4.9770000000000003</v>
      </c>
      <c r="D3536" s="212">
        <v>6</v>
      </c>
      <c r="E3536" s="212" t="s">
        <v>1244</v>
      </c>
      <c r="F3536" s="212" t="s">
        <v>1234</v>
      </c>
    </row>
    <row r="3537" spans="1:6" hidden="1" x14ac:dyDescent="0.25">
      <c r="A3537" s="212" t="s">
        <v>1243</v>
      </c>
      <c r="B3537" s="212">
        <v>201302</v>
      </c>
      <c r="C3537" s="212">
        <v>5.3650000000000002</v>
      </c>
      <c r="D3537" s="212">
        <v>6</v>
      </c>
      <c r="E3537" s="212" t="s">
        <v>1244</v>
      </c>
      <c r="F3537" s="212" t="s">
        <v>1234</v>
      </c>
    </row>
    <row r="3538" spans="1:6" hidden="1" x14ac:dyDescent="0.25">
      <c r="A3538" s="212" t="s">
        <v>1243</v>
      </c>
      <c r="B3538" s="212">
        <v>201303</v>
      </c>
      <c r="C3538" s="212">
        <v>7.3920000000000003</v>
      </c>
      <c r="D3538" s="212">
        <v>6</v>
      </c>
      <c r="E3538" s="212" t="s">
        <v>1244</v>
      </c>
      <c r="F3538" s="212" t="s">
        <v>1234</v>
      </c>
    </row>
    <row r="3539" spans="1:6" hidden="1" x14ac:dyDescent="0.25">
      <c r="A3539" s="212" t="s">
        <v>1243</v>
      </c>
      <c r="B3539" s="212">
        <v>201304</v>
      </c>
      <c r="C3539" s="212">
        <v>8.1479999999999997</v>
      </c>
      <c r="D3539" s="212">
        <v>6</v>
      </c>
      <c r="E3539" s="212" t="s">
        <v>1244</v>
      </c>
      <c r="F3539" s="212" t="s">
        <v>1234</v>
      </c>
    </row>
    <row r="3540" spans="1:6" hidden="1" x14ac:dyDescent="0.25">
      <c r="A3540" s="212" t="s">
        <v>1243</v>
      </c>
      <c r="B3540" s="212">
        <v>201305</v>
      </c>
      <c r="C3540" s="212">
        <v>8.9949999999999992</v>
      </c>
      <c r="D3540" s="212">
        <v>6</v>
      </c>
      <c r="E3540" s="212" t="s">
        <v>1244</v>
      </c>
      <c r="F3540" s="212" t="s">
        <v>1234</v>
      </c>
    </row>
    <row r="3541" spans="1:6" hidden="1" x14ac:dyDescent="0.25">
      <c r="A3541" s="212" t="s">
        <v>1243</v>
      </c>
      <c r="B3541" s="212">
        <v>201306</v>
      </c>
      <c r="C3541" s="212">
        <v>9.0760000000000005</v>
      </c>
      <c r="D3541" s="212">
        <v>6</v>
      </c>
      <c r="E3541" s="212" t="s">
        <v>1244</v>
      </c>
      <c r="F3541" s="212" t="s">
        <v>1234</v>
      </c>
    </row>
    <row r="3542" spans="1:6" hidden="1" x14ac:dyDescent="0.25">
      <c r="A3542" s="212" t="s">
        <v>1243</v>
      </c>
      <c r="B3542" s="212">
        <v>201307</v>
      </c>
      <c r="C3542" s="212">
        <v>9.5269999999999992</v>
      </c>
      <c r="D3542" s="212">
        <v>6</v>
      </c>
      <c r="E3542" s="212" t="s">
        <v>1244</v>
      </c>
      <c r="F3542" s="212" t="s">
        <v>1234</v>
      </c>
    </row>
    <row r="3543" spans="1:6" hidden="1" x14ac:dyDescent="0.25">
      <c r="A3543" s="212" t="s">
        <v>1243</v>
      </c>
      <c r="B3543" s="212">
        <v>201308</v>
      </c>
      <c r="C3543" s="212">
        <v>9.4280000000000008</v>
      </c>
      <c r="D3543" s="212">
        <v>6</v>
      </c>
      <c r="E3543" s="212" t="s">
        <v>1244</v>
      </c>
      <c r="F3543" s="212" t="s">
        <v>1234</v>
      </c>
    </row>
    <row r="3544" spans="1:6" hidden="1" x14ac:dyDescent="0.25">
      <c r="A3544" s="212" t="s">
        <v>1243</v>
      </c>
      <c r="B3544" s="212">
        <v>201309</v>
      </c>
      <c r="C3544" s="212">
        <v>8.5990000000000002</v>
      </c>
      <c r="D3544" s="212">
        <v>6</v>
      </c>
      <c r="E3544" s="212" t="s">
        <v>1244</v>
      </c>
      <c r="F3544" s="212" t="s">
        <v>1234</v>
      </c>
    </row>
    <row r="3545" spans="1:6" hidden="1" x14ac:dyDescent="0.25">
      <c r="A3545" s="212" t="s">
        <v>1243</v>
      </c>
      <c r="B3545" s="212">
        <v>201310</v>
      </c>
      <c r="C3545" s="212">
        <v>7.8369999999999997</v>
      </c>
      <c r="D3545" s="212">
        <v>6</v>
      </c>
      <c r="E3545" s="212" t="s">
        <v>1244</v>
      </c>
      <c r="F3545" s="212" t="s">
        <v>1234</v>
      </c>
    </row>
    <row r="3546" spans="1:6" hidden="1" x14ac:dyDescent="0.25">
      <c r="A3546" s="212" t="s">
        <v>1243</v>
      </c>
      <c r="B3546" s="212">
        <v>201311</v>
      </c>
      <c r="C3546" s="212">
        <v>6.4290000000000003</v>
      </c>
      <c r="D3546" s="212">
        <v>6</v>
      </c>
      <c r="E3546" s="212" t="s">
        <v>1244</v>
      </c>
      <c r="F3546" s="212" t="s">
        <v>1234</v>
      </c>
    </row>
    <row r="3547" spans="1:6" hidden="1" x14ac:dyDescent="0.25">
      <c r="A3547" s="212" t="s">
        <v>1243</v>
      </c>
      <c r="B3547" s="212">
        <v>201312</v>
      </c>
      <c r="C3547" s="212">
        <v>6.1020000000000003</v>
      </c>
      <c r="D3547" s="212">
        <v>6</v>
      </c>
      <c r="E3547" s="212" t="s">
        <v>1244</v>
      </c>
      <c r="F3547" s="212" t="s">
        <v>1234</v>
      </c>
    </row>
    <row r="3548" spans="1:6" hidden="1" x14ac:dyDescent="0.25">
      <c r="A3548" s="212" t="s">
        <v>1243</v>
      </c>
      <c r="B3548" s="212">
        <v>201313</v>
      </c>
      <c r="C3548" s="212">
        <v>91.876999999999995</v>
      </c>
      <c r="D3548" s="212">
        <v>6</v>
      </c>
      <c r="E3548" s="212" t="s">
        <v>1244</v>
      </c>
      <c r="F3548" s="212" t="s">
        <v>1234</v>
      </c>
    </row>
    <row r="3549" spans="1:6" hidden="1" x14ac:dyDescent="0.25">
      <c r="A3549" s="212" t="s">
        <v>1243</v>
      </c>
      <c r="B3549" s="212">
        <v>201401</v>
      </c>
      <c r="C3549" s="212">
        <v>5.9279999999999999</v>
      </c>
      <c r="D3549" s="212">
        <v>6</v>
      </c>
      <c r="E3549" s="212" t="s">
        <v>1244</v>
      </c>
      <c r="F3549" s="212" t="s">
        <v>1234</v>
      </c>
    </row>
    <row r="3550" spans="1:6" hidden="1" x14ac:dyDescent="0.25">
      <c r="A3550" s="212" t="s">
        <v>1243</v>
      </c>
      <c r="B3550" s="212">
        <v>201402</v>
      </c>
      <c r="C3550" s="212">
        <v>6.282</v>
      </c>
      <c r="D3550" s="212">
        <v>6</v>
      </c>
      <c r="E3550" s="212" t="s">
        <v>1244</v>
      </c>
      <c r="F3550" s="212" t="s">
        <v>1234</v>
      </c>
    </row>
    <row r="3551" spans="1:6" hidden="1" x14ac:dyDescent="0.25">
      <c r="A3551" s="212" t="s">
        <v>1243</v>
      </c>
      <c r="B3551" s="212">
        <v>201403</v>
      </c>
      <c r="C3551" s="212">
        <v>8.6210000000000004</v>
      </c>
      <c r="D3551" s="212">
        <v>6</v>
      </c>
      <c r="E3551" s="212" t="s">
        <v>1244</v>
      </c>
      <c r="F3551" s="212" t="s">
        <v>1234</v>
      </c>
    </row>
    <row r="3552" spans="1:6" hidden="1" x14ac:dyDescent="0.25">
      <c r="A3552" s="212" t="s">
        <v>1243</v>
      </c>
      <c r="B3552" s="212">
        <v>201404</v>
      </c>
      <c r="C3552" s="212">
        <v>9.4320000000000004</v>
      </c>
      <c r="D3552" s="212">
        <v>6</v>
      </c>
      <c r="E3552" s="212" t="s">
        <v>1244</v>
      </c>
      <c r="F3552" s="212" t="s">
        <v>1234</v>
      </c>
    </row>
    <row r="3553" spans="1:6" hidden="1" x14ac:dyDescent="0.25">
      <c r="A3553" s="212" t="s">
        <v>1243</v>
      </c>
      <c r="B3553" s="212">
        <v>201405</v>
      </c>
      <c r="C3553" s="212">
        <v>10.454000000000001</v>
      </c>
      <c r="D3553" s="212">
        <v>6</v>
      </c>
      <c r="E3553" s="212" t="s">
        <v>1244</v>
      </c>
      <c r="F3553" s="212" t="s">
        <v>1234</v>
      </c>
    </row>
    <row r="3554" spans="1:6" hidden="1" x14ac:dyDescent="0.25">
      <c r="A3554" s="212" t="s">
        <v>1243</v>
      </c>
      <c r="B3554" s="212">
        <v>201406</v>
      </c>
      <c r="C3554" s="212">
        <v>10.595000000000001</v>
      </c>
      <c r="D3554" s="212">
        <v>6</v>
      </c>
      <c r="E3554" s="212" t="s">
        <v>1244</v>
      </c>
      <c r="F3554" s="212" t="s">
        <v>1234</v>
      </c>
    </row>
    <row r="3555" spans="1:6" hidden="1" x14ac:dyDescent="0.25">
      <c r="A3555" s="212" t="s">
        <v>1243</v>
      </c>
      <c r="B3555" s="212">
        <v>201407</v>
      </c>
      <c r="C3555" s="212">
        <v>11.09</v>
      </c>
      <c r="D3555" s="212">
        <v>6</v>
      </c>
      <c r="E3555" s="212" t="s">
        <v>1244</v>
      </c>
      <c r="F3555" s="212" t="s">
        <v>1234</v>
      </c>
    </row>
    <row r="3556" spans="1:6" hidden="1" x14ac:dyDescent="0.25">
      <c r="A3556" s="212" t="s">
        <v>1243</v>
      </c>
      <c r="B3556" s="212">
        <v>201408</v>
      </c>
      <c r="C3556" s="212">
        <v>11.042999999999999</v>
      </c>
      <c r="D3556" s="212">
        <v>6</v>
      </c>
      <c r="E3556" s="212" t="s">
        <v>1244</v>
      </c>
      <c r="F3556" s="212" t="s">
        <v>1234</v>
      </c>
    </row>
    <row r="3557" spans="1:6" hidden="1" x14ac:dyDescent="0.25">
      <c r="A3557" s="212" t="s">
        <v>1243</v>
      </c>
      <c r="B3557" s="212">
        <v>201409</v>
      </c>
      <c r="C3557" s="212">
        <v>10.238</v>
      </c>
      <c r="D3557" s="212">
        <v>6</v>
      </c>
      <c r="E3557" s="212" t="s">
        <v>1244</v>
      </c>
      <c r="F3557" s="212" t="s">
        <v>1234</v>
      </c>
    </row>
    <row r="3558" spans="1:6" hidden="1" x14ac:dyDescent="0.25">
      <c r="A3558" s="212" t="s">
        <v>1243</v>
      </c>
      <c r="B3558" s="212">
        <v>201410</v>
      </c>
      <c r="C3558" s="212">
        <v>9.5380000000000003</v>
      </c>
      <c r="D3558" s="212">
        <v>6</v>
      </c>
      <c r="E3558" s="212" t="s">
        <v>1244</v>
      </c>
      <c r="F3558" s="212" t="s">
        <v>1234</v>
      </c>
    </row>
    <row r="3559" spans="1:6" hidden="1" x14ac:dyDescent="0.25">
      <c r="A3559" s="212" t="s">
        <v>1243</v>
      </c>
      <c r="B3559" s="212">
        <v>201411</v>
      </c>
      <c r="C3559" s="212">
        <v>7.8970000000000002</v>
      </c>
      <c r="D3559" s="212">
        <v>6</v>
      </c>
      <c r="E3559" s="212" t="s">
        <v>1244</v>
      </c>
      <c r="F3559" s="212" t="s">
        <v>1234</v>
      </c>
    </row>
    <row r="3560" spans="1:6" hidden="1" x14ac:dyDescent="0.25">
      <c r="A3560" s="212" t="s">
        <v>1243</v>
      </c>
      <c r="B3560" s="212">
        <v>201412</v>
      </c>
      <c r="C3560" s="212">
        <v>7.6619999999999999</v>
      </c>
      <c r="D3560" s="212">
        <v>6</v>
      </c>
      <c r="E3560" s="212" t="s">
        <v>1244</v>
      </c>
      <c r="F3560" s="212" t="s">
        <v>1234</v>
      </c>
    </row>
    <row r="3561" spans="1:6" x14ac:dyDescent="0.25">
      <c r="A3561" s="212" t="s">
        <v>1243</v>
      </c>
      <c r="B3561" s="212">
        <v>201413</v>
      </c>
      <c r="C3561" s="212">
        <v>108.779</v>
      </c>
      <c r="D3561" s="212">
        <v>6</v>
      </c>
      <c r="E3561" s="212" t="s">
        <v>1244</v>
      </c>
      <c r="F3561" s="212" t="s">
        <v>1234</v>
      </c>
    </row>
    <row r="3562" spans="1:6" hidden="1" x14ac:dyDescent="0.25">
      <c r="A3562" s="212" t="s">
        <v>1243</v>
      </c>
      <c r="B3562" s="212">
        <v>201501</v>
      </c>
      <c r="C3562" s="212">
        <v>6.4770000000000003</v>
      </c>
      <c r="D3562" s="212">
        <v>6</v>
      </c>
      <c r="E3562" s="212" t="s">
        <v>1244</v>
      </c>
      <c r="F3562" s="212" t="s">
        <v>1234</v>
      </c>
    </row>
    <row r="3563" spans="1:6" hidden="1" x14ac:dyDescent="0.25">
      <c r="A3563" s="212" t="s">
        <v>1243</v>
      </c>
      <c r="B3563" s="212">
        <v>201502</v>
      </c>
      <c r="C3563" s="212">
        <v>7.11</v>
      </c>
      <c r="D3563" s="212">
        <v>6</v>
      </c>
      <c r="E3563" s="212" t="s">
        <v>1244</v>
      </c>
      <c r="F3563" s="212" t="s">
        <v>1234</v>
      </c>
    </row>
    <row r="3564" spans="1:6" hidden="1" x14ac:dyDescent="0.25">
      <c r="A3564" s="212" t="s">
        <v>1243</v>
      </c>
      <c r="B3564" s="212">
        <v>201503</v>
      </c>
      <c r="C3564" s="212">
        <v>10.019</v>
      </c>
      <c r="D3564" s="212">
        <v>6</v>
      </c>
      <c r="E3564" s="212" t="s">
        <v>1244</v>
      </c>
      <c r="F3564" s="212" t="s">
        <v>1234</v>
      </c>
    </row>
    <row r="3565" spans="1:6" hidden="1" x14ac:dyDescent="0.25">
      <c r="A3565" s="212" t="s">
        <v>1243</v>
      </c>
      <c r="B3565" s="212">
        <v>201504</v>
      </c>
      <c r="C3565" s="212">
        <v>11.285</v>
      </c>
      <c r="D3565" s="212">
        <v>6</v>
      </c>
      <c r="E3565" s="212" t="s">
        <v>1244</v>
      </c>
      <c r="F3565" s="212" t="s">
        <v>1234</v>
      </c>
    </row>
    <row r="3566" spans="1:6" hidden="1" x14ac:dyDescent="0.25">
      <c r="A3566" s="212" t="s">
        <v>1243</v>
      </c>
      <c r="B3566" s="212">
        <v>201505</v>
      </c>
      <c r="C3566" s="212">
        <v>12.484</v>
      </c>
      <c r="D3566" s="212">
        <v>6</v>
      </c>
      <c r="E3566" s="212" t="s">
        <v>1244</v>
      </c>
      <c r="F3566" s="212" t="s">
        <v>1234</v>
      </c>
    </row>
    <row r="3567" spans="1:6" hidden="1" x14ac:dyDescent="0.25">
      <c r="A3567" s="212" t="s">
        <v>1243</v>
      </c>
      <c r="B3567" s="212">
        <v>201506</v>
      </c>
      <c r="C3567" s="212">
        <v>12.706</v>
      </c>
      <c r="D3567" s="212">
        <v>6</v>
      </c>
      <c r="E3567" s="212" t="s">
        <v>1244</v>
      </c>
      <c r="F3567" s="212" t="s">
        <v>1234</v>
      </c>
    </row>
    <row r="3568" spans="1:6" hidden="1" x14ac:dyDescent="0.25">
      <c r="A3568" s="212" t="s">
        <v>1243</v>
      </c>
      <c r="B3568" s="212">
        <v>201507</v>
      </c>
      <c r="C3568" s="212">
        <v>13.497</v>
      </c>
      <c r="D3568" s="212">
        <v>6</v>
      </c>
      <c r="E3568" s="212" t="s">
        <v>1244</v>
      </c>
      <c r="F3568" s="212" t="s">
        <v>1234</v>
      </c>
    </row>
    <row r="3569" spans="1:6" hidden="1" x14ac:dyDescent="0.25">
      <c r="A3569" s="212" t="s">
        <v>1243</v>
      </c>
      <c r="B3569" s="212">
        <v>201508</v>
      </c>
      <c r="C3569" s="212">
        <v>13.461</v>
      </c>
      <c r="D3569" s="212">
        <v>6</v>
      </c>
      <c r="E3569" s="212" t="s">
        <v>1244</v>
      </c>
      <c r="F3569" s="212" t="s">
        <v>1234</v>
      </c>
    </row>
    <row r="3570" spans="1:6" hidden="1" x14ac:dyDescent="0.25">
      <c r="A3570" s="212" t="s">
        <v>1243</v>
      </c>
      <c r="B3570" s="212">
        <v>201509</v>
      </c>
      <c r="C3570" s="212">
        <v>12.23</v>
      </c>
      <c r="D3570" s="212">
        <v>6</v>
      </c>
      <c r="E3570" s="212" t="s">
        <v>1244</v>
      </c>
      <c r="F3570" s="212" t="s">
        <v>1234</v>
      </c>
    </row>
    <row r="3571" spans="1:6" hidden="1" x14ac:dyDescent="0.25">
      <c r="A3571" s="212" t="s">
        <v>1243</v>
      </c>
      <c r="B3571" s="212">
        <v>201510</v>
      </c>
      <c r="C3571" s="212">
        <v>11.071</v>
      </c>
      <c r="D3571" s="212">
        <v>6</v>
      </c>
      <c r="E3571" s="212" t="s">
        <v>1244</v>
      </c>
      <c r="F3571" s="212" t="s">
        <v>1234</v>
      </c>
    </row>
    <row r="3572" spans="1:6" hidden="1" x14ac:dyDescent="0.25">
      <c r="A3572" s="212" t="s">
        <v>1243</v>
      </c>
      <c r="B3572" s="212">
        <v>201511</v>
      </c>
      <c r="C3572" s="212">
        <v>9.1539999999999999</v>
      </c>
      <c r="D3572" s="212">
        <v>6</v>
      </c>
      <c r="E3572" s="212" t="s">
        <v>1244</v>
      </c>
      <c r="F3572" s="212" t="s">
        <v>1234</v>
      </c>
    </row>
    <row r="3573" spans="1:6" hidden="1" x14ac:dyDescent="0.25">
      <c r="A3573" s="212" t="s">
        <v>1243</v>
      </c>
      <c r="B3573" s="212">
        <v>201512</v>
      </c>
      <c r="C3573" s="212">
        <v>8.4469999999999992</v>
      </c>
      <c r="D3573" s="212">
        <v>6</v>
      </c>
      <c r="E3573" s="212" t="s">
        <v>1244</v>
      </c>
      <c r="F3573" s="212" t="s">
        <v>1234</v>
      </c>
    </row>
    <row r="3574" spans="1:6" hidden="1" x14ac:dyDescent="0.25">
      <c r="A3574" s="212" t="s">
        <v>1243</v>
      </c>
      <c r="B3574" s="212">
        <v>201513</v>
      </c>
      <c r="C3574" s="212">
        <v>127.941</v>
      </c>
      <c r="D3574" s="212">
        <v>6</v>
      </c>
      <c r="E3574" s="212" t="s">
        <v>1244</v>
      </c>
      <c r="F3574" s="212" t="s">
        <v>1234</v>
      </c>
    </row>
    <row r="3575" spans="1:6" hidden="1" x14ac:dyDescent="0.25">
      <c r="A3575" s="212" t="s">
        <v>1243</v>
      </c>
      <c r="B3575" s="212">
        <v>201601</v>
      </c>
      <c r="C3575" s="212">
        <v>8.0909999999999993</v>
      </c>
      <c r="D3575" s="212">
        <v>6</v>
      </c>
      <c r="E3575" s="212" t="s">
        <v>1244</v>
      </c>
      <c r="F3575" s="212" t="s">
        <v>1234</v>
      </c>
    </row>
    <row r="3576" spans="1:6" hidden="1" x14ac:dyDescent="0.25">
      <c r="A3576" s="212" t="s">
        <v>1243</v>
      </c>
      <c r="B3576" s="212">
        <v>201602</v>
      </c>
      <c r="C3576" s="212">
        <v>9.5790000000000006</v>
      </c>
      <c r="D3576" s="212">
        <v>6</v>
      </c>
      <c r="E3576" s="212" t="s">
        <v>1244</v>
      </c>
      <c r="F3576" s="212" t="s">
        <v>1234</v>
      </c>
    </row>
    <row r="3577" spans="1:6" hidden="1" x14ac:dyDescent="0.25">
      <c r="A3577" s="212" t="s">
        <v>1243</v>
      </c>
      <c r="B3577" s="212">
        <v>201603</v>
      </c>
      <c r="C3577" s="212">
        <v>12.813000000000001</v>
      </c>
      <c r="D3577" s="212">
        <v>6</v>
      </c>
      <c r="E3577" s="212" t="s">
        <v>1244</v>
      </c>
      <c r="F3577" s="212" t="s">
        <v>1234</v>
      </c>
    </row>
    <row r="3578" spans="1:6" hidden="1" x14ac:dyDescent="0.25">
      <c r="A3578" s="212" t="s">
        <v>1243</v>
      </c>
      <c r="B3578" s="212">
        <v>201604</v>
      </c>
      <c r="C3578" s="212">
        <v>14.473000000000001</v>
      </c>
      <c r="D3578" s="212">
        <v>6</v>
      </c>
      <c r="E3578" s="212" t="s">
        <v>1244</v>
      </c>
      <c r="F3578" s="212" t="s">
        <v>1234</v>
      </c>
    </row>
    <row r="3579" spans="1:6" hidden="1" x14ac:dyDescent="0.25">
      <c r="A3579" s="212" t="s">
        <v>1243</v>
      </c>
      <c r="B3579" s="212">
        <v>201605</v>
      </c>
      <c r="C3579" s="212">
        <v>16.044</v>
      </c>
      <c r="D3579" s="212">
        <v>6</v>
      </c>
      <c r="E3579" s="212" t="s">
        <v>1244</v>
      </c>
      <c r="F3579" s="212" t="s">
        <v>1234</v>
      </c>
    </row>
    <row r="3580" spans="1:6" hidden="1" x14ac:dyDescent="0.25">
      <c r="A3580" s="212" t="s">
        <v>1243</v>
      </c>
      <c r="B3580" s="212">
        <v>201606</v>
      </c>
      <c r="C3580" s="212">
        <v>16.581</v>
      </c>
      <c r="D3580" s="212">
        <v>6</v>
      </c>
      <c r="E3580" s="212" t="s">
        <v>1244</v>
      </c>
      <c r="F3580" s="212" t="s">
        <v>1234</v>
      </c>
    </row>
    <row r="3581" spans="1:6" hidden="1" x14ac:dyDescent="0.25">
      <c r="A3581" s="212" t="s">
        <v>1243</v>
      </c>
      <c r="B3581" s="212">
        <v>201607</v>
      </c>
      <c r="C3581" s="212">
        <v>17.260999999999999</v>
      </c>
      <c r="D3581" s="212">
        <v>6</v>
      </c>
      <c r="E3581" s="212" t="s">
        <v>1244</v>
      </c>
      <c r="F3581" s="212" t="s">
        <v>1234</v>
      </c>
    </row>
    <row r="3582" spans="1:6" hidden="1" x14ac:dyDescent="0.25">
      <c r="A3582" s="212" t="s">
        <v>1243</v>
      </c>
      <c r="B3582" s="212">
        <v>201608</v>
      </c>
      <c r="C3582" s="212">
        <v>16.75</v>
      </c>
      <c r="D3582" s="212">
        <v>6</v>
      </c>
      <c r="E3582" s="212" t="s">
        <v>1244</v>
      </c>
      <c r="F3582" s="212" t="s">
        <v>1234</v>
      </c>
    </row>
    <row r="3583" spans="1:6" hidden="1" x14ac:dyDescent="0.25">
      <c r="A3583" s="212" t="s">
        <v>1243</v>
      </c>
      <c r="B3583" s="212">
        <v>201609</v>
      </c>
      <c r="C3583" s="212">
        <v>14.914999999999999</v>
      </c>
      <c r="D3583" s="212">
        <v>6</v>
      </c>
      <c r="E3583" s="212" t="s">
        <v>1244</v>
      </c>
      <c r="F3583" s="212" t="s">
        <v>1234</v>
      </c>
    </row>
    <row r="3584" spans="1:6" hidden="1" x14ac:dyDescent="0.25">
      <c r="A3584" s="212" t="s">
        <v>1243</v>
      </c>
      <c r="B3584" s="212">
        <v>201610</v>
      </c>
      <c r="C3584" s="212">
        <v>13.358000000000001</v>
      </c>
      <c r="D3584" s="212">
        <v>6</v>
      </c>
      <c r="E3584" s="212" t="s">
        <v>1244</v>
      </c>
      <c r="F3584" s="212" t="s">
        <v>1234</v>
      </c>
    </row>
    <row r="3585" spans="1:6" hidden="1" x14ac:dyDescent="0.25">
      <c r="A3585" s="212" t="s">
        <v>1243</v>
      </c>
      <c r="B3585" s="212">
        <v>201611</v>
      </c>
      <c r="C3585" s="212">
        <v>10.922000000000001</v>
      </c>
      <c r="D3585" s="212">
        <v>6</v>
      </c>
      <c r="E3585" s="212" t="s">
        <v>1244</v>
      </c>
      <c r="F3585" s="212" t="s">
        <v>1234</v>
      </c>
    </row>
    <row r="3586" spans="1:6" hidden="1" x14ac:dyDescent="0.25">
      <c r="A3586" s="212" t="s">
        <v>1243</v>
      </c>
      <c r="B3586" s="212">
        <v>201612</v>
      </c>
      <c r="C3586" s="212">
        <v>9.9049999999999994</v>
      </c>
      <c r="D3586" s="212">
        <v>6</v>
      </c>
      <c r="E3586" s="212" t="s">
        <v>1244</v>
      </c>
      <c r="F3586" s="212" t="s">
        <v>1234</v>
      </c>
    </row>
    <row r="3587" spans="1:6" hidden="1" x14ac:dyDescent="0.25">
      <c r="A3587" s="212" t="s">
        <v>1243</v>
      </c>
      <c r="B3587" s="212">
        <v>201613</v>
      </c>
      <c r="C3587" s="212">
        <v>160.69200000000001</v>
      </c>
      <c r="D3587" s="212">
        <v>6</v>
      </c>
      <c r="E3587" s="212" t="s">
        <v>1244</v>
      </c>
      <c r="F3587" s="212" t="s">
        <v>1234</v>
      </c>
    </row>
    <row r="3588" spans="1:6" hidden="1" x14ac:dyDescent="0.25">
      <c r="A3588" s="212" t="s">
        <v>1243</v>
      </c>
      <c r="B3588" s="212">
        <v>201701</v>
      </c>
      <c r="C3588" s="212">
        <v>9.798</v>
      </c>
      <c r="D3588" s="212">
        <v>6</v>
      </c>
      <c r="E3588" s="212" t="s">
        <v>1244</v>
      </c>
      <c r="F3588" s="212" t="s">
        <v>1234</v>
      </c>
    </row>
    <row r="3589" spans="1:6" hidden="1" x14ac:dyDescent="0.25">
      <c r="A3589" s="212" t="s">
        <v>1243</v>
      </c>
      <c r="B3589" s="212">
        <v>201702</v>
      </c>
      <c r="C3589" s="212">
        <v>11.023</v>
      </c>
      <c r="D3589" s="212">
        <v>6</v>
      </c>
      <c r="E3589" s="212" t="s">
        <v>1244</v>
      </c>
      <c r="F3589" s="212" t="s">
        <v>1234</v>
      </c>
    </row>
    <row r="3590" spans="1:6" hidden="1" x14ac:dyDescent="0.25">
      <c r="A3590" s="212" t="s">
        <v>1245</v>
      </c>
      <c r="B3590" s="212">
        <v>194913</v>
      </c>
      <c r="C3590" s="212">
        <v>1055.1859999999999</v>
      </c>
      <c r="D3590" s="212">
        <v>7</v>
      </c>
      <c r="E3590" s="212" t="s">
        <v>1246</v>
      </c>
      <c r="F3590" s="212" t="s">
        <v>1234</v>
      </c>
    </row>
    <row r="3591" spans="1:6" hidden="1" x14ac:dyDescent="0.25">
      <c r="A3591" s="212" t="s">
        <v>1245</v>
      </c>
      <c r="B3591" s="212">
        <v>195013</v>
      </c>
      <c r="C3591" s="212">
        <v>1005.529</v>
      </c>
      <c r="D3591" s="212">
        <v>7</v>
      </c>
      <c r="E3591" s="212" t="s">
        <v>1246</v>
      </c>
      <c r="F3591" s="212" t="s">
        <v>1234</v>
      </c>
    </row>
    <row r="3592" spans="1:6" hidden="1" x14ac:dyDescent="0.25">
      <c r="A3592" s="212" t="s">
        <v>1245</v>
      </c>
      <c r="B3592" s="212">
        <v>195113</v>
      </c>
      <c r="C3592" s="212">
        <v>958.21199999999999</v>
      </c>
      <c r="D3592" s="212">
        <v>7</v>
      </c>
      <c r="E3592" s="212" t="s">
        <v>1246</v>
      </c>
      <c r="F3592" s="212" t="s">
        <v>1234</v>
      </c>
    </row>
    <row r="3593" spans="1:6" hidden="1" x14ac:dyDescent="0.25">
      <c r="A3593" s="212" t="s">
        <v>1245</v>
      </c>
      <c r="B3593" s="212">
        <v>195213</v>
      </c>
      <c r="C3593" s="212">
        <v>899.16399999999999</v>
      </c>
      <c r="D3593" s="212">
        <v>7</v>
      </c>
      <c r="E3593" s="212" t="s">
        <v>1246</v>
      </c>
      <c r="F3593" s="212" t="s">
        <v>1234</v>
      </c>
    </row>
    <row r="3594" spans="1:6" hidden="1" x14ac:dyDescent="0.25">
      <c r="A3594" s="212" t="s">
        <v>1245</v>
      </c>
      <c r="B3594" s="212">
        <v>195313</v>
      </c>
      <c r="C3594" s="212">
        <v>831.947</v>
      </c>
      <c r="D3594" s="212">
        <v>7</v>
      </c>
      <c r="E3594" s="212" t="s">
        <v>1246</v>
      </c>
      <c r="F3594" s="212" t="s">
        <v>1234</v>
      </c>
    </row>
    <row r="3595" spans="1:6" hidden="1" x14ac:dyDescent="0.25">
      <c r="A3595" s="212" t="s">
        <v>1245</v>
      </c>
      <c r="B3595" s="212">
        <v>195413</v>
      </c>
      <c r="C3595" s="212">
        <v>799.74800000000005</v>
      </c>
      <c r="D3595" s="212">
        <v>7</v>
      </c>
      <c r="E3595" s="212" t="s">
        <v>1246</v>
      </c>
      <c r="F3595" s="212" t="s">
        <v>1234</v>
      </c>
    </row>
    <row r="3596" spans="1:6" hidden="1" x14ac:dyDescent="0.25">
      <c r="A3596" s="212" t="s">
        <v>1245</v>
      </c>
      <c r="B3596" s="212">
        <v>195513</v>
      </c>
      <c r="C3596" s="212">
        <v>775.06600000000003</v>
      </c>
      <c r="D3596" s="212">
        <v>7</v>
      </c>
      <c r="E3596" s="212" t="s">
        <v>1246</v>
      </c>
      <c r="F3596" s="212" t="s">
        <v>1234</v>
      </c>
    </row>
    <row r="3597" spans="1:6" hidden="1" x14ac:dyDescent="0.25">
      <c r="A3597" s="212" t="s">
        <v>1245</v>
      </c>
      <c r="B3597" s="212">
        <v>195613</v>
      </c>
      <c r="C3597" s="212">
        <v>738.70600000000002</v>
      </c>
      <c r="D3597" s="212">
        <v>7</v>
      </c>
      <c r="E3597" s="212" t="s">
        <v>1246</v>
      </c>
      <c r="F3597" s="212" t="s">
        <v>1234</v>
      </c>
    </row>
    <row r="3598" spans="1:6" hidden="1" x14ac:dyDescent="0.25">
      <c r="A3598" s="212" t="s">
        <v>1245</v>
      </c>
      <c r="B3598" s="212">
        <v>195713</v>
      </c>
      <c r="C3598" s="212">
        <v>701.81200000000001</v>
      </c>
      <c r="D3598" s="212">
        <v>7</v>
      </c>
      <c r="E3598" s="212" t="s">
        <v>1246</v>
      </c>
      <c r="F3598" s="212" t="s">
        <v>1234</v>
      </c>
    </row>
    <row r="3599" spans="1:6" hidden="1" x14ac:dyDescent="0.25">
      <c r="A3599" s="212" t="s">
        <v>1245</v>
      </c>
      <c r="B3599" s="212">
        <v>195813</v>
      </c>
      <c r="C3599" s="212">
        <v>688.447</v>
      </c>
      <c r="D3599" s="212">
        <v>7</v>
      </c>
      <c r="E3599" s="212" t="s">
        <v>1246</v>
      </c>
      <c r="F3599" s="212" t="s">
        <v>1234</v>
      </c>
    </row>
    <row r="3600" spans="1:6" hidden="1" x14ac:dyDescent="0.25">
      <c r="A3600" s="212" t="s">
        <v>1245</v>
      </c>
      <c r="B3600" s="212">
        <v>195913</v>
      </c>
      <c r="C3600" s="212">
        <v>646.92600000000004</v>
      </c>
      <c r="D3600" s="212">
        <v>7</v>
      </c>
      <c r="E3600" s="212" t="s">
        <v>1246</v>
      </c>
      <c r="F3600" s="212" t="s">
        <v>1234</v>
      </c>
    </row>
    <row r="3601" spans="1:6" hidden="1" x14ac:dyDescent="0.25">
      <c r="A3601" s="212" t="s">
        <v>1245</v>
      </c>
      <c r="B3601" s="212">
        <v>196013</v>
      </c>
      <c r="C3601" s="212">
        <v>626.63</v>
      </c>
      <c r="D3601" s="212">
        <v>7</v>
      </c>
      <c r="E3601" s="212" t="s">
        <v>1246</v>
      </c>
      <c r="F3601" s="212" t="s">
        <v>1234</v>
      </c>
    </row>
    <row r="3602" spans="1:6" hidden="1" x14ac:dyDescent="0.25">
      <c r="A3602" s="212" t="s">
        <v>1245</v>
      </c>
      <c r="B3602" s="212">
        <v>196113</v>
      </c>
      <c r="C3602" s="212">
        <v>586.86400000000003</v>
      </c>
      <c r="D3602" s="212">
        <v>7</v>
      </c>
      <c r="E3602" s="212" t="s">
        <v>1246</v>
      </c>
      <c r="F3602" s="212" t="s">
        <v>1234</v>
      </c>
    </row>
    <row r="3603" spans="1:6" hidden="1" x14ac:dyDescent="0.25">
      <c r="A3603" s="212" t="s">
        <v>1245</v>
      </c>
      <c r="B3603" s="212">
        <v>196213</v>
      </c>
      <c r="C3603" s="212">
        <v>560.08399999999995</v>
      </c>
      <c r="D3603" s="212">
        <v>7</v>
      </c>
      <c r="E3603" s="212" t="s">
        <v>1246</v>
      </c>
      <c r="F3603" s="212" t="s">
        <v>1234</v>
      </c>
    </row>
    <row r="3604" spans="1:6" hidden="1" x14ac:dyDescent="0.25">
      <c r="A3604" s="212" t="s">
        <v>1245</v>
      </c>
      <c r="B3604" s="212">
        <v>196313</v>
      </c>
      <c r="C3604" s="212">
        <v>536.96699999999998</v>
      </c>
      <c r="D3604" s="212">
        <v>7</v>
      </c>
      <c r="E3604" s="212" t="s">
        <v>1246</v>
      </c>
      <c r="F3604" s="212" t="s">
        <v>1234</v>
      </c>
    </row>
    <row r="3605" spans="1:6" hidden="1" x14ac:dyDescent="0.25">
      <c r="A3605" s="212" t="s">
        <v>1245</v>
      </c>
      <c r="B3605" s="212">
        <v>196413</v>
      </c>
      <c r="C3605" s="212">
        <v>499.05799999999999</v>
      </c>
      <c r="D3605" s="212">
        <v>7</v>
      </c>
      <c r="E3605" s="212" t="s">
        <v>1246</v>
      </c>
      <c r="F3605" s="212" t="s">
        <v>1234</v>
      </c>
    </row>
    <row r="3606" spans="1:6" hidden="1" x14ac:dyDescent="0.25">
      <c r="A3606" s="212" t="s">
        <v>1245</v>
      </c>
      <c r="B3606" s="212">
        <v>196513</v>
      </c>
      <c r="C3606" s="212">
        <v>468.15</v>
      </c>
      <c r="D3606" s="212">
        <v>7</v>
      </c>
      <c r="E3606" s="212" t="s">
        <v>1246</v>
      </c>
      <c r="F3606" s="212" t="s">
        <v>1234</v>
      </c>
    </row>
    <row r="3607" spans="1:6" hidden="1" x14ac:dyDescent="0.25">
      <c r="A3607" s="212" t="s">
        <v>1245</v>
      </c>
      <c r="B3607" s="212">
        <v>196613</v>
      </c>
      <c r="C3607" s="212">
        <v>454.97399999999999</v>
      </c>
      <c r="D3607" s="212">
        <v>7</v>
      </c>
      <c r="E3607" s="212" t="s">
        <v>1246</v>
      </c>
      <c r="F3607" s="212" t="s">
        <v>1234</v>
      </c>
    </row>
    <row r="3608" spans="1:6" hidden="1" x14ac:dyDescent="0.25">
      <c r="A3608" s="212" t="s">
        <v>1245</v>
      </c>
      <c r="B3608" s="212">
        <v>196713</v>
      </c>
      <c r="C3608" s="212">
        <v>433.97300000000001</v>
      </c>
      <c r="D3608" s="212">
        <v>7</v>
      </c>
      <c r="E3608" s="212" t="s">
        <v>1246</v>
      </c>
      <c r="F3608" s="212" t="s">
        <v>1234</v>
      </c>
    </row>
    <row r="3609" spans="1:6" hidden="1" x14ac:dyDescent="0.25">
      <c r="A3609" s="212" t="s">
        <v>1245</v>
      </c>
      <c r="B3609" s="212">
        <v>196813</v>
      </c>
      <c r="C3609" s="212">
        <v>425.51100000000002</v>
      </c>
      <c r="D3609" s="212">
        <v>7</v>
      </c>
      <c r="E3609" s="212" t="s">
        <v>1246</v>
      </c>
      <c r="F3609" s="212" t="s">
        <v>1234</v>
      </c>
    </row>
    <row r="3610" spans="1:6" hidden="1" x14ac:dyDescent="0.25">
      <c r="A3610" s="212" t="s">
        <v>1245</v>
      </c>
      <c r="B3610" s="212">
        <v>196913</v>
      </c>
      <c r="C3610" s="212">
        <v>415.053</v>
      </c>
      <c r="D3610" s="212">
        <v>7</v>
      </c>
      <c r="E3610" s="212" t="s">
        <v>1246</v>
      </c>
      <c r="F3610" s="212" t="s">
        <v>1234</v>
      </c>
    </row>
    <row r="3611" spans="1:6" hidden="1" x14ac:dyDescent="0.25">
      <c r="A3611" s="212" t="s">
        <v>1245</v>
      </c>
      <c r="B3611" s="212">
        <v>197013</v>
      </c>
      <c r="C3611" s="212">
        <v>400.77699999999999</v>
      </c>
      <c r="D3611" s="212">
        <v>7</v>
      </c>
      <c r="E3611" s="212" t="s">
        <v>1246</v>
      </c>
      <c r="F3611" s="212" t="s">
        <v>1234</v>
      </c>
    </row>
    <row r="3612" spans="1:6" hidden="1" x14ac:dyDescent="0.25">
      <c r="A3612" s="212" t="s">
        <v>1245</v>
      </c>
      <c r="B3612" s="212">
        <v>197113</v>
      </c>
      <c r="C3612" s="212">
        <v>381.87400000000002</v>
      </c>
      <c r="D3612" s="212">
        <v>7</v>
      </c>
      <c r="E3612" s="212" t="s">
        <v>1246</v>
      </c>
      <c r="F3612" s="212" t="s">
        <v>1234</v>
      </c>
    </row>
    <row r="3613" spans="1:6" hidden="1" x14ac:dyDescent="0.25">
      <c r="A3613" s="212" t="s">
        <v>1245</v>
      </c>
      <c r="B3613" s="212">
        <v>197213</v>
      </c>
      <c r="C3613" s="212">
        <v>379.77600000000001</v>
      </c>
      <c r="D3613" s="212">
        <v>7</v>
      </c>
      <c r="E3613" s="212" t="s">
        <v>1246</v>
      </c>
      <c r="F3613" s="212" t="s">
        <v>1234</v>
      </c>
    </row>
    <row r="3614" spans="1:6" hidden="1" x14ac:dyDescent="0.25">
      <c r="A3614" s="212" t="s">
        <v>1245</v>
      </c>
      <c r="B3614" s="212">
        <v>197301</v>
      </c>
      <c r="C3614" s="212">
        <v>30.074000000000002</v>
      </c>
      <c r="D3614" s="212">
        <v>7</v>
      </c>
      <c r="E3614" s="212" t="s">
        <v>1246</v>
      </c>
      <c r="F3614" s="212" t="s">
        <v>1234</v>
      </c>
    </row>
    <row r="3615" spans="1:6" hidden="1" x14ac:dyDescent="0.25">
      <c r="A3615" s="212" t="s">
        <v>1245</v>
      </c>
      <c r="B3615" s="212">
        <v>197302</v>
      </c>
      <c r="C3615" s="212">
        <v>27.164000000000001</v>
      </c>
      <c r="D3615" s="212">
        <v>7</v>
      </c>
      <c r="E3615" s="212" t="s">
        <v>1246</v>
      </c>
      <c r="F3615" s="212" t="s">
        <v>1234</v>
      </c>
    </row>
    <row r="3616" spans="1:6" hidden="1" x14ac:dyDescent="0.25">
      <c r="A3616" s="212" t="s">
        <v>1245</v>
      </c>
      <c r="B3616" s="212">
        <v>197303</v>
      </c>
      <c r="C3616" s="212">
        <v>30.074000000000002</v>
      </c>
      <c r="D3616" s="212">
        <v>7</v>
      </c>
      <c r="E3616" s="212" t="s">
        <v>1246</v>
      </c>
      <c r="F3616" s="212" t="s">
        <v>1234</v>
      </c>
    </row>
    <row r="3617" spans="1:6" hidden="1" x14ac:dyDescent="0.25">
      <c r="A3617" s="212" t="s">
        <v>1245</v>
      </c>
      <c r="B3617" s="212">
        <v>197304</v>
      </c>
      <c r="C3617" s="212">
        <v>29.103999999999999</v>
      </c>
      <c r="D3617" s="212">
        <v>7</v>
      </c>
      <c r="E3617" s="212" t="s">
        <v>1246</v>
      </c>
      <c r="F3617" s="212" t="s">
        <v>1234</v>
      </c>
    </row>
    <row r="3618" spans="1:6" hidden="1" x14ac:dyDescent="0.25">
      <c r="A3618" s="212" t="s">
        <v>1245</v>
      </c>
      <c r="B3618" s="212">
        <v>197305</v>
      </c>
      <c r="C3618" s="212">
        <v>30.074000000000002</v>
      </c>
      <c r="D3618" s="212">
        <v>7</v>
      </c>
      <c r="E3618" s="212" t="s">
        <v>1246</v>
      </c>
      <c r="F3618" s="212" t="s">
        <v>1234</v>
      </c>
    </row>
    <row r="3619" spans="1:6" hidden="1" x14ac:dyDescent="0.25">
      <c r="A3619" s="212" t="s">
        <v>1245</v>
      </c>
      <c r="B3619" s="212">
        <v>197306</v>
      </c>
      <c r="C3619" s="212">
        <v>29.103999999999999</v>
      </c>
      <c r="D3619" s="212">
        <v>7</v>
      </c>
      <c r="E3619" s="212" t="s">
        <v>1246</v>
      </c>
      <c r="F3619" s="212" t="s">
        <v>1234</v>
      </c>
    </row>
    <row r="3620" spans="1:6" hidden="1" x14ac:dyDescent="0.25">
      <c r="A3620" s="212" t="s">
        <v>1245</v>
      </c>
      <c r="B3620" s="212">
        <v>197307</v>
      </c>
      <c r="C3620" s="212">
        <v>30.074000000000002</v>
      </c>
      <c r="D3620" s="212">
        <v>7</v>
      </c>
      <c r="E3620" s="212" t="s">
        <v>1246</v>
      </c>
      <c r="F3620" s="212" t="s">
        <v>1234</v>
      </c>
    </row>
    <row r="3621" spans="1:6" hidden="1" x14ac:dyDescent="0.25">
      <c r="A3621" s="212" t="s">
        <v>1245</v>
      </c>
      <c r="B3621" s="212">
        <v>197308</v>
      </c>
      <c r="C3621" s="212">
        <v>30.074000000000002</v>
      </c>
      <c r="D3621" s="212">
        <v>7</v>
      </c>
      <c r="E3621" s="212" t="s">
        <v>1246</v>
      </c>
      <c r="F3621" s="212" t="s">
        <v>1234</v>
      </c>
    </row>
    <row r="3622" spans="1:6" hidden="1" x14ac:dyDescent="0.25">
      <c r="A3622" s="212" t="s">
        <v>1245</v>
      </c>
      <c r="B3622" s="212">
        <v>197309</v>
      </c>
      <c r="C3622" s="212">
        <v>29.103999999999999</v>
      </c>
      <c r="D3622" s="212">
        <v>7</v>
      </c>
      <c r="E3622" s="212" t="s">
        <v>1246</v>
      </c>
      <c r="F3622" s="212" t="s">
        <v>1234</v>
      </c>
    </row>
    <row r="3623" spans="1:6" hidden="1" x14ac:dyDescent="0.25">
      <c r="A3623" s="212" t="s">
        <v>1245</v>
      </c>
      <c r="B3623" s="212">
        <v>197310</v>
      </c>
      <c r="C3623" s="212">
        <v>30.074000000000002</v>
      </c>
      <c r="D3623" s="212">
        <v>7</v>
      </c>
      <c r="E3623" s="212" t="s">
        <v>1246</v>
      </c>
      <c r="F3623" s="212" t="s">
        <v>1234</v>
      </c>
    </row>
    <row r="3624" spans="1:6" hidden="1" x14ac:dyDescent="0.25">
      <c r="A3624" s="212" t="s">
        <v>1245</v>
      </c>
      <c r="B3624" s="212">
        <v>197311</v>
      </c>
      <c r="C3624" s="212">
        <v>29.103999999999999</v>
      </c>
      <c r="D3624" s="212">
        <v>7</v>
      </c>
      <c r="E3624" s="212" t="s">
        <v>1246</v>
      </c>
      <c r="F3624" s="212" t="s">
        <v>1234</v>
      </c>
    </row>
    <row r="3625" spans="1:6" hidden="1" x14ac:dyDescent="0.25">
      <c r="A3625" s="212" t="s">
        <v>1245</v>
      </c>
      <c r="B3625" s="212">
        <v>197312</v>
      </c>
      <c r="C3625" s="212">
        <v>30.074000000000002</v>
      </c>
      <c r="D3625" s="212">
        <v>7</v>
      </c>
      <c r="E3625" s="212" t="s">
        <v>1246</v>
      </c>
      <c r="F3625" s="212" t="s">
        <v>1234</v>
      </c>
    </row>
    <row r="3626" spans="1:6" hidden="1" x14ac:dyDescent="0.25">
      <c r="A3626" s="212" t="s">
        <v>1245</v>
      </c>
      <c r="B3626" s="212">
        <v>197313</v>
      </c>
      <c r="C3626" s="212">
        <v>354.096</v>
      </c>
      <c r="D3626" s="212">
        <v>7</v>
      </c>
      <c r="E3626" s="212" t="s">
        <v>1246</v>
      </c>
      <c r="F3626" s="212" t="s">
        <v>1234</v>
      </c>
    </row>
    <row r="3627" spans="1:6" hidden="1" x14ac:dyDescent="0.25">
      <c r="A3627" s="212" t="s">
        <v>1245</v>
      </c>
      <c r="B3627" s="212">
        <v>197401</v>
      </c>
      <c r="C3627" s="212">
        <v>31.506</v>
      </c>
      <c r="D3627" s="212">
        <v>7</v>
      </c>
      <c r="E3627" s="212" t="s">
        <v>1246</v>
      </c>
      <c r="F3627" s="212" t="s">
        <v>1234</v>
      </c>
    </row>
    <row r="3628" spans="1:6" hidden="1" x14ac:dyDescent="0.25">
      <c r="A3628" s="212" t="s">
        <v>1245</v>
      </c>
      <c r="B3628" s="212">
        <v>197402</v>
      </c>
      <c r="C3628" s="212">
        <v>28.457000000000001</v>
      </c>
      <c r="D3628" s="212">
        <v>7</v>
      </c>
      <c r="E3628" s="212" t="s">
        <v>1246</v>
      </c>
      <c r="F3628" s="212" t="s">
        <v>1234</v>
      </c>
    </row>
    <row r="3629" spans="1:6" hidden="1" x14ac:dyDescent="0.25">
      <c r="A3629" s="212" t="s">
        <v>1245</v>
      </c>
      <c r="B3629" s="212">
        <v>197403</v>
      </c>
      <c r="C3629" s="212">
        <v>31.506</v>
      </c>
      <c r="D3629" s="212">
        <v>7</v>
      </c>
      <c r="E3629" s="212" t="s">
        <v>1246</v>
      </c>
      <c r="F3629" s="212" t="s">
        <v>1234</v>
      </c>
    </row>
    <row r="3630" spans="1:6" hidden="1" x14ac:dyDescent="0.25">
      <c r="A3630" s="212" t="s">
        <v>1245</v>
      </c>
      <c r="B3630" s="212">
        <v>197404</v>
      </c>
      <c r="C3630" s="212">
        <v>30.489000000000001</v>
      </c>
      <c r="D3630" s="212">
        <v>7</v>
      </c>
      <c r="E3630" s="212" t="s">
        <v>1246</v>
      </c>
      <c r="F3630" s="212" t="s">
        <v>1234</v>
      </c>
    </row>
    <row r="3631" spans="1:6" hidden="1" x14ac:dyDescent="0.25">
      <c r="A3631" s="212" t="s">
        <v>1245</v>
      </c>
      <c r="B3631" s="212">
        <v>197405</v>
      </c>
      <c r="C3631" s="212">
        <v>31.506</v>
      </c>
      <c r="D3631" s="212">
        <v>7</v>
      </c>
      <c r="E3631" s="212" t="s">
        <v>1246</v>
      </c>
      <c r="F3631" s="212" t="s">
        <v>1234</v>
      </c>
    </row>
    <row r="3632" spans="1:6" hidden="1" x14ac:dyDescent="0.25">
      <c r="A3632" s="212" t="s">
        <v>1245</v>
      </c>
      <c r="B3632" s="212">
        <v>197406</v>
      </c>
      <c r="C3632" s="212">
        <v>30.489000000000001</v>
      </c>
      <c r="D3632" s="212">
        <v>7</v>
      </c>
      <c r="E3632" s="212" t="s">
        <v>1246</v>
      </c>
      <c r="F3632" s="212" t="s">
        <v>1234</v>
      </c>
    </row>
    <row r="3633" spans="1:6" hidden="1" x14ac:dyDescent="0.25">
      <c r="A3633" s="212" t="s">
        <v>1245</v>
      </c>
      <c r="B3633" s="212">
        <v>197407</v>
      </c>
      <c r="C3633" s="212">
        <v>31.506</v>
      </c>
      <c r="D3633" s="212">
        <v>7</v>
      </c>
      <c r="E3633" s="212" t="s">
        <v>1246</v>
      </c>
      <c r="F3633" s="212" t="s">
        <v>1234</v>
      </c>
    </row>
    <row r="3634" spans="1:6" hidden="1" x14ac:dyDescent="0.25">
      <c r="A3634" s="212" t="s">
        <v>1245</v>
      </c>
      <c r="B3634" s="212">
        <v>197408</v>
      </c>
      <c r="C3634" s="212">
        <v>31.506</v>
      </c>
      <c r="D3634" s="212">
        <v>7</v>
      </c>
      <c r="E3634" s="212" t="s">
        <v>1246</v>
      </c>
      <c r="F3634" s="212" t="s">
        <v>1234</v>
      </c>
    </row>
    <row r="3635" spans="1:6" hidden="1" x14ac:dyDescent="0.25">
      <c r="A3635" s="212" t="s">
        <v>1245</v>
      </c>
      <c r="B3635" s="212">
        <v>197409</v>
      </c>
      <c r="C3635" s="212">
        <v>30.489000000000001</v>
      </c>
      <c r="D3635" s="212">
        <v>7</v>
      </c>
      <c r="E3635" s="212" t="s">
        <v>1246</v>
      </c>
      <c r="F3635" s="212" t="s">
        <v>1234</v>
      </c>
    </row>
    <row r="3636" spans="1:6" hidden="1" x14ac:dyDescent="0.25">
      <c r="A3636" s="212" t="s">
        <v>1245</v>
      </c>
      <c r="B3636" s="212">
        <v>197410</v>
      </c>
      <c r="C3636" s="212">
        <v>31.506</v>
      </c>
      <c r="D3636" s="212">
        <v>7</v>
      </c>
      <c r="E3636" s="212" t="s">
        <v>1246</v>
      </c>
      <c r="F3636" s="212" t="s">
        <v>1234</v>
      </c>
    </row>
    <row r="3637" spans="1:6" hidden="1" x14ac:dyDescent="0.25">
      <c r="A3637" s="212" t="s">
        <v>1245</v>
      </c>
      <c r="B3637" s="212">
        <v>197411</v>
      </c>
      <c r="C3637" s="212">
        <v>30.489000000000001</v>
      </c>
      <c r="D3637" s="212">
        <v>7</v>
      </c>
      <c r="E3637" s="212" t="s">
        <v>1246</v>
      </c>
      <c r="F3637" s="212" t="s">
        <v>1234</v>
      </c>
    </row>
    <row r="3638" spans="1:6" hidden="1" x14ac:dyDescent="0.25">
      <c r="A3638" s="212" t="s">
        <v>1245</v>
      </c>
      <c r="B3638" s="212">
        <v>197412</v>
      </c>
      <c r="C3638" s="212">
        <v>31.506</v>
      </c>
      <c r="D3638" s="212">
        <v>7</v>
      </c>
      <c r="E3638" s="212" t="s">
        <v>1246</v>
      </c>
      <c r="F3638" s="212" t="s">
        <v>1234</v>
      </c>
    </row>
    <row r="3639" spans="1:6" hidden="1" x14ac:dyDescent="0.25">
      <c r="A3639" s="212" t="s">
        <v>1245</v>
      </c>
      <c r="B3639" s="212">
        <v>197413</v>
      </c>
      <c r="C3639" s="212">
        <v>370.952</v>
      </c>
      <c r="D3639" s="212">
        <v>7</v>
      </c>
      <c r="E3639" s="212" t="s">
        <v>1246</v>
      </c>
      <c r="F3639" s="212" t="s">
        <v>1234</v>
      </c>
    </row>
    <row r="3640" spans="1:6" hidden="1" x14ac:dyDescent="0.25">
      <c r="A3640" s="212" t="s">
        <v>1245</v>
      </c>
      <c r="B3640" s="212">
        <v>197501</v>
      </c>
      <c r="C3640" s="212">
        <v>36.131</v>
      </c>
      <c r="D3640" s="212">
        <v>7</v>
      </c>
      <c r="E3640" s="212" t="s">
        <v>1246</v>
      </c>
      <c r="F3640" s="212" t="s">
        <v>1234</v>
      </c>
    </row>
    <row r="3641" spans="1:6" hidden="1" x14ac:dyDescent="0.25">
      <c r="A3641" s="212" t="s">
        <v>1245</v>
      </c>
      <c r="B3641" s="212">
        <v>197502</v>
      </c>
      <c r="C3641" s="212">
        <v>32.634</v>
      </c>
      <c r="D3641" s="212">
        <v>7</v>
      </c>
      <c r="E3641" s="212" t="s">
        <v>1246</v>
      </c>
      <c r="F3641" s="212" t="s">
        <v>1234</v>
      </c>
    </row>
    <row r="3642" spans="1:6" hidden="1" x14ac:dyDescent="0.25">
      <c r="A3642" s="212" t="s">
        <v>1245</v>
      </c>
      <c r="B3642" s="212">
        <v>197503</v>
      </c>
      <c r="C3642" s="212">
        <v>36.131</v>
      </c>
      <c r="D3642" s="212">
        <v>7</v>
      </c>
      <c r="E3642" s="212" t="s">
        <v>1246</v>
      </c>
      <c r="F3642" s="212" t="s">
        <v>1234</v>
      </c>
    </row>
    <row r="3643" spans="1:6" hidden="1" x14ac:dyDescent="0.25">
      <c r="A3643" s="212" t="s">
        <v>1245</v>
      </c>
      <c r="B3643" s="212">
        <v>197504</v>
      </c>
      <c r="C3643" s="212">
        <v>34.965000000000003</v>
      </c>
      <c r="D3643" s="212">
        <v>7</v>
      </c>
      <c r="E3643" s="212" t="s">
        <v>1246</v>
      </c>
      <c r="F3643" s="212" t="s">
        <v>1234</v>
      </c>
    </row>
    <row r="3644" spans="1:6" hidden="1" x14ac:dyDescent="0.25">
      <c r="A3644" s="212" t="s">
        <v>1245</v>
      </c>
      <c r="B3644" s="212">
        <v>197505</v>
      </c>
      <c r="C3644" s="212">
        <v>36.131</v>
      </c>
      <c r="D3644" s="212">
        <v>7</v>
      </c>
      <c r="E3644" s="212" t="s">
        <v>1246</v>
      </c>
      <c r="F3644" s="212" t="s">
        <v>1234</v>
      </c>
    </row>
    <row r="3645" spans="1:6" hidden="1" x14ac:dyDescent="0.25">
      <c r="A3645" s="212" t="s">
        <v>1245</v>
      </c>
      <c r="B3645" s="212">
        <v>197506</v>
      </c>
      <c r="C3645" s="212">
        <v>34.965000000000003</v>
      </c>
      <c r="D3645" s="212">
        <v>7</v>
      </c>
      <c r="E3645" s="212" t="s">
        <v>1246</v>
      </c>
      <c r="F3645" s="212" t="s">
        <v>1234</v>
      </c>
    </row>
    <row r="3646" spans="1:6" hidden="1" x14ac:dyDescent="0.25">
      <c r="A3646" s="212" t="s">
        <v>1245</v>
      </c>
      <c r="B3646" s="212">
        <v>197507</v>
      </c>
      <c r="C3646" s="212">
        <v>36.131</v>
      </c>
      <c r="D3646" s="212">
        <v>7</v>
      </c>
      <c r="E3646" s="212" t="s">
        <v>1246</v>
      </c>
      <c r="F3646" s="212" t="s">
        <v>1234</v>
      </c>
    </row>
    <row r="3647" spans="1:6" hidden="1" x14ac:dyDescent="0.25">
      <c r="A3647" s="212" t="s">
        <v>1245</v>
      </c>
      <c r="B3647" s="212">
        <v>197508</v>
      </c>
      <c r="C3647" s="212">
        <v>36.131</v>
      </c>
      <c r="D3647" s="212">
        <v>7</v>
      </c>
      <c r="E3647" s="212" t="s">
        <v>1246</v>
      </c>
      <c r="F3647" s="212" t="s">
        <v>1234</v>
      </c>
    </row>
    <row r="3648" spans="1:6" hidden="1" x14ac:dyDescent="0.25">
      <c r="A3648" s="212" t="s">
        <v>1245</v>
      </c>
      <c r="B3648" s="212">
        <v>197509</v>
      </c>
      <c r="C3648" s="212">
        <v>34.965000000000003</v>
      </c>
      <c r="D3648" s="212">
        <v>7</v>
      </c>
      <c r="E3648" s="212" t="s">
        <v>1246</v>
      </c>
      <c r="F3648" s="212" t="s">
        <v>1234</v>
      </c>
    </row>
    <row r="3649" spans="1:6" hidden="1" x14ac:dyDescent="0.25">
      <c r="A3649" s="212" t="s">
        <v>1245</v>
      </c>
      <c r="B3649" s="212">
        <v>197510</v>
      </c>
      <c r="C3649" s="212">
        <v>36.131</v>
      </c>
      <c r="D3649" s="212">
        <v>7</v>
      </c>
      <c r="E3649" s="212" t="s">
        <v>1246</v>
      </c>
      <c r="F3649" s="212" t="s">
        <v>1234</v>
      </c>
    </row>
    <row r="3650" spans="1:6" hidden="1" x14ac:dyDescent="0.25">
      <c r="A3650" s="212" t="s">
        <v>1245</v>
      </c>
      <c r="B3650" s="212">
        <v>197511</v>
      </c>
      <c r="C3650" s="212">
        <v>34.965000000000003</v>
      </c>
      <c r="D3650" s="212">
        <v>7</v>
      </c>
      <c r="E3650" s="212" t="s">
        <v>1246</v>
      </c>
      <c r="F3650" s="212" t="s">
        <v>1234</v>
      </c>
    </row>
    <row r="3651" spans="1:6" hidden="1" x14ac:dyDescent="0.25">
      <c r="A3651" s="212" t="s">
        <v>1245</v>
      </c>
      <c r="B3651" s="212">
        <v>197512</v>
      </c>
      <c r="C3651" s="212">
        <v>36.131</v>
      </c>
      <c r="D3651" s="212">
        <v>7</v>
      </c>
      <c r="E3651" s="212" t="s">
        <v>1246</v>
      </c>
      <c r="F3651" s="212" t="s">
        <v>1234</v>
      </c>
    </row>
    <row r="3652" spans="1:6" hidden="1" x14ac:dyDescent="0.25">
      <c r="A3652" s="212" t="s">
        <v>1245</v>
      </c>
      <c r="B3652" s="212">
        <v>197513</v>
      </c>
      <c r="C3652" s="212">
        <v>425.40800000000002</v>
      </c>
      <c r="D3652" s="212">
        <v>7</v>
      </c>
      <c r="E3652" s="212" t="s">
        <v>1246</v>
      </c>
      <c r="F3652" s="212" t="s">
        <v>1234</v>
      </c>
    </row>
    <row r="3653" spans="1:6" hidden="1" x14ac:dyDescent="0.25">
      <c r="A3653" s="212" t="s">
        <v>1245</v>
      </c>
      <c r="B3653" s="212">
        <v>197601</v>
      </c>
      <c r="C3653" s="212">
        <v>40.793999999999997</v>
      </c>
      <c r="D3653" s="212">
        <v>7</v>
      </c>
      <c r="E3653" s="212" t="s">
        <v>1246</v>
      </c>
      <c r="F3653" s="212" t="s">
        <v>1234</v>
      </c>
    </row>
    <row r="3654" spans="1:6" hidden="1" x14ac:dyDescent="0.25">
      <c r="A3654" s="212" t="s">
        <v>1245</v>
      </c>
      <c r="B3654" s="212">
        <v>197602</v>
      </c>
      <c r="C3654" s="212">
        <v>38.161999999999999</v>
      </c>
      <c r="D3654" s="212">
        <v>7</v>
      </c>
      <c r="E3654" s="212" t="s">
        <v>1246</v>
      </c>
      <c r="F3654" s="212" t="s">
        <v>1234</v>
      </c>
    </row>
    <row r="3655" spans="1:6" hidden="1" x14ac:dyDescent="0.25">
      <c r="A3655" s="212" t="s">
        <v>1245</v>
      </c>
      <c r="B3655" s="212">
        <v>197603</v>
      </c>
      <c r="C3655" s="212">
        <v>40.793999999999997</v>
      </c>
      <c r="D3655" s="212">
        <v>7</v>
      </c>
      <c r="E3655" s="212" t="s">
        <v>1246</v>
      </c>
      <c r="F3655" s="212" t="s">
        <v>1234</v>
      </c>
    </row>
    <row r="3656" spans="1:6" hidden="1" x14ac:dyDescent="0.25">
      <c r="A3656" s="212" t="s">
        <v>1245</v>
      </c>
      <c r="B3656" s="212">
        <v>197604</v>
      </c>
      <c r="C3656" s="212">
        <v>39.478000000000002</v>
      </c>
      <c r="D3656" s="212">
        <v>7</v>
      </c>
      <c r="E3656" s="212" t="s">
        <v>1246</v>
      </c>
      <c r="F3656" s="212" t="s">
        <v>1234</v>
      </c>
    </row>
    <row r="3657" spans="1:6" hidden="1" x14ac:dyDescent="0.25">
      <c r="A3657" s="212" t="s">
        <v>1245</v>
      </c>
      <c r="B3657" s="212">
        <v>197605</v>
      </c>
      <c r="C3657" s="212">
        <v>40.793999999999997</v>
      </c>
      <c r="D3657" s="212">
        <v>7</v>
      </c>
      <c r="E3657" s="212" t="s">
        <v>1246</v>
      </c>
      <c r="F3657" s="212" t="s">
        <v>1234</v>
      </c>
    </row>
    <row r="3658" spans="1:6" hidden="1" x14ac:dyDescent="0.25">
      <c r="A3658" s="212" t="s">
        <v>1245</v>
      </c>
      <c r="B3658" s="212">
        <v>197606</v>
      </c>
      <c r="C3658" s="212">
        <v>39.478000000000002</v>
      </c>
      <c r="D3658" s="212">
        <v>7</v>
      </c>
      <c r="E3658" s="212" t="s">
        <v>1246</v>
      </c>
      <c r="F3658" s="212" t="s">
        <v>1234</v>
      </c>
    </row>
    <row r="3659" spans="1:6" hidden="1" x14ac:dyDescent="0.25">
      <c r="A3659" s="212" t="s">
        <v>1245</v>
      </c>
      <c r="B3659" s="212">
        <v>197607</v>
      </c>
      <c r="C3659" s="212">
        <v>40.793999999999997</v>
      </c>
      <c r="D3659" s="212">
        <v>7</v>
      </c>
      <c r="E3659" s="212" t="s">
        <v>1246</v>
      </c>
      <c r="F3659" s="212" t="s">
        <v>1234</v>
      </c>
    </row>
    <row r="3660" spans="1:6" hidden="1" x14ac:dyDescent="0.25">
      <c r="A3660" s="212" t="s">
        <v>1245</v>
      </c>
      <c r="B3660" s="212">
        <v>197608</v>
      </c>
      <c r="C3660" s="212">
        <v>40.793999999999997</v>
      </c>
      <c r="D3660" s="212">
        <v>7</v>
      </c>
      <c r="E3660" s="212" t="s">
        <v>1246</v>
      </c>
      <c r="F3660" s="212" t="s">
        <v>1234</v>
      </c>
    </row>
    <row r="3661" spans="1:6" hidden="1" x14ac:dyDescent="0.25">
      <c r="A3661" s="212" t="s">
        <v>1245</v>
      </c>
      <c r="B3661" s="212">
        <v>197609</v>
      </c>
      <c r="C3661" s="212">
        <v>39.478000000000002</v>
      </c>
      <c r="D3661" s="212">
        <v>7</v>
      </c>
      <c r="E3661" s="212" t="s">
        <v>1246</v>
      </c>
      <c r="F3661" s="212" t="s">
        <v>1234</v>
      </c>
    </row>
    <row r="3662" spans="1:6" hidden="1" x14ac:dyDescent="0.25">
      <c r="A3662" s="212" t="s">
        <v>1245</v>
      </c>
      <c r="B3662" s="212">
        <v>197610</v>
      </c>
      <c r="C3662" s="212">
        <v>40.793999999999997</v>
      </c>
      <c r="D3662" s="212">
        <v>7</v>
      </c>
      <c r="E3662" s="212" t="s">
        <v>1246</v>
      </c>
      <c r="F3662" s="212" t="s">
        <v>1234</v>
      </c>
    </row>
    <row r="3663" spans="1:6" hidden="1" x14ac:dyDescent="0.25">
      <c r="A3663" s="212" t="s">
        <v>1245</v>
      </c>
      <c r="B3663" s="212">
        <v>197611</v>
      </c>
      <c r="C3663" s="212">
        <v>39.478000000000002</v>
      </c>
      <c r="D3663" s="212">
        <v>7</v>
      </c>
      <c r="E3663" s="212" t="s">
        <v>1246</v>
      </c>
      <c r="F3663" s="212" t="s">
        <v>1234</v>
      </c>
    </row>
    <row r="3664" spans="1:6" hidden="1" x14ac:dyDescent="0.25">
      <c r="A3664" s="212" t="s">
        <v>1245</v>
      </c>
      <c r="B3664" s="212">
        <v>197612</v>
      </c>
      <c r="C3664" s="212">
        <v>40.793999999999997</v>
      </c>
      <c r="D3664" s="212">
        <v>7</v>
      </c>
      <c r="E3664" s="212" t="s">
        <v>1246</v>
      </c>
      <c r="F3664" s="212" t="s">
        <v>1234</v>
      </c>
    </row>
    <row r="3665" spans="1:6" hidden="1" x14ac:dyDescent="0.25">
      <c r="A3665" s="212" t="s">
        <v>1245</v>
      </c>
      <c r="B3665" s="212">
        <v>197613</v>
      </c>
      <c r="C3665" s="212">
        <v>481.63400000000001</v>
      </c>
      <c r="D3665" s="212">
        <v>7</v>
      </c>
      <c r="E3665" s="212" t="s">
        <v>1246</v>
      </c>
      <c r="F3665" s="212" t="s">
        <v>1234</v>
      </c>
    </row>
    <row r="3666" spans="1:6" hidden="1" x14ac:dyDescent="0.25">
      <c r="A3666" s="212" t="s">
        <v>1245</v>
      </c>
      <c r="B3666" s="212">
        <v>197701</v>
      </c>
      <c r="C3666" s="212">
        <v>46.014000000000003</v>
      </c>
      <c r="D3666" s="212">
        <v>7</v>
      </c>
      <c r="E3666" s="212" t="s">
        <v>1246</v>
      </c>
      <c r="F3666" s="212" t="s">
        <v>1234</v>
      </c>
    </row>
    <row r="3667" spans="1:6" hidden="1" x14ac:dyDescent="0.25">
      <c r="A3667" s="212" t="s">
        <v>1245</v>
      </c>
      <c r="B3667" s="212">
        <v>197702</v>
      </c>
      <c r="C3667" s="212">
        <v>41.561</v>
      </c>
      <c r="D3667" s="212">
        <v>7</v>
      </c>
      <c r="E3667" s="212" t="s">
        <v>1246</v>
      </c>
      <c r="F3667" s="212" t="s">
        <v>1234</v>
      </c>
    </row>
    <row r="3668" spans="1:6" hidden="1" x14ac:dyDescent="0.25">
      <c r="A3668" s="212" t="s">
        <v>1245</v>
      </c>
      <c r="B3668" s="212">
        <v>197703</v>
      </c>
      <c r="C3668" s="212">
        <v>46.014000000000003</v>
      </c>
      <c r="D3668" s="212">
        <v>7</v>
      </c>
      <c r="E3668" s="212" t="s">
        <v>1246</v>
      </c>
      <c r="F3668" s="212" t="s">
        <v>1234</v>
      </c>
    </row>
    <row r="3669" spans="1:6" hidden="1" x14ac:dyDescent="0.25">
      <c r="A3669" s="212" t="s">
        <v>1245</v>
      </c>
      <c r="B3669" s="212">
        <v>197704</v>
      </c>
      <c r="C3669" s="212">
        <v>44.53</v>
      </c>
      <c r="D3669" s="212">
        <v>7</v>
      </c>
      <c r="E3669" s="212" t="s">
        <v>1246</v>
      </c>
      <c r="F3669" s="212" t="s">
        <v>1234</v>
      </c>
    </row>
    <row r="3670" spans="1:6" hidden="1" x14ac:dyDescent="0.25">
      <c r="A3670" s="212" t="s">
        <v>1245</v>
      </c>
      <c r="B3670" s="212">
        <v>197705</v>
      </c>
      <c r="C3670" s="212">
        <v>46.014000000000003</v>
      </c>
      <c r="D3670" s="212">
        <v>7</v>
      </c>
      <c r="E3670" s="212" t="s">
        <v>1246</v>
      </c>
      <c r="F3670" s="212" t="s">
        <v>1234</v>
      </c>
    </row>
    <row r="3671" spans="1:6" hidden="1" x14ac:dyDescent="0.25">
      <c r="A3671" s="212" t="s">
        <v>1245</v>
      </c>
      <c r="B3671" s="212">
        <v>197706</v>
      </c>
      <c r="C3671" s="212">
        <v>44.53</v>
      </c>
      <c r="D3671" s="212">
        <v>7</v>
      </c>
      <c r="E3671" s="212" t="s">
        <v>1246</v>
      </c>
      <c r="F3671" s="212" t="s">
        <v>1234</v>
      </c>
    </row>
    <row r="3672" spans="1:6" hidden="1" x14ac:dyDescent="0.25">
      <c r="A3672" s="212" t="s">
        <v>1245</v>
      </c>
      <c r="B3672" s="212">
        <v>197707</v>
      </c>
      <c r="C3672" s="212">
        <v>46.014000000000003</v>
      </c>
      <c r="D3672" s="212">
        <v>7</v>
      </c>
      <c r="E3672" s="212" t="s">
        <v>1246</v>
      </c>
      <c r="F3672" s="212" t="s">
        <v>1234</v>
      </c>
    </row>
    <row r="3673" spans="1:6" hidden="1" x14ac:dyDescent="0.25">
      <c r="A3673" s="212" t="s">
        <v>1245</v>
      </c>
      <c r="B3673" s="212">
        <v>197708</v>
      </c>
      <c r="C3673" s="212">
        <v>46.014000000000003</v>
      </c>
      <c r="D3673" s="212">
        <v>7</v>
      </c>
      <c r="E3673" s="212" t="s">
        <v>1246</v>
      </c>
      <c r="F3673" s="212" t="s">
        <v>1234</v>
      </c>
    </row>
    <row r="3674" spans="1:6" hidden="1" x14ac:dyDescent="0.25">
      <c r="A3674" s="212" t="s">
        <v>1245</v>
      </c>
      <c r="B3674" s="212">
        <v>197709</v>
      </c>
      <c r="C3674" s="212">
        <v>44.53</v>
      </c>
      <c r="D3674" s="212">
        <v>7</v>
      </c>
      <c r="E3674" s="212" t="s">
        <v>1246</v>
      </c>
      <c r="F3674" s="212" t="s">
        <v>1234</v>
      </c>
    </row>
    <row r="3675" spans="1:6" hidden="1" x14ac:dyDescent="0.25">
      <c r="A3675" s="212" t="s">
        <v>1245</v>
      </c>
      <c r="B3675" s="212">
        <v>197710</v>
      </c>
      <c r="C3675" s="212">
        <v>46.014000000000003</v>
      </c>
      <c r="D3675" s="212">
        <v>7</v>
      </c>
      <c r="E3675" s="212" t="s">
        <v>1246</v>
      </c>
      <c r="F3675" s="212" t="s">
        <v>1234</v>
      </c>
    </row>
    <row r="3676" spans="1:6" hidden="1" x14ac:dyDescent="0.25">
      <c r="A3676" s="212" t="s">
        <v>1245</v>
      </c>
      <c r="B3676" s="212">
        <v>197711</v>
      </c>
      <c r="C3676" s="212">
        <v>44.53</v>
      </c>
      <c r="D3676" s="212">
        <v>7</v>
      </c>
      <c r="E3676" s="212" t="s">
        <v>1246</v>
      </c>
      <c r="F3676" s="212" t="s">
        <v>1234</v>
      </c>
    </row>
    <row r="3677" spans="1:6" hidden="1" x14ac:dyDescent="0.25">
      <c r="A3677" s="212" t="s">
        <v>1245</v>
      </c>
      <c r="B3677" s="212">
        <v>197712</v>
      </c>
      <c r="C3677" s="212">
        <v>46.014000000000003</v>
      </c>
      <c r="D3677" s="212">
        <v>7</v>
      </c>
      <c r="E3677" s="212" t="s">
        <v>1246</v>
      </c>
      <c r="F3677" s="212" t="s">
        <v>1234</v>
      </c>
    </row>
    <row r="3678" spans="1:6" hidden="1" x14ac:dyDescent="0.25">
      <c r="A3678" s="212" t="s">
        <v>1245</v>
      </c>
      <c r="B3678" s="212">
        <v>197713</v>
      </c>
      <c r="C3678" s="212">
        <v>541.78300000000002</v>
      </c>
      <c r="D3678" s="212">
        <v>7</v>
      </c>
      <c r="E3678" s="212" t="s">
        <v>1246</v>
      </c>
      <c r="F3678" s="212" t="s">
        <v>1234</v>
      </c>
    </row>
    <row r="3679" spans="1:6" hidden="1" x14ac:dyDescent="0.25">
      <c r="A3679" s="212" t="s">
        <v>1245</v>
      </c>
      <c r="B3679" s="212">
        <v>197801</v>
      </c>
      <c r="C3679" s="212">
        <v>52.814999999999998</v>
      </c>
      <c r="D3679" s="212">
        <v>7</v>
      </c>
      <c r="E3679" s="212" t="s">
        <v>1246</v>
      </c>
      <c r="F3679" s="212" t="s">
        <v>1234</v>
      </c>
    </row>
    <row r="3680" spans="1:6" hidden="1" x14ac:dyDescent="0.25">
      <c r="A3680" s="212" t="s">
        <v>1245</v>
      </c>
      <c r="B3680" s="212">
        <v>197802</v>
      </c>
      <c r="C3680" s="212">
        <v>47.703000000000003</v>
      </c>
      <c r="D3680" s="212">
        <v>7</v>
      </c>
      <c r="E3680" s="212" t="s">
        <v>1246</v>
      </c>
      <c r="F3680" s="212" t="s">
        <v>1234</v>
      </c>
    </row>
    <row r="3681" spans="1:6" hidden="1" x14ac:dyDescent="0.25">
      <c r="A3681" s="212" t="s">
        <v>1245</v>
      </c>
      <c r="B3681" s="212">
        <v>197803</v>
      </c>
      <c r="C3681" s="212">
        <v>52.814999999999998</v>
      </c>
      <c r="D3681" s="212">
        <v>7</v>
      </c>
      <c r="E3681" s="212" t="s">
        <v>1246</v>
      </c>
      <c r="F3681" s="212" t="s">
        <v>1234</v>
      </c>
    </row>
    <row r="3682" spans="1:6" hidden="1" x14ac:dyDescent="0.25">
      <c r="A3682" s="212" t="s">
        <v>1245</v>
      </c>
      <c r="B3682" s="212">
        <v>197804</v>
      </c>
      <c r="C3682" s="212">
        <v>51.110999999999997</v>
      </c>
      <c r="D3682" s="212">
        <v>7</v>
      </c>
      <c r="E3682" s="212" t="s">
        <v>1246</v>
      </c>
      <c r="F3682" s="212" t="s">
        <v>1234</v>
      </c>
    </row>
    <row r="3683" spans="1:6" hidden="1" x14ac:dyDescent="0.25">
      <c r="A3683" s="212" t="s">
        <v>1245</v>
      </c>
      <c r="B3683" s="212">
        <v>197805</v>
      </c>
      <c r="C3683" s="212">
        <v>52.814999999999998</v>
      </c>
      <c r="D3683" s="212">
        <v>7</v>
      </c>
      <c r="E3683" s="212" t="s">
        <v>1246</v>
      </c>
      <c r="F3683" s="212" t="s">
        <v>1234</v>
      </c>
    </row>
    <row r="3684" spans="1:6" hidden="1" x14ac:dyDescent="0.25">
      <c r="A3684" s="212" t="s">
        <v>1245</v>
      </c>
      <c r="B3684" s="212">
        <v>197806</v>
      </c>
      <c r="C3684" s="212">
        <v>51.110999999999997</v>
      </c>
      <c r="D3684" s="212">
        <v>7</v>
      </c>
      <c r="E3684" s="212" t="s">
        <v>1246</v>
      </c>
      <c r="F3684" s="212" t="s">
        <v>1234</v>
      </c>
    </row>
    <row r="3685" spans="1:6" hidden="1" x14ac:dyDescent="0.25">
      <c r="A3685" s="212" t="s">
        <v>1245</v>
      </c>
      <c r="B3685" s="212">
        <v>197807</v>
      </c>
      <c r="C3685" s="212">
        <v>52.814999999999998</v>
      </c>
      <c r="D3685" s="212">
        <v>7</v>
      </c>
      <c r="E3685" s="212" t="s">
        <v>1246</v>
      </c>
      <c r="F3685" s="212" t="s">
        <v>1234</v>
      </c>
    </row>
    <row r="3686" spans="1:6" hidden="1" x14ac:dyDescent="0.25">
      <c r="A3686" s="212" t="s">
        <v>1245</v>
      </c>
      <c r="B3686" s="212">
        <v>197808</v>
      </c>
      <c r="C3686" s="212">
        <v>52.814999999999998</v>
      </c>
      <c r="D3686" s="212">
        <v>7</v>
      </c>
      <c r="E3686" s="212" t="s">
        <v>1246</v>
      </c>
      <c r="F3686" s="212" t="s">
        <v>1234</v>
      </c>
    </row>
    <row r="3687" spans="1:6" hidden="1" x14ac:dyDescent="0.25">
      <c r="A3687" s="212" t="s">
        <v>1245</v>
      </c>
      <c r="B3687" s="212">
        <v>197809</v>
      </c>
      <c r="C3687" s="212">
        <v>51.110999999999997</v>
      </c>
      <c r="D3687" s="212">
        <v>7</v>
      </c>
      <c r="E3687" s="212" t="s">
        <v>1246</v>
      </c>
      <c r="F3687" s="212" t="s">
        <v>1234</v>
      </c>
    </row>
    <row r="3688" spans="1:6" hidden="1" x14ac:dyDescent="0.25">
      <c r="A3688" s="212" t="s">
        <v>1245</v>
      </c>
      <c r="B3688" s="212">
        <v>197810</v>
      </c>
      <c r="C3688" s="212">
        <v>52.814999999999998</v>
      </c>
      <c r="D3688" s="212">
        <v>7</v>
      </c>
      <c r="E3688" s="212" t="s">
        <v>1246</v>
      </c>
      <c r="F3688" s="212" t="s">
        <v>1234</v>
      </c>
    </row>
    <row r="3689" spans="1:6" hidden="1" x14ac:dyDescent="0.25">
      <c r="A3689" s="212" t="s">
        <v>1245</v>
      </c>
      <c r="B3689" s="212">
        <v>197811</v>
      </c>
      <c r="C3689" s="212">
        <v>51.110999999999997</v>
      </c>
      <c r="D3689" s="212">
        <v>7</v>
      </c>
      <c r="E3689" s="212" t="s">
        <v>1246</v>
      </c>
      <c r="F3689" s="212" t="s">
        <v>1234</v>
      </c>
    </row>
    <row r="3690" spans="1:6" hidden="1" x14ac:dyDescent="0.25">
      <c r="A3690" s="212" t="s">
        <v>1245</v>
      </c>
      <c r="B3690" s="212">
        <v>197812</v>
      </c>
      <c r="C3690" s="212">
        <v>52.814999999999998</v>
      </c>
      <c r="D3690" s="212">
        <v>7</v>
      </c>
      <c r="E3690" s="212" t="s">
        <v>1246</v>
      </c>
      <c r="F3690" s="212" t="s">
        <v>1234</v>
      </c>
    </row>
    <row r="3691" spans="1:6" hidden="1" x14ac:dyDescent="0.25">
      <c r="A3691" s="212" t="s">
        <v>1245</v>
      </c>
      <c r="B3691" s="212">
        <v>197813</v>
      </c>
      <c r="C3691" s="212">
        <v>621.84900000000005</v>
      </c>
      <c r="D3691" s="212">
        <v>7</v>
      </c>
      <c r="E3691" s="212" t="s">
        <v>1246</v>
      </c>
      <c r="F3691" s="212" t="s">
        <v>1234</v>
      </c>
    </row>
    <row r="3692" spans="1:6" hidden="1" x14ac:dyDescent="0.25">
      <c r="A3692" s="212" t="s">
        <v>1245</v>
      </c>
      <c r="B3692" s="212">
        <v>197901</v>
      </c>
      <c r="C3692" s="212">
        <v>61.837000000000003</v>
      </c>
      <c r="D3692" s="212">
        <v>7</v>
      </c>
      <c r="E3692" s="212" t="s">
        <v>1246</v>
      </c>
      <c r="F3692" s="212" t="s">
        <v>1234</v>
      </c>
    </row>
    <row r="3693" spans="1:6" hidden="1" x14ac:dyDescent="0.25">
      <c r="A3693" s="212" t="s">
        <v>1245</v>
      </c>
      <c r="B3693" s="212">
        <v>197902</v>
      </c>
      <c r="C3693" s="212">
        <v>55.851999999999997</v>
      </c>
      <c r="D3693" s="212">
        <v>7</v>
      </c>
      <c r="E3693" s="212" t="s">
        <v>1246</v>
      </c>
      <c r="F3693" s="212" t="s">
        <v>1234</v>
      </c>
    </row>
    <row r="3694" spans="1:6" hidden="1" x14ac:dyDescent="0.25">
      <c r="A3694" s="212" t="s">
        <v>1245</v>
      </c>
      <c r="B3694" s="212">
        <v>197903</v>
      </c>
      <c r="C3694" s="212">
        <v>61.837000000000003</v>
      </c>
      <c r="D3694" s="212">
        <v>7</v>
      </c>
      <c r="E3694" s="212" t="s">
        <v>1246</v>
      </c>
      <c r="F3694" s="212" t="s">
        <v>1234</v>
      </c>
    </row>
    <row r="3695" spans="1:6" hidden="1" x14ac:dyDescent="0.25">
      <c r="A3695" s="212" t="s">
        <v>1245</v>
      </c>
      <c r="B3695" s="212">
        <v>197904</v>
      </c>
      <c r="C3695" s="212">
        <v>59.841999999999999</v>
      </c>
      <c r="D3695" s="212">
        <v>7</v>
      </c>
      <c r="E3695" s="212" t="s">
        <v>1246</v>
      </c>
      <c r="F3695" s="212" t="s">
        <v>1234</v>
      </c>
    </row>
    <row r="3696" spans="1:6" hidden="1" x14ac:dyDescent="0.25">
      <c r="A3696" s="212" t="s">
        <v>1245</v>
      </c>
      <c r="B3696" s="212">
        <v>197905</v>
      </c>
      <c r="C3696" s="212">
        <v>61.837000000000003</v>
      </c>
      <c r="D3696" s="212">
        <v>7</v>
      </c>
      <c r="E3696" s="212" t="s">
        <v>1246</v>
      </c>
      <c r="F3696" s="212" t="s">
        <v>1234</v>
      </c>
    </row>
    <row r="3697" spans="1:6" hidden="1" x14ac:dyDescent="0.25">
      <c r="A3697" s="212" t="s">
        <v>1245</v>
      </c>
      <c r="B3697" s="212">
        <v>197906</v>
      </c>
      <c r="C3697" s="212">
        <v>59.841999999999999</v>
      </c>
      <c r="D3697" s="212">
        <v>7</v>
      </c>
      <c r="E3697" s="212" t="s">
        <v>1246</v>
      </c>
      <c r="F3697" s="212" t="s">
        <v>1234</v>
      </c>
    </row>
    <row r="3698" spans="1:6" hidden="1" x14ac:dyDescent="0.25">
      <c r="A3698" s="212" t="s">
        <v>1245</v>
      </c>
      <c r="B3698" s="212">
        <v>197907</v>
      </c>
      <c r="C3698" s="212">
        <v>61.837000000000003</v>
      </c>
      <c r="D3698" s="212">
        <v>7</v>
      </c>
      <c r="E3698" s="212" t="s">
        <v>1246</v>
      </c>
      <c r="F3698" s="212" t="s">
        <v>1234</v>
      </c>
    </row>
    <row r="3699" spans="1:6" hidden="1" x14ac:dyDescent="0.25">
      <c r="A3699" s="212" t="s">
        <v>1245</v>
      </c>
      <c r="B3699" s="212">
        <v>197908</v>
      </c>
      <c r="C3699" s="212">
        <v>61.837000000000003</v>
      </c>
      <c r="D3699" s="212">
        <v>7</v>
      </c>
      <c r="E3699" s="212" t="s">
        <v>1246</v>
      </c>
      <c r="F3699" s="212" t="s">
        <v>1234</v>
      </c>
    </row>
    <row r="3700" spans="1:6" hidden="1" x14ac:dyDescent="0.25">
      <c r="A3700" s="212" t="s">
        <v>1245</v>
      </c>
      <c r="B3700" s="212">
        <v>197909</v>
      </c>
      <c r="C3700" s="212">
        <v>59.841999999999999</v>
      </c>
      <c r="D3700" s="212">
        <v>7</v>
      </c>
      <c r="E3700" s="212" t="s">
        <v>1246</v>
      </c>
      <c r="F3700" s="212" t="s">
        <v>1234</v>
      </c>
    </row>
    <row r="3701" spans="1:6" hidden="1" x14ac:dyDescent="0.25">
      <c r="A3701" s="212" t="s">
        <v>1245</v>
      </c>
      <c r="B3701" s="212">
        <v>197910</v>
      </c>
      <c r="C3701" s="212">
        <v>61.837000000000003</v>
      </c>
      <c r="D3701" s="212">
        <v>7</v>
      </c>
      <c r="E3701" s="212" t="s">
        <v>1246</v>
      </c>
      <c r="F3701" s="212" t="s">
        <v>1234</v>
      </c>
    </row>
    <row r="3702" spans="1:6" hidden="1" x14ac:dyDescent="0.25">
      <c r="A3702" s="212" t="s">
        <v>1245</v>
      </c>
      <c r="B3702" s="212">
        <v>197911</v>
      </c>
      <c r="C3702" s="212">
        <v>59.841999999999999</v>
      </c>
      <c r="D3702" s="212">
        <v>7</v>
      </c>
      <c r="E3702" s="212" t="s">
        <v>1246</v>
      </c>
      <c r="F3702" s="212" t="s">
        <v>1234</v>
      </c>
    </row>
    <row r="3703" spans="1:6" hidden="1" x14ac:dyDescent="0.25">
      <c r="A3703" s="212" t="s">
        <v>1245</v>
      </c>
      <c r="B3703" s="212">
        <v>197912</v>
      </c>
      <c r="C3703" s="212">
        <v>61.837000000000003</v>
      </c>
      <c r="D3703" s="212">
        <v>7</v>
      </c>
      <c r="E3703" s="212" t="s">
        <v>1246</v>
      </c>
      <c r="F3703" s="212" t="s">
        <v>1234</v>
      </c>
    </row>
    <row r="3704" spans="1:6" hidden="1" x14ac:dyDescent="0.25">
      <c r="A3704" s="212" t="s">
        <v>1245</v>
      </c>
      <c r="B3704" s="212">
        <v>197913</v>
      </c>
      <c r="C3704" s="212">
        <v>728.07600000000002</v>
      </c>
      <c r="D3704" s="212">
        <v>7</v>
      </c>
      <c r="E3704" s="212" t="s">
        <v>1246</v>
      </c>
      <c r="F3704" s="212" t="s">
        <v>1234</v>
      </c>
    </row>
    <row r="3705" spans="1:6" hidden="1" x14ac:dyDescent="0.25">
      <c r="A3705" s="212" t="s">
        <v>1245</v>
      </c>
      <c r="B3705" s="212">
        <v>198001</v>
      </c>
      <c r="C3705" s="212">
        <v>71.995000000000005</v>
      </c>
      <c r="D3705" s="212">
        <v>7</v>
      </c>
      <c r="E3705" s="212" t="s">
        <v>1246</v>
      </c>
      <c r="F3705" s="212" t="s">
        <v>1234</v>
      </c>
    </row>
    <row r="3706" spans="1:6" hidden="1" x14ac:dyDescent="0.25">
      <c r="A3706" s="212" t="s">
        <v>1245</v>
      </c>
      <c r="B3706" s="212">
        <v>198002</v>
      </c>
      <c r="C3706" s="212">
        <v>67.349999999999994</v>
      </c>
      <c r="D3706" s="212">
        <v>7</v>
      </c>
      <c r="E3706" s="212" t="s">
        <v>1246</v>
      </c>
      <c r="F3706" s="212" t="s">
        <v>1234</v>
      </c>
    </row>
    <row r="3707" spans="1:6" hidden="1" x14ac:dyDescent="0.25">
      <c r="A3707" s="212" t="s">
        <v>1245</v>
      </c>
      <c r="B3707" s="212">
        <v>198003</v>
      </c>
      <c r="C3707" s="212">
        <v>71.995000000000005</v>
      </c>
      <c r="D3707" s="212">
        <v>7</v>
      </c>
      <c r="E3707" s="212" t="s">
        <v>1246</v>
      </c>
      <c r="F3707" s="212" t="s">
        <v>1234</v>
      </c>
    </row>
    <row r="3708" spans="1:6" hidden="1" x14ac:dyDescent="0.25">
      <c r="A3708" s="212" t="s">
        <v>1245</v>
      </c>
      <c r="B3708" s="212">
        <v>198004</v>
      </c>
      <c r="C3708" s="212">
        <v>69.671999999999997</v>
      </c>
      <c r="D3708" s="212">
        <v>7</v>
      </c>
      <c r="E3708" s="212" t="s">
        <v>1246</v>
      </c>
      <c r="F3708" s="212" t="s">
        <v>1234</v>
      </c>
    </row>
    <row r="3709" spans="1:6" hidden="1" x14ac:dyDescent="0.25">
      <c r="A3709" s="212" t="s">
        <v>1245</v>
      </c>
      <c r="B3709" s="212">
        <v>198005</v>
      </c>
      <c r="C3709" s="212">
        <v>71.995000000000005</v>
      </c>
      <c r="D3709" s="212">
        <v>7</v>
      </c>
      <c r="E3709" s="212" t="s">
        <v>1246</v>
      </c>
      <c r="F3709" s="212" t="s">
        <v>1234</v>
      </c>
    </row>
    <row r="3710" spans="1:6" hidden="1" x14ac:dyDescent="0.25">
      <c r="A3710" s="212" t="s">
        <v>1245</v>
      </c>
      <c r="B3710" s="212">
        <v>198006</v>
      </c>
      <c r="C3710" s="212">
        <v>69.671999999999997</v>
      </c>
      <c r="D3710" s="212">
        <v>7</v>
      </c>
      <c r="E3710" s="212" t="s">
        <v>1246</v>
      </c>
      <c r="F3710" s="212" t="s">
        <v>1234</v>
      </c>
    </row>
    <row r="3711" spans="1:6" hidden="1" x14ac:dyDescent="0.25">
      <c r="A3711" s="212" t="s">
        <v>1245</v>
      </c>
      <c r="B3711" s="212">
        <v>198007</v>
      </c>
      <c r="C3711" s="212">
        <v>71.995000000000005</v>
      </c>
      <c r="D3711" s="212">
        <v>7</v>
      </c>
      <c r="E3711" s="212" t="s">
        <v>1246</v>
      </c>
      <c r="F3711" s="212" t="s">
        <v>1234</v>
      </c>
    </row>
    <row r="3712" spans="1:6" hidden="1" x14ac:dyDescent="0.25">
      <c r="A3712" s="212" t="s">
        <v>1245</v>
      </c>
      <c r="B3712" s="212">
        <v>198008</v>
      </c>
      <c r="C3712" s="212">
        <v>71.995000000000005</v>
      </c>
      <c r="D3712" s="212">
        <v>7</v>
      </c>
      <c r="E3712" s="212" t="s">
        <v>1246</v>
      </c>
      <c r="F3712" s="212" t="s">
        <v>1234</v>
      </c>
    </row>
    <row r="3713" spans="1:6" hidden="1" x14ac:dyDescent="0.25">
      <c r="A3713" s="212" t="s">
        <v>1245</v>
      </c>
      <c r="B3713" s="212">
        <v>198009</v>
      </c>
      <c r="C3713" s="212">
        <v>69.671999999999997</v>
      </c>
      <c r="D3713" s="212">
        <v>7</v>
      </c>
      <c r="E3713" s="212" t="s">
        <v>1246</v>
      </c>
      <c r="F3713" s="212" t="s">
        <v>1234</v>
      </c>
    </row>
    <row r="3714" spans="1:6" hidden="1" x14ac:dyDescent="0.25">
      <c r="A3714" s="212" t="s">
        <v>1245</v>
      </c>
      <c r="B3714" s="212">
        <v>198010</v>
      </c>
      <c r="C3714" s="212">
        <v>71.995000000000005</v>
      </c>
      <c r="D3714" s="212">
        <v>7</v>
      </c>
      <c r="E3714" s="212" t="s">
        <v>1246</v>
      </c>
      <c r="F3714" s="212" t="s">
        <v>1234</v>
      </c>
    </row>
    <row r="3715" spans="1:6" hidden="1" x14ac:dyDescent="0.25">
      <c r="A3715" s="212" t="s">
        <v>1245</v>
      </c>
      <c r="B3715" s="212">
        <v>198011</v>
      </c>
      <c r="C3715" s="212">
        <v>69.671999999999997</v>
      </c>
      <c r="D3715" s="212">
        <v>7</v>
      </c>
      <c r="E3715" s="212" t="s">
        <v>1246</v>
      </c>
      <c r="F3715" s="212" t="s">
        <v>1234</v>
      </c>
    </row>
    <row r="3716" spans="1:6" hidden="1" x14ac:dyDescent="0.25">
      <c r="A3716" s="212" t="s">
        <v>1245</v>
      </c>
      <c r="B3716" s="212">
        <v>198012</v>
      </c>
      <c r="C3716" s="212">
        <v>71.995000000000005</v>
      </c>
      <c r="D3716" s="212">
        <v>7</v>
      </c>
      <c r="E3716" s="212" t="s">
        <v>1246</v>
      </c>
      <c r="F3716" s="212" t="s">
        <v>1234</v>
      </c>
    </row>
    <row r="3717" spans="1:6" hidden="1" x14ac:dyDescent="0.25">
      <c r="A3717" s="212" t="s">
        <v>1245</v>
      </c>
      <c r="B3717" s="212">
        <v>198013</v>
      </c>
      <c r="C3717" s="212">
        <v>850</v>
      </c>
      <c r="D3717" s="212">
        <v>7</v>
      </c>
      <c r="E3717" s="212" t="s">
        <v>1246</v>
      </c>
      <c r="F3717" s="212" t="s">
        <v>1234</v>
      </c>
    </row>
    <row r="3718" spans="1:6" hidden="1" x14ac:dyDescent="0.25">
      <c r="A3718" s="212" t="s">
        <v>1245</v>
      </c>
      <c r="B3718" s="212">
        <v>198101</v>
      </c>
      <c r="C3718" s="212">
        <v>73.89</v>
      </c>
      <c r="D3718" s="212">
        <v>7</v>
      </c>
      <c r="E3718" s="212" t="s">
        <v>1246</v>
      </c>
      <c r="F3718" s="212" t="s">
        <v>1234</v>
      </c>
    </row>
    <row r="3719" spans="1:6" hidden="1" x14ac:dyDescent="0.25">
      <c r="A3719" s="212" t="s">
        <v>1245</v>
      </c>
      <c r="B3719" s="212">
        <v>198102</v>
      </c>
      <c r="C3719" s="212">
        <v>66.739999999999995</v>
      </c>
      <c r="D3719" s="212">
        <v>7</v>
      </c>
      <c r="E3719" s="212" t="s">
        <v>1246</v>
      </c>
      <c r="F3719" s="212" t="s">
        <v>1234</v>
      </c>
    </row>
    <row r="3720" spans="1:6" hidden="1" x14ac:dyDescent="0.25">
      <c r="A3720" s="212" t="s">
        <v>1245</v>
      </c>
      <c r="B3720" s="212">
        <v>198103</v>
      </c>
      <c r="C3720" s="212">
        <v>73.89</v>
      </c>
      <c r="D3720" s="212">
        <v>7</v>
      </c>
      <c r="E3720" s="212" t="s">
        <v>1246</v>
      </c>
      <c r="F3720" s="212" t="s">
        <v>1234</v>
      </c>
    </row>
    <row r="3721" spans="1:6" hidden="1" x14ac:dyDescent="0.25">
      <c r="A3721" s="212" t="s">
        <v>1245</v>
      </c>
      <c r="B3721" s="212">
        <v>198104</v>
      </c>
      <c r="C3721" s="212">
        <v>71.507000000000005</v>
      </c>
      <c r="D3721" s="212">
        <v>7</v>
      </c>
      <c r="E3721" s="212" t="s">
        <v>1246</v>
      </c>
      <c r="F3721" s="212" t="s">
        <v>1234</v>
      </c>
    </row>
    <row r="3722" spans="1:6" hidden="1" x14ac:dyDescent="0.25">
      <c r="A3722" s="212" t="s">
        <v>1245</v>
      </c>
      <c r="B3722" s="212">
        <v>198105</v>
      </c>
      <c r="C3722" s="212">
        <v>73.89</v>
      </c>
      <c r="D3722" s="212">
        <v>7</v>
      </c>
      <c r="E3722" s="212" t="s">
        <v>1246</v>
      </c>
      <c r="F3722" s="212" t="s">
        <v>1234</v>
      </c>
    </row>
    <row r="3723" spans="1:6" hidden="1" x14ac:dyDescent="0.25">
      <c r="A3723" s="212" t="s">
        <v>1245</v>
      </c>
      <c r="B3723" s="212">
        <v>198106</v>
      </c>
      <c r="C3723" s="212">
        <v>71.507000000000005</v>
      </c>
      <c r="D3723" s="212">
        <v>7</v>
      </c>
      <c r="E3723" s="212" t="s">
        <v>1246</v>
      </c>
      <c r="F3723" s="212" t="s">
        <v>1234</v>
      </c>
    </row>
    <row r="3724" spans="1:6" hidden="1" x14ac:dyDescent="0.25">
      <c r="A3724" s="212" t="s">
        <v>1245</v>
      </c>
      <c r="B3724" s="212">
        <v>198107</v>
      </c>
      <c r="C3724" s="212">
        <v>73.89</v>
      </c>
      <c r="D3724" s="212">
        <v>7</v>
      </c>
      <c r="E3724" s="212" t="s">
        <v>1246</v>
      </c>
      <c r="F3724" s="212" t="s">
        <v>1234</v>
      </c>
    </row>
    <row r="3725" spans="1:6" hidden="1" x14ac:dyDescent="0.25">
      <c r="A3725" s="212" t="s">
        <v>1245</v>
      </c>
      <c r="B3725" s="212">
        <v>198108</v>
      </c>
      <c r="C3725" s="212">
        <v>73.89</v>
      </c>
      <c r="D3725" s="212">
        <v>7</v>
      </c>
      <c r="E3725" s="212" t="s">
        <v>1246</v>
      </c>
      <c r="F3725" s="212" t="s">
        <v>1234</v>
      </c>
    </row>
    <row r="3726" spans="1:6" hidden="1" x14ac:dyDescent="0.25">
      <c r="A3726" s="212" t="s">
        <v>1245</v>
      </c>
      <c r="B3726" s="212">
        <v>198109</v>
      </c>
      <c r="C3726" s="212">
        <v>71.507000000000005</v>
      </c>
      <c r="D3726" s="212">
        <v>7</v>
      </c>
      <c r="E3726" s="212" t="s">
        <v>1246</v>
      </c>
      <c r="F3726" s="212" t="s">
        <v>1234</v>
      </c>
    </row>
    <row r="3727" spans="1:6" hidden="1" x14ac:dyDescent="0.25">
      <c r="A3727" s="212" t="s">
        <v>1245</v>
      </c>
      <c r="B3727" s="212">
        <v>198110</v>
      </c>
      <c r="C3727" s="212">
        <v>73.89</v>
      </c>
      <c r="D3727" s="212">
        <v>7</v>
      </c>
      <c r="E3727" s="212" t="s">
        <v>1246</v>
      </c>
      <c r="F3727" s="212" t="s">
        <v>1234</v>
      </c>
    </row>
    <row r="3728" spans="1:6" hidden="1" x14ac:dyDescent="0.25">
      <c r="A3728" s="212" t="s">
        <v>1245</v>
      </c>
      <c r="B3728" s="212">
        <v>198111</v>
      </c>
      <c r="C3728" s="212">
        <v>71.507000000000005</v>
      </c>
      <c r="D3728" s="212">
        <v>7</v>
      </c>
      <c r="E3728" s="212" t="s">
        <v>1246</v>
      </c>
      <c r="F3728" s="212" t="s">
        <v>1234</v>
      </c>
    </row>
    <row r="3729" spans="1:6" hidden="1" x14ac:dyDescent="0.25">
      <c r="A3729" s="212" t="s">
        <v>1245</v>
      </c>
      <c r="B3729" s="212">
        <v>198112</v>
      </c>
      <c r="C3729" s="212">
        <v>73.89</v>
      </c>
      <c r="D3729" s="212">
        <v>7</v>
      </c>
      <c r="E3729" s="212" t="s">
        <v>1246</v>
      </c>
      <c r="F3729" s="212" t="s">
        <v>1234</v>
      </c>
    </row>
    <row r="3730" spans="1:6" hidden="1" x14ac:dyDescent="0.25">
      <c r="A3730" s="212" t="s">
        <v>1245</v>
      </c>
      <c r="B3730" s="212">
        <v>198113</v>
      </c>
      <c r="C3730" s="212">
        <v>870</v>
      </c>
      <c r="D3730" s="212">
        <v>7</v>
      </c>
      <c r="E3730" s="212" t="s">
        <v>1246</v>
      </c>
      <c r="F3730" s="212" t="s">
        <v>1234</v>
      </c>
    </row>
    <row r="3731" spans="1:6" hidden="1" x14ac:dyDescent="0.25">
      <c r="A3731" s="212" t="s">
        <v>1245</v>
      </c>
      <c r="B3731" s="212">
        <v>198201</v>
      </c>
      <c r="C3731" s="212">
        <v>82.384</v>
      </c>
      <c r="D3731" s="212">
        <v>7</v>
      </c>
      <c r="E3731" s="212" t="s">
        <v>1246</v>
      </c>
      <c r="F3731" s="212" t="s">
        <v>1234</v>
      </c>
    </row>
    <row r="3732" spans="1:6" hidden="1" x14ac:dyDescent="0.25">
      <c r="A3732" s="212" t="s">
        <v>1245</v>
      </c>
      <c r="B3732" s="212">
        <v>198202</v>
      </c>
      <c r="C3732" s="212">
        <v>74.411000000000001</v>
      </c>
      <c r="D3732" s="212">
        <v>7</v>
      </c>
      <c r="E3732" s="212" t="s">
        <v>1246</v>
      </c>
      <c r="F3732" s="212" t="s">
        <v>1234</v>
      </c>
    </row>
    <row r="3733" spans="1:6" hidden="1" x14ac:dyDescent="0.25">
      <c r="A3733" s="212" t="s">
        <v>1245</v>
      </c>
      <c r="B3733" s="212">
        <v>198203</v>
      </c>
      <c r="C3733" s="212">
        <v>82.384</v>
      </c>
      <c r="D3733" s="212">
        <v>7</v>
      </c>
      <c r="E3733" s="212" t="s">
        <v>1246</v>
      </c>
      <c r="F3733" s="212" t="s">
        <v>1234</v>
      </c>
    </row>
    <row r="3734" spans="1:6" hidden="1" x14ac:dyDescent="0.25">
      <c r="A3734" s="212" t="s">
        <v>1245</v>
      </c>
      <c r="B3734" s="212">
        <v>198204</v>
      </c>
      <c r="C3734" s="212">
        <v>79.725999999999999</v>
      </c>
      <c r="D3734" s="212">
        <v>7</v>
      </c>
      <c r="E3734" s="212" t="s">
        <v>1246</v>
      </c>
      <c r="F3734" s="212" t="s">
        <v>1234</v>
      </c>
    </row>
    <row r="3735" spans="1:6" hidden="1" x14ac:dyDescent="0.25">
      <c r="A3735" s="212" t="s">
        <v>1245</v>
      </c>
      <c r="B3735" s="212">
        <v>198205</v>
      </c>
      <c r="C3735" s="212">
        <v>82.384</v>
      </c>
      <c r="D3735" s="212">
        <v>7</v>
      </c>
      <c r="E3735" s="212" t="s">
        <v>1246</v>
      </c>
      <c r="F3735" s="212" t="s">
        <v>1234</v>
      </c>
    </row>
    <row r="3736" spans="1:6" hidden="1" x14ac:dyDescent="0.25">
      <c r="A3736" s="212" t="s">
        <v>1245</v>
      </c>
      <c r="B3736" s="212">
        <v>198206</v>
      </c>
      <c r="C3736" s="212">
        <v>79.725999999999999</v>
      </c>
      <c r="D3736" s="212">
        <v>7</v>
      </c>
      <c r="E3736" s="212" t="s">
        <v>1246</v>
      </c>
      <c r="F3736" s="212" t="s">
        <v>1234</v>
      </c>
    </row>
    <row r="3737" spans="1:6" hidden="1" x14ac:dyDescent="0.25">
      <c r="A3737" s="212" t="s">
        <v>1245</v>
      </c>
      <c r="B3737" s="212">
        <v>198207</v>
      </c>
      <c r="C3737" s="212">
        <v>82.384</v>
      </c>
      <c r="D3737" s="212">
        <v>7</v>
      </c>
      <c r="E3737" s="212" t="s">
        <v>1246</v>
      </c>
      <c r="F3737" s="212" t="s">
        <v>1234</v>
      </c>
    </row>
    <row r="3738" spans="1:6" hidden="1" x14ac:dyDescent="0.25">
      <c r="A3738" s="212" t="s">
        <v>1245</v>
      </c>
      <c r="B3738" s="212">
        <v>198208</v>
      </c>
      <c r="C3738" s="212">
        <v>82.384</v>
      </c>
      <c r="D3738" s="212">
        <v>7</v>
      </c>
      <c r="E3738" s="212" t="s">
        <v>1246</v>
      </c>
      <c r="F3738" s="212" t="s">
        <v>1234</v>
      </c>
    </row>
    <row r="3739" spans="1:6" hidden="1" x14ac:dyDescent="0.25">
      <c r="A3739" s="212" t="s">
        <v>1245</v>
      </c>
      <c r="B3739" s="212">
        <v>198209</v>
      </c>
      <c r="C3739" s="212">
        <v>79.725999999999999</v>
      </c>
      <c r="D3739" s="212">
        <v>7</v>
      </c>
      <c r="E3739" s="212" t="s">
        <v>1246</v>
      </c>
      <c r="F3739" s="212" t="s">
        <v>1234</v>
      </c>
    </row>
    <row r="3740" spans="1:6" hidden="1" x14ac:dyDescent="0.25">
      <c r="A3740" s="212" t="s">
        <v>1245</v>
      </c>
      <c r="B3740" s="212">
        <v>198210</v>
      </c>
      <c r="C3740" s="212">
        <v>82.384</v>
      </c>
      <c r="D3740" s="212">
        <v>7</v>
      </c>
      <c r="E3740" s="212" t="s">
        <v>1246</v>
      </c>
      <c r="F3740" s="212" t="s">
        <v>1234</v>
      </c>
    </row>
    <row r="3741" spans="1:6" hidden="1" x14ac:dyDescent="0.25">
      <c r="A3741" s="212" t="s">
        <v>1245</v>
      </c>
      <c r="B3741" s="212">
        <v>198211</v>
      </c>
      <c r="C3741" s="212">
        <v>79.725999999999999</v>
      </c>
      <c r="D3741" s="212">
        <v>7</v>
      </c>
      <c r="E3741" s="212" t="s">
        <v>1246</v>
      </c>
      <c r="F3741" s="212" t="s">
        <v>1234</v>
      </c>
    </row>
    <row r="3742" spans="1:6" hidden="1" x14ac:dyDescent="0.25">
      <c r="A3742" s="212" t="s">
        <v>1245</v>
      </c>
      <c r="B3742" s="212">
        <v>198212</v>
      </c>
      <c r="C3742" s="212">
        <v>82.384</v>
      </c>
      <c r="D3742" s="212">
        <v>7</v>
      </c>
      <c r="E3742" s="212" t="s">
        <v>1246</v>
      </c>
      <c r="F3742" s="212" t="s">
        <v>1234</v>
      </c>
    </row>
    <row r="3743" spans="1:6" hidden="1" x14ac:dyDescent="0.25">
      <c r="A3743" s="212" t="s">
        <v>1245</v>
      </c>
      <c r="B3743" s="212">
        <v>198213</v>
      </c>
      <c r="C3743" s="212">
        <v>970</v>
      </c>
      <c r="D3743" s="212">
        <v>7</v>
      </c>
      <c r="E3743" s="212" t="s">
        <v>1246</v>
      </c>
      <c r="F3743" s="212" t="s">
        <v>1234</v>
      </c>
    </row>
    <row r="3744" spans="1:6" hidden="1" x14ac:dyDescent="0.25">
      <c r="A3744" s="212" t="s">
        <v>1245</v>
      </c>
      <c r="B3744" s="212">
        <v>198301</v>
      </c>
      <c r="C3744" s="212">
        <v>82.384</v>
      </c>
      <c r="D3744" s="212">
        <v>7</v>
      </c>
      <c r="E3744" s="212" t="s">
        <v>1246</v>
      </c>
      <c r="F3744" s="212" t="s">
        <v>1234</v>
      </c>
    </row>
    <row r="3745" spans="1:6" hidden="1" x14ac:dyDescent="0.25">
      <c r="A3745" s="212" t="s">
        <v>1245</v>
      </c>
      <c r="B3745" s="212">
        <v>198302</v>
      </c>
      <c r="C3745" s="212">
        <v>74.411000000000001</v>
      </c>
      <c r="D3745" s="212">
        <v>7</v>
      </c>
      <c r="E3745" s="212" t="s">
        <v>1246</v>
      </c>
      <c r="F3745" s="212" t="s">
        <v>1234</v>
      </c>
    </row>
    <row r="3746" spans="1:6" hidden="1" x14ac:dyDescent="0.25">
      <c r="A3746" s="212" t="s">
        <v>1245</v>
      </c>
      <c r="B3746" s="212">
        <v>198303</v>
      </c>
      <c r="C3746" s="212">
        <v>82.384</v>
      </c>
      <c r="D3746" s="212">
        <v>7</v>
      </c>
      <c r="E3746" s="212" t="s">
        <v>1246</v>
      </c>
      <c r="F3746" s="212" t="s">
        <v>1234</v>
      </c>
    </row>
    <row r="3747" spans="1:6" hidden="1" x14ac:dyDescent="0.25">
      <c r="A3747" s="212" t="s">
        <v>1245</v>
      </c>
      <c r="B3747" s="212">
        <v>198304</v>
      </c>
      <c r="C3747" s="212">
        <v>79.725999999999999</v>
      </c>
      <c r="D3747" s="212">
        <v>7</v>
      </c>
      <c r="E3747" s="212" t="s">
        <v>1246</v>
      </c>
      <c r="F3747" s="212" t="s">
        <v>1234</v>
      </c>
    </row>
    <row r="3748" spans="1:6" hidden="1" x14ac:dyDescent="0.25">
      <c r="A3748" s="212" t="s">
        <v>1245</v>
      </c>
      <c r="B3748" s="212">
        <v>198305</v>
      </c>
      <c r="C3748" s="212">
        <v>82.384</v>
      </c>
      <c r="D3748" s="212">
        <v>7</v>
      </c>
      <c r="E3748" s="212" t="s">
        <v>1246</v>
      </c>
      <c r="F3748" s="212" t="s">
        <v>1234</v>
      </c>
    </row>
    <row r="3749" spans="1:6" hidden="1" x14ac:dyDescent="0.25">
      <c r="A3749" s="212" t="s">
        <v>1245</v>
      </c>
      <c r="B3749" s="212">
        <v>198306</v>
      </c>
      <c r="C3749" s="212">
        <v>79.725999999999999</v>
      </c>
      <c r="D3749" s="212">
        <v>7</v>
      </c>
      <c r="E3749" s="212" t="s">
        <v>1246</v>
      </c>
      <c r="F3749" s="212" t="s">
        <v>1234</v>
      </c>
    </row>
    <row r="3750" spans="1:6" hidden="1" x14ac:dyDescent="0.25">
      <c r="A3750" s="212" t="s">
        <v>1245</v>
      </c>
      <c r="B3750" s="212">
        <v>198307</v>
      </c>
      <c r="C3750" s="212">
        <v>82.384</v>
      </c>
      <c r="D3750" s="212">
        <v>7</v>
      </c>
      <c r="E3750" s="212" t="s">
        <v>1246</v>
      </c>
      <c r="F3750" s="212" t="s">
        <v>1234</v>
      </c>
    </row>
    <row r="3751" spans="1:6" hidden="1" x14ac:dyDescent="0.25">
      <c r="A3751" s="212" t="s">
        <v>1245</v>
      </c>
      <c r="B3751" s="212">
        <v>198308</v>
      </c>
      <c r="C3751" s="212">
        <v>82.384</v>
      </c>
      <c r="D3751" s="212">
        <v>7</v>
      </c>
      <c r="E3751" s="212" t="s">
        <v>1246</v>
      </c>
      <c r="F3751" s="212" t="s">
        <v>1234</v>
      </c>
    </row>
    <row r="3752" spans="1:6" hidden="1" x14ac:dyDescent="0.25">
      <c r="A3752" s="212" t="s">
        <v>1245</v>
      </c>
      <c r="B3752" s="212">
        <v>198309</v>
      </c>
      <c r="C3752" s="212">
        <v>79.725999999999999</v>
      </c>
      <c r="D3752" s="212">
        <v>7</v>
      </c>
      <c r="E3752" s="212" t="s">
        <v>1246</v>
      </c>
      <c r="F3752" s="212" t="s">
        <v>1234</v>
      </c>
    </row>
    <row r="3753" spans="1:6" hidden="1" x14ac:dyDescent="0.25">
      <c r="A3753" s="212" t="s">
        <v>1245</v>
      </c>
      <c r="B3753" s="212">
        <v>198310</v>
      </c>
      <c r="C3753" s="212">
        <v>82.384</v>
      </c>
      <c r="D3753" s="212">
        <v>7</v>
      </c>
      <c r="E3753" s="212" t="s">
        <v>1246</v>
      </c>
      <c r="F3753" s="212" t="s">
        <v>1234</v>
      </c>
    </row>
    <row r="3754" spans="1:6" hidden="1" x14ac:dyDescent="0.25">
      <c r="A3754" s="212" t="s">
        <v>1245</v>
      </c>
      <c r="B3754" s="212">
        <v>198311</v>
      </c>
      <c r="C3754" s="212">
        <v>79.725999999999999</v>
      </c>
      <c r="D3754" s="212">
        <v>7</v>
      </c>
      <c r="E3754" s="212" t="s">
        <v>1246</v>
      </c>
      <c r="F3754" s="212" t="s">
        <v>1234</v>
      </c>
    </row>
    <row r="3755" spans="1:6" hidden="1" x14ac:dyDescent="0.25">
      <c r="A3755" s="212" t="s">
        <v>1245</v>
      </c>
      <c r="B3755" s="212">
        <v>198312</v>
      </c>
      <c r="C3755" s="212">
        <v>82.384</v>
      </c>
      <c r="D3755" s="212">
        <v>7</v>
      </c>
      <c r="E3755" s="212" t="s">
        <v>1246</v>
      </c>
      <c r="F3755" s="212" t="s">
        <v>1234</v>
      </c>
    </row>
    <row r="3756" spans="1:6" hidden="1" x14ac:dyDescent="0.25">
      <c r="A3756" s="212" t="s">
        <v>1245</v>
      </c>
      <c r="B3756" s="212">
        <v>198313</v>
      </c>
      <c r="C3756" s="212">
        <v>970</v>
      </c>
      <c r="D3756" s="212">
        <v>7</v>
      </c>
      <c r="E3756" s="212" t="s">
        <v>1246</v>
      </c>
      <c r="F3756" s="212" t="s">
        <v>1234</v>
      </c>
    </row>
    <row r="3757" spans="1:6" hidden="1" x14ac:dyDescent="0.25">
      <c r="A3757" s="212" t="s">
        <v>1245</v>
      </c>
      <c r="B3757" s="212">
        <v>198401</v>
      </c>
      <c r="C3757" s="212">
        <v>83.004999999999995</v>
      </c>
      <c r="D3757" s="212">
        <v>7</v>
      </c>
      <c r="E3757" s="212" t="s">
        <v>1246</v>
      </c>
      <c r="F3757" s="212" t="s">
        <v>1234</v>
      </c>
    </row>
    <row r="3758" spans="1:6" hidden="1" x14ac:dyDescent="0.25">
      <c r="A3758" s="212" t="s">
        <v>1245</v>
      </c>
      <c r="B3758" s="212">
        <v>198402</v>
      </c>
      <c r="C3758" s="212">
        <v>77.650000000000006</v>
      </c>
      <c r="D3758" s="212">
        <v>7</v>
      </c>
      <c r="E3758" s="212" t="s">
        <v>1246</v>
      </c>
      <c r="F3758" s="212" t="s">
        <v>1234</v>
      </c>
    </row>
    <row r="3759" spans="1:6" hidden="1" x14ac:dyDescent="0.25">
      <c r="A3759" s="212" t="s">
        <v>1245</v>
      </c>
      <c r="B3759" s="212">
        <v>198403</v>
      </c>
      <c r="C3759" s="212">
        <v>83.004999999999995</v>
      </c>
      <c r="D3759" s="212">
        <v>7</v>
      </c>
      <c r="E3759" s="212" t="s">
        <v>1246</v>
      </c>
      <c r="F3759" s="212" t="s">
        <v>1234</v>
      </c>
    </row>
    <row r="3760" spans="1:6" hidden="1" x14ac:dyDescent="0.25">
      <c r="A3760" s="212" t="s">
        <v>1245</v>
      </c>
      <c r="B3760" s="212">
        <v>198404</v>
      </c>
      <c r="C3760" s="212">
        <v>80.328000000000003</v>
      </c>
      <c r="D3760" s="212">
        <v>7</v>
      </c>
      <c r="E3760" s="212" t="s">
        <v>1246</v>
      </c>
      <c r="F3760" s="212" t="s">
        <v>1234</v>
      </c>
    </row>
    <row r="3761" spans="1:6" hidden="1" x14ac:dyDescent="0.25">
      <c r="A3761" s="212" t="s">
        <v>1245</v>
      </c>
      <c r="B3761" s="212">
        <v>198405</v>
      </c>
      <c r="C3761" s="212">
        <v>83.004999999999995</v>
      </c>
      <c r="D3761" s="212">
        <v>7</v>
      </c>
      <c r="E3761" s="212" t="s">
        <v>1246</v>
      </c>
      <c r="F3761" s="212" t="s">
        <v>1234</v>
      </c>
    </row>
    <row r="3762" spans="1:6" hidden="1" x14ac:dyDescent="0.25">
      <c r="A3762" s="212" t="s">
        <v>1245</v>
      </c>
      <c r="B3762" s="212">
        <v>198406</v>
      </c>
      <c r="C3762" s="212">
        <v>80.328000000000003</v>
      </c>
      <c r="D3762" s="212">
        <v>7</v>
      </c>
      <c r="E3762" s="212" t="s">
        <v>1246</v>
      </c>
      <c r="F3762" s="212" t="s">
        <v>1234</v>
      </c>
    </row>
    <row r="3763" spans="1:6" hidden="1" x14ac:dyDescent="0.25">
      <c r="A3763" s="212" t="s">
        <v>1245</v>
      </c>
      <c r="B3763" s="212">
        <v>198407</v>
      </c>
      <c r="C3763" s="212">
        <v>83.004999999999995</v>
      </c>
      <c r="D3763" s="212">
        <v>7</v>
      </c>
      <c r="E3763" s="212" t="s">
        <v>1246</v>
      </c>
      <c r="F3763" s="212" t="s">
        <v>1234</v>
      </c>
    </row>
    <row r="3764" spans="1:6" hidden="1" x14ac:dyDescent="0.25">
      <c r="A3764" s="212" t="s">
        <v>1245</v>
      </c>
      <c r="B3764" s="212">
        <v>198408</v>
      </c>
      <c r="C3764" s="212">
        <v>83.004999999999995</v>
      </c>
      <c r="D3764" s="212">
        <v>7</v>
      </c>
      <c r="E3764" s="212" t="s">
        <v>1246</v>
      </c>
      <c r="F3764" s="212" t="s">
        <v>1234</v>
      </c>
    </row>
    <row r="3765" spans="1:6" hidden="1" x14ac:dyDescent="0.25">
      <c r="A3765" s="212" t="s">
        <v>1245</v>
      </c>
      <c r="B3765" s="212">
        <v>198409</v>
      </c>
      <c r="C3765" s="212">
        <v>80.328000000000003</v>
      </c>
      <c r="D3765" s="212">
        <v>7</v>
      </c>
      <c r="E3765" s="212" t="s">
        <v>1246</v>
      </c>
      <c r="F3765" s="212" t="s">
        <v>1234</v>
      </c>
    </row>
    <row r="3766" spans="1:6" hidden="1" x14ac:dyDescent="0.25">
      <c r="A3766" s="212" t="s">
        <v>1245</v>
      </c>
      <c r="B3766" s="212">
        <v>198410</v>
      </c>
      <c r="C3766" s="212">
        <v>83.004999999999995</v>
      </c>
      <c r="D3766" s="212">
        <v>7</v>
      </c>
      <c r="E3766" s="212" t="s">
        <v>1246</v>
      </c>
      <c r="F3766" s="212" t="s">
        <v>1234</v>
      </c>
    </row>
    <row r="3767" spans="1:6" hidden="1" x14ac:dyDescent="0.25">
      <c r="A3767" s="212" t="s">
        <v>1245</v>
      </c>
      <c r="B3767" s="212">
        <v>198411</v>
      </c>
      <c r="C3767" s="212">
        <v>80.328000000000003</v>
      </c>
      <c r="D3767" s="212">
        <v>7</v>
      </c>
      <c r="E3767" s="212" t="s">
        <v>1246</v>
      </c>
      <c r="F3767" s="212" t="s">
        <v>1234</v>
      </c>
    </row>
    <row r="3768" spans="1:6" hidden="1" x14ac:dyDescent="0.25">
      <c r="A3768" s="212" t="s">
        <v>1245</v>
      </c>
      <c r="B3768" s="212">
        <v>198412</v>
      </c>
      <c r="C3768" s="212">
        <v>83.004999999999995</v>
      </c>
      <c r="D3768" s="212">
        <v>7</v>
      </c>
      <c r="E3768" s="212" t="s">
        <v>1246</v>
      </c>
      <c r="F3768" s="212" t="s">
        <v>1234</v>
      </c>
    </row>
    <row r="3769" spans="1:6" hidden="1" x14ac:dyDescent="0.25">
      <c r="A3769" s="212" t="s">
        <v>1245</v>
      </c>
      <c r="B3769" s="212">
        <v>198413</v>
      </c>
      <c r="C3769" s="212">
        <v>980</v>
      </c>
      <c r="D3769" s="212">
        <v>7</v>
      </c>
      <c r="E3769" s="212" t="s">
        <v>1246</v>
      </c>
      <c r="F3769" s="212" t="s">
        <v>1234</v>
      </c>
    </row>
    <row r="3770" spans="1:6" hidden="1" x14ac:dyDescent="0.25">
      <c r="A3770" s="212" t="s">
        <v>1245</v>
      </c>
      <c r="B3770" s="212">
        <v>198501</v>
      </c>
      <c r="C3770" s="212">
        <v>85.781000000000006</v>
      </c>
      <c r="D3770" s="212">
        <v>7</v>
      </c>
      <c r="E3770" s="212" t="s">
        <v>1246</v>
      </c>
      <c r="F3770" s="212" t="s">
        <v>1234</v>
      </c>
    </row>
    <row r="3771" spans="1:6" hidden="1" x14ac:dyDescent="0.25">
      <c r="A3771" s="212" t="s">
        <v>1245</v>
      </c>
      <c r="B3771" s="212">
        <v>198502</v>
      </c>
      <c r="C3771" s="212">
        <v>77.478999999999999</v>
      </c>
      <c r="D3771" s="212">
        <v>7</v>
      </c>
      <c r="E3771" s="212" t="s">
        <v>1246</v>
      </c>
      <c r="F3771" s="212" t="s">
        <v>1234</v>
      </c>
    </row>
    <row r="3772" spans="1:6" hidden="1" x14ac:dyDescent="0.25">
      <c r="A3772" s="212" t="s">
        <v>1245</v>
      </c>
      <c r="B3772" s="212">
        <v>198503</v>
      </c>
      <c r="C3772" s="212">
        <v>85.781000000000006</v>
      </c>
      <c r="D3772" s="212">
        <v>7</v>
      </c>
      <c r="E3772" s="212" t="s">
        <v>1246</v>
      </c>
      <c r="F3772" s="212" t="s">
        <v>1234</v>
      </c>
    </row>
    <row r="3773" spans="1:6" hidden="1" x14ac:dyDescent="0.25">
      <c r="A3773" s="212" t="s">
        <v>1245</v>
      </c>
      <c r="B3773" s="212">
        <v>198504</v>
      </c>
      <c r="C3773" s="212">
        <v>83.013999999999996</v>
      </c>
      <c r="D3773" s="212">
        <v>7</v>
      </c>
      <c r="E3773" s="212" t="s">
        <v>1246</v>
      </c>
      <c r="F3773" s="212" t="s">
        <v>1234</v>
      </c>
    </row>
    <row r="3774" spans="1:6" hidden="1" x14ac:dyDescent="0.25">
      <c r="A3774" s="212" t="s">
        <v>1245</v>
      </c>
      <c r="B3774" s="212">
        <v>198505</v>
      </c>
      <c r="C3774" s="212">
        <v>85.781000000000006</v>
      </c>
      <c r="D3774" s="212">
        <v>7</v>
      </c>
      <c r="E3774" s="212" t="s">
        <v>1246</v>
      </c>
      <c r="F3774" s="212" t="s">
        <v>1234</v>
      </c>
    </row>
    <row r="3775" spans="1:6" hidden="1" x14ac:dyDescent="0.25">
      <c r="A3775" s="212" t="s">
        <v>1245</v>
      </c>
      <c r="B3775" s="212">
        <v>198506</v>
      </c>
      <c r="C3775" s="212">
        <v>83.013999999999996</v>
      </c>
      <c r="D3775" s="212">
        <v>7</v>
      </c>
      <c r="E3775" s="212" t="s">
        <v>1246</v>
      </c>
      <c r="F3775" s="212" t="s">
        <v>1234</v>
      </c>
    </row>
    <row r="3776" spans="1:6" hidden="1" x14ac:dyDescent="0.25">
      <c r="A3776" s="212" t="s">
        <v>1245</v>
      </c>
      <c r="B3776" s="212">
        <v>198507</v>
      </c>
      <c r="C3776" s="212">
        <v>85.781000000000006</v>
      </c>
      <c r="D3776" s="212">
        <v>7</v>
      </c>
      <c r="E3776" s="212" t="s">
        <v>1246</v>
      </c>
      <c r="F3776" s="212" t="s">
        <v>1234</v>
      </c>
    </row>
    <row r="3777" spans="1:6" hidden="1" x14ac:dyDescent="0.25">
      <c r="A3777" s="212" t="s">
        <v>1245</v>
      </c>
      <c r="B3777" s="212">
        <v>198508</v>
      </c>
      <c r="C3777" s="212">
        <v>85.781000000000006</v>
      </c>
      <c r="D3777" s="212">
        <v>7</v>
      </c>
      <c r="E3777" s="212" t="s">
        <v>1246</v>
      </c>
      <c r="F3777" s="212" t="s">
        <v>1234</v>
      </c>
    </row>
    <row r="3778" spans="1:6" hidden="1" x14ac:dyDescent="0.25">
      <c r="A3778" s="212" t="s">
        <v>1245</v>
      </c>
      <c r="B3778" s="212">
        <v>198509</v>
      </c>
      <c r="C3778" s="212">
        <v>83.013999999999996</v>
      </c>
      <c r="D3778" s="212">
        <v>7</v>
      </c>
      <c r="E3778" s="212" t="s">
        <v>1246</v>
      </c>
      <c r="F3778" s="212" t="s">
        <v>1234</v>
      </c>
    </row>
    <row r="3779" spans="1:6" hidden="1" x14ac:dyDescent="0.25">
      <c r="A3779" s="212" t="s">
        <v>1245</v>
      </c>
      <c r="B3779" s="212">
        <v>198510</v>
      </c>
      <c r="C3779" s="212">
        <v>85.781000000000006</v>
      </c>
      <c r="D3779" s="212">
        <v>7</v>
      </c>
      <c r="E3779" s="212" t="s">
        <v>1246</v>
      </c>
      <c r="F3779" s="212" t="s">
        <v>1234</v>
      </c>
    </row>
    <row r="3780" spans="1:6" hidden="1" x14ac:dyDescent="0.25">
      <c r="A3780" s="212" t="s">
        <v>1245</v>
      </c>
      <c r="B3780" s="212">
        <v>198511</v>
      </c>
      <c r="C3780" s="212">
        <v>83.013999999999996</v>
      </c>
      <c r="D3780" s="212">
        <v>7</v>
      </c>
      <c r="E3780" s="212" t="s">
        <v>1246</v>
      </c>
      <c r="F3780" s="212" t="s">
        <v>1234</v>
      </c>
    </row>
    <row r="3781" spans="1:6" hidden="1" x14ac:dyDescent="0.25">
      <c r="A3781" s="212" t="s">
        <v>1245</v>
      </c>
      <c r="B3781" s="212">
        <v>198512</v>
      </c>
      <c r="C3781" s="212">
        <v>85.781000000000006</v>
      </c>
      <c r="D3781" s="212">
        <v>7</v>
      </c>
      <c r="E3781" s="212" t="s">
        <v>1246</v>
      </c>
      <c r="F3781" s="212" t="s">
        <v>1234</v>
      </c>
    </row>
    <row r="3782" spans="1:6" hidden="1" x14ac:dyDescent="0.25">
      <c r="A3782" s="212" t="s">
        <v>1245</v>
      </c>
      <c r="B3782" s="212">
        <v>198513</v>
      </c>
      <c r="C3782" s="212">
        <v>1010</v>
      </c>
      <c r="D3782" s="212">
        <v>7</v>
      </c>
      <c r="E3782" s="212" t="s">
        <v>1246</v>
      </c>
      <c r="F3782" s="212" t="s">
        <v>1234</v>
      </c>
    </row>
    <row r="3783" spans="1:6" hidden="1" x14ac:dyDescent="0.25">
      <c r="A3783" s="212" t="s">
        <v>1245</v>
      </c>
      <c r="B3783" s="212">
        <v>198601</v>
      </c>
      <c r="C3783" s="212">
        <v>78.137</v>
      </c>
      <c r="D3783" s="212">
        <v>7</v>
      </c>
      <c r="E3783" s="212" t="s">
        <v>1246</v>
      </c>
      <c r="F3783" s="212" t="s">
        <v>1234</v>
      </c>
    </row>
    <row r="3784" spans="1:6" hidden="1" x14ac:dyDescent="0.25">
      <c r="A3784" s="212" t="s">
        <v>1245</v>
      </c>
      <c r="B3784" s="212">
        <v>198602</v>
      </c>
      <c r="C3784" s="212">
        <v>70.575000000000003</v>
      </c>
      <c r="D3784" s="212">
        <v>7</v>
      </c>
      <c r="E3784" s="212" t="s">
        <v>1246</v>
      </c>
      <c r="F3784" s="212" t="s">
        <v>1234</v>
      </c>
    </row>
    <row r="3785" spans="1:6" hidden="1" x14ac:dyDescent="0.25">
      <c r="A3785" s="212" t="s">
        <v>1245</v>
      </c>
      <c r="B3785" s="212">
        <v>198603</v>
      </c>
      <c r="C3785" s="212">
        <v>78.137</v>
      </c>
      <c r="D3785" s="212">
        <v>7</v>
      </c>
      <c r="E3785" s="212" t="s">
        <v>1246</v>
      </c>
      <c r="F3785" s="212" t="s">
        <v>1234</v>
      </c>
    </row>
    <row r="3786" spans="1:6" hidden="1" x14ac:dyDescent="0.25">
      <c r="A3786" s="212" t="s">
        <v>1245</v>
      </c>
      <c r="B3786" s="212">
        <v>198604</v>
      </c>
      <c r="C3786" s="212">
        <v>75.616</v>
      </c>
      <c r="D3786" s="212">
        <v>7</v>
      </c>
      <c r="E3786" s="212" t="s">
        <v>1246</v>
      </c>
      <c r="F3786" s="212" t="s">
        <v>1234</v>
      </c>
    </row>
    <row r="3787" spans="1:6" hidden="1" x14ac:dyDescent="0.25">
      <c r="A3787" s="212" t="s">
        <v>1245</v>
      </c>
      <c r="B3787" s="212">
        <v>198605</v>
      </c>
      <c r="C3787" s="212">
        <v>78.137</v>
      </c>
      <c r="D3787" s="212">
        <v>7</v>
      </c>
      <c r="E3787" s="212" t="s">
        <v>1246</v>
      </c>
      <c r="F3787" s="212" t="s">
        <v>1234</v>
      </c>
    </row>
    <row r="3788" spans="1:6" hidden="1" x14ac:dyDescent="0.25">
      <c r="A3788" s="212" t="s">
        <v>1245</v>
      </c>
      <c r="B3788" s="212">
        <v>198606</v>
      </c>
      <c r="C3788" s="212">
        <v>75.616</v>
      </c>
      <c r="D3788" s="212">
        <v>7</v>
      </c>
      <c r="E3788" s="212" t="s">
        <v>1246</v>
      </c>
      <c r="F3788" s="212" t="s">
        <v>1234</v>
      </c>
    </row>
    <row r="3789" spans="1:6" hidden="1" x14ac:dyDescent="0.25">
      <c r="A3789" s="212" t="s">
        <v>1245</v>
      </c>
      <c r="B3789" s="212">
        <v>198607</v>
      </c>
      <c r="C3789" s="212">
        <v>78.137</v>
      </c>
      <c r="D3789" s="212">
        <v>7</v>
      </c>
      <c r="E3789" s="212" t="s">
        <v>1246</v>
      </c>
      <c r="F3789" s="212" t="s">
        <v>1234</v>
      </c>
    </row>
    <row r="3790" spans="1:6" hidden="1" x14ac:dyDescent="0.25">
      <c r="A3790" s="212" t="s">
        <v>1245</v>
      </c>
      <c r="B3790" s="212">
        <v>198608</v>
      </c>
      <c r="C3790" s="212">
        <v>78.137</v>
      </c>
      <c r="D3790" s="212">
        <v>7</v>
      </c>
      <c r="E3790" s="212" t="s">
        <v>1246</v>
      </c>
      <c r="F3790" s="212" t="s">
        <v>1234</v>
      </c>
    </row>
    <row r="3791" spans="1:6" hidden="1" x14ac:dyDescent="0.25">
      <c r="A3791" s="212" t="s">
        <v>1245</v>
      </c>
      <c r="B3791" s="212">
        <v>198609</v>
      </c>
      <c r="C3791" s="212">
        <v>75.616</v>
      </c>
      <c r="D3791" s="212">
        <v>7</v>
      </c>
      <c r="E3791" s="212" t="s">
        <v>1246</v>
      </c>
      <c r="F3791" s="212" t="s">
        <v>1234</v>
      </c>
    </row>
    <row r="3792" spans="1:6" hidden="1" x14ac:dyDescent="0.25">
      <c r="A3792" s="212" t="s">
        <v>1245</v>
      </c>
      <c r="B3792" s="212">
        <v>198610</v>
      </c>
      <c r="C3792" s="212">
        <v>78.137</v>
      </c>
      <c r="D3792" s="212">
        <v>7</v>
      </c>
      <c r="E3792" s="212" t="s">
        <v>1246</v>
      </c>
      <c r="F3792" s="212" t="s">
        <v>1234</v>
      </c>
    </row>
    <row r="3793" spans="1:6" hidden="1" x14ac:dyDescent="0.25">
      <c r="A3793" s="212" t="s">
        <v>1245</v>
      </c>
      <c r="B3793" s="212">
        <v>198611</v>
      </c>
      <c r="C3793" s="212">
        <v>75.616</v>
      </c>
      <c r="D3793" s="212">
        <v>7</v>
      </c>
      <c r="E3793" s="212" t="s">
        <v>1246</v>
      </c>
      <c r="F3793" s="212" t="s">
        <v>1234</v>
      </c>
    </row>
    <row r="3794" spans="1:6" hidden="1" x14ac:dyDescent="0.25">
      <c r="A3794" s="212" t="s">
        <v>1245</v>
      </c>
      <c r="B3794" s="212">
        <v>198612</v>
      </c>
      <c r="C3794" s="212">
        <v>78.137</v>
      </c>
      <c r="D3794" s="212">
        <v>7</v>
      </c>
      <c r="E3794" s="212" t="s">
        <v>1246</v>
      </c>
      <c r="F3794" s="212" t="s">
        <v>1234</v>
      </c>
    </row>
    <row r="3795" spans="1:6" hidden="1" x14ac:dyDescent="0.25">
      <c r="A3795" s="212" t="s">
        <v>1245</v>
      </c>
      <c r="B3795" s="212">
        <v>198613</v>
      </c>
      <c r="C3795" s="212">
        <v>920</v>
      </c>
      <c r="D3795" s="212">
        <v>7</v>
      </c>
      <c r="E3795" s="212" t="s">
        <v>1246</v>
      </c>
      <c r="F3795" s="212" t="s">
        <v>1234</v>
      </c>
    </row>
    <row r="3796" spans="1:6" hidden="1" x14ac:dyDescent="0.25">
      <c r="A3796" s="212" t="s">
        <v>1245</v>
      </c>
      <c r="B3796" s="212">
        <v>198701</v>
      </c>
      <c r="C3796" s="212">
        <v>72.191999999999993</v>
      </c>
      <c r="D3796" s="212">
        <v>7</v>
      </c>
      <c r="E3796" s="212" t="s">
        <v>1246</v>
      </c>
      <c r="F3796" s="212" t="s">
        <v>1234</v>
      </c>
    </row>
    <row r="3797" spans="1:6" hidden="1" x14ac:dyDescent="0.25">
      <c r="A3797" s="212" t="s">
        <v>1245</v>
      </c>
      <c r="B3797" s="212">
        <v>198702</v>
      </c>
      <c r="C3797" s="212">
        <v>65.204999999999998</v>
      </c>
      <c r="D3797" s="212">
        <v>7</v>
      </c>
      <c r="E3797" s="212" t="s">
        <v>1246</v>
      </c>
      <c r="F3797" s="212" t="s">
        <v>1234</v>
      </c>
    </row>
    <row r="3798" spans="1:6" hidden="1" x14ac:dyDescent="0.25">
      <c r="A3798" s="212" t="s">
        <v>1245</v>
      </c>
      <c r="B3798" s="212">
        <v>198703</v>
      </c>
      <c r="C3798" s="212">
        <v>72.191999999999993</v>
      </c>
      <c r="D3798" s="212">
        <v>7</v>
      </c>
      <c r="E3798" s="212" t="s">
        <v>1246</v>
      </c>
      <c r="F3798" s="212" t="s">
        <v>1234</v>
      </c>
    </row>
    <row r="3799" spans="1:6" hidden="1" x14ac:dyDescent="0.25">
      <c r="A3799" s="212" t="s">
        <v>1245</v>
      </c>
      <c r="B3799" s="212">
        <v>198704</v>
      </c>
      <c r="C3799" s="212">
        <v>69.863</v>
      </c>
      <c r="D3799" s="212">
        <v>7</v>
      </c>
      <c r="E3799" s="212" t="s">
        <v>1246</v>
      </c>
      <c r="F3799" s="212" t="s">
        <v>1234</v>
      </c>
    </row>
    <row r="3800" spans="1:6" hidden="1" x14ac:dyDescent="0.25">
      <c r="A3800" s="212" t="s">
        <v>1245</v>
      </c>
      <c r="B3800" s="212">
        <v>198705</v>
      </c>
      <c r="C3800" s="212">
        <v>72.191999999999993</v>
      </c>
      <c r="D3800" s="212">
        <v>7</v>
      </c>
      <c r="E3800" s="212" t="s">
        <v>1246</v>
      </c>
      <c r="F3800" s="212" t="s">
        <v>1234</v>
      </c>
    </row>
    <row r="3801" spans="1:6" hidden="1" x14ac:dyDescent="0.25">
      <c r="A3801" s="212" t="s">
        <v>1245</v>
      </c>
      <c r="B3801" s="212">
        <v>198706</v>
      </c>
      <c r="C3801" s="212">
        <v>69.863</v>
      </c>
      <c r="D3801" s="212">
        <v>7</v>
      </c>
      <c r="E3801" s="212" t="s">
        <v>1246</v>
      </c>
      <c r="F3801" s="212" t="s">
        <v>1234</v>
      </c>
    </row>
    <row r="3802" spans="1:6" hidden="1" x14ac:dyDescent="0.25">
      <c r="A3802" s="212" t="s">
        <v>1245</v>
      </c>
      <c r="B3802" s="212">
        <v>198707</v>
      </c>
      <c r="C3802" s="212">
        <v>72.191999999999993</v>
      </c>
      <c r="D3802" s="212">
        <v>7</v>
      </c>
      <c r="E3802" s="212" t="s">
        <v>1246</v>
      </c>
      <c r="F3802" s="212" t="s">
        <v>1234</v>
      </c>
    </row>
    <row r="3803" spans="1:6" hidden="1" x14ac:dyDescent="0.25">
      <c r="A3803" s="212" t="s">
        <v>1245</v>
      </c>
      <c r="B3803" s="212">
        <v>198708</v>
      </c>
      <c r="C3803" s="212">
        <v>72.191999999999993</v>
      </c>
      <c r="D3803" s="212">
        <v>7</v>
      </c>
      <c r="E3803" s="212" t="s">
        <v>1246</v>
      </c>
      <c r="F3803" s="212" t="s">
        <v>1234</v>
      </c>
    </row>
    <row r="3804" spans="1:6" hidden="1" x14ac:dyDescent="0.25">
      <c r="A3804" s="212" t="s">
        <v>1245</v>
      </c>
      <c r="B3804" s="212">
        <v>198709</v>
      </c>
      <c r="C3804" s="212">
        <v>69.863</v>
      </c>
      <c r="D3804" s="212">
        <v>7</v>
      </c>
      <c r="E3804" s="212" t="s">
        <v>1246</v>
      </c>
      <c r="F3804" s="212" t="s">
        <v>1234</v>
      </c>
    </row>
    <row r="3805" spans="1:6" hidden="1" x14ac:dyDescent="0.25">
      <c r="A3805" s="212" t="s">
        <v>1245</v>
      </c>
      <c r="B3805" s="212">
        <v>198710</v>
      </c>
      <c r="C3805" s="212">
        <v>72.191999999999993</v>
      </c>
      <c r="D3805" s="212">
        <v>7</v>
      </c>
      <c r="E3805" s="212" t="s">
        <v>1246</v>
      </c>
      <c r="F3805" s="212" t="s">
        <v>1234</v>
      </c>
    </row>
    <row r="3806" spans="1:6" hidden="1" x14ac:dyDescent="0.25">
      <c r="A3806" s="212" t="s">
        <v>1245</v>
      </c>
      <c r="B3806" s="212">
        <v>198711</v>
      </c>
      <c r="C3806" s="212">
        <v>69.863</v>
      </c>
      <c r="D3806" s="212">
        <v>7</v>
      </c>
      <c r="E3806" s="212" t="s">
        <v>1246</v>
      </c>
      <c r="F3806" s="212" t="s">
        <v>1234</v>
      </c>
    </row>
    <row r="3807" spans="1:6" hidden="1" x14ac:dyDescent="0.25">
      <c r="A3807" s="212" t="s">
        <v>1245</v>
      </c>
      <c r="B3807" s="212">
        <v>198712</v>
      </c>
      <c r="C3807" s="212">
        <v>72.191999999999993</v>
      </c>
      <c r="D3807" s="212">
        <v>7</v>
      </c>
      <c r="E3807" s="212" t="s">
        <v>1246</v>
      </c>
      <c r="F3807" s="212" t="s">
        <v>1234</v>
      </c>
    </row>
    <row r="3808" spans="1:6" hidden="1" x14ac:dyDescent="0.25">
      <c r="A3808" s="212" t="s">
        <v>1245</v>
      </c>
      <c r="B3808" s="212">
        <v>198713</v>
      </c>
      <c r="C3808" s="212">
        <v>850</v>
      </c>
      <c r="D3808" s="212">
        <v>7</v>
      </c>
      <c r="E3808" s="212" t="s">
        <v>1246</v>
      </c>
      <c r="F3808" s="212" t="s">
        <v>1234</v>
      </c>
    </row>
    <row r="3809" spans="1:6" hidden="1" x14ac:dyDescent="0.25">
      <c r="A3809" s="212" t="s">
        <v>1245</v>
      </c>
      <c r="B3809" s="212">
        <v>198801</v>
      </c>
      <c r="C3809" s="212">
        <v>77.076999999999998</v>
      </c>
      <c r="D3809" s="212">
        <v>7</v>
      </c>
      <c r="E3809" s="212" t="s">
        <v>1246</v>
      </c>
      <c r="F3809" s="212" t="s">
        <v>1234</v>
      </c>
    </row>
    <row r="3810" spans="1:6" hidden="1" x14ac:dyDescent="0.25">
      <c r="A3810" s="212" t="s">
        <v>1245</v>
      </c>
      <c r="B3810" s="212">
        <v>198802</v>
      </c>
      <c r="C3810" s="212">
        <v>72.103999999999999</v>
      </c>
      <c r="D3810" s="212">
        <v>7</v>
      </c>
      <c r="E3810" s="212" t="s">
        <v>1246</v>
      </c>
      <c r="F3810" s="212" t="s">
        <v>1234</v>
      </c>
    </row>
    <row r="3811" spans="1:6" hidden="1" x14ac:dyDescent="0.25">
      <c r="A3811" s="212" t="s">
        <v>1245</v>
      </c>
      <c r="B3811" s="212">
        <v>198803</v>
      </c>
      <c r="C3811" s="212">
        <v>77.076999999999998</v>
      </c>
      <c r="D3811" s="212">
        <v>7</v>
      </c>
      <c r="E3811" s="212" t="s">
        <v>1246</v>
      </c>
      <c r="F3811" s="212" t="s">
        <v>1234</v>
      </c>
    </row>
    <row r="3812" spans="1:6" hidden="1" x14ac:dyDescent="0.25">
      <c r="A3812" s="212" t="s">
        <v>1245</v>
      </c>
      <c r="B3812" s="212">
        <v>198804</v>
      </c>
      <c r="C3812" s="212">
        <v>74.59</v>
      </c>
      <c r="D3812" s="212">
        <v>7</v>
      </c>
      <c r="E3812" s="212" t="s">
        <v>1246</v>
      </c>
      <c r="F3812" s="212" t="s">
        <v>1234</v>
      </c>
    </row>
    <row r="3813" spans="1:6" hidden="1" x14ac:dyDescent="0.25">
      <c r="A3813" s="212" t="s">
        <v>1245</v>
      </c>
      <c r="B3813" s="212">
        <v>198805</v>
      </c>
      <c r="C3813" s="212">
        <v>77.076999999999998</v>
      </c>
      <c r="D3813" s="212">
        <v>7</v>
      </c>
      <c r="E3813" s="212" t="s">
        <v>1246</v>
      </c>
      <c r="F3813" s="212" t="s">
        <v>1234</v>
      </c>
    </row>
    <row r="3814" spans="1:6" hidden="1" x14ac:dyDescent="0.25">
      <c r="A3814" s="212" t="s">
        <v>1245</v>
      </c>
      <c r="B3814" s="212">
        <v>198806</v>
      </c>
      <c r="C3814" s="212">
        <v>74.59</v>
      </c>
      <c r="D3814" s="212">
        <v>7</v>
      </c>
      <c r="E3814" s="212" t="s">
        <v>1246</v>
      </c>
      <c r="F3814" s="212" t="s">
        <v>1234</v>
      </c>
    </row>
    <row r="3815" spans="1:6" hidden="1" x14ac:dyDescent="0.25">
      <c r="A3815" s="212" t="s">
        <v>1245</v>
      </c>
      <c r="B3815" s="212">
        <v>198807</v>
      </c>
      <c r="C3815" s="212">
        <v>77.076999999999998</v>
      </c>
      <c r="D3815" s="212">
        <v>7</v>
      </c>
      <c r="E3815" s="212" t="s">
        <v>1246</v>
      </c>
      <c r="F3815" s="212" t="s">
        <v>1234</v>
      </c>
    </row>
    <row r="3816" spans="1:6" hidden="1" x14ac:dyDescent="0.25">
      <c r="A3816" s="212" t="s">
        <v>1245</v>
      </c>
      <c r="B3816" s="212">
        <v>198808</v>
      </c>
      <c r="C3816" s="212">
        <v>77.076999999999998</v>
      </c>
      <c r="D3816" s="212">
        <v>7</v>
      </c>
      <c r="E3816" s="212" t="s">
        <v>1246</v>
      </c>
      <c r="F3816" s="212" t="s">
        <v>1234</v>
      </c>
    </row>
    <row r="3817" spans="1:6" hidden="1" x14ac:dyDescent="0.25">
      <c r="A3817" s="212" t="s">
        <v>1245</v>
      </c>
      <c r="B3817" s="212">
        <v>198809</v>
      </c>
      <c r="C3817" s="212">
        <v>74.59</v>
      </c>
      <c r="D3817" s="212">
        <v>7</v>
      </c>
      <c r="E3817" s="212" t="s">
        <v>1246</v>
      </c>
      <c r="F3817" s="212" t="s">
        <v>1234</v>
      </c>
    </row>
    <row r="3818" spans="1:6" hidden="1" x14ac:dyDescent="0.25">
      <c r="A3818" s="212" t="s">
        <v>1245</v>
      </c>
      <c r="B3818" s="212">
        <v>198810</v>
      </c>
      <c r="C3818" s="212">
        <v>77.076999999999998</v>
      </c>
      <c r="D3818" s="212">
        <v>7</v>
      </c>
      <c r="E3818" s="212" t="s">
        <v>1246</v>
      </c>
      <c r="F3818" s="212" t="s">
        <v>1234</v>
      </c>
    </row>
    <row r="3819" spans="1:6" hidden="1" x14ac:dyDescent="0.25">
      <c r="A3819" s="212" t="s">
        <v>1245</v>
      </c>
      <c r="B3819" s="212">
        <v>198811</v>
      </c>
      <c r="C3819" s="212">
        <v>74.59</v>
      </c>
      <c r="D3819" s="212">
        <v>7</v>
      </c>
      <c r="E3819" s="212" t="s">
        <v>1246</v>
      </c>
      <c r="F3819" s="212" t="s">
        <v>1234</v>
      </c>
    </row>
    <row r="3820" spans="1:6" hidden="1" x14ac:dyDescent="0.25">
      <c r="A3820" s="212" t="s">
        <v>1245</v>
      </c>
      <c r="B3820" s="212">
        <v>198812</v>
      </c>
      <c r="C3820" s="212">
        <v>77.076999999999998</v>
      </c>
      <c r="D3820" s="212">
        <v>7</v>
      </c>
      <c r="E3820" s="212" t="s">
        <v>1246</v>
      </c>
      <c r="F3820" s="212" t="s">
        <v>1234</v>
      </c>
    </row>
    <row r="3821" spans="1:6" hidden="1" x14ac:dyDescent="0.25">
      <c r="A3821" s="212" t="s">
        <v>1245</v>
      </c>
      <c r="B3821" s="212">
        <v>198813</v>
      </c>
      <c r="C3821" s="212">
        <v>910</v>
      </c>
      <c r="D3821" s="212">
        <v>7</v>
      </c>
      <c r="E3821" s="212" t="s">
        <v>1246</v>
      </c>
      <c r="F3821" s="212" t="s">
        <v>1234</v>
      </c>
    </row>
    <row r="3822" spans="1:6" hidden="1" x14ac:dyDescent="0.25">
      <c r="A3822" s="212" t="s">
        <v>1245</v>
      </c>
      <c r="B3822" s="212">
        <v>198901</v>
      </c>
      <c r="C3822" s="212">
        <v>78.137</v>
      </c>
      <c r="D3822" s="212">
        <v>7</v>
      </c>
      <c r="E3822" s="212" t="s">
        <v>1246</v>
      </c>
      <c r="F3822" s="212" t="s">
        <v>1234</v>
      </c>
    </row>
    <row r="3823" spans="1:6" hidden="1" x14ac:dyDescent="0.25">
      <c r="A3823" s="212" t="s">
        <v>1245</v>
      </c>
      <c r="B3823" s="212">
        <v>198902</v>
      </c>
      <c r="C3823" s="212">
        <v>70.575000000000003</v>
      </c>
      <c r="D3823" s="212">
        <v>7</v>
      </c>
      <c r="E3823" s="212" t="s">
        <v>1246</v>
      </c>
      <c r="F3823" s="212" t="s">
        <v>1234</v>
      </c>
    </row>
    <row r="3824" spans="1:6" hidden="1" x14ac:dyDescent="0.25">
      <c r="A3824" s="212" t="s">
        <v>1245</v>
      </c>
      <c r="B3824" s="212">
        <v>198903</v>
      </c>
      <c r="C3824" s="212">
        <v>78.137</v>
      </c>
      <c r="D3824" s="212">
        <v>7</v>
      </c>
      <c r="E3824" s="212" t="s">
        <v>1246</v>
      </c>
      <c r="F3824" s="212" t="s">
        <v>1234</v>
      </c>
    </row>
    <row r="3825" spans="1:6" hidden="1" x14ac:dyDescent="0.25">
      <c r="A3825" s="212" t="s">
        <v>1245</v>
      </c>
      <c r="B3825" s="212">
        <v>198904</v>
      </c>
      <c r="C3825" s="212">
        <v>75.616</v>
      </c>
      <c r="D3825" s="212">
        <v>7</v>
      </c>
      <c r="E3825" s="212" t="s">
        <v>1246</v>
      </c>
      <c r="F3825" s="212" t="s">
        <v>1234</v>
      </c>
    </row>
    <row r="3826" spans="1:6" hidden="1" x14ac:dyDescent="0.25">
      <c r="A3826" s="212" t="s">
        <v>1245</v>
      </c>
      <c r="B3826" s="212">
        <v>198905</v>
      </c>
      <c r="C3826" s="212">
        <v>78.137</v>
      </c>
      <c r="D3826" s="212">
        <v>7</v>
      </c>
      <c r="E3826" s="212" t="s">
        <v>1246</v>
      </c>
      <c r="F3826" s="212" t="s">
        <v>1234</v>
      </c>
    </row>
    <row r="3827" spans="1:6" hidden="1" x14ac:dyDescent="0.25">
      <c r="A3827" s="212" t="s">
        <v>1245</v>
      </c>
      <c r="B3827" s="212">
        <v>198906</v>
      </c>
      <c r="C3827" s="212">
        <v>75.616</v>
      </c>
      <c r="D3827" s="212">
        <v>7</v>
      </c>
      <c r="E3827" s="212" t="s">
        <v>1246</v>
      </c>
      <c r="F3827" s="212" t="s">
        <v>1234</v>
      </c>
    </row>
    <row r="3828" spans="1:6" hidden="1" x14ac:dyDescent="0.25">
      <c r="A3828" s="212" t="s">
        <v>1245</v>
      </c>
      <c r="B3828" s="212">
        <v>198907</v>
      </c>
      <c r="C3828" s="212">
        <v>78.137</v>
      </c>
      <c r="D3828" s="212">
        <v>7</v>
      </c>
      <c r="E3828" s="212" t="s">
        <v>1246</v>
      </c>
      <c r="F3828" s="212" t="s">
        <v>1234</v>
      </c>
    </row>
    <row r="3829" spans="1:6" hidden="1" x14ac:dyDescent="0.25">
      <c r="A3829" s="212" t="s">
        <v>1245</v>
      </c>
      <c r="B3829" s="212">
        <v>198908</v>
      </c>
      <c r="C3829" s="212">
        <v>78.137</v>
      </c>
      <c r="D3829" s="212">
        <v>7</v>
      </c>
      <c r="E3829" s="212" t="s">
        <v>1246</v>
      </c>
      <c r="F3829" s="212" t="s">
        <v>1234</v>
      </c>
    </row>
    <row r="3830" spans="1:6" hidden="1" x14ac:dyDescent="0.25">
      <c r="A3830" s="212" t="s">
        <v>1245</v>
      </c>
      <c r="B3830" s="212">
        <v>198909</v>
      </c>
      <c r="C3830" s="212">
        <v>75.616</v>
      </c>
      <c r="D3830" s="212">
        <v>7</v>
      </c>
      <c r="E3830" s="212" t="s">
        <v>1246</v>
      </c>
      <c r="F3830" s="212" t="s">
        <v>1234</v>
      </c>
    </row>
    <row r="3831" spans="1:6" hidden="1" x14ac:dyDescent="0.25">
      <c r="A3831" s="212" t="s">
        <v>1245</v>
      </c>
      <c r="B3831" s="212">
        <v>198910</v>
      </c>
      <c r="C3831" s="212">
        <v>78.137</v>
      </c>
      <c r="D3831" s="212">
        <v>7</v>
      </c>
      <c r="E3831" s="212" t="s">
        <v>1246</v>
      </c>
      <c r="F3831" s="212" t="s">
        <v>1234</v>
      </c>
    </row>
    <row r="3832" spans="1:6" hidden="1" x14ac:dyDescent="0.25">
      <c r="A3832" s="212" t="s">
        <v>1245</v>
      </c>
      <c r="B3832" s="212">
        <v>198911</v>
      </c>
      <c r="C3832" s="212">
        <v>75.616</v>
      </c>
      <c r="D3832" s="212">
        <v>7</v>
      </c>
      <c r="E3832" s="212" t="s">
        <v>1246</v>
      </c>
      <c r="F3832" s="212" t="s">
        <v>1234</v>
      </c>
    </row>
    <row r="3833" spans="1:6" hidden="1" x14ac:dyDescent="0.25">
      <c r="A3833" s="212" t="s">
        <v>1245</v>
      </c>
      <c r="B3833" s="212">
        <v>198912</v>
      </c>
      <c r="C3833" s="212">
        <v>78.137</v>
      </c>
      <c r="D3833" s="212">
        <v>7</v>
      </c>
      <c r="E3833" s="212" t="s">
        <v>1246</v>
      </c>
      <c r="F3833" s="212" t="s">
        <v>1234</v>
      </c>
    </row>
    <row r="3834" spans="1:6" hidden="1" x14ac:dyDescent="0.25">
      <c r="A3834" s="212" t="s">
        <v>1245</v>
      </c>
      <c r="B3834" s="212">
        <v>198913</v>
      </c>
      <c r="C3834" s="212">
        <v>920</v>
      </c>
      <c r="D3834" s="212">
        <v>7</v>
      </c>
      <c r="E3834" s="212" t="s">
        <v>1246</v>
      </c>
      <c r="F3834" s="212" t="s">
        <v>1234</v>
      </c>
    </row>
    <row r="3835" spans="1:6" hidden="1" x14ac:dyDescent="0.25">
      <c r="A3835" s="212" t="s">
        <v>1245</v>
      </c>
      <c r="B3835" s="212">
        <v>199001</v>
      </c>
      <c r="C3835" s="212">
        <v>49.26</v>
      </c>
      <c r="D3835" s="212">
        <v>7</v>
      </c>
      <c r="E3835" s="212" t="s">
        <v>1246</v>
      </c>
      <c r="F3835" s="212" t="s">
        <v>1234</v>
      </c>
    </row>
    <row r="3836" spans="1:6" hidden="1" x14ac:dyDescent="0.25">
      <c r="A3836" s="212" t="s">
        <v>1245</v>
      </c>
      <c r="B3836" s="212">
        <v>199002</v>
      </c>
      <c r="C3836" s="212">
        <v>44.493000000000002</v>
      </c>
      <c r="D3836" s="212">
        <v>7</v>
      </c>
      <c r="E3836" s="212" t="s">
        <v>1246</v>
      </c>
      <c r="F3836" s="212" t="s">
        <v>1234</v>
      </c>
    </row>
    <row r="3837" spans="1:6" hidden="1" x14ac:dyDescent="0.25">
      <c r="A3837" s="212" t="s">
        <v>1245</v>
      </c>
      <c r="B3837" s="212">
        <v>199003</v>
      </c>
      <c r="C3837" s="212">
        <v>49.26</v>
      </c>
      <c r="D3837" s="212">
        <v>7</v>
      </c>
      <c r="E3837" s="212" t="s">
        <v>1246</v>
      </c>
      <c r="F3837" s="212" t="s">
        <v>1234</v>
      </c>
    </row>
    <row r="3838" spans="1:6" hidden="1" x14ac:dyDescent="0.25">
      <c r="A3838" s="212" t="s">
        <v>1245</v>
      </c>
      <c r="B3838" s="212">
        <v>199004</v>
      </c>
      <c r="C3838" s="212">
        <v>47.670999999999999</v>
      </c>
      <c r="D3838" s="212">
        <v>7</v>
      </c>
      <c r="E3838" s="212" t="s">
        <v>1246</v>
      </c>
      <c r="F3838" s="212" t="s">
        <v>1234</v>
      </c>
    </row>
    <row r="3839" spans="1:6" hidden="1" x14ac:dyDescent="0.25">
      <c r="A3839" s="212" t="s">
        <v>1245</v>
      </c>
      <c r="B3839" s="212">
        <v>199005</v>
      </c>
      <c r="C3839" s="212">
        <v>49.26</v>
      </c>
      <c r="D3839" s="212">
        <v>7</v>
      </c>
      <c r="E3839" s="212" t="s">
        <v>1246</v>
      </c>
      <c r="F3839" s="212" t="s">
        <v>1234</v>
      </c>
    </row>
    <row r="3840" spans="1:6" hidden="1" x14ac:dyDescent="0.25">
      <c r="A3840" s="212" t="s">
        <v>1245</v>
      </c>
      <c r="B3840" s="212">
        <v>199006</v>
      </c>
      <c r="C3840" s="212">
        <v>47.670999999999999</v>
      </c>
      <c r="D3840" s="212">
        <v>7</v>
      </c>
      <c r="E3840" s="212" t="s">
        <v>1246</v>
      </c>
      <c r="F3840" s="212" t="s">
        <v>1234</v>
      </c>
    </row>
    <row r="3841" spans="1:6" hidden="1" x14ac:dyDescent="0.25">
      <c r="A3841" s="212" t="s">
        <v>1245</v>
      </c>
      <c r="B3841" s="212">
        <v>199007</v>
      </c>
      <c r="C3841" s="212">
        <v>49.26</v>
      </c>
      <c r="D3841" s="212">
        <v>7</v>
      </c>
      <c r="E3841" s="212" t="s">
        <v>1246</v>
      </c>
      <c r="F3841" s="212" t="s">
        <v>1234</v>
      </c>
    </row>
    <row r="3842" spans="1:6" hidden="1" x14ac:dyDescent="0.25">
      <c r="A3842" s="212" t="s">
        <v>1245</v>
      </c>
      <c r="B3842" s="212">
        <v>199008</v>
      </c>
      <c r="C3842" s="212">
        <v>49.26</v>
      </c>
      <c r="D3842" s="212">
        <v>7</v>
      </c>
      <c r="E3842" s="212" t="s">
        <v>1246</v>
      </c>
      <c r="F3842" s="212" t="s">
        <v>1234</v>
      </c>
    </row>
    <row r="3843" spans="1:6" hidden="1" x14ac:dyDescent="0.25">
      <c r="A3843" s="212" t="s">
        <v>1245</v>
      </c>
      <c r="B3843" s="212">
        <v>199009</v>
      </c>
      <c r="C3843" s="212">
        <v>47.670999999999999</v>
      </c>
      <c r="D3843" s="212">
        <v>7</v>
      </c>
      <c r="E3843" s="212" t="s">
        <v>1246</v>
      </c>
      <c r="F3843" s="212" t="s">
        <v>1234</v>
      </c>
    </row>
    <row r="3844" spans="1:6" hidden="1" x14ac:dyDescent="0.25">
      <c r="A3844" s="212" t="s">
        <v>1245</v>
      </c>
      <c r="B3844" s="212">
        <v>199010</v>
      </c>
      <c r="C3844" s="212">
        <v>49.26</v>
      </c>
      <c r="D3844" s="212">
        <v>7</v>
      </c>
      <c r="E3844" s="212" t="s">
        <v>1246</v>
      </c>
      <c r="F3844" s="212" t="s">
        <v>1234</v>
      </c>
    </row>
    <row r="3845" spans="1:6" hidden="1" x14ac:dyDescent="0.25">
      <c r="A3845" s="212" t="s">
        <v>1245</v>
      </c>
      <c r="B3845" s="212">
        <v>199011</v>
      </c>
      <c r="C3845" s="212">
        <v>47.670999999999999</v>
      </c>
      <c r="D3845" s="212">
        <v>7</v>
      </c>
      <c r="E3845" s="212" t="s">
        <v>1246</v>
      </c>
      <c r="F3845" s="212" t="s">
        <v>1234</v>
      </c>
    </row>
    <row r="3846" spans="1:6" hidden="1" x14ac:dyDescent="0.25">
      <c r="A3846" s="212" t="s">
        <v>1245</v>
      </c>
      <c r="B3846" s="212">
        <v>199012</v>
      </c>
      <c r="C3846" s="212">
        <v>49.26</v>
      </c>
      <c r="D3846" s="212">
        <v>7</v>
      </c>
      <c r="E3846" s="212" t="s">
        <v>1246</v>
      </c>
      <c r="F3846" s="212" t="s">
        <v>1234</v>
      </c>
    </row>
    <row r="3847" spans="1:6" hidden="1" x14ac:dyDescent="0.25">
      <c r="A3847" s="212" t="s">
        <v>1245</v>
      </c>
      <c r="B3847" s="212">
        <v>199013</v>
      </c>
      <c r="C3847" s="212">
        <v>580</v>
      </c>
      <c r="D3847" s="212">
        <v>7</v>
      </c>
      <c r="E3847" s="212" t="s">
        <v>1246</v>
      </c>
      <c r="F3847" s="212" t="s">
        <v>1234</v>
      </c>
    </row>
    <row r="3848" spans="1:6" hidden="1" x14ac:dyDescent="0.25">
      <c r="A3848" s="212" t="s">
        <v>1245</v>
      </c>
      <c r="B3848" s="212">
        <v>199101</v>
      </c>
      <c r="C3848" s="212">
        <v>51.808</v>
      </c>
      <c r="D3848" s="212">
        <v>7</v>
      </c>
      <c r="E3848" s="212" t="s">
        <v>1246</v>
      </c>
      <c r="F3848" s="212" t="s">
        <v>1234</v>
      </c>
    </row>
    <row r="3849" spans="1:6" hidden="1" x14ac:dyDescent="0.25">
      <c r="A3849" s="212" t="s">
        <v>1245</v>
      </c>
      <c r="B3849" s="212">
        <v>199102</v>
      </c>
      <c r="C3849" s="212">
        <v>46.795000000000002</v>
      </c>
      <c r="D3849" s="212">
        <v>7</v>
      </c>
      <c r="E3849" s="212" t="s">
        <v>1246</v>
      </c>
      <c r="F3849" s="212" t="s">
        <v>1234</v>
      </c>
    </row>
    <row r="3850" spans="1:6" hidden="1" x14ac:dyDescent="0.25">
      <c r="A3850" s="212" t="s">
        <v>1245</v>
      </c>
      <c r="B3850" s="212">
        <v>199103</v>
      </c>
      <c r="C3850" s="212">
        <v>51.808</v>
      </c>
      <c r="D3850" s="212">
        <v>7</v>
      </c>
      <c r="E3850" s="212" t="s">
        <v>1246</v>
      </c>
      <c r="F3850" s="212" t="s">
        <v>1234</v>
      </c>
    </row>
    <row r="3851" spans="1:6" hidden="1" x14ac:dyDescent="0.25">
      <c r="A3851" s="212" t="s">
        <v>1245</v>
      </c>
      <c r="B3851" s="212">
        <v>199104</v>
      </c>
      <c r="C3851" s="212">
        <v>50.137</v>
      </c>
      <c r="D3851" s="212">
        <v>7</v>
      </c>
      <c r="E3851" s="212" t="s">
        <v>1246</v>
      </c>
      <c r="F3851" s="212" t="s">
        <v>1234</v>
      </c>
    </row>
    <row r="3852" spans="1:6" hidden="1" x14ac:dyDescent="0.25">
      <c r="A3852" s="212" t="s">
        <v>1245</v>
      </c>
      <c r="B3852" s="212">
        <v>199105</v>
      </c>
      <c r="C3852" s="212">
        <v>51.808</v>
      </c>
      <c r="D3852" s="212">
        <v>7</v>
      </c>
      <c r="E3852" s="212" t="s">
        <v>1246</v>
      </c>
      <c r="F3852" s="212" t="s">
        <v>1234</v>
      </c>
    </row>
    <row r="3853" spans="1:6" hidden="1" x14ac:dyDescent="0.25">
      <c r="A3853" s="212" t="s">
        <v>1245</v>
      </c>
      <c r="B3853" s="212">
        <v>199106</v>
      </c>
      <c r="C3853" s="212">
        <v>50.137</v>
      </c>
      <c r="D3853" s="212">
        <v>7</v>
      </c>
      <c r="E3853" s="212" t="s">
        <v>1246</v>
      </c>
      <c r="F3853" s="212" t="s">
        <v>1234</v>
      </c>
    </row>
    <row r="3854" spans="1:6" hidden="1" x14ac:dyDescent="0.25">
      <c r="A3854" s="212" t="s">
        <v>1245</v>
      </c>
      <c r="B3854" s="212">
        <v>199107</v>
      </c>
      <c r="C3854" s="212">
        <v>51.808</v>
      </c>
      <c r="D3854" s="212">
        <v>7</v>
      </c>
      <c r="E3854" s="212" t="s">
        <v>1246</v>
      </c>
      <c r="F3854" s="212" t="s">
        <v>1234</v>
      </c>
    </row>
    <row r="3855" spans="1:6" hidden="1" x14ac:dyDescent="0.25">
      <c r="A3855" s="212" t="s">
        <v>1245</v>
      </c>
      <c r="B3855" s="212">
        <v>199108</v>
      </c>
      <c r="C3855" s="212">
        <v>51.808</v>
      </c>
      <c r="D3855" s="212">
        <v>7</v>
      </c>
      <c r="E3855" s="212" t="s">
        <v>1246</v>
      </c>
      <c r="F3855" s="212" t="s">
        <v>1234</v>
      </c>
    </row>
    <row r="3856" spans="1:6" hidden="1" x14ac:dyDescent="0.25">
      <c r="A3856" s="212" t="s">
        <v>1245</v>
      </c>
      <c r="B3856" s="212">
        <v>199109</v>
      </c>
      <c r="C3856" s="212">
        <v>50.137</v>
      </c>
      <c r="D3856" s="212">
        <v>7</v>
      </c>
      <c r="E3856" s="212" t="s">
        <v>1246</v>
      </c>
      <c r="F3856" s="212" t="s">
        <v>1234</v>
      </c>
    </row>
    <row r="3857" spans="1:6" hidden="1" x14ac:dyDescent="0.25">
      <c r="A3857" s="212" t="s">
        <v>1245</v>
      </c>
      <c r="B3857" s="212">
        <v>199110</v>
      </c>
      <c r="C3857" s="212">
        <v>51.808</v>
      </c>
      <c r="D3857" s="212">
        <v>7</v>
      </c>
      <c r="E3857" s="212" t="s">
        <v>1246</v>
      </c>
      <c r="F3857" s="212" t="s">
        <v>1234</v>
      </c>
    </row>
    <row r="3858" spans="1:6" hidden="1" x14ac:dyDescent="0.25">
      <c r="A3858" s="212" t="s">
        <v>1245</v>
      </c>
      <c r="B3858" s="212">
        <v>199111</v>
      </c>
      <c r="C3858" s="212">
        <v>50.137</v>
      </c>
      <c r="D3858" s="212">
        <v>7</v>
      </c>
      <c r="E3858" s="212" t="s">
        <v>1246</v>
      </c>
      <c r="F3858" s="212" t="s">
        <v>1234</v>
      </c>
    </row>
    <row r="3859" spans="1:6" hidden="1" x14ac:dyDescent="0.25">
      <c r="A3859" s="212" t="s">
        <v>1245</v>
      </c>
      <c r="B3859" s="212">
        <v>199112</v>
      </c>
      <c r="C3859" s="212">
        <v>51.808</v>
      </c>
      <c r="D3859" s="212">
        <v>7</v>
      </c>
      <c r="E3859" s="212" t="s">
        <v>1246</v>
      </c>
      <c r="F3859" s="212" t="s">
        <v>1234</v>
      </c>
    </row>
    <row r="3860" spans="1:6" hidden="1" x14ac:dyDescent="0.25">
      <c r="A3860" s="212" t="s">
        <v>1245</v>
      </c>
      <c r="B3860" s="212">
        <v>199113</v>
      </c>
      <c r="C3860" s="212">
        <v>610</v>
      </c>
      <c r="D3860" s="212">
        <v>7</v>
      </c>
      <c r="E3860" s="212" t="s">
        <v>1246</v>
      </c>
      <c r="F3860" s="212" t="s">
        <v>1234</v>
      </c>
    </row>
    <row r="3861" spans="1:6" hidden="1" x14ac:dyDescent="0.25">
      <c r="A3861" s="212" t="s">
        <v>1245</v>
      </c>
      <c r="B3861" s="212">
        <v>199201</v>
      </c>
      <c r="C3861" s="212">
        <v>54.207999999999998</v>
      </c>
      <c r="D3861" s="212">
        <v>7</v>
      </c>
      <c r="E3861" s="212" t="s">
        <v>1246</v>
      </c>
      <c r="F3861" s="212" t="s">
        <v>1234</v>
      </c>
    </row>
    <row r="3862" spans="1:6" hidden="1" x14ac:dyDescent="0.25">
      <c r="A3862" s="212" t="s">
        <v>1245</v>
      </c>
      <c r="B3862" s="212">
        <v>199202</v>
      </c>
      <c r="C3862" s="212">
        <v>50.71</v>
      </c>
      <c r="D3862" s="212">
        <v>7</v>
      </c>
      <c r="E3862" s="212" t="s">
        <v>1246</v>
      </c>
      <c r="F3862" s="212" t="s">
        <v>1234</v>
      </c>
    </row>
    <row r="3863" spans="1:6" hidden="1" x14ac:dyDescent="0.25">
      <c r="A3863" s="212" t="s">
        <v>1245</v>
      </c>
      <c r="B3863" s="212">
        <v>199203</v>
      </c>
      <c r="C3863" s="212">
        <v>54.207999999999998</v>
      </c>
      <c r="D3863" s="212">
        <v>7</v>
      </c>
      <c r="E3863" s="212" t="s">
        <v>1246</v>
      </c>
      <c r="F3863" s="212" t="s">
        <v>1234</v>
      </c>
    </row>
    <row r="3864" spans="1:6" hidden="1" x14ac:dyDescent="0.25">
      <c r="A3864" s="212" t="s">
        <v>1245</v>
      </c>
      <c r="B3864" s="212">
        <v>199204</v>
      </c>
      <c r="C3864" s="212">
        <v>52.459000000000003</v>
      </c>
      <c r="D3864" s="212">
        <v>7</v>
      </c>
      <c r="E3864" s="212" t="s">
        <v>1246</v>
      </c>
      <c r="F3864" s="212" t="s">
        <v>1234</v>
      </c>
    </row>
    <row r="3865" spans="1:6" hidden="1" x14ac:dyDescent="0.25">
      <c r="A3865" s="212" t="s">
        <v>1245</v>
      </c>
      <c r="B3865" s="212">
        <v>199205</v>
      </c>
      <c r="C3865" s="212">
        <v>54.207999999999998</v>
      </c>
      <c r="D3865" s="212">
        <v>7</v>
      </c>
      <c r="E3865" s="212" t="s">
        <v>1246</v>
      </c>
      <c r="F3865" s="212" t="s">
        <v>1234</v>
      </c>
    </row>
    <row r="3866" spans="1:6" hidden="1" x14ac:dyDescent="0.25">
      <c r="A3866" s="212" t="s">
        <v>1245</v>
      </c>
      <c r="B3866" s="212">
        <v>199206</v>
      </c>
      <c r="C3866" s="212">
        <v>52.459000000000003</v>
      </c>
      <c r="D3866" s="212">
        <v>7</v>
      </c>
      <c r="E3866" s="212" t="s">
        <v>1246</v>
      </c>
      <c r="F3866" s="212" t="s">
        <v>1234</v>
      </c>
    </row>
    <row r="3867" spans="1:6" hidden="1" x14ac:dyDescent="0.25">
      <c r="A3867" s="212" t="s">
        <v>1245</v>
      </c>
      <c r="B3867" s="212">
        <v>199207</v>
      </c>
      <c r="C3867" s="212">
        <v>54.207999999999998</v>
      </c>
      <c r="D3867" s="212">
        <v>7</v>
      </c>
      <c r="E3867" s="212" t="s">
        <v>1246</v>
      </c>
      <c r="F3867" s="212" t="s">
        <v>1234</v>
      </c>
    </row>
    <row r="3868" spans="1:6" hidden="1" x14ac:dyDescent="0.25">
      <c r="A3868" s="212" t="s">
        <v>1245</v>
      </c>
      <c r="B3868" s="212">
        <v>199208</v>
      </c>
      <c r="C3868" s="212">
        <v>54.207999999999998</v>
      </c>
      <c r="D3868" s="212">
        <v>7</v>
      </c>
      <c r="E3868" s="212" t="s">
        <v>1246</v>
      </c>
      <c r="F3868" s="212" t="s">
        <v>1234</v>
      </c>
    </row>
    <row r="3869" spans="1:6" hidden="1" x14ac:dyDescent="0.25">
      <c r="A3869" s="212" t="s">
        <v>1245</v>
      </c>
      <c r="B3869" s="212">
        <v>199209</v>
      </c>
      <c r="C3869" s="212">
        <v>52.459000000000003</v>
      </c>
      <c r="D3869" s="212">
        <v>7</v>
      </c>
      <c r="E3869" s="212" t="s">
        <v>1246</v>
      </c>
      <c r="F3869" s="212" t="s">
        <v>1234</v>
      </c>
    </row>
    <row r="3870" spans="1:6" hidden="1" x14ac:dyDescent="0.25">
      <c r="A3870" s="212" t="s">
        <v>1245</v>
      </c>
      <c r="B3870" s="212">
        <v>199210</v>
      </c>
      <c r="C3870" s="212">
        <v>54.207999999999998</v>
      </c>
      <c r="D3870" s="212">
        <v>7</v>
      </c>
      <c r="E3870" s="212" t="s">
        <v>1246</v>
      </c>
      <c r="F3870" s="212" t="s">
        <v>1234</v>
      </c>
    </row>
    <row r="3871" spans="1:6" hidden="1" x14ac:dyDescent="0.25">
      <c r="A3871" s="212" t="s">
        <v>1245</v>
      </c>
      <c r="B3871" s="212">
        <v>199211</v>
      </c>
      <c r="C3871" s="212">
        <v>52.459000000000003</v>
      </c>
      <c r="D3871" s="212">
        <v>7</v>
      </c>
      <c r="E3871" s="212" t="s">
        <v>1246</v>
      </c>
      <c r="F3871" s="212" t="s">
        <v>1234</v>
      </c>
    </row>
    <row r="3872" spans="1:6" hidden="1" x14ac:dyDescent="0.25">
      <c r="A3872" s="212" t="s">
        <v>1245</v>
      </c>
      <c r="B3872" s="212">
        <v>199212</v>
      </c>
      <c r="C3872" s="212">
        <v>54.207999999999998</v>
      </c>
      <c r="D3872" s="212">
        <v>7</v>
      </c>
      <c r="E3872" s="212" t="s">
        <v>1246</v>
      </c>
      <c r="F3872" s="212" t="s">
        <v>1234</v>
      </c>
    </row>
    <row r="3873" spans="1:6" hidden="1" x14ac:dyDescent="0.25">
      <c r="A3873" s="212" t="s">
        <v>1245</v>
      </c>
      <c r="B3873" s="212">
        <v>199213</v>
      </c>
      <c r="C3873" s="212">
        <v>640</v>
      </c>
      <c r="D3873" s="212">
        <v>7</v>
      </c>
      <c r="E3873" s="212" t="s">
        <v>1246</v>
      </c>
      <c r="F3873" s="212" t="s">
        <v>1234</v>
      </c>
    </row>
    <row r="3874" spans="1:6" hidden="1" x14ac:dyDescent="0.25">
      <c r="A3874" s="212" t="s">
        <v>1245</v>
      </c>
      <c r="B3874" s="212">
        <v>199301</v>
      </c>
      <c r="C3874" s="212">
        <v>46.712000000000003</v>
      </c>
      <c r="D3874" s="212">
        <v>7</v>
      </c>
      <c r="E3874" s="212" t="s">
        <v>1246</v>
      </c>
      <c r="F3874" s="212" t="s">
        <v>1234</v>
      </c>
    </row>
    <row r="3875" spans="1:6" hidden="1" x14ac:dyDescent="0.25">
      <c r="A3875" s="212" t="s">
        <v>1245</v>
      </c>
      <c r="B3875" s="212">
        <v>199302</v>
      </c>
      <c r="C3875" s="212">
        <v>42.192</v>
      </c>
      <c r="D3875" s="212">
        <v>7</v>
      </c>
      <c r="E3875" s="212" t="s">
        <v>1246</v>
      </c>
      <c r="F3875" s="212" t="s">
        <v>1234</v>
      </c>
    </row>
    <row r="3876" spans="1:6" hidden="1" x14ac:dyDescent="0.25">
      <c r="A3876" s="212" t="s">
        <v>1245</v>
      </c>
      <c r="B3876" s="212">
        <v>199303</v>
      </c>
      <c r="C3876" s="212">
        <v>46.712000000000003</v>
      </c>
      <c r="D3876" s="212">
        <v>7</v>
      </c>
      <c r="E3876" s="212" t="s">
        <v>1246</v>
      </c>
      <c r="F3876" s="212" t="s">
        <v>1234</v>
      </c>
    </row>
    <row r="3877" spans="1:6" hidden="1" x14ac:dyDescent="0.25">
      <c r="A3877" s="212" t="s">
        <v>1245</v>
      </c>
      <c r="B3877" s="212">
        <v>199304</v>
      </c>
      <c r="C3877" s="212">
        <v>45.204999999999998</v>
      </c>
      <c r="D3877" s="212">
        <v>7</v>
      </c>
      <c r="E3877" s="212" t="s">
        <v>1246</v>
      </c>
      <c r="F3877" s="212" t="s">
        <v>1234</v>
      </c>
    </row>
    <row r="3878" spans="1:6" hidden="1" x14ac:dyDescent="0.25">
      <c r="A3878" s="212" t="s">
        <v>1245</v>
      </c>
      <c r="B3878" s="212">
        <v>199305</v>
      </c>
      <c r="C3878" s="212">
        <v>46.712000000000003</v>
      </c>
      <c r="D3878" s="212">
        <v>7</v>
      </c>
      <c r="E3878" s="212" t="s">
        <v>1246</v>
      </c>
      <c r="F3878" s="212" t="s">
        <v>1234</v>
      </c>
    </row>
    <row r="3879" spans="1:6" hidden="1" x14ac:dyDescent="0.25">
      <c r="A3879" s="212" t="s">
        <v>1245</v>
      </c>
      <c r="B3879" s="212">
        <v>199306</v>
      </c>
      <c r="C3879" s="212">
        <v>45.204999999999998</v>
      </c>
      <c r="D3879" s="212">
        <v>7</v>
      </c>
      <c r="E3879" s="212" t="s">
        <v>1246</v>
      </c>
      <c r="F3879" s="212" t="s">
        <v>1234</v>
      </c>
    </row>
    <row r="3880" spans="1:6" hidden="1" x14ac:dyDescent="0.25">
      <c r="A3880" s="212" t="s">
        <v>1245</v>
      </c>
      <c r="B3880" s="212">
        <v>199307</v>
      </c>
      <c r="C3880" s="212">
        <v>46.712000000000003</v>
      </c>
      <c r="D3880" s="212">
        <v>7</v>
      </c>
      <c r="E3880" s="212" t="s">
        <v>1246</v>
      </c>
      <c r="F3880" s="212" t="s">
        <v>1234</v>
      </c>
    </row>
    <row r="3881" spans="1:6" hidden="1" x14ac:dyDescent="0.25">
      <c r="A3881" s="212" t="s">
        <v>1245</v>
      </c>
      <c r="B3881" s="212">
        <v>199308</v>
      </c>
      <c r="C3881" s="212">
        <v>46.712000000000003</v>
      </c>
      <c r="D3881" s="212">
        <v>7</v>
      </c>
      <c r="E3881" s="212" t="s">
        <v>1246</v>
      </c>
      <c r="F3881" s="212" t="s">
        <v>1234</v>
      </c>
    </row>
    <row r="3882" spans="1:6" hidden="1" x14ac:dyDescent="0.25">
      <c r="A3882" s="212" t="s">
        <v>1245</v>
      </c>
      <c r="B3882" s="212">
        <v>199309</v>
      </c>
      <c r="C3882" s="212">
        <v>45.204999999999998</v>
      </c>
      <c r="D3882" s="212">
        <v>7</v>
      </c>
      <c r="E3882" s="212" t="s">
        <v>1246</v>
      </c>
      <c r="F3882" s="212" t="s">
        <v>1234</v>
      </c>
    </row>
    <row r="3883" spans="1:6" hidden="1" x14ac:dyDescent="0.25">
      <c r="A3883" s="212" t="s">
        <v>1245</v>
      </c>
      <c r="B3883" s="212">
        <v>199310</v>
      </c>
      <c r="C3883" s="212">
        <v>46.712000000000003</v>
      </c>
      <c r="D3883" s="212">
        <v>7</v>
      </c>
      <c r="E3883" s="212" t="s">
        <v>1246</v>
      </c>
      <c r="F3883" s="212" t="s">
        <v>1234</v>
      </c>
    </row>
    <row r="3884" spans="1:6" hidden="1" x14ac:dyDescent="0.25">
      <c r="A3884" s="212" t="s">
        <v>1245</v>
      </c>
      <c r="B3884" s="212">
        <v>199311</v>
      </c>
      <c r="C3884" s="212">
        <v>45.204999999999998</v>
      </c>
      <c r="D3884" s="212">
        <v>7</v>
      </c>
      <c r="E3884" s="212" t="s">
        <v>1246</v>
      </c>
      <c r="F3884" s="212" t="s">
        <v>1234</v>
      </c>
    </row>
    <row r="3885" spans="1:6" hidden="1" x14ac:dyDescent="0.25">
      <c r="A3885" s="212" t="s">
        <v>1245</v>
      </c>
      <c r="B3885" s="212">
        <v>199312</v>
      </c>
      <c r="C3885" s="212">
        <v>46.712000000000003</v>
      </c>
      <c r="D3885" s="212">
        <v>7</v>
      </c>
      <c r="E3885" s="212" t="s">
        <v>1246</v>
      </c>
      <c r="F3885" s="212" t="s">
        <v>1234</v>
      </c>
    </row>
    <row r="3886" spans="1:6" hidden="1" x14ac:dyDescent="0.25">
      <c r="A3886" s="212" t="s">
        <v>1245</v>
      </c>
      <c r="B3886" s="212">
        <v>199313</v>
      </c>
      <c r="C3886" s="212">
        <v>550</v>
      </c>
      <c r="D3886" s="212">
        <v>7</v>
      </c>
      <c r="E3886" s="212" t="s">
        <v>1246</v>
      </c>
      <c r="F3886" s="212" t="s">
        <v>1234</v>
      </c>
    </row>
    <row r="3887" spans="1:6" hidden="1" x14ac:dyDescent="0.25">
      <c r="A3887" s="212" t="s">
        <v>1245</v>
      </c>
      <c r="B3887" s="212">
        <v>199401</v>
      </c>
      <c r="C3887" s="212">
        <v>44.164000000000001</v>
      </c>
      <c r="D3887" s="212">
        <v>7</v>
      </c>
      <c r="E3887" s="212" t="s">
        <v>1246</v>
      </c>
      <c r="F3887" s="212" t="s">
        <v>1234</v>
      </c>
    </row>
    <row r="3888" spans="1:6" hidden="1" x14ac:dyDescent="0.25">
      <c r="A3888" s="212" t="s">
        <v>1245</v>
      </c>
      <c r="B3888" s="212">
        <v>199402</v>
      </c>
      <c r="C3888" s="212">
        <v>39.89</v>
      </c>
      <c r="D3888" s="212">
        <v>7</v>
      </c>
      <c r="E3888" s="212" t="s">
        <v>1246</v>
      </c>
      <c r="F3888" s="212" t="s">
        <v>1234</v>
      </c>
    </row>
    <row r="3889" spans="1:6" hidden="1" x14ac:dyDescent="0.25">
      <c r="A3889" s="212" t="s">
        <v>1245</v>
      </c>
      <c r="B3889" s="212">
        <v>199403</v>
      </c>
      <c r="C3889" s="212">
        <v>44.164000000000001</v>
      </c>
      <c r="D3889" s="212">
        <v>7</v>
      </c>
      <c r="E3889" s="212" t="s">
        <v>1246</v>
      </c>
      <c r="F3889" s="212" t="s">
        <v>1234</v>
      </c>
    </row>
    <row r="3890" spans="1:6" hidden="1" x14ac:dyDescent="0.25">
      <c r="A3890" s="212" t="s">
        <v>1245</v>
      </c>
      <c r="B3890" s="212">
        <v>199404</v>
      </c>
      <c r="C3890" s="212">
        <v>42.74</v>
      </c>
      <c r="D3890" s="212">
        <v>7</v>
      </c>
      <c r="E3890" s="212" t="s">
        <v>1246</v>
      </c>
      <c r="F3890" s="212" t="s">
        <v>1234</v>
      </c>
    </row>
    <row r="3891" spans="1:6" hidden="1" x14ac:dyDescent="0.25">
      <c r="A3891" s="212" t="s">
        <v>1245</v>
      </c>
      <c r="B3891" s="212">
        <v>199405</v>
      </c>
      <c r="C3891" s="212">
        <v>44.164000000000001</v>
      </c>
      <c r="D3891" s="212">
        <v>7</v>
      </c>
      <c r="E3891" s="212" t="s">
        <v>1246</v>
      </c>
      <c r="F3891" s="212" t="s">
        <v>1234</v>
      </c>
    </row>
    <row r="3892" spans="1:6" hidden="1" x14ac:dyDescent="0.25">
      <c r="A3892" s="212" t="s">
        <v>1245</v>
      </c>
      <c r="B3892" s="212">
        <v>199406</v>
      </c>
      <c r="C3892" s="212">
        <v>42.74</v>
      </c>
      <c r="D3892" s="212">
        <v>7</v>
      </c>
      <c r="E3892" s="212" t="s">
        <v>1246</v>
      </c>
      <c r="F3892" s="212" t="s">
        <v>1234</v>
      </c>
    </row>
    <row r="3893" spans="1:6" hidden="1" x14ac:dyDescent="0.25">
      <c r="A3893" s="212" t="s">
        <v>1245</v>
      </c>
      <c r="B3893" s="212">
        <v>199407</v>
      </c>
      <c r="C3893" s="212">
        <v>44.164000000000001</v>
      </c>
      <c r="D3893" s="212">
        <v>7</v>
      </c>
      <c r="E3893" s="212" t="s">
        <v>1246</v>
      </c>
      <c r="F3893" s="212" t="s">
        <v>1234</v>
      </c>
    </row>
    <row r="3894" spans="1:6" hidden="1" x14ac:dyDescent="0.25">
      <c r="A3894" s="212" t="s">
        <v>1245</v>
      </c>
      <c r="B3894" s="212">
        <v>199408</v>
      </c>
      <c r="C3894" s="212">
        <v>44.164000000000001</v>
      </c>
      <c r="D3894" s="212">
        <v>7</v>
      </c>
      <c r="E3894" s="212" t="s">
        <v>1246</v>
      </c>
      <c r="F3894" s="212" t="s">
        <v>1234</v>
      </c>
    </row>
    <row r="3895" spans="1:6" hidden="1" x14ac:dyDescent="0.25">
      <c r="A3895" s="212" t="s">
        <v>1245</v>
      </c>
      <c r="B3895" s="212">
        <v>199409</v>
      </c>
      <c r="C3895" s="212">
        <v>42.74</v>
      </c>
      <c r="D3895" s="212">
        <v>7</v>
      </c>
      <c r="E3895" s="212" t="s">
        <v>1246</v>
      </c>
      <c r="F3895" s="212" t="s">
        <v>1234</v>
      </c>
    </row>
    <row r="3896" spans="1:6" hidden="1" x14ac:dyDescent="0.25">
      <c r="A3896" s="212" t="s">
        <v>1245</v>
      </c>
      <c r="B3896" s="212">
        <v>199410</v>
      </c>
      <c r="C3896" s="212">
        <v>44.164000000000001</v>
      </c>
      <c r="D3896" s="212">
        <v>7</v>
      </c>
      <c r="E3896" s="212" t="s">
        <v>1246</v>
      </c>
      <c r="F3896" s="212" t="s">
        <v>1234</v>
      </c>
    </row>
    <row r="3897" spans="1:6" hidden="1" x14ac:dyDescent="0.25">
      <c r="A3897" s="212" t="s">
        <v>1245</v>
      </c>
      <c r="B3897" s="212">
        <v>199411</v>
      </c>
      <c r="C3897" s="212">
        <v>42.74</v>
      </c>
      <c r="D3897" s="212">
        <v>7</v>
      </c>
      <c r="E3897" s="212" t="s">
        <v>1246</v>
      </c>
      <c r="F3897" s="212" t="s">
        <v>1234</v>
      </c>
    </row>
    <row r="3898" spans="1:6" hidden="1" x14ac:dyDescent="0.25">
      <c r="A3898" s="212" t="s">
        <v>1245</v>
      </c>
      <c r="B3898" s="212">
        <v>199412</v>
      </c>
      <c r="C3898" s="212">
        <v>44.164000000000001</v>
      </c>
      <c r="D3898" s="212">
        <v>7</v>
      </c>
      <c r="E3898" s="212" t="s">
        <v>1246</v>
      </c>
      <c r="F3898" s="212" t="s">
        <v>1234</v>
      </c>
    </row>
    <row r="3899" spans="1:6" hidden="1" x14ac:dyDescent="0.25">
      <c r="A3899" s="212" t="s">
        <v>1245</v>
      </c>
      <c r="B3899" s="212">
        <v>199413</v>
      </c>
      <c r="C3899" s="212">
        <v>520</v>
      </c>
      <c r="D3899" s="212">
        <v>7</v>
      </c>
      <c r="E3899" s="212" t="s">
        <v>1246</v>
      </c>
      <c r="F3899" s="212" t="s">
        <v>1234</v>
      </c>
    </row>
    <row r="3900" spans="1:6" hidden="1" x14ac:dyDescent="0.25">
      <c r="A3900" s="212" t="s">
        <v>1245</v>
      </c>
      <c r="B3900" s="212">
        <v>199501</v>
      </c>
      <c r="C3900" s="212">
        <v>44.164000000000001</v>
      </c>
      <c r="D3900" s="212">
        <v>7</v>
      </c>
      <c r="E3900" s="212" t="s">
        <v>1246</v>
      </c>
      <c r="F3900" s="212" t="s">
        <v>1234</v>
      </c>
    </row>
    <row r="3901" spans="1:6" hidden="1" x14ac:dyDescent="0.25">
      <c r="A3901" s="212" t="s">
        <v>1245</v>
      </c>
      <c r="B3901" s="212">
        <v>199502</v>
      </c>
      <c r="C3901" s="212">
        <v>39.89</v>
      </c>
      <c r="D3901" s="212">
        <v>7</v>
      </c>
      <c r="E3901" s="212" t="s">
        <v>1246</v>
      </c>
      <c r="F3901" s="212" t="s">
        <v>1234</v>
      </c>
    </row>
    <row r="3902" spans="1:6" hidden="1" x14ac:dyDescent="0.25">
      <c r="A3902" s="212" t="s">
        <v>1245</v>
      </c>
      <c r="B3902" s="212">
        <v>199503</v>
      </c>
      <c r="C3902" s="212">
        <v>44.164000000000001</v>
      </c>
      <c r="D3902" s="212">
        <v>7</v>
      </c>
      <c r="E3902" s="212" t="s">
        <v>1246</v>
      </c>
      <c r="F3902" s="212" t="s">
        <v>1234</v>
      </c>
    </row>
    <row r="3903" spans="1:6" hidden="1" x14ac:dyDescent="0.25">
      <c r="A3903" s="212" t="s">
        <v>1245</v>
      </c>
      <c r="B3903" s="212">
        <v>199504</v>
      </c>
      <c r="C3903" s="212">
        <v>42.74</v>
      </c>
      <c r="D3903" s="212">
        <v>7</v>
      </c>
      <c r="E3903" s="212" t="s">
        <v>1246</v>
      </c>
      <c r="F3903" s="212" t="s">
        <v>1234</v>
      </c>
    </row>
    <row r="3904" spans="1:6" hidden="1" x14ac:dyDescent="0.25">
      <c r="A3904" s="212" t="s">
        <v>1245</v>
      </c>
      <c r="B3904" s="212">
        <v>199505</v>
      </c>
      <c r="C3904" s="212">
        <v>44.164000000000001</v>
      </c>
      <c r="D3904" s="212">
        <v>7</v>
      </c>
      <c r="E3904" s="212" t="s">
        <v>1246</v>
      </c>
      <c r="F3904" s="212" t="s">
        <v>1234</v>
      </c>
    </row>
    <row r="3905" spans="1:6" hidden="1" x14ac:dyDescent="0.25">
      <c r="A3905" s="212" t="s">
        <v>1245</v>
      </c>
      <c r="B3905" s="212">
        <v>199506</v>
      </c>
      <c r="C3905" s="212">
        <v>42.74</v>
      </c>
      <c r="D3905" s="212">
        <v>7</v>
      </c>
      <c r="E3905" s="212" t="s">
        <v>1246</v>
      </c>
      <c r="F3905" s="212" t="s">
        <v>1234</v>
      </c>
    </row>
    <row r="3906" spans="1:6" hidden="1" x14ac:dyDescent="0.25">
      <c r="A3906" s="212" t="s">
        <v>1245</v>
      </c>
      <c r="B3906" s="212">
        <v>199507</v>
      </c>
      <c r="C3906" s="212">
        <v>44.164000000000001</v>
      </c>
      <c r="D3906" s="212">
        <v>7</v>
      </c>
      <c r="E3906" s="212" t="s">
        <v>1246</v>
      </c>
      <c r="F3906" s="212" t="s">
        <v>1234</v>
      </c>
    </row>
    <row r="3907" spans="1:6" hidden="1" x14ac:dyDescent="0.25">
      <c r="A3907" s="212" t="s">
        <v>1245</v>
      </c>
      <c r="B3907" s="212">
        <v>199508</v>
      </c>
      <c r="C3907" s="212">
        <v>44.164000000000001</v>
      </c>
      <c r="D3907" s="212">
        <v>7</v>
      </c>
      <c r="E3907" s="212" t="s">
        <v>1246</v>
      </c>
      <c r="F3907" s="212" t="s">
        <v>1234</v>
      </c>
    </row>
    <row r="3908" spans="1:6" hidden="1" x14ac:dyDescent="0.25">
      <c r="A3908" s="212" t="s">
        <v>1245</v>
      </c>
      <c r="B3908" s="212">
        <v>199509</v>
      </c>
      <c r="C3908" s="212">
        <v>42.74</v>
      </c>
      <c r="D3908" s="212">
        <v>7</v>
      </c>
      <c r="E3908" s="212" t="s">
        <v>1246</v>
      </c>
      <c r="F3908" s="212" t="s">
        <v>1234</v>
      </c>
    </row>
    <row r="3909" spans="1:6" hidden="1" x14ac:dyDescent="0.25">
      <c r="A3909" s="212" t="s">
        <v>1245</v>
      </c>
      <c r="B3909" s="212">
        <v>199510</v>
      </c>
      <c r="C3909" s="212">
        <v>44.164000000000001</v>
      </c>
      <c r="D3909" s="212">
        <v>7</v>
      </c>
      <c r="E3909" s="212" t="s">
        <v>1246</v>
      </c>
      <c r="F3909" s="212" t="s">
        <v>1234</v>
      </c>
    </row>
    <row r="3910" spans="1:6" hidden="1" x14ac:dyDescent="0.25">
      <c r="A3910" s="212" t="s">
        <v>1245</v>
      </c>
      <c r="B3910" s="212">
        <v>199511</v>
      </c>
      <c r="C3910" s="212">
        <v>42.74</v>
      </c>
      <c r="D3910" s="212">
        <v>7</v>
      </c>
      <c r="E3910" s="212" t="s">
        <v>1246</v>
      </c>
      <c r="F3910" s="212" t="s">
        <v>1234</v>
      </c>
    </row>
    <row r="3911" spans="1:6" hidden="1" x14ac:dyDescent="0.25">
      <c r="A3911" s="212" t="s">
        <v>1245</v>
      </c>
      <c r="B3911" s="212">
        <v>199512</v>
      </c>
      <c r="C3911" s="212">
        <v>44.164000000000001</v>
      </c>
      <c r="D3911" s="212">
        <v>7</v>
      </c>
      <c r="E3911" s="212" t="s">
        <v>1246</v>
      </c>
      <c r="F3911" s="212" t="s">
        <v>1234</v>
      </c>
    </row>
    <row r="3912" spans="1:6" hidden="1" x14ac:dyDescent="0.25">
      <c r="A3912" s="212" t="s">
        <v>1245</v>
      </c>
      <c r="B3912" s="212">
        <v>199513</v>
      </c>
      <c r="C3912" s="212">
        <v>520</v>
      </c>
      <c r="D3912" s="212">
        <v>7</v>
      </c>
      <c r="E3912" s="212" t="s">
        <v>1246</v>
      </c>
      <c r="F3912" s="212" t="s">
        <v>1234</v>
      </c>
    </row>
    <row r="3913" spans="1:6" hidden="1" x14ac:dyDescent="0.25">
      <c r="A3913" s="212" t="s">
        <v>1245</v>
      </c>
      <c r="B3913" s="212">
        <v>199601</v>
      </c>
      <c r="C3913" s="212">
        <v>45.738</v>
      </c>
      <c r="D3913" s="212">
        <v>7</v>
      </c>
      <c r="E3913" s="212" t="s">
        <v>1246</v>
      </c>
      <c r="F3913" s="212" t="s">
        <v>1234</v>
      </c>
    </row>
    <row r="3914" spans="1:6" hidden="1" x14ac:dyDescent="0.25">
      <c r="A3914" s="212" t="s">
        <v>1245</v>
      </c>
      <c r="B3914" s="212">
        <v>199602</v>
      </c>
      <c r="C3914" s="212">
        <v>42.786999999999999</v>
      </c>
      <c r="D3914" s="212">
        <v>7</v>
      </c>
      <c r="E3914" s="212" t="s">
        <v>1246</v>
      </c>
      <c r="F3914" s="212" t="s">
        <v>1234</v>
      </c>
    </row>
    <row r="3915" spans="1:6" hidden="1" x14ac:dyDescent="0.25">
      <c r="A3915" s="212" t="s">
        <v>1245</v>
      </c>
      <c r="B3915" s="212">
        <v>199603</v>
      </c>
      <c r="C3915" s="212">
        <v>45.738</v>
      </c>
      <c r="D3915" s="212">
        <v>7</v>
      </c>
      <c r="E3915" s="212" t="s">
        <v>1246</v>
      </c>
      <c r="F3915" s="212" t="s">
        <v>1234</v>
      </c>
    </row>
    <row r="3916" spans="1:6" hidden="1" x14ac:dyDescent="0.25">
      <c r="A3916" s="212" t="s">
        <v>1245</v>
      </c>
      <c r="B3916" s="212">
        <v>199604</v>
      </c>
      <c r="C3916" s="212">
        <v>44.262</v>
      </c>
      <c r="D3916" s="212">
        <v>7</v>
      </c>
      <c r="E3916" s="212" t="s">
        <v>1246</v>
      </c>
      <c r="F3916" s="212" t="s">
        <v>1234</v>
      </c>
    </row>
    <row r="3917" spans="1:6" hidden="1" x14ac:dyDescent="0.25">
      <c r="A3917" s="212" t="s">
        <v>1245</v>
      </c>
      <c r="B3917" s="212">
        <v>199605</v>
      </c>
      <c r="C3917" s="212">
        <v>45.738</v>
      </c>
      <c r="D3917" s="212">
        <v>7</v>
      </c>
      <c r="E3917" s="212" t="s">
        <v>1246</v>
      </c>
      <c r="F3917" s="212" t="s">
        <v>1234</v>
      </c>
    </row>
    <row r="3918" spans="1:6" hidden="1" x14ac:dyDescent="0.25">
      <c r="A3918" s="212" t="s">
        <v>1245</v>
      </c>
      <c r="B3918" s="212">
        <v>199606</v>
      </c>
      <c r="C3918" s="212">
        <v>44.262</v>
      </c>
      <c r="D3918" s="212">
        <v>7</v>
      </c>
      <c r="E3918" s="212" t="s">
        <v>1246</v>
      </c>
      <c r="F3918" s="212" t="s">
        <v>1234</v>
      </c>
    </row>
    <row r="3919" spans="1:6" hidden="1" x14ac:dyDescent="0.25">
      <c r="A3919" s="212" t="s">
        <v>1245</v>
      </c>
      <c r="B3919" s="212">
        <v>199607</v>
      </c>
      <c r="C3919" s="212">
        <v>45.738</v>
      </c>
      <c r="D3919" s="212">
        <v>7</v>
      </c>
      <c r="E3919" s="212" t="s">
        <v>1246</v>
      </c>
      <c r="F3919" s="212" t="s">
        <v>1234</v>
      </c>
    </row>
    <row r="3920" spans="1:6" hidden="1" x14ac:dyDescent="0.25">
      <c r="A3920" s="212" t="s">
        <v>1245</v>
      </c>
      <c r="B3920" s="212">
        <v>199608</v>
      </c>
      <c r="C3920" s="212">
        <v>45.738</v>
      </c>
      <c r="D3920" s="212">
        <v>7</v>
      </c>
      <c r="E3920" s="212" t="s">
        <v>1246</v>
      </c>
      <c r="F3920" s="212" t="s">
        <v>1234</v>
      </c>
    </row>
    <row r="3921" spans="1:6" hidden="1" x14ac:dyDescent="0.25">
      <c r="A3921" s="212" t="s">
        <v>1245</v>
      </c>
      <c r="B3921" s="212">
        <v>199609</v>
      </c>
      <c r="C3921" s="212">
        <v>44.262</v>
      </c>
      <c r="D3921" s="212">
        <v>7</v>
      </c>
      <c r="E3921" s="212" t="s">
        <v>1246</v>
      </c>
      <c r="F3921" s="212" t="s">
        <v>1234</v>
      </c>
    </row>
    <row r="3922" spans="1:6" hidden="1" x14ac:dyDescent="0.25">
      <c r="A3922" s="212" t="s">
        <v>1245</v>
      </c>
      <c r="B3922" s="212">
        <v>199610</v>
      </c>
      <c r="C3922" s="212">
        <v>45.738</v>
      </c>
      <c r="D3922" s="212">
        <v>7</v>
      </c>
      <c r="E3922" s="212" t="s">
        <v>1246</v>
      </c>
      <c r="F3922" s="212" t="s">
        <v>1234</v>
      </c>
    </row>
    <row r="3923" spans="1:6" hidden="1" x14ac:dyDescent="0.25">
      <c r="A3923" s="212" t="s">
        <v>1245</v>
      </c>
      <c r="B3923" s="212">
        <v>199611</v>
      </c>
      <c r="C3923" s="212">
        <v>44.262</v>
      </c>
      <c r="D3923" s="212">
        <v>7</v>
      </c>
      <c r="E3923" s="212" t="s">
        <v>1246</v>
      </c>
      <c r="F3923" s="212" t="s">
        <v>1234</v>
      </c>
    </row>
    <row r="3924" spans="1:6" hidden="1" x14ac:dyDescent="0.25">
      <c r="A3924" s="212" t="s">
        <v>1245</v>
      </c>
      <c r="B3924" s="212">
        <v>199612</v>
      </c>
      <c r="C3924" s="212">
        <v>45.738</v>
      </c>
      <c r="D3924" s="212">
        <v>7</v>
      </c>
      <c r="E3924" s="212" t="s">
        <v>1246</v>
      </c>
      <c r="F3924" s="212" t="s">
        <v>1234</v>
      </c>
    </row>
    <row r="3925" spans="1:6" hidden="1" x14ac:dyDescent="0.25">
      <c r="A3925" s="212" t="s">
        <v>1245</v>
      </c>
      <c r="B3925" s="212">
        <v>199613</v>
      </c>
      <c r="C3925" s="212">
        <v>540</v>
      </c>
      <c r="D3925" s="212">
        <v>7</v>
      </c>
      <c r="E3925" s="212" t="s">
        <v>1246</v>
      </c>
      <c r="F3925" s="212" t="s">
        <v>1234</v>
      </c>
    </row>
    <row r="3926" spans="1:6" hidden="1" x14ac:dyDescent="0.25">
      <c r="A3926" s="212" t="s">
        <v>1245</v>
      </c>
      <c r="B3926" s="212">
        <v>199701</v>
      </c>
      <c r="C3926" s="212">
        <v>36.521000000000001</v>
      </c>
      <c r="D3926" s="212">
        <v>7</v>
      </c>
      <c r="E3926" s="212" t="s">
        <v>1246</v>
      </c>
      <c r="F3926" s="212" t="s">
        <v>1234</v>
      </c>
    </row>
    <row r="3927" spans="1:6" hidden="1" x14ac:dyDescent="0.25">
      <c r="A3927" s="212" t="s">
        <v>1245</v>
      </c>
      <c r="B3927" s="212">
        <v>199702</v>
      </c>
      <c r="C3927" s="212">
        <v>32.985999999999997</v>
      </c>
      <c r="D3927" s="212">
        <v>7</v>
      </c>
      <c r="E3927" s="212" t="s">
        <v>1246</v>
      </c>
      <c r="F3927" s="212" t="s">
        <v>1234</v>
      </c>
    </row>
    <row r="3928" spans="1:6" hidden="1" x14ac:dyDescent="0.25">
      <c r="A3928" s="212" t="s">
        <v>1245</v>
      </c>
      <c r="B3928" s="212">
        <v>199703</v>
      </c>
      <c r="C3928" s="212">
        <v>36.521000000000001</v>
      </c>
      <c r="D3928" s="212">
        <v>7</v>
      </c>
      <c r="E3928" s="212" t="s">
        <v>1246</v>
      </c>
      <c r="F3928" s="212" t="s">
        <v>1234</v>
      </c>
    </row>
    <row r="3929" spans="1:6" hidden="1" x14ac:dyDescent="0.25">
      <c r="A3929" s="212" t="s">
        <v>1245</v>
      </c>
      <c r="B3929" s="212">
        <v>199704</v>
      </c>
      <c r="C3929" s="212">
        <v>35.341999999999999</v>
      </c>
      <c r="D3929" s="212">
        <v>7</v>
      </c>
      <c r="E3929" s="212" t="s">
        <v>1246</v>
      </c>
      <c r="F3929" s="212" t="s">
        <v>1234</v>
      </c>
    </row>
    <row r="3930" spans="1:6" hidden="1" x14ac:dyDescent="0.25">
      <c r="A3930" s="212" t="s">
        <v>1245</v>
      </c>
      <c r="B3930" s="212">
        <v>199705</v>
      </c>
      <c r="C3930" s="212">
        <v>36.521000000000001</v>
      </c>
      <c r="D3930" s="212">
        <v>7</v>
      </c>
      <c r="E3930" s="212" t="s">
        <v>1246</v>
      </c>
      <c r="F3930" s="212" t="s">
        <v>1234</v>
      </c>
    </row>
    <row r="3931" spans="1:6" hidden="1" x14ac:dyDescent="0.25">
      <c r="A3931" s="212" t="s">
        <v>1245</v>
      </c>
      <c r="B3931" s="212">
        <v>199706</v>
      </c>
      <c r="C3931" s="212">
        <v>35.341999999999999</v>
      </c>
      <c r="D3931" s="212">
        <v>7</v>
      </c>
      <c r="E3931" s="212" t="s">
        <v>1246</v>
      </c>
      <c r="F3931" s="212" t="s">
        <v>1234</v>
      </c>
    </row>
    <row r="3932" spans="1:6" hidden="1" x14ac:dyDescent="0.25">
      <c r="A3932" s="212" t="s">
        <v>1245</v>
      </c>
      <c r="B3932" s="212">
        <v>199707</v>
      </c>
      <c r="C3932" s="212">
        <v>36.521000000000001</v>
      </c>
      <c r="D3932" s="212">
        <v>7</v>
      </c>
      <c r="E3932" s="212" t="s">
        <v>1246</v>
      </c>
      <c r="F3932" s="212" t="s">
        <v>1234</v>
      </c>
    </row>
    <row r="3933" spans="1:6" hidden="1" x14ac:dyDescent="0.25">
      <c r="A3933" s="212" t="s">
        <v>1245</v>
      </c>
      <c r="B3933" s="212">
        <v>199708</v>
      </c>
      <c r="C3933" s="212">
        <v>36.521000000000001</v>
      </c>
      <c r="D3933" s="212">
        <v>7</v>
      </c>
      <c r="E3933" s="212" t="s">
        <v>1246</v>
      </c>
      <c r="F3933" s="212" t="s">
        <v>1234</v>
      </c>
    </row>
    <row r="3934" spans="1:6" hidden="1" x14ac:dyDescent="0.25">
      <c r="A3934" s="212" t="s">
        <v>1245</v>
      </c>
      <c r="B3934" s="212">
        <v>199709</v>
      </c>
      <c r="C3934" s="212">
        <v>35.341999999999999</v>
      </c>
      <c r="D3934" s="212">
        <v>7</v>
      </c>
      <c r="E3934" s="212" t="s">
        <v>1246</v>
      </c>
      <c r="F3934" s="212" t="s">
        <v>1234</v>
      </c>
    </row>
    <row r="3935" spans="1:6" hidden="1" x14ac:dyDescent="0.25">
      <c r="A3935" s="212" t="s">
        <v>1245</v>
      </c>
      <c r="B3935" s="212">
        <v>199710</v>
      </c>
      <c r="C3935" s="212">
        <v>36.521000000000001</v>
      </c>
      <c r="D3935" s="212">
        <v>7</v>
      </c>
      <c r="E3935" s="212" t="s">
        <v>1246</v>
      </c>
      <c r="F3935" s="212" t="s">
        <v>1234</v>
      </c>
    </row>
    <row r="3936" spans="1:6" hidden="1" x14ac:dyDescent="0.25">
      <c r="A3936" s="212" t="s">
        <v>1245</v>
      </c>
      <c r="B3936" s="212">
        <v>199711</v>
      </c>
      <c r="C3936" s="212">
        <v>35.341999999999999</v>
      </c>
      <c r="D3936" s="212">
        <v>7</v>
      </c>
      <c r="E3936" s="212" t="s">
        <v>1246</v>
      </c>
      <c r="F3936" s="212" t="s">
        <v>1234</v>
      </c>
    </row>
    <row r="3937" spans="1:6" hidden="1" x14ac:dyDescent="0.25">
      <c r="A3937" s="212" t="s">
        <v>1245</v>
      </c>
      <c r="B3937" s="212">
        <v>199712</v>
      </c>
      <c r="C3937" s="212">
        <v>36.521000000000001</v>
      </c>
      <c r="D3937" s="212">
        <v>7</v>
      </c>
      <c r="E3937" s="212" t="s">
        <v>1246</v>
      </c>
      <c r="F3937" s="212" t="s">
        <v>1234</v>
      </c>
    </row>
    <row r="3938" spans="1:6" hidden="1" x14ac:dyDescent="0.25">
      <c r="A3938" s="212" t="s">
        <v>1245</v>
      </c>
      <c r="B3938" s="212">
        <v>199713</v>
      </c>
      <c r="C3938" s="212">
        <v>430</v>
      </c>
      <c r="D3938" s="212">
        <v>7</v>
      </c>
      <c r="E3938" s="212" t="s">
        <v>1246</v>
      </c>
      <c r="F3938" s="212" t="s">
        <v>1234</v>
      </c>
    </row>
    <row r="3939" spans="1:6" hidden="1" x14ac:dyDescent="0.25">
      <c r="A3939" s="212" t="s">
        <v>1245</v>
      </c>
      <c r="B3939" s="212">
        <v>199801</v>
      </c>
      <c r="C3939" s="212">
        <v>32.274000000000001</v>
      </c>
      <c r="D3939" s="212">
        <v>7</v>
      </c>
      <c r="E3939" s="212" t="s">
        <v>1246</v>
      </c>
      <c r="F3939" s="212" t="s">
        <v>1234</v>
      </c>
    </row>
    <row r="3940" spans="1:6" hidden="1" x14ac:dyDescent="0.25">
      <c r="A3940" s="212" t="s">
        <v>1245</v>
      </c>
      <c r="B3940" s="212">
        <v>199802</v>
      </c>
      <c r="C3940" s="212">
        <v>29.151</v>
      </c>
      <c r="D3940" s="212">
        <v>7</v>
      </c>
      <c r="E3940" s="212" t="s">
        <v>1246</v>
      </c>
      <c r="F3940" s="212" t="s">
        <v>1234</v>
      </c>
    </row>
    <row r="3941" spans="1:6" hidden="1" x14ac:dyDescent="0.25">
      <c r="A3941" s="212" t="s">
        <v>1245</v>
      </c>
      <c r="B3941" s="212">
        <v>199803</v>
      </c>
      <c r="C3941" s="212">
        <v>32.274000000000001</v>
      </c>
      <c r="D3941" s="212">
        <v>7</v>
      </c>
      <c r="E3941" s="212" t="s">
        <v>1246</v>
      </c>
      <c r="F3941" s="212" t="s">
        <v>1234</v>
      </c>
    </row>
    <row r="3942" spans="1:6" hidden="1" x14ac:dyDescent="0.25">
      <c r="A3942" s="212" t="s">
        <v>1245</v>
      </c>
      <c r="B3942" s="212">
        <v>199804</v>
      </c>
      <c r="C3942" s="212">
        <v>31.233000000000001</v>
      </c>
      <c r="D3942" s="212">
        <v>7</v>
      </c>
      <c r="E3942" s="212" t="s">
        <v>1246</v>
      </c>
      <c r="F3942" s="212" t="s">
        <v>1234</v>
      </c>
    </row>
    <row r="3943" spans="1:6" hidden="1" x14ac:dyDescent="0.25">
      <c r="A3943" s="212" t="s">
        <v>1245</v>
      </c>
      <c r="B3943" s="212">
        <v>199805</v>
      </c>
      <c r="C3943" s="212">
        <v>32.274000000000001</v>
      </c>
      <c r="D3943" s="212">
        <v>7</v>
      </c>
      <c r="E3943" s="212" t="s">
        <v>1246</v>
      </c>
      <c r="F3943" s="212" t="s">
        <v>1234</v>
      </c>
    </row>
    <row r="3944" spans="1:6" hidden="1" x14ac:dyDescent="0.25">
      <c r="A3944" s="212" t="s">
        <v>1245</v>
      </c>
      <c r="B3944" s="212">
        <v>199806</v>
      </c>
      <c r="C3944" s="212">
        <v>31.233000000000001</v>
      </c>
      <c r="D3944" s="212">
        <v>7</v>
      </c>
      <c r="E3944" s="212" t="s">
        <v>1246</v>
      </c>
      <c r="F3944" s="212" t="s">
        <v>1234</v>
      </c>
    </row>
    <row r="3945" spans="1:6" hidden="1" x14ac:dyDescent="0.25">
      <c r="A3945" s="212" t="s">
        <v>1245</v>
      </c>
      <c r="B3945" s="212">
        <v>199807</v>
      </c>
      <c r="C3945" s="212">
        <v>32.274000000000001</v>
      </c>
      <c r="D3945" s="212">
        <v>7</v>
      </c>
      <c r="E3945" s="212" t="s">
        <v>1246</v>
      </c>
      <c r="F3945" s="212" t="s">
        <v>1234</v>
      </c>
    </row>
    <row r="3946" spans="1:6" hidden="1" x14ac:dyDescent="0.25">
      <c r="A3946" s="212" t="s">
        <v>1245</v>
      </c>
      <c r="B3946" s="212">
        <v>199808</v>
      </c>
      <c r="C3946" s="212">
        <v>32.274000000000001</v>
      </c>
      <c r="D3946" s="212">
        <v>7</v>
      </c>
      <c r="E3946" s="212" t="s">
        <v>1246</v>
      </c>
      <c r="F3946" s="212" t="s">
        <v>1234</v>
      </c>
    </row>
    <row r="3947" spans="1:6" hidden="1" x14ac:dyDescent="0.25">
      <c r="A3947" s="212" t="s">
        <v>1245</v>
      </c>
      <c r="B3947" s="212">
        <v>199809</v>
      </c>
      <c r="C3947" s="212">
        <v>31.233000000000001</v>
      </c>
      <c r="D3947" s="212">
        <v>7</v>
      </c>
      <c r="E3947" s="212" t="s">
        <v>1246</v>
      </c>
      <c r="F3947" s="212" t="s">
        <v>1234</v>
      </c>
    </row>
    <row r="3948" spans="1:6" hidden="1" x14ac:dyDescent="0.25">
      <c r="A3948" s="212" t="s">
        <v>1245</v>
      </c>
      <c r="B3948" s="212">
        <v>199810</v>
      </c>
      <c r="C3948" s="212">
        <v>32.274000000000001</v>
      </c>
      <c r="D3948" s="212">
        <v>7</v>
      </c>
      <c r="E3948" s="212" t="s">
        <v>1246</v>
      </c>
      <c r="F3948" s="212" t="s">
        <v>1234</v>
      </c>
    </row>
    <row r="3949" spans="1:6" hidden="1" x14ac:dyDescent="0.25">
      <c r="A3949" s="212" t="s">
        <v>1245</v>
      </c>
      <c r="B3949" s="212">
        <v>199811</v>
      </c>
      <c r="C3949" s="212">
        <v>31.233000000000001</v>
      </c>
      <c r="D3949" s="212">
        <v>7</v>
      </c>
      <c r="E3949" s="212" t="s">
        <v>1246</v>
      </c>
      <c r="F3949" s="212" t="s">
        <v>1234</v>
      </c>
    </row>
    <row r="3950" spans="1:6" hidden="1" x14ac:dyDescent="0.25">
      <c r="A3950" s="212" t="s">
        <v>1245</v>
      </c>
      <c r="B3950" s="212">
        <v>199812</v>
      </c>
      <c r="C3950" s="212">
        <v>32.274000000000001</v>
      </c>
      <c r="D3950" s="212">
        <v>7</v>
      </c>
      <c r="E3950" s="212" t="s">
        <v>1246</v>
      </c>
      <c r="F3950" s="212" t="s">
        <v>1234</v>
      </c>
    </row>
    <row r="3951" spans="1:6" hidden="1" x14ac:dyDescent="0.25">
      <c r="A3951" s="212" t="s">
        <v>1245</v>
      </c>
      <c r="B3951" s="212">
        <v>199813</v>
      </c>
      <c r="C3951" s="212">
        <v>380</v>
      </c>
      <c r="D3951" s="212">
        <v>7</v>
      </c>
      <c r="E3951" s="212" t="s">
        <v>1246</v>
      </c>
      <c r="F3951" s="212" t="s">
        <v>1234</v>
      </c>
    </row>
    <row r="3952" spans="1:6" hidden="1" x14ac:dyDescent="0.25">
      <c r="A3952" s="212" t="s">
        <v>1245</v>
      </c>
      <c r="B3952" s="212">
        <v>199901</v>
      </c>
      <c r="C3952" s="212">
        <v>33.122999999999998</v>
      </c>
      <c r="D3952" s="212">
        <v>7</v>
      </c>
      <c r="E3952" s="212" t="s">
        <v>1246</v>
      </c>
      <c r="F3952" s="212" t="s">
        <v>1234</v>
      </c>
    </row>
    <row r="3953" spans="1:6" hidden="1" x14ac:dyDescent="0.25">
      <c r="A3953" s="212" t="s">
        <v>1245</v>
      </c>
      <c r="B3953" s="212">
        <v>199902</v>
      </c>
      <c r="C3953" s="212">
        <v>29.917999999999999</v>
      </c>
      <c r="D3953" s="212">
        <v>7</v>
      </c>
      <c r="E3953" s="212" t="s">
        <v>1246</v>
      </c>
      <c r="F3953" s="212" t="s">
        <v>1234</v>
      </c>
    </row>
    <row r="3954" spans="1:6" hidden="1" x14ac:dyDescent="0.25">
      <c r="A3954" s="212" t="s">
        <v>1245</v>
      </c>
      <c r="B3954" s="212">
        <v>199903</v>
      </c>
      <c r="C3954" s="212">
        <v>33.122999999999998</v>
      </c>
      <c r="D3954" s="212">
        <v>7</v>
      </c>
      <c r="E3954" s="212" t="s">
        <v>1246</v>
      </c>
      <c r="F3954" s="212" t="s">
        <v>1234</v>
      </c>
    </row>
    <row r="3955" spans="1:6" hidden="1" x14ac:dyDescent="0.25">
      <c r="A3955" s="212" t="s">
        <v>1245</v>
      </c>
      <c r="B3955" s="212">
        <v>199904</v>
      </c>
      <c r="C3955" s="212">
        <v>32.055</v>
      </c>
      <c r="D3955" s="212">
        <v>7</v>
      </c>
      <c r="E3955" s="212" t="s">
        <v>1246</v>
      </c>
      <c r="F3955" s="212" t="s">
        <v>1234</v>
      </c>
    </row>
    <row r="3956" spans="1:6" hidden="1" x14ac:dyDescent="0.25">
      <c r="A3956" s="212" t="s">
        <v>1245</v>
      </c>
      <c r="B3956" s="212">
        <v>199905</v>
      </c>
      <c r="C3956" s="212">
        <v>33.122999999999998</v>
      </c>
      <c r="D3956" s="212">
        <v>7</v>
      </c>
      <c r="E3956" s="212" t="s">
        <v>1246</v>
      </c>
      <c r="F3956" s="212" t="s">
        <v>1234</v>
      </c>
    </row>
    <row r="3957" spans="1:6" hidden="1" x14ac:dyDescent="0.25">
      <c r="A3957" s="212" t="s">
        <v>1245</v>
      </c>
      <c r="B3957" s="212">
        <v>199906</v>
      </c>
      <c r="C3957" s="212">
        <v>32.055</v>
      </c>
      <c r="D3957" s="212">
        <v>7</v>
      </c>
      <c r="E3957" s="212" t="s">
        <v>1246</v>
      </c>
      <c r="F3957" s="212" t="s">
        <v>1234</v>
      </c>
    </row>
    <row r="3958" spans="1:6" hidden="1" x14ac:dyDescent="0.25">
      <c r="A3958" s="212" t="s">
        <v>1245</v>
      </c>
      <c r="B3958" s="212">
        <v>199907</v>
      </c>
      <c r="C3958" s="212">
        <v>33.122999999999998</v>
      </c>
      <c r="D3958" s="212">
        <v>7</v>
      </c>
      <c r="E3958" s="212" t="s">
        <v>1246</v>
      </c>
      <c r="F3958" s="212" t="s">
        <v>1234</v>
      </c>
    </row>
    <row r="3959" spans="1:6" hidden="1" x14ac:dyDescent="0.25">
      <c r="A3959" s="212" t="s">
        <v>1245</v>
      </c>
      <c r="B3959" s="212">
        <v>199908</v>
      </c>
      <c r="C3959" s="212">
        <v>33.122999999999998</v>
      </c>
      <c r="D3959" s="212">
        <v>7</v>
      </c>
      <c r="E3959" s="212" t="s">
        <v>1246</v>
      </c>
      <c r="F3959" s="212" t="s">
        <v>1234</v>
      </c>
    </row>
    <row r="3960" spans="1:6" hidden="1" x14ac:dyDescent="0.25">
      <c r="A3960" s="212" t="s">
        <v>1245</v>
      </c>
      <c r="B3960" s="212">
        <v>199909</v>
      </c>
      <c r="C3960" s="212">
        <v>32.055</v>
      </c>
      <c r="D3960" s="212">
        <v>7</v>
      </c>
      <c r="E3960" s="212" t="s">
        <v>1246</v>
      </c>
      <c r="F3960" s="212" t="s">
        <v>1234</v>
      </c>
    </row>
    <row r="3961" spans="1:6" hidden="1" x14ac:dyDescent="0.25">
      <c r="A3961" s="212" t="s">
        <v>1245</v>
      </c>
      <c r="B3961" s="212">
        <v>199910</v>
      </c>
      <c r="C3961" s="212">
        <v>33.122999999999998</v>
      </c>
      <c r="D3961" s="212">
        <v>7</v>
      </c>
      <c r="E3961" s="212" t="s">
        <v>1246</v>
      </c>
      <c r="F3961" s="212" t="s">
        <v>1234</v>
      </c>
    </row>
    <row r="3962" spans="1:6" hidden="1" x14ac:dyDescent="0.25">
      <c r="A3962" s="212" t="s">
        <v>1245</v>
      </c>
      <c r="B3962" s="212">
        <v>199911</v>
      </c>
      <c r="C3962" s="212">
        <v>32.055</v>
      </c>
      <c r="D3962" s="212">
        <v>7</v>
      </c>
      <c r="E3962" s="212" t="s">
        <v>1246</v>
      </c>
      <c r="F3962" s="212" t="s">
        <v>1234</v>
      </c>
    </row>
    <row r="3963" spans="1:6" hidden="1" x14ac:dyDescent="0.25">
      <c r="A3963" s="212" t="s">
        <v>1245</v>
      </c>
      <c r="B3963" s="212">
        <v>199912</v>
      </c>
      <c r="C3963" s="212">
        <v>33.122999999999998</v>
      </c>
      <c r="D3963" s="212">
        <v>7</v>
      </c>
      <c r="E3963" s="212" t="s">
        <v>1246</v>
      </c>
      <c r="F3963" s="212" t="s">
        <v>1234</v>
      </c>
    </row>
    <row r="3964" spans="1:6" hidden="1" x14ac:dyDescent="0.25">
      <c r="A3964" s="212" t="s">
        <v>1245</v>
      </c>
      <c r="B3964" s="212">
        <v>199913</v>
      </c>
      <c r="C3964" s="212">
        <v>390</v>
      </c>
      <c r="D3964" s="212">
        <v>7</v>
      </c>
      <c r="E3964" s="212" t="s">
        <v>1246</v>
      </c>
      <c r="F3964" s="212" t="s">
        <v>1234</v>
      </c>
    </row>
    <row r="3965" spans="1:6" hidden="1" x14ac:dyDescent="0.25">
      <c r="A3965" s="212" t="s">
        <v>1245</v>
      </c>
      <c r="B3965" s="212">
        <v>200001</v>
      </c>
      <c r="C3965" s="212">
        <v>35.573999999999998</v>
      </c>
      <c r="D3965" s="212">
        <v>7</v>
      </c>
      <c r="E3965" s="212" t="s">
        <v>1246</v>
      </c>
      <c r="F3965" s="212" t="s">
        <v>1234</v>
      </c>
    </row>
    <row r="3966" spans="1:6" hidden="1" x14ac:dyDescent="0.25">
      <c r="A3966" s="212" t="s">
        <v>1245</v>
      </c>
      <c r="B3966" s="212">
        <v>200002</v>
      </c>
      <c r="C3966" s="212">
        <v>33.279000000000003</v>
      </c>
      <c r="D3966" s="212">
        <v>7</v>
      </c>
      <c r="E3966" s="212" t="s">
        <v>1246</v>
      </c>
      <c r="F3966" s="212" t="s">
        <v>1234</v>
      </c>
    </row>
    <row r="3967" spans="1:6" hidden="1" x14ac:dyDescent="0.25">
      <c r="A3967" s="212" t="s">
        <v>1245</v>
      </c>
      <c r="B3967" s="212">
        <v>200003</v>
      </c>
      <c r="C3967" s="212">
        <v>35.573999999999998</v>
      </c>
      <c r="D3967" s="212">
        <v>7</v>
      </c>
      <c r="E3967" s="212" t="s">
        <v>1246</v>
      </c>
      <c r="F3967" s="212" t="s">
        <v>1234</v>
      </c>
    </row>
    <row r="3968" spans="1:6" hidden="1" x14ac:dyDescent="0.25">
      <c r="A3968" s="212" t="s">
        <v>1245</v>
      </c>
      <c r="B3968" s="212">
        <v>200004</v>
      </c>
      <c r="C3968" s="212">
        <v>34.426000000000002</v>
      </c>
      <c r="D3968" s="212">
        <v>7</v>
      </c>
      <c r="E3968" s="212" t="s">
        <v>1246</v>
      </c>
      <c r="F3968" s="212" t="s">
        <v>1234</v>
      </c>
    </row>
    <row r="3969" spans="1:6" hidden="1" x14ac:dyDescent="0.25">
      <c r="A3969" s="212" t="s">
        <v>1245</v>
      </c>
      <c r="B3969" s="212">
        <v>200005</v>
      </c>
      <c r="C3969" s="212">
        <v>35.573999999999998</v>
      </c>
      <c r="D3969" s="212">
        <v>7</v>
      </c>
      <c r="E3969" s="212" t="s">
        <v>1246</v>
      </c>
      <c r="F3969" s="212" t="s">
        <v>1234</v>
      </c>
    </row>
    <row r="3970" spans="1:6" hidden="1" x14ac:dyDescent="0.25">
      <c r="A3970" s="212" t="s">
        <v>1245</v>
      </c>
      <c r="B3970" s="212">
        <v>200006</v>
      </c>
      <c r="C3970" s="212">
        <v>34.426000000000002</v>
      </c>
      <c r="D3970" s="212">
        <v>7</v>
      </c>
      <c r="E3970" s="212" t="s">
        <v>1246</v>
      </c>
      <c r="F3970" s="212" t="s">
        <v>1234</v>
      </c>
    </row>
    <row r="3971" spans="1:6" hidden="1" x14ac:dyDescent="0.25">
      <c r="A3971" s="212" t="s">
        <v>1245</v>
      </c>
      <c r="B3971" s="212">
        <v>200007</v>
      </c>
      <c r="C3971" s="212">
        <v>35.573999999999998</v>
      </c>
      <c r="D3971" s="212">
        <v>7</v>
      </c>
      <c r="E3971" s="212" t="s">
        <v>1246</v>
      </c>
      <c r="F3971" s="212" t="s">
        <v>1234</v>
      </c>
    </row>
    <row r="3972" spans="1:6" hidden="1" x14ac:dyDescent="0.25">
      <c r="A3972" s="212" t="s">
        <v>1245</v>
      </c>
      <c r="B3972" s="212">
        <v>200008</v>
      </c>
      <c r="C3972" s="212">
        <v>35.573999999999998</v>
      </c>
      <c r="D3972" s="212">
        <v>7</v>
      </c>
      <c r="E3972" s="212" t="s">
        <v>1246</v>
      </c>
      <c r="F3972" s="212" t="s">
        <v>1234</v>
      </c>
    </row>
    <row r="3973" spans="1:6" hidden="1" x14ac:dyDescent="0.25">
      <c r="A3973" s="212" t="s">
        <v>1245</v>
      </c>
      <c r="B3973" s="212">
        <v>200009</v>
      </c>
      <c r="C3973" s="212">
        <v>34.426000000000002</v>
      </c>
      <c r="D3973" s="212">
        <v>7</v>
      </c>
      <c r="E3973" s="212" t="s">
        <v>1246</v>
      </c>
      <c r="F3973" s="212" t="s">
        <v>1234</v>
      </c>
    </row>
    <row r="3974" spans="1:6" hidden="1" x14ac:dyDescent="0.25">
      <c r="A3974" s="212" t="s">
        <v>1245</v>
      </c>
      <c r="B3974" s="212">
        <v>200010</v>
      </c>
      <c r="C3974" s="212">
        <v>35.573999999999998</v>
      </c>
      <c r="D3974" s="212">
        <v>7</v>
      </c>
      <c r="E3974" s="212" t="s">
        <v>1246</v>
      </c>
      <c r="F3974" s="212" t="s">
        <v>1234</v>
      </c>
    </row>
    <row r="3975" spans="1:6" hidden="1" x14ac:dyDescent="0.25">
      <c r="A3975" s="212" t="s">
        <v>1245</v>
      </c>
      <c r="B3975" s="212">
        <v>200011</v>
      </c>
      <c r="C3975" s="212">
        <v>34.426000000000002</v>
      </c>
      <c r="D3975" s="212">
        <v>7</v>
      </c>
      <c r="E3975" s="212" t="s">
        <v>1246</v>
      </c>
      <c r="F3975" s="212" t="s">
        <v>1234</v>
      </c>
    </row>
    <row r="3976" spans="1:6" hidden="1" x14ac:dyDescent="0.25">
      <c r="A3976" s="212" t="s">
        <v>1245</v>
      </c>
      <c r="B3976" s="212">
        <v>200012</v>
      </c>
      <c r="C3976" s="212">
        <v>35.573999999999998</v>
      </c>
      <c r="D3976" s="212">
        <v>7</v>
      </c>
      <c r="E3976" s="212" t="s">
        <v>1246</v>
      </c>
      <c r="F3976" s="212" t="s">
        <v>1234</v>
      </c>
    </row>
    <row r="3977" spans="1:6" hidden="1" x14ac:dyDescent="0.25">
      <c r="A3977" s="212" t="s">
        <v>1245</v>
      </c>
      <c r="B3977" s="212">
        <v>200013</v>
      </c>
      <c r="C3977" s="212">
        <v>420</v>
      </c>
      <c r="D3977" s="212">
        <v>7</v>
      </c>
      <c r="E3977" s="212" t="s">
        <v>1246</v>
      </c>
      <c r="F3977" s="212" t="s">
        <v>1234</v>
      </c>
    </row>
    <row r="3978" spans="1:6" hidden="1" x14ac:dyDescent="0.25">
      <c r="A3978" s="212" t="s">
        <v>1245</v>
      </c>
      <c r="B3978" s="212">
        <v>200101</v>
      </c>
      <c r="C3978" s="212">
        <v>31.425000000000001</v>
      </c>
      <c r="D3978" s="212">
        <v>7</v>
      </c>
      <c r="E3978" s="212" t="s">
        <v>1246</v>
      </c>
      <c r="F3978" s="212" t="s">
        <v>1234</v>
      </c>
    </row>
    <row r="3979" spans="1:6" hidden="1" x14ac:dyDescent="0.25">
      <c r="A3979" s="212" t="s">
        <v>1245</v>
      </c>
      <c r="B3979" s="212">
        <v>200102</v>
      </c>
      <c r="C3979" s="212">
        <v>28.384</v>
      </c>
      <c r="D3979" s="212">
        <v>7</v>
      </c>
      <c r="E3979" s="212" t="s">
        <v>1246</v>
      </c>
      <c r="F3979" s="212" t="s">
        <v>1234</v>
      </c>
    </row>
    <row r="3980" spans="1:6" hidden="1" x14ac:dyDescent="0.25">
      <c r="A3980" s="212" t="s">
        <v>1245</v>
      </c>
      <c r="B3980" s="212">
        <v>200103</v>
      </c>
      <c r="C3980" s="212">
        <v>31.425000000000001</v>
      </c>
      <c r="D3980" s="212">
        <v>7</v>
      </c>
      <c r="E3980" s="212" t="s">
        <v>1246</v>
      </c>
      <c r="F3980" s="212" t="s">
        <v>1234</v>
      </c>
    </row>
    <row r="3981" spans="1:6" hidden="1" x14ac:dyDescent="0.25">
      <c r="A3981" s="212" t="s">
        <v>1245</v>
      </c>
      <c r="B3981" s="212">
        <v>200104</v>
      </c>
      <c r="C3981" s="212">
        <v>30.411000000000001</v>
      </c>
      <c r="D3981" s="212">
        <v>7</v>
      </c>
      <c r="E3981" s="212" t="s">
        <v>1246</v>
      </c>
      <c r="F3981" s="212" t="s">
        <v>1234</v>
      </c>
    </row>
    <row r="3982" spans="1:6" hidden="1" x14ac:dyDescent="0.25">
      <c r="A3982" s="212" t="s">
        <v>1245</v>
      </c>
      <c r="B3982" s="212">
        <v>200105</v>
      </c>
      <c r="C3982" s="212">
        <v>31.425000000000001</v>
      </c>
      <c r="D3982" s="212">
        <v>7</v>
      </c>
      <c r="E3982" s="212" t="s">
        <v>1246</v>
      </c>
      <c r="F3982" s="212" t="s">
        <v>1234</v>
      </c>
    </row>
    <row r="3983" spans="1:6" hidden="1" x14ac:dyDescent="0.25">
      <c r="A3983" s="212" t="s">
        <v>1245</v>
      </c>
      <c r="B3983" s="212">
        <v>200106</v>
      </c>
      <c r="C3983" s="212">
        <v>30.411000000000001</v>
      </c>
      <c r="D3983" s="212">
        <v>7</v>
      </c>
      <c r="E3983" s="212" t="s">
        <v>1246</v>
      </c>
      <c r="F3983" s="212" t="s">
        <v>1234</v>
      </c>
    </row>
    <row r="3984" spans="1:6" hidden="1" x14ac:dyDescent="0.25">
      <c r="A3984" s="212" t="s">
        <v>1245</v>
      </c>
      <c r="B3984" s="212">
        <v>200107</v>
      </c>
      <c r="C3984" s="212">
        <v>31.425000000000001</v>
      </c>
      <c r="D3984" s="212">
        <v>7</v>
      </c>
      <c r="E3984" s="212" t="s">
        <v>1246</v>
      </c>
      <c r="F3984" s="212" t="s">
        <v>1234</v>
      </c>
    </row>
    <row r="3985" spans="1:6" hidden="1" x14ac:dyDescent="0.25">
      <c r="A3985" s="212" t="s">
        <v>1245</v>
      </c>
      <c r="B3985" s="212">
        <v>200108</v>
      </c>
      <c r="C3985" s="212">
        <v>31.425000000000001</v>
      </c>
      <c r="D3985" s="212">
        <v>7</v>
      </c>
      <c r="E3985" s="212" t="s">
        <v>1246</v>
      </c>
      <c r="F3985" s="212" t="s">
        <v>1234</v>
      </c>
    </row>
    <row r="3986" spans="1:6" hidden="1" x14ac:dyDescent="0.25">
      <c r="A3986" s="212" t="s">
        <v>1245</v>
      </c>
      <c r="B3986" s="212">
        <v>200109</v>
      </c>
      <c r="C3986" s="212">
        <v>30.411000000000001</v>
      </c>
      <c r="D3986" s="212">
        <v>7</v>
      </c>
      <c r="E3986" s="212" t="s">
        <v>1246</v>
      </c>
      <c r="F3986" s="212" t="s">
        <v>1234</v>
      </c>
    </row>
    <row r="3987" spans="1:6" hidden="1" x14ac:dyDescent="0.25">
      <c r="A3987" s="212" t="s">
        <v>1245</v>
      </c>
      <c r="B3987" s="212">
        <v>200110</v>
      </c>
      <c r="C3987" s="212">
        <v>31.425000000000001</v>
      </c>
      <c r="D3987" s="212">
        <v>7</v>
      </c>
      <c r="E3987" s="212" t="s">
        <v>1246</v>
      </c>
      <c r="F3987" s="212" t="s">
        <v>1234</v>
      </c>
    </row>
    <row r="3988" spans="1:6" hidden="1" x14ac:dyDescent="0.25">
      <c r="A3988" s="212" t="s">
        <v>1245</v>
      </c>
      <c r="B3988" s="212">
        <v>200111</v>
      </c>
      <c r="C3988" s="212">
        <v>30.411000000000001</v>
      </c>
      <c r="D3988" s="212">
        <v>7</v>
      </c>
      <c r="E3988" s="212" t="s">
        <v>1246</v>
      </c>
      <c r="F3988" s="212" t="s">
        <v>1234</v>
      </c>
    </row>
    <row r="3989" spans="1:6" hidden="1" x14ac:dyDescent="0.25">
      <c r="A3989" s="212" t="s">
        <v>1245</v>
      </c>
      <c r="B3989" s="212">
        <v>200112</v>
      </c>
      <c r="C3989" s="212">
        <v>31.425000000000001</v>
      </c>
      <c r="D3989" s="212">
        <v>7</v>
      </c>
      <c r="E3989" s="212" t="s">
        <v>1246</v>
      </c>
      <c r="F3989" s="212" t="s">
        <v>1234</v>
      </c>
    </row>
    <row r="3990" spans="1:6" hidden="1" x14ac:dyDescent="0.25">
      <c r="A3990" s="212" t="s">
        <v>1245</v>
      </c>
      <c r="B3990" s="212">
        <v>200113</v>
      </c>
      <c r="C3990" s="212">
        <v>370</v>
      </c>
      <c r="D3990" s="212">
        <v>7</v>
      </c>
      <c r="E3990" s="212" t="s">
        <v>1246</v>
      </c>
      <c r="F3990" s="212" t="s">
        <v>1234</v>
      </c>
    </row>
    <row r="3991" spans="1:6" hidden="1" x14ac:dyDescent="0.25">
      <c r="A3991" s="212" t="s">
        <v>1245</v>
      </c>
      <c r="B3991" s="212">
        <v>200201</v>
      </c>
      <c r="C3991" s="212">
        <v>32.274000000000001</v>
      </c>
      <c r="D3991" s="212">
        <v>7</v>
      </c>
      <c r="E3991" s="212" t="s">
        <v>1246</v>
      </c>
      <c r="F3991" s="212" t="s">
        <v>1234</v>
      </c>
    </row>
    <row r="3992" spans="1:6" hidden="1" x14ac:dyDescent="0.25">
      <c r="A3992" s="212" t="s">
        <v>1245</v>
      </c>
      <c r="B3992" s="212">
        <v>200202</v>
      </c>
      <c r="C3992" s="212">
        <v>29.151</v>
      </c>
      <c r="D3992" s="212">
        <v>7</v>
      </c>
      <c r="E3992" s="212" t="s">
        <v>1246</v>
      </c>
      <c r="F3992" s="212" t="s">
        <v>1234</v>
      </c>
    </row>
    <row r="3993" spans="1:6" hidden="1" x14ac:dyDescent="0.25">
      <c r="A3993" s="212" t="s">
        <v>1245</v>
      </c>
      <c r="B3993" s="212">
        <v>200203</v>
      </c>
      <c r="C3993" s="212">
        <v>32.274000000000001</v>
      </c>
      <c r="D3993" s="212">
        <v>7</v>
      </c>
      <c r="E3993" s="212" t="s">
        <v>1246</v>
      </c>
      <c r="F3993" s="212" t="s">
        <v>1234</v>
      </c>
    </row>
    <row r="3994" spans="1:6" hidden="1" x14ac:dyDescent="0.25">
      <c r="A3994" s="212" t="s">
        <v>1245</v>
      </c>
      <c r="B3994" s="212">
        <v>200204</v>
      </c>
      <c r="C3994" s="212">
        <v>31.233000000000001</v>
      </c>
      <c r="D3994" s="212">
        <v>7</v>
      </c>
      <c r="E3994" s="212" t="s">
        <v>1246</v>
      </c>
      <c r="F3994" s="212" t="s">
        <v>1234</v>
      </c>
    </row>
    <row r="3995" spans="1:6" hidden="1" x14ac:dyDescent="0.25">
      <c r="A3995" s="212" t="s">
        <v>1245</v>
      </c>
      <c r="B3995" s="212">
        <v>200205</v>
      </c>
      <c r="C3995" s="212">
        <v>32.274000000000001</v>
      </c>
      <c r="D3995" s="212">
        <v>7</v>
      </c>
      <c r="E3995" s="212" t="s">
        <v>1246</v>
      </c>
      <c r="F3995" s="212" t="s">
        <v>1234</v>
      </c>
    </row>
    <row r="3996" spans="1:6" hidden="1" x14ac:dyDescent="0.25">
      <c r="A3996" s="212" t="s">
        <v>1245</v>
      </c>
      <c r="B3996" s="212">
        <v>200206</v>
      </c>
      <c r="C3996" s="212">
        <v>31.233000000000001</v>
      </c>
      <c r="D3996" s="212">
        <v>7</v>
      </c>
      <c r="E3996" s="212" t="s">
        <v>1246</v>
      </c>
      <c r="F3996" s="212" t="s">
        <v>1234</v>
      </c>
    </row>
    <row r="3997" spans="1:6" hidden="1" x14ac:dyDescent="0.25">
      <c r="A3997" s="212" t="s">
        <v>1245</v>
      </c>
      <c r="B3997" s="212">
        <v>200207</v>
      </c>
      <c r="C3997" s="212">
        <v>32.274000000000001</v>
      </c>
      <c r="D3997" s="212">
        <v>7</v>
      </c>
      <c r="E3997" s="212" t="s">
        <v>1246</v>
      </c>
      <c r="F3997" s="212" t="s">
        <v>1234</v>
      </c>
    </row>
    <row r="3998" spans="1:6" hidden="1" x14ac:dyDescent="0.25">
      <c r="A3998" s="212" t="s">
        <v>1245</v>
      </c>
      <c r="B3998" s="212">
        <v>200208</v>
      </c>
      <c r="C3998" s="212">
        <v>32.274000000000001</v>
      </c>
      <c r="D3998" s="212">
        <v>7</v>
      </c>
      <c r="E3998" s="212" t="s">
        <v>1246</v>
      </c>
      <c r="F3998" s="212" t="s">
        <v>1234</v>
      </c>
    </row>
    <row r="3999" spans="1:6" hidden="1" x14ac:dyDescent="0.25">
      <c r="A3999" s="212" t="s">
        <v>1245</v>
      </c>
      <c r="B3999" s="212">
        <v>200209</v>
      </c>
      <c r="C3999" s="212">
        <v>31.233000000000001</v>
      </c>
      <c r="D3999" s="212">
        <v>7</v>
      </c>
      <c r="E3999" s="212" t="s">
        <v>1246</v>
      </c>
      <c r="F3999" s="212" t="s">
        <v>1234</v>
      </c>
    </row>
    <row r="4000" spans="1:6" hidden="1" x14ac:dyDescent="0.25">
      <c r="A4000" s="212" t="s">
        <v>1245</v>
      </c>
      <c r="B4000" s="212">
        <v>200210</v>
      </c>
      <c r="C4000" s="212">
        <v>32.274000000000001</v>
      </c>
      <c r="D4000" s="212">
        <v>7</v>
      </c>
      <c r="E4000" s="212" t="s">
        <v>1246</v>
      </c>
      <c r="F4000" s="212" t="s">
        <v>1234</v>
      </c>
    </row>
    <row r="4001" spans="1:6" hidden="1" x14ac:dyDescent="0.25">
      <c r="A4001" s="212" t="s">
        <v>1245</v>
      </c>
      <c r="B4001" s="212">
        <v>200211</v>
      </c>
      <c r="C4001" s="212">
        <v>31.233000000000001</v>
      </c>
      <c r="D4001" s="212">
        <v>7</v>
      </c>
      <c r="E4001" s="212" t="s">
        <v>1246</v>
      </c>
      <c r="F4001" s="212" t="s">
        <v>1234</v>
      </c>
    </row>
    <row r="4002" spans="1:6" hidden="1" x14ac:dyDescent="0.25">
      <c r="A4002" s="212" t="s">
        <v>1245</v>
      </c>
      <c r="B4002" s="212">
        <v>200212</v>
      </c>
      <c r="C4002" s="212">
        <v>32.274000000000001</v>
      </c>
      <c r="D4002" s="212">
        <v>7</v>
      </c>
      <c r="E4002" s="212" t="s">
        <v>1246</v>
      </c>
      <c r="F4002" s="212" t="s">
        <v>1234</v>
      </c>
    </row>
    <row r="4003" spans="1:6" hidden="1" x14ac:dyDescent="0.25">
      <c r="A4003" s="212" t="s">
        <v>1245</v>
      </c>
      <c r="B4003" s="212">
        <v>200213</v>
      </c>
      <c r="C4003" s="212">
        <v>380</v>
      </c>
      <c r="D4003" s="212">
        <v>7</v>
      </c>
      <c r="E4003" s="212" t="s">
        <v>1246</v>
      </c>
      <c r="F4003" s="212" t="s">
        <v>1234</v>
      </c>
    </row>
    <row r="4004" spans="1:6" hidden="1" x14ac:dyDescent="0.25">
      <c r="A4004" s="212" t="s">
        <v>1245</v>
      </c>
      <c r="B4004" s="212">
        <v>200301</v>
      </c>
      <c r="C4004" s="212">
        <v>33.972999999999999</v>
      </c>
      <c r="D4004" s="212">
        <v>7</v>
      </c>
      <c r="E4004" s="212" t="s">
        <v>1246</v>
      </c>
      <c r="F4004" s="212" t="s">
        <v>1234</v>
      </c>
    </row>
    <row r="4005" spans="1:6" hidden="1" x14ac:dyDescent="0.25">
      <c r="A4005" s="212" t="s">
        <v>1245</v>
      </c>
      <c r="B4005" s="212">
        <v>200302</v>
      </c>
      <c r="C4005" s="212">
        <v>30.684999999999999</v>
      </c>
      <c r="D4005" s="212">
        <v>7</v>
      </c>
      <c r="E4005" s="212" t="s">
        <v>1246</v>
      </c>
      <c r="F4005" s="212" t="s">
        <v>1234</v>
      </c>
    </row>
    <row r="4006" spans="1:6" hidden="1" x14ac:dyDescent="0.25">
      <c r="A4006" s="212" t="s">
        <v>1245</v>
      </c>
      <c r="B4006" s="212">
        <v>200303</v>
      </c>
      <c r="C4006" s="212">
        <v>33.972999999999999</v>
      </c>
      <c r="D4006" s="212">
        <v>7</v>
      </c>
      <c r="E4006" s="212" t="s">
        <v>1246</v>
      </c>
      <c r="F4006" s="212" t="s">
        <v>1234</v>
      </c>
    </row>
    <row r="4007" spans="1:6" hidden="1" x14ac:dyDescent="0.25">
      <c r="A4007" s="212" t="s">
        <v>1245</v>
      </c>
      <c r="B4007" s="212">
        <v>200304</v>
      </c>
      <c r="C4007" s="212">
        <v>32.877000000000002</v>
      </c>
      <c r="D4007" s="212">
        <v>7</v>
      </c>
      <c r="E4007" s="212" t="s">
        <v>1246</v>
      </c>
      <c r="F4007" s="212" t="s">
        <v>1234</v>
      </c>
    </row>
    <row r="4008" spans="1:6" hidden="1" x14ac:dyDescent="0.25">
      <c r="A4008" s="212" t="s">
        <v>1245</v>
      </c>
      <c r="B4008" s="212">
        <v>200305</v>
      </c>
      <c r="C4008" s="212">
        <v>33.972999999999999</v>
      </c>
      <c r="D4008" s="212">
        <v>7</v>
      </c>
      <c r="E4008" s="212" t="s">
        <v>1246</v>
      </c>
      <c r="F4008" s="212" t="s">
        <v>1234</v>
      </c>
    </row>
    <row r="4009" spans="1:6" hidden="1" x14ac:dyDescent="0.25">
      <c r="A4009" s="212" t="s">
        <v>1245</v>
      </c>
      <c r="B4009" s="212">
        <v>200306</v>
      </c>
      <c r="C4009" s="212">
        <v>32.877000000000002</v>
      </c>
      <c r="D4009" s="212">
        <v>7</v>
      </c>
      <c r="E4009" s="212" t="s">
        <v>1246</v>
      </c>
      <c r="F4009" s="212" t="s">
        <v>1234</v>
      </c>
    </row>
    <row r="4010" spans="1:6" hidden="1" x14ac:dyDescent="0.25">
      <c r="A4010" s="212" t="s">
        <v>1245</v>
      </c>
      <c r="B4010" s="212">
        <v>200307</v>
      </c>
      <c r="C4010" s="212">
        <v>33.972999999999999</v>
      </c>
      <c r="D4010" s="212">
        <v>7</v>
      </c>
      <c r="E4010" s="212" t="s">
        <v>1246</v>
      </c>
      <c r="F4010" s="212" t="s">
        <v>1234</v>
      </c>
    </row>
    <row r="4011" spans="1:6" hidden="1" x14ac:dyDescent="0.25">
      <c r="A4011" s="212" t="s">
        <v>1245</v>
      </c>
      <c r="B4011" s="212">
        <v>200308</v>
      </c>
      <c r="C4011" s="212">
        <v>33.972999999999999</v>
      </c>
      <c r="D4011" s="212">
        <v>7</v>
      </c>
      <c r="E4011" s="212" t="s">
        <v>1246</v>
      </c>
      <c r="F4011" s="212" t="s">
        <v>1234</v>
      </c>
    </row>
    <row r="4012" spans="1:6" hidden="1" x14ac:dyDescent="0.25">
      <c r="A4012" s="212" t="s">
        <v>1245</v>
      </c>
      <c r="B4012" s="212">
        <v>200309</v>
      </c>
      <c r="C4012" s="212">
        <v>32.877000000000002</v>
      </c>
      <c r="D4012" s="212">
        <v>7</v>
      </c>
      <c r="E4012" s="212" t="s">
        <v>1246</v>
      </c>
      <c r="F4012" s="212" t="s">
        <v>1234</v>
      </c>
    </row>
    <row r="4013" spans="1:6" hidden="1" x14ac:dyDescent="0.25">
      <c r="A4013" s="212" t="s">
        <v>1245</v>
      </c>
      <c r="B4013" s="212">
        <v>200310</v>
      </c>
      <c r="C4013" s="212">
        <v>33.972999999999999</v>
      </c>
      <c r="D4013" s="212">
        <v>7</v>
      </c>
      <c r="E4013" s="212" t="s">
        <v>1246</v>
      </c>
      <c r="F4013" s="212" t="s">
        <v>1234</v>
      </c>
    </row>
    <row r="4014" spans="1:6" hidden="1" x14ac:dyDescent="0.25">
      <c r="A4014" s="212" t="s">
        <v>1245</v>
      </c>
      <c r="B4014" s="212">
        <v>200311</v>
      </c>
      <c r="C4014" s="212">
        <v>32.877000000000002</v>
      </c>
      <c r="D4014" s="212">
        <v>7</v>
      </c>
      <c r="E4014" s="212" t="s">
        <v>1246</v>
      </c>
      <c r="F4014" s="212" t="s">
        <v>1234</v>
      </c>
    </row>
    <row r="4015" spans="1:6" hidden="1" x14ac:dyDescent="0.25">
      <c r="A4015" s="212" t="s">
        <v>1245</v>
      </c>
      <c r="B4015" s="212">
        <v>200312</v>
      </c>
      <c r="C4015" s="212">
        <v>33.972999999999999</v>
      </c>
      <c r="D4015" s="212">
        <v>7</v>
      </c>
      <c r="E4015" s="212" t="s">
        <v>1246</v>
      </c>
      <c r="F4015" s="212" t="s">
        <v>1234</v>
      </c>
    </row>
    <row r="4016" spans="1:6" hidden="1" x14ac:dyDescent="0.25">
      <c r="A4016" s="212" t="s">
        <v>1245</v>
      </c>
      <c r="B4016" s="212">
        <v>200313</v>
      </c>
      <c r="C4016" s="212">
        <v>400</v>
      </c>
      <c r="D4016" s="212">
        <v>7</v>
      </c>
      <c r="E4016" s="212" t="s">
        <v>1246</v>
      </c>
      <c r="F4016" s="212" t="s">
        <v>1234</v>
      </c>
    </row>
    <row r="4017" spans="1:6" hidden="1" x14ac:dyDescent="0.25">
      <c r="A4017" s="212" t="s">
        <v>1245</v>
      </c>
      <c r="B4017" s="212">
        <v>200401</v>
      </c>
      <c r="C4017" s="212">
        <v>34.726999999999997</v>
      </c>
      <c r="D4017" s="212">
        <v>7</v>
      </c>
      <c r="E4017" s="212" t="s">
        <v>1246</v>
      </c>
      <c r="F4017" s="212" t="s">
        <v>1234</v>
      </c>
    </row>
    <row r="4018" spans="1:6" hidden="1" x14ac:dyDescent="0.25">
      <c r="A4018" s="212" t="s">
        <v>1245</v>
      </c>
      <c r="B4018" s="212">
        <v>200402</v>
      </c>
      <c r="C4018" s="212">
        <v>32.485999999999997</v>
      </c>
      <c r="D4018" s="212">
        <v>7</v>
      </c>
      <c r="E4018" s="212" t="s">
        <v>1246</v>
      </c>
      <c r="F4018" s="212" t="s">
        <v>1234</v>
      </c>
    </row>
    <row r="4019" spans="1:6" hidden="1" x14ac:dyDescent="0.25">
      <c r="A4019" s="212" t="s">
        <v>1245</v>
      </c>
      <c r="B4019" s="212">
        <v>200403</v>
      </c>
      <c r="C4019" s="212">
        <v>34.726999999999997</v>
      </c>
      <c r="D4019" s="212">
        <v>7</v>
      </c>
      <c r="E4019" s="212" t="s">
        <v>1246</v>
      </c>
      <c r="F4019" s="212" t="s">
        <v>1234</v>
      </c>
    </row>
    <row r="4020" spans="1:6" hidden="1" x14ac:dyDescent="0.25">
      <c r="A4020" s="212" t="s">
        <v>1245</v>
      </c>
      <c r="B4020" s="212">
        <v>200404</v>
      </c>
      <c r="C4020" s="212">
        <v>33.606999999999999</v>
      </c>
      <c r="D4020" s="212">
        <v>7</v>
      </c>
      <c r="E4020" s="212" t="s">
        <v>1246</v>
      </c>
      <c r="F4020" s="212" t="s">
        <v>1234</v>
      </c>
    </row>
    <row r="4021" spans="1:6" hidden="1" x14ac:dyDescent="0.25">
      <c r="A4021" s="212" t="s">
        <v>1245</v>
      </c>
      <c r="B4021" s="212">
        <v>200405</v>
      </c>
      <c r="C4021" s="212">
        <v>34.726999999999997</v>
      </c>
      <c r="D4021" s="212">
        <v>7</v>
      </c>
      <c r="E4021" s="212" t="s">
        <v>1246</v>
      </c>
      <c r="F4021" s="212" t="s">
        <v>1234</v>
      </c>
    </row>
    <row r="4022" spans="1:6" hidden="1" x14ac:dyDescent="0.25">
      <c r="A4022" s="212" t="s">
        <v>1245</v>
      </c>
      <c r="B4022" s="212">
        <v>200406</v>
      </c>
      <c r="C4022" s="212">
        <v>33.606999999999999</v>
      </c>
      <c r="D4022" s="212">
        <v>7</v>
      </c>
      <c r="E4022" s="212" t="s">
        <v>1246</v>
      </c>
      <c r="F4022" s="212" t="s">
        <v>1234</v>
      </c>
    </row>
    <row r="4023" spans="1:6" hidden="1" x14ac:dyDescent="0.25">
      <c r="A4023" s="212" t="s">
        <v>1245</v>
      </c>
      <c r="B4023" s="212">
        <v>200407</v>
      </c>
      <c r="C4023" s="212">
        <v>34.726999999999997</v>
      </c>
      <c r="D4023" s="212">
        <v>7</v>
      </c>
      <c r="E4023" s="212" t="s">
        <v>1246</v>
      </c>
      <c r="F4023" s="212" t="s">
        <v>1234</v>
      </c>
    </row>
    <row r="4024" spans="1:6" hidden="1" x14ac:dyDescent="0.25">
      <c r="A4024" s="212" t="s">
        <v>1245</v>
      </c>
      <c r="B4024" s="212">
        <v>200408</v>
      </c>
      <c r="C4024" s="212">
        <v>34.726999999999997</v>
      </c>
      <c r="D4024" s="212">
        <v>7</v>
      </c>
      <c r="E4024" s="212" t="s">
        <v>1246</v>
      </c>
      <c r="F4024" s="212" t="s">
        <v>1234</v>
      </c>
    </row>
    <row r="4025" spans="1:6" hidden="1" x14ac:dyDescent="0.25">
      <c r="A4025" s="212" t="s">
        <v>1245</v>
      </c>
      <c r="B4025" s="212">
        <v>200409</v>
      </c>
      <c r="C4025" s="212">
        <v>33.606999999999999</v>
      </c>
      <c r="D4025" s="212">
        <v>7</v>
      </c>
      <c r="E4025" s="212" t="s">
        <v>1246</v>
      </c>
      <c r="F4025" s="212" t="s">
        <v>1234</v>
      </c>
    </row>
    <row r="4026" spans="1:6" hidden="1" x14ac:dyDescent="0.25">
      <c r="A4026" s="212" t="s">
        <v>1245</v>
      </c>
      <c r="B4026" s="212">
        <v>200410</v>
      </c>
      <c r="C4026" s="212">
        <v>34.726999999999997</v>
      </c>
      <c r="D4026" s="212">
        <v>7</v>
      </c>
      <c r="E4026" s="212" t="s">
        <v>1246</v>
      </c>
      <c r="F4026" s="212" t="s">
        <v>1234</v>
      </c>
    </row>
    <row r="4027" spans="1:6" hidden="1" x14ac:dyDescent="0.25">
      <c r="A4027" s="212" t="s">
        <v>1245</v>
      </c>
      <c r="B4027" s="212">
        <v>200411</v>
      </c>
      <c r="C4027" s="212">
        <v>33.606999999999999</v>
      </c>
      <c r="D4027" s="212">
        <v>7</v>
      </c>
      <c r="E4027" s="212" t="s">
        <v>1246</v>
      </c>
      <c r="F4027" s="212" t="s">
        <v>1234</v>
      </c>
    </row>
    <row r="4028" spans="1:6" hidden="1" x14ac:dyDescent="0.25">
      <c r="A4028" s="212" t="s">
        <v>1245</v>
      </c>
      <c r="B4028" s="212">
        <v>200412</v>
      </c>
      <c r="C4028" s="212">
        <v>34.726999999999997</v>
      </c>
      <c r="D4028" s="212">
        <v>7</v>
      </c>
      <c r="E4028" s="212" t="s">
        <v>1246</v>
      </c>
      <c r="F4028" s="212" t="s">
        <v>1234</v>
      </c>
    </row>
    <row r="4029" spans="1:6" hidden="1" x14ac:dyDescent="0.25">
      <c r="A4029" s="212" t="s">
        <v>1245</v>
      </c>
      <c r="B4029" s="212">
        <v>200413</v>
      </c>
      <c r="C4029" s="212">
        <v>410</v>
      </c>
      <c r="D4029" s="212">
        <v>7</v>
      </c>
      <c r="E4029" s="212" t="s">
        <v>1246</v>
      </c>
      <c r="F4029" s="212" t="s">
        <v>1234</v>
      </c>
    </row>
    <row r="4030" spans="1:6" hidden="1" x14ac:dyDescent="0.25">
      <c r="A4030" s="212" t="s">
        <v>1245</v>
      </c>
      <c r="B4030" s="212">
        <v>200501</v>
      </c>
      <c r="C4030" s="212">
        <v>36.521000000000001</v>
      </c>
      <c r="D4030" s="212">
        <v>7</v>
      </c>
      <c r="E4030" s="212" t="s">
        <v>1246</v>
      </c>
      <c r="F4030" s="212" t="s">
        <v>1234</v>
      </c>
    </row>
    <row r="4031" spans="1:6" hidden="1" x14ac:dyDescent="0.25">
      <c r="A4031" s="212" t="s">
        <v>1245</v>
      </c>
      <c r="B4031" s="212">
        <v>200502</v>
      </c>
      <c r="C4031" s="212">
        <v>32.985999999999997</v>
      </c>
      <c r="D4031" s="212">
        <v>7</v>
      </c>
      <c r="E4031" s="212" t="s">
        <v>1246</v>
      </c>
      <c r="F4031" s="212" t="s">
        <v>1234</v>
      </c>
    </row>
    <row r="4032" spans="1:6" hidden="1" x14ac:dyDescent="0.25">
      <c r="A4032" s="212" t="s">
        <v>1245</v>
      </c>
      <c r="B4032" s="212">
        <v>200503</v>
      </c>
      <c r="C4032" s="212">
        <v>36.521000000000001</v>
      </c>
      <c r="D4032" s="212">
        <v>7</v>
      </c>
      <c r="E4032" s="212" t="s">
        <v>1246</v>
      </c>
      <c r="F4032" s="212" t="s">
        <v>1234</v>
      </c>
    </row>
    <row r="4033" spans="1:6" hidden="1" x14ac:dyDescent="0.25">
      <c r="A4033" s="212" t="s">
        <v>1245</v>
      </c>
      <c r="B4033" s="212">
        <v>200504</v>
      </c>
      <c r="C4033" s="212">
        <v>35.341999999999999</v>
      </c>
      <c r="D4033" s="212">
        <v>7</v>
      </c>
      <c r="E4033" s="212" t="s">
        <v>1246</v>
      </c>
      <c r="F4033" s="212" t="s">
        <v>1234</v>
      </c>
    </row>
    <row r="4034" spans="1:6" hidden="1" x14ac:dyDescent="0.25">
      <c r="A4034" s="212" t="s">
        <v>1245</v>
      </c>
      <c r="B4034" s="212">
        <v>200505</v>
      </c>
      <c r="C4034" s="212">
        <v>36.521000000000001</v>
      </c>
      <c r="D4034" s="212">
        <v>7</v>
      </c>
      <c r="E4034" s="212" t="s">
        <v>1246</v>
      </c>
      <c r="F4034" s="212" t="s">
        <v>1234</v>
      </c>
    </row>
    <row r="4035" spans="1:6" hidden="1" x14ac:dyDescent="0.25">
      <c r="A4035" s="212" t="s">
        <v>1245</v>
      </c>
      <c r="B4035" s="212">
        <v>200506</v>
      </c>
      <c r="C4035" s="212">
        <v>35.341999999999999</v>
      </c>
      <c r="D4035" s="212">
        <v>7</v>
      </c>
      <c r="E4035" s="212" t="s">
        <v>1246</v>
      </c>
      <c r="F4035" s="212" t="s">
        <v>1234</v>
      </c>
    </row>
    <row r="4036" spans="1:6" hidden="1" x14ac:dyDescent="0.25">
      <c r="A4036" s="212" t="s">
        <v>1245</v>
      </c>
      <c r="B4036" s="212">
        <v>200507</v>
      </c>
      <c r="C4036" s="212">
        <v>36.521000000000001</v>
      </c>
      <c r="D4036" s="212">
        <v>7</v>
      </c>
      <c r="E4036" s="212" t="s">
        <v>1246</v>
      </c>
      <c r="F4036" s="212" t="s">
        <v>1234</v>
      </c>
    </row>
    <row r="4037" spans="1:6" hidden="1" x14ac:dyDescent="0.25">
      <c r="A4037" s="212" t="s">
        <v>1245</v>
      </c>
      <c r="B4037" s="212">
        <v>200508</v>
      </c>
      <c r="C4037" s="212">
        <v>36.521000000000001</v>
      </c>
      <c r="D4037" s="212">
        <v>7</v>
      </c>
      <c r="E4037" s="212" t="s">
        <v>1246</v>
      </c>
      <c r="F4037" s="212" t="s">
        <v>1234</v>
      </c>
    </row>
    <row r="4038" spans="1:6" hidden="1" x14ac:dyDescent="0.25">
      <c r="A4038" s="212" t="s">
        <v>1245</v>
      </c>
      <c r="B4038" s="212">
        <v>200509</v>
      </c>
      <c r="C4038" s="212">
        <v>35.341999999999999</v>
      </c>
      <c r="D4038" s="212">
        <v>7</v>
      </c>
      <c r="E4038" s="212" t="s">
        <v>1246</v>
      </c>
      <c r="F4038" s="212" t="s">
        <v>1234</v>
      </c>
    </row>
    <row r="4039" spans="1:6" hidden="1" x14ac:dyDescent="0.25">
      <c r="A4039" s="212" t="s">
        <v>1245</v>
      </c>
      <c r="B4039" s="212">
        <v>200510</v>
      </c>
      <c r="C4039" s="212">
        <v>36.521000000000001</v>
      </c>
      <c r="D4039" s="212">
        <v>7</v>
      </c>
      <c r="E4039" s="212" t="s">
        <v>1246</v>
      </c>
      <c r="F4039" s="212" t="s">
        <v>1234</v>
      </c>
    </row>
    <row r="4040" spans="1:6" hidden="1" x14ac:dyDescent="0.25">
      <c r="A4040" s="212" t="s">
        <v>1245</v>
      </c>
      <c r="B4040" s="212">
        <v>200511</v>
      </c>
      <c r="C4040" s="212">
        <v>35.341999999999999</v>
      </c>
      <c r="D4040" s="212">
        <v>7</v>
      </c>
      <c r="E4040" s="212" t="s">
        <v>1246</v>
      </c>
      <c r="F4040" s="212" t="s">
        <v>1234</v>
      </c>
    </row>
    <row r="4041" spans="1:6" hidden="1" x14ac:dyDescent="0.25">
      <c r="A4041" s="212" t="s">
        <v>1245</v>
      </c>
      <c r="B4041" s="212">
        <v>200512</v>
      </c>
      <c r="C4041" s="212">
        <v>36.521000000000001</v>
      </c>
      <c r="D4041" s="212">
        <v>7</v>
      </c>
      <c r="E4041" s="212" t="s">
        <v>1246</v>
      </c>
      <c r="F4041" s="212" t="s">
        <v>1234</v>
      </c>
    </row>
    <row r="4042" spans="1:6" hidden="1" x14ac:dyDescent="0.25">
      <c r="A4042" s="212" t="s">
        <v>1245</v>
      </c>
      <c r="B4042" s="212">
        <v>200513</v>
      </c>
      <c r="C4042" s="212">
        <v>430</v>
      </c>
      <c r="D4042" s="212">
        <v>7</v>
      </c>
      <c r="E4042" s="212" t="s">
        <v>1246</v>
      </c>
      <c r="F4042" s="212" t="s">
        <v>1234</v>
      </c>
    </row>
    <row r="4043" spans="1:6" hidden="1" x14ac:dyDescent="0.25">
      <c r="A4043" s="212" t="s">
        <v>1245</v>
      </c>
      <c r="B4043" s="212">
        <v>200601</v>
      </c>
      <c r="C4043" s="212">
        <v>32.274000000000001</v>
      </c>
      <c r="D4043" s="212">
        <v>7</v>
      </c>
      <c r="E4043" s="212" t="s">
        <v>1246</v>
      </c>
      <c r="F4043" s="212" t="s">
        <v>1234</v>
      </c>
    </row>
    <row r="4044" spans="1:6" hidden="1" x14ac:dyDescent="0.25">
      <c r="A4044" s="212" t="s">
        <v>1245</v>
      </c>
      <c r="B4044" s="212">
        <v>200602</v>
      </c>
      <c r="C4044" s="212">
        <v>29.151</v>
      </c>
      <c r="D4044" s="212">
        <v>7</v>
      </c>
      <c r="E4044" s="212" t="s">
        <v>1246</v>
      </c>
      <c r="F4044" s="212" t="s">
        <v>1234</v>
      </c>
    </row>
    <row r="4045" spans="1:6" hidden="1" x14ac:dyDescent="0.25">
      <c r="A4045" s="212" t="s">
        <v>1245</v>
      </c>
      <c r="B4045" s="212">
        <v>200603</v>
      </c>
      <c r="C4045" s="212">
        <v>32.274000000000001</v>
      </c>
      <c r="D4045" s="212">
        <v>7</v>
      </c>
      <c r="E4045" s="212" t="s">
        <v>1246</v>
      </c>
      <c r="F4045" s="212" t="s">
        <v>1234</v>
      </c>
    </row>
    <row r="4046" spans="1:6" hidden="1" x14ac:dyDescent="0.25">
      <c r="A4046" s="212" t="s">
        <v>1245</v>
      </c>
      <c r="B4046" s="212">
        <v>200604</v>
      </c>
      <c r="C4046" s="212">
        <v>31.233000000000001</v>
      </c>
      <c r="D4046" s="212">
        <v>7</v>
      </c>
      <c r="E4046" s="212" t="s">
        <v>1246</v>
      </c>
      <c r="F4046" s="212" t="s">
        <v>1234</v>
      </c>
    </row>
    <row r="4047" spans="1:6" hidden="1" x14ac:dyDescent="0.25">
      <c r="A4047" s="212" t="s">
        <v>1245</v>
      </c>
      <c r="B4047" s="212">
        <v>200605</v>
      </c>
      <c r="C4047" s="212">
        <v>32.274000000000001</v>
      </c>
      <c r="D4047" s="212">
        <v>7</v>
      </c>
      <c r="E4047" s="212" t="s">
        <v>1246</v>
      </c>
      <c r="F4047" s="212" t="s">
        <v>1234</v>
      </c>
    </row>
    <row r="4048" spans="1:6" hidden="1" x14ac:dyDescent="0.25">
      <c r="A4048" s="212" t="s">
        <v>1245</v>
      </c>
      <c r="B4048" s="212">
        <v>200606</v>
      </c>
      <c r="C4048" s="212">
        <v>31.233000000000001</v>
      </c>
      <c r="D4048" s="212">
        <v>7</v>
      </c>
      <c r="E4048" s="212" t="s">
        <v>1246</v>
      </c>
      <c r="F4048" s="212" t="s">
        <v>1234</v>
      </c>
    </row>
    <row r="4049" spans="1:6" hidden="1" x14ac:dyDescent="0.25">
      <c r="A4049" s="212" t="s">
        <v>1245</v>
      </c>
      <c r="B4049" s="212">
        <v>200607</v>
      </c>
      <c r="C4049" s="212">
        <v>32.274000000000001</v>
      </c>
      <c r="D4049" s="212">
        <v>7</v>
      </c>
      <c r="E4049" s="212" t="s">
        <v>1246</v>
      </c>
      <c r="F4049" s="212" t="s">
        <v>1234</v>
      </c>
    </row>
    <row r="4050" spans="1:6" hidden="1" x14ac:dyDescent="0.25">
      <c r="A4050" s="212" t="s">
        <v>1245</v>
      </c>
      <c r="B4050" s="212">
        <v>200608</v>
      </c>
      <c r="C4050" s="212">
        <v>32.274000000000001</v>
      </c>
      <c r="D4050" s="212">
        <v>7</v>
      </c>
      <c r="E4050" s="212" t="s">
        <v>1246</v>
      </c>
      <c r="F4050" s="212" t="s">
        <v>1234</v>
      </c>
    </row>
    <row r="4051" spans="1:6" hidden="1" x14ac:dyDescent="0.25">
      <c r="A4051" s="212" t="s">
        <v>1245</v>
      </c>
      <c r="B4051" s="212">
        <v>200609</v>
      </c>
      <c r="C4051" s="212">
        <v>31.233000000000001</v>
      </c>
      <c r="D4051" s="212">
        <v>7</v>
      </c>
      <c r="E4051" s="212" t="s">
        <v>1246</v>
      </c>
      <c r="F4051" s="212" t="s">
        <v>1234</v>
      </c>
    </row>
    <row r="4052" spans="1:6" hidden="1" x14ac:dyDescent="0.25">
      <c r="A4052" s="212" t="s">
        <v>1245</v>
      </c>
      <c r="B4052" s="212">
        <v>200610</v>
      </c>
      <c r="C4052" s="212">
        <v>32.274000000000001</v>
      </c>
      <c r="D4052" s="212">
        <v>7</v>
      </c>
      <c r="E4052" s="212" t="s">
        <v>1246</v>
      </c>
      <c r="F4052" s="212" t="s">
        <v>1234</v>
      </c>
    </row>
    <row r="4053" spans="1:6" hidden="1" x14ac:dyDescent="0.25">
      <c r="A4053" s="212" t="s">
        <v>1245</v>
      </c>
      <c r="B4053" s="212">
        <v>200611</v>
      </c>
      <c r="C4053" s="212">
        <v>31.233000000000001</v>
      </c>
      <c r="D4053" s="212">
        <v>7</v>
      </c>
      <c r="E4053" s="212" t="s">
        <v>1246</v>
      </c>
      <c r="F4053" s="212" t="s">
        <v>1234</v>
      </c>
    </row>
    <row r="4054" spans="1:6" hidden="1" x14ac:dyDescent="0.25">
      <c r="A4054" s="212" t="s">
        <v>1245</v>
      </c>
      <c r="B4054" s="212">
        <v>200612</v>
      </c>
      <c r="C4054" s="212">
        <v>32.274000000000001</v>
      </c>
      <c r="D4054" s="212">
        <v>7</v>
      </c>
      <c r="E4054" s="212" t="s">
        <v>1246</v>
      </c>
      <c r="F4054" s="212" t="s">
        <v>1234</v>
      </c>
    </row>
    <row r="4055" spans="1:6" hidden="1" x14ac:dyDescent="0.25">
      <c r="A4055" s="212" t="s">
        <v>1245</v>
      </c>
      <c r="B4055" s="212">
        <v>200613</v>
      </c>
      <c r="C4055" s="212">
        <v>380</v>
      </c>
      <c r="D4055" s="212">
        <v>7</v>
      </c>
      <c r="E4055" s="212" t="s">
        <v>1246</v>
      </c>
      <c r="F4055" s="212" t="s">
        <v>1234</v>
      </c>
    </row>
    <row r="4056" spans="1:6" hidden="1" x14ac:dyDescent="0.25">
      <c r="A4056" s="212" t="s">
        <v>1245</v>
      </c>
      <c r="B4056" s="212">
        <v>200701</v>
      </c>
      <c r="C4056" s="212">
        <v>35.670999999999999</v>
      </c>
      <c r="D4056" s="212">
        <v>7</v>
      </c>
      <c r="E4056" s="212" t="s">
        <v>1246</v>
      </c>
      <c r="F4056" s="212" t="s">
        <v>1234</v>
      </c>
    </row>
    <row r="4057" spans="1:6" hidden="1" x14ac:dyDescent="0.25">
      <c r="A4057" s="212" t="s">
        <v>1245</v>
      </c>
      <c r="B4057" s="212">
        <v>200702</v>
      </c>
      <c r="C4057" s="212">
        <v>32.219000000000001</v>
      </c>
      <c r="D4057" s="212">
        <v>7</v>
      </c>
      <c r="E4057" s="212" t="s">
        <v>1246</v>
      </c>
      <c r="F4057" s="212" t="s">
        <v>1234</v>
      </c>
    </row>
    <row r="4058" spans="1:6" hidden="1" x14ac:dyDescent="0.25">
      <c r="A4058" s="212" t="s">
        <v>1245</v>
      </c>
      <c r="B4058" s="212">
        <v>200703</v>
      </c>
      <c r="C4058" s="212">
        <v>35.670999999999999</v>
      </c>
      <c r="D4058" s="212">
        <v>7</v>
      </c>
      <c r="E4058" s="212" t="s">
        <v>1246</v>
      </c>
      <c r="F4058" s="212" t="s">
        <v>1234</v>
      </c>
    </row>
    <row r="4059" spans="1:6" hidden="1" x14ac:dyDescent="0.25">
      <c r="A4059" s="212" t="s">
        <v>1245</v>
      </c>
      <c r="B4059" s="212">
        <v>200704</v>
      </c>
      <c r="C4059" s="212">
        <v>34.521000000000001</v>
      </c>
      <c r="D4059" s="212">
        <v>7</v>
      </c>
      <c r="E4059" s="212" t="s">
        <v>1246</v>
      </c>
      <c r="F4059" s="212" t="s">
        <v>1234</v>
      </c>
    </row>
    <row r="4060" spans="1:6" hidden="1" x14ac:dyDescent="0.25">
      <c r="A4060" s="212" t="s">
        <v>1245</v>
      </c>
      <c r="B4060" s="212">
        <v>200705</v>
      </c>
      <c r="C4060" s="212">
        <v>35.670999999999999</v>
      </c>
      <c r="D4060" s="212">
        <v>7</v>
      </c>
      <c r="E4060" s="212" t="s">
        <v>1246</v>
      </c>
      <c r="F4060" s="212" t="s">
        <v>1234</v>
      </c>
    </row>
    <row r="4061" spans="1:6" hidden="1" x14ac:dyDescent="0.25">
      <c r="A4061" s="212" t="s">
        <v>1245</v>
      </c>
      <c r="B4061" s="212">
        <v>200706</v>
      </c>
      <c r="C4061" s="212">
        <v>34.521000000000001</v>
      </c>
      <c r="D4061" s="212">
        <v>7</v>
      </c>
      <c r="E4061" s="212" t="s">
        <v>1246</v>
      </c>
      <c r="F4061" s="212" t="s">
        <v>1234</v>
      </c>
    </row>
    <row r="4062" spans="1:6" hidden="1" x14ac:dyDescent="0.25">
      <c r="A4062" s="212" t="s">
        <v>1245</v>
      </c>
      <c r="B4062" s="212">
        <v>200707</v>
      </c>
      <c r="C4062" s="212">
        <v>35.670999999999999</v>
      </c>
      <c r="D4062" s="212">
        <v>7</v>
      </c>
      <c r="E4062" s="212" t="s">
        <v>1246</v>
      </c>
      <c r="F4062" s="212" t="s">
        <v>1234</v>
      </c>
    </row>
    <row r="4063" spans="1:6" hidden="1" x14ac:dyDescent="0.25">
      <c r="A4063" s="212" t="s">
        <v>1245</v>
      </c>
      <c r="B4063" s="212">
        <v>200708</v>
      </c>
      <c r="C4063" s="212">
        <v>35.670999999999999</v>
      </c>
      <c r="D4063" s="212">
        <v>7</v>
      </c>
      <c r="E4063" s="212" t="s">
        <v>1246</v>
      </c>
      <c r="F4063" s="212" t="s">
        <v>1234</v>
      </c>
    </row>
    <row r="4064" spans="1:6" hidden="1" x14ac:dyDescent="0.25">
      <c r="A4064" s="212" t="s">
        <v>1245</v>
      </c>
      <c r="B4064" s="212">
        <v>200709</v>
      </c>
      <c r="C4064" s="212">
        <v>34.521000000000001</v>
      </c>
      <c r="D4064" s="212">
        <v>7</v>
      </c>
      <c r="E4064" s="212" t="s">
        <v>1246</v>
      </c>
      <c r="F4064" s="212" t="s">
        <v>1234</v>
      </c>
    </row>
    <row r="4065" spans="1:6" hidden="1" x14ac:dyDescent="0.25">
      <c r="A4065" s="212" t="s">
        <v>1245</v>
      </c>
      <c r="B4065" s="212">
        <v>200710</v>
      </c>
      <c r="C4065" s="212">
        <v>35.670999999999999</v>
      </c>
      <c r="D4065" s="212">
        <v>7</v>
      </c>
      <c r="E4065" s="212" t="s">
        <v>1246</v>
      </c>
      <c r="F4065" s="212" t="s">
        <v>1234</v>
      </c>
    </row>
    <row r="4066" spans="1:6" hidden="1" x14ac:dyDescent="0.25">
      <c r="A4066" s="212" t="s">
        <v>1245</v>
      </c>
      <c r="B4066" s="212">
        <v>200711</v>
      </c>
      <c r="C4066" s="212">
        <v>34.521000000000001</v>
      </c>
      <c r="D4066" s="212">
        <v>7</v>
      </c>
      <c r="E4066" s="212" t="s">
        <v>1246</v>
      </c>
      <c r="F4066" s="212" t="s">
        <v>1234</v>
      </c>
    </row>
    <row r="4067" spans="1:6" hidden="1" x14ac:dyDescent="0.25">
      <c r="A4067" s="212" t="s">
        <v>1245</v>
      </c>
      <c r="B4067" s="212">
        <v>200712</v>
      </c>
      <c r="C4067" s="212">
        <v>35.670999999999999</v>
      </c>
      <c r="D4067" s="212">
        <v>7</v>
      </c>
      <c r="E4067" s="212" t="s">
        <v>1246</v>
      </c>
      <c r="F4067" s="212" t="s">
        <v>1234</v>
      </c>
    </row>
    <row r="4068" spans="1:6" hidden="1" x14ac:dyDescent="0.25">
      <c r="A4068" s="212" t="s">
        <v>1245</v>
      </c>
      <c r="B4068" s="212">
        <v>200713</v>
      </c>
      <c r="C4068" s="212">
        <v>420</v>
      </c>
      <c r="D4068" s="212">
        <v>7</v>
      </c>
      <c r="E4068" s="212" t="s">
        <v>1246</v>
      </c>
      <c r="F4068" s="212" t="s">
        <v>1234</v>
      </c>
    </row>
    <row r="4069" spans="1:6" hidden="1" x14ac:dyDescent="0.25">
      <c r="A4069" s="212" t="s">
        <v>1245</v>
      </c>
      <c r="B4069" s="212">
        <v>200801</v>
      </c>
      <c r="C4069" s="212">
        <v>39.808999999999997</v>
      </c>
      <c r="D4069" s="212">
        <v>7</v>
      </c>
      <c r="E4069" s="212" t="s">
        <v>1246</v>
      </c>
      <c r="F4069" s="212" t="s">
        <v>1234</v>
      </c>
    </row>
    <row r="4070" spans="1:6" hidden="1" x14ac:dyDescent="0.25">
      <c r="A4070" s="212" t="s">
        <v>1245</v>
      </c>
      <c r="B4070" s="212">
        <v>200802</v>
      </c>
      <c r="C4070" s="212">
        <v>37.24</v>
      </c>
      <c r="D4070" s="212">
        <v>7</v>
      </c>
      <c r="E4070" s="212" t="s">
        <v>1246</v>
      </c>
      <c r="F4070" s="212" t="s">
        <v>1234</v>
      </c>
    </row>
    <row r="4071" spans="1:6" hidden="1" x14ac:dyDescent="0.25">
      <c r="A4071" s="212" t="s">
        <v>1245</v>
      </c>
      <c r="B4071" s="212">
        <v>200803</v>
      </c>
      <c r="C4071" s="212">
        <v>39.808999999999997</v>
      </c>
      <c r="D4071" s="212">
        <v>7</v>
      </c>
      <c r="E4071" s="212" t="s">
        <v>1246</v>
      </c>
      <c r="F4071" s="212" t="s">
        <v>1234</v>
      </c>
    </row>
    <row r="4072" spans="1:6" hidden="1" x14ac:dyDescent="0.25">
      <c r="A4072" s="212" t="s">
        <v>1245</v>
      </c>
      <c r="B4072" s="212">
        <v>200804</v>
      </c>
      <c r="C4072" s="212">
        <v>38.524999999999999</v>
      </c>
      <c r="D4072" s="212">
        <v>7</v>
      </c>
      <c r="E4072" s="212" t="s">
        <v>1246</v>
      </c>
      <c r="F4072" s="212" t="s">
        <v>1234</v>
      </c>
    </row>
    <row r="4073" spans="1:6" hidden="1" x14ac:dyDescent="0.25">
      <c r="A4073" s="212" t="s">
        <v>1245</v>
      </c>
      <c r="B4073" s="212">
        <v>200805</v>
      </c>
      <c r="C4073" s="212">
        <v>39.808999999999997</v>
      </c>
      <c r="D4073" s="212">
        <v>7</v>
      </c>
      <c r="E4073" s="212" t="s">
        <v>1246</v>
      </c>
      <c r="F4073" s="212" t="s">
        <v>1234</v>
      </c>
    </row>
    <row r="4074" spans="1:6" hidden="1" x14ac:dyDescent="0.25">
      <c r="A4074" s="212" t="s">
        <v>1245</v>
      </c>
      <c r="B4074" s="212">
        <v>200806</v>
      </c>
      <c r="C4074" s="212">
        <v>38.524999999999999</v>
      </c>
      <c r="D4074" s="212">
        <v>7</v>
      </c>
      <c r="E4074" s="212" t="s">
        <v>1246</v>
      </c>
      <c r="F4074" s="212" t="s">
        <v>1234</v>
      </c>
    </row>
    <row r="4075" spans="1:6" hidden="1" x14ac:dyDescent="0.25">
      <c r="A4075" s="212" t="s">
        <v>1245</v>
      </c>
      <c r="B4075" s="212">
        <v>200807</v>
      </c>
      <c r="C4075" s="212">
        <v>39.808999999999997</v>
      </c>
      <c r="D4075" s="212">
        <v>7</v>
      </c>
      <c r="E4075" s="212" t="s">
        <v>1246</v>
      </c>
      <c r="F4075" s="212" t="s">
        <v>1234</v>
      </c>
    </row>
    <row r="4076" spans="1:6" hidden="1" x14ac:dyDescent="0.25">
      <c r="A4076" s="212" t="s">
        <v>1245</v>
      </c>
      <c r="B4076" s="212">
        <v>200808</v>
      </c>
      <c r="C4076" s="212">
        <v>39.808999999999997</v>
      </c>
      <c r="D4076" s="212">
        <v>7</v>
      </c>
      <c r="E4076" s="212" t="s">
        <v>1246</v>
      </c>
      <c r="F4076" s="212" t="s">
        <v>1234</v>
      </c>
    </row>
    <row r="4077" spans="1:6" hidden="1" x14ac:dyDescent="0.25">
      <c r="A4077" s="212" t="s">
        <v>1245</v>
      </c>
      <c r="B4077" s="212">
        <v>200809</v>
      </c>
      <c r="C4077" s="212">
        <v>38.524999999999999</v>
      </c>
      <c r="D4077" s="212">
        <v>7</v>
      </c>
      <c r="E4077" s="212" t="s">
        <v>1246</v>
      </c>
      <c r="F4077" s="212" t="s">
        <v>1234</v>
      </c>
    </row>
    <row r="4078" spans="1:6" hidden="1" x14ac:dyDescent="0.25">
      <c r="A4078" s="212" t="s">
        <v>1245</v>
      </c>
      <c r="B4078" s="212">
        <v>200810</v>
      </c>
      <c r="C4078" s="212">
        <v>39.808999999999997</v>
      </c>
      <c r="D4078" s="212">
        <v>7</v>
      </c>
      <c r="E4078" s="212" t="s">
        <v>1246</v>
      </c>
      <c r="F4078" s="212" t="s">
        <v>1234</v>
      </c>
    </row>
    <row r="4079" spans="1:6" hidden="1" x14ac:dyDescent="0.25">
      <c r="A4079" s="212" t="s">
        <v>1245</v>
      </c>
      <c r="B4079" s="212">
        <v>200811</v>
      </c>
      <c r="C4079" s="212">
        <v>38.524999999999999</v>
      </c>
      <c r="D4079" s="212">
        <v>7</v>
      </c>
      <c r="E4079" s="212" t="s">
        <v>1246</v>
      </c>
      <c r="F4079" s="212" t="s">
        <v>1234</v>
      </c>
    </row>
    <row r="4080" spans="1:6" hidden="1" x14ac:dyDescent="0.25">
      <c r="A4080" s="212" t="s">
        <v>1245</v>
      </c>
      <c r="B4080" s="212">
        <v>200812</v>
      </c>
      <c r="C4080" s="212">
        <v>39.808999999999997</v>
      </c>
      <c r="D4080" s="212">
        <v>7</v>
      </c>
      <c r="E4080" s="212" t="s">
        <v>1246</v>
      </c>
      <c r="F4080" s="212" t="s">
        <v>1234</v>
      </c>
    </row>
    <row r="4081" spans="1:6" hidden="1" x14ac:dyDescent="0.25">
      <c r="A4081" s="212" t="s">
        <v>1245</v>
      </c>
      <c r="B4081" s="212">
        <v>200813</v>
      </c>
      <c r="C4081" s="212">
        <v>470</v>
      </c>
      <c r="D4081" s="212">
        <v>7</v>
      </c>
      <c r="E4081" s="212" t="s">
        <v>1246</v>
      </c>
      <c r="F4081" s="212" t="s">
        <v>1234</v>
      </c>
    </row>
    <row r="4082" spans="1:6" hidden="1" x14ac:dyDescent="0.25">
      <c r="A4082" s="212" t="s">
        <v>1245</v>
      </c>
      <c r="B4082" s="212">
        <v>200901</v>
      </c>
      <c r="C4082" s="212">
        <v>42.466000000000001</v>
      </c>
      <c r="D4082" s="212">
        <v>7</v>
      </c>
      <c r="E4082" s="212" t="s">
        <v>1246</v>
      </c>
      <c r="F4082" s="212" t="s">
        <v>1234</v>
      </c>
    </row>
    <row r="4083" spans="1:6" hidden="1" x14ac:dyDescent="0.25">
      <c r="A4083" s="212" t="s">
        <v>1245</v>
      </c>
      <c r="B4083" s="212">
        <v>200902</v>
      </c>
      <c r="C4083" s="212">
        <v>38.356000000000002</v>
      </c>
      <c r="D4083" s="212">
        <v>7</v>
      </c>
      <c r="E4083" s="212" t="s">
        <v>1246</v>
      </c>
      <c r="F4083" s="212" t="s">
        <v>1234</v>
      </c>
    </row>
    <row r="4084" spans="1:6" hidden="1" x14ac:dyDescent="0.25">
      <c r="A4084" s="212" t="s">
        <v>1245</v>
      </c>
      <c r="B4084" s="212">
        <v>200903</v>
      </c>
      <c r="C4084" s="212">
        <v>42.466000000000001</v>
      </c>
      <c r="D4084" s="212">
        <v>7</v>
      </c>
      <c r="E4084" s="212" t="s">
        <v>1246</v>
      </c>
      <c r="F4084" s="212" t="s">
        <v>1234</v>
      </c>
    </row>
    <row r="4085" spans="1:6" hidden="1" x14ac:dyDescent="0.25">
      <c r="A4085" s="212" t="s">
        <v>1245</v>
      </c>
      <c r="B4085" s="212">
        <v>200904</v>
      </c>
      <c r="C4085" s="212">
        <v>41.095999999999997</v>
      </c>
      <c r="D4085" s="212">
        <v>7</v>
      </c>
      <c r="E4085" s="212" t="s">
        <v>1246</v>
      </c>
      <c r="F4085" s="212" t="s">
        <v>1234</v>
      </c>
    </row>
    <row r="4086" spans="1:6" hidden="1" x14ac:dyDescent="0.25">
      <c r="A4086" s="212" t="s">
        <v>1245</v>
      </c>
      <c r="B4086" s="212">
        <v>200905</v>
      </c>
      <c r="C4086" s="212">
        <v>42.466000000000001</v>
      </c>
      <c r="D4086" s="212">
        <v>7</v>
      </c>
      <c r="E4086" s="212" t="s">
        <v>1246</v>
      </c>
      <c r="F4086" s="212" t="s">
        <v>1234</v>
      </c>
    </row>
    <row r="4087" spans="1:6" hidden="1" x14ac:dyDescent="0.25">
      <c r="A4087" s="212" t="s">
        <v>1245</v>
      </c>
      <c r="B4087" s="212">
        <v>200906</v>
      </c>
      <c r="C4087" s="212">
        <v>41.095999999999997</v>
      </c>
      <c r="D4087" s="212">
        <v>7</v>
      </c>
      <c r="E4087" s="212" t="s">
        <v>1246</v>
      </c>
      <c r="F4087" s="212" t="s">
        <v>1234</v>
      </c>
    </row>
    <row r="4088" spans="1:6" hidden="1" x14ac:dyDescent="0.25">
      <c r="A4088" s="212" t="s">
        <v>1245</v>
      </c>
      <c r="B4088" s="212">
        <v>200907</v>
      </c>
      <c r="C4088" s="212">
        <v>42.466000000000001</v>
      </c>
      <c r="D4088" s="212">
        <v>7</v>
      </c>
      <c r="E4088" s="212" t="s">
        <v>1246</v>
      </c>
      <c r="F4088" s="212" t="s">
        <v>1234</v>
      </c>
    </row>
    <row r="4089" spans="1:6" hidden="1" x14ac:dyDescent="0.25">
      <c r="A4089" s="212" t="s">
        <v>1245</v>
      </c>
      <c r="B4089" s="212">
        <v>200908</v>
      </c>
      <c r="C4089" s="212">
        <v>42.466000000000001</v>
      </c>
      <c r="D4089" s="212">
        <v>7</v>
      </c>
      <c r="E4089" s="212" t="s">
        <v>1246</v>
      </c>
      <c r="F4089" s="212" t="s">
        <v>1234</v>
      </c>
    </row>
    <row r="4090" spans="1:6" hidden="1" x14ac:dyDescent="0.25">
      <c r="A4090" s="212" t="s">
        <v>1245</v>
      </c>
      <c r="B4090" s="212">
        <v>200909</v>
      </c>
      <c r="C4090" s="212">
        <v>41.095999999999997</v>
      </c>
      <c r="D4090" s="212">
        <v>7</v>
      </c>
      <c r="E4090" s="212" t="s">
        <v>1246</v>
      </c>
      <c r="F4090" s="212" t="s">
        <v>1234</v>
      </c>
    </row>
    <row r="4091" spans="1:6" hidden="1" x14ac:dyDescent="0.25">
      <c r="A4091" s="212" t="s">
        <v>1245</v>
      </c>
      <c r="B4091" s="212">
        <v>200910</v>
      </c>
      <c r="C4091" s="212">
        <v>42.466000000000001</v>
      </c>
      <c r="D4091" s="212">
        <v>7</v>
      </c>
      <c r="E4091" s="212" t="s">
        <v>1246</v>
      </c>
      <c r="F4091" s="212" t="s">
        <v>1234</v>
      </c>
    </row>
    <row r="4092" spans="1:6" hidden="1" x14ac:dyDescent="0.25">
      <c r="A4092" s="212" t="s">
        <v>1245</v>
      </c>
      <c r="B4092" s="212">
        <v>200911</v>
      </c>
      <c r="C4092" s="212">
        <v>41.095999999999997</v>
      </c>
      <c r="D4092" s="212">
        <v>7</v>
      </c>
      <c r="E4092" s="212" t="s">
        <v>1246</v>
      </c>
      <c r="F4092" s="212" t="s">
        <v>1234</v>
      </c>
    </row>
    <row r="4093" spans="1:6" hidden="1" x14ac:dyDescent="0.25">
      <c r="A4093" s="212" t="s">
        <v>1245</v>
      </c>
      <c r="B4093" s="212">
        <v>200912</v>
      </c>
      <c r="C4093" s="212">
        <v>42.466000000000001</v>
      </c>
      <c r="D4093" s="212">
        <v>7</v>
      </c>
      <c r="E4093" s="212" t="s">
        <v>1246</v>
      </c>
      <c r="F4093" s="212" t="s">
        <v>1234</v>
      </c>
    </row>
    <row r="4094" spans="1:6" hidden="1" x14ac:dyDescent="0.25">
      <c r="A4094" s="212" t="s">
        <v>1245</v>
      </c>
      <c r="B4094" s="212">
        <v>200913</v>
      </c>
      <c r="C4094" s="212">
        <v>500</v>
      </c>
      <c r="D4094" s="212">
        <v>7</v>
      </c>
      <c r="E4094" s="212" t="s">
        <v>1246</v>
      </c>
      <c r="F4094" s="212" t="s">
        <v>1234</v>
      </c>
    </row>
    <row r="4095" spans="1:6" hidden="1" x14ac:dyDescent="0.25">
      <c r="A4095" s="212" t="s">
        <v>1245</v>
      </c>
      <c r="B4095" s="212">
        <v>201001</v>
      </c>
      <c r="C4095" s="212">
        <v>37.369999999999997</v>
      </c>
      <c r="D4095" s="212">
        <v>7</v>
      </c>
      <c r="E4095" s="212" t="s">
        <v>1246</v>
      </c>
      <c r="F4095" s="212" t="s">
        <v>1234</v>
      </c>
    </row>
    <row r="4096" spans="1:6" hidden="1" x14ac:dyDescent="0.25">
      <c r="A4096" s="212" t="s">
        <v>1245</v>
      </c>
      <c r="B4096" s="212">
        <v>201002</v>
      </c>
      <c r="C4096" s="212">
        <v>33.753</v>
      </c>
      <c r="D4096" s="212">
        <v>7</v>
      </c>
      <c r="E4096" s="212" t="s">
        <v>1246</v>
      </c>
      <c r="F4096" s="212" t="s">
        <v>1234</v>
      </c>
    </row>
    <row r="4097" spans="1:6" hidden="1" x14ac:dyDescent="0.25">
      <c r="A4097" s="212" t="s">
        <v>1245</v>
      </c>
      <c r="B4097" s="212">
        <v>201003</v>
      </c>
      <c r="C4097" s="212">
        <v>37.369999999999997</v>
      </c>
      <c r="D4097" s="212">
        <v>7</v>
      </c>
      <c r="E4097" s="212" t="s">
        <v>1246</v>
      </c>
      <c r="F4097" s="212" t="s">
        <v>1234</v>
      </c>
    </row>
    <row r="4098" spans="1:6" hidden="1" x14ac:dyDescent="0.25">
      <c r="A4098" s="212" t="s">
        <v>1245</v>
      </c>
      <c r="B4098" s="212">
        <v>201004</v>
      </c>
      <c r="C4098" s="212">
        <v>36.164000000000001</v>
      </c>
      <c r="D4098" s="212">
        <v>7</v>
      </c>
      <c r="E4098" s="212" t="s">
        <v>1246</v>
      </c>
      <c r="F4098" s="212" t="s">
        <v>1234</v>
      </c>
    </row>
    <row r="4099" spans="1:6" hidden="1" x14ac:dyDescent="0.25">
      <c r="A4099" s="212" t="s">
        <v>1245</v>
      </c>
      <c r="B4099" s="212">
        <v>201005</v>
      </c>
      <c r="C4099" s="212">
        <v>37.369999999999997</v>
      </c>
      <c r="D4099" s="212">
        <v>7</v>
      </c>
      <c r="E4099" s="212" t="s">
        <v>1246</v>
      </c>
      <c r="F4099" s="212" t="s">
        <v>1234</v>
      </c>
    </row>
    <row r="4100" spans="1:6" hidden="1" x14ac:dyDescent="0.25">
      <c r="A4100" s="212" t="s">
        <v>1245</v>
      </c>
      <c r="B4100" s="212">
        <v>201006</v>
      </c>
      <c r="C4100" s="212">
        <v>36.164000000000001</v>
      </c>
      <c r="D4100" s="212">
        <v>7</v>
      </c>
      <c r="E4100" s="212" t="s">
        <v>1246</v>
      </c>
      <c r="F4100" s="212" t="s">
        <v>1234</v>
      </c>
    </row>
    <row r="4101" spans="1:6" hidden="1" x14ac:dyDescent="0.25">
      <c r="A4101" s="212" t="s">
        <v>1245</v>
      </c>
      <c r="B4101" s="212">
        <v>201007</v>
      </c>
      <c r="C4101" s="212">
        <v>37.369999999999997</v>
      </c>
      <c r="D4101" s="212">
        <v>7</v>
      </c>
      <c r="E4101" s="212" t="s">
        <v>1246</v>
      </c>
      <c r="F4101" s="212" t="s">
        <v>1234</v>
      </c>
    </row>
    <row r="4102" spans="1:6" hidden="1" x14ac:dyDescent="0.25">
      <c r="A4102" s="212" t="s">
        <v>1245</v>
      </c>
      <c r="B4102" s="212">
        <v>201008</v>
      </c>
      <c r="C4102" s="212">
        <v>37.369999999999997</v>
      </c>
      <c r="D4102" s="212">
        <v>7</v>
      </c>
      <c r="E4102" s="212" t="s">
        <v>1246</v>
      </c>
      <c r="F4102" s="212" t="s">
        <v>1234</v>
      </c>
    </row>
    <row r="4103" spans="1:6" hidden="1" x14ac:dyDescent="0.25">
      <c r="A4103" s="212" t="s">
        <v>1245</v>
      </c>
      <c r="B4103" s="212">
        <v>201009</v>
      </c>
      <c r="C4103" s="212">
        <v>36.164000000000001</v>
      </c>
      <c r="D4103" s="212">
        <v>7</v>
      </c>
      <c r="E4103" s="212" t="s">
        <v>1246</v>
      </c>
      <c r="F4103" s="212" t="s">
        <v>1234</v>
      </c>
    </row>
    <row r="4104" spans="1:6" hidden="1" x14ac:dyDescent="0.25">
      <c r="A4104" s="212" t="s">
        <v>1245</v>
      </c>
      <c r="B4104" s="212">
        <v>201010</v>
      </c>
      <c r="C4104" s="212">
        <v>37.369999999999997</v>
      </c>
      <c r="D4104" s="212">
        <v>7</v>
      </c>
      <c r="E4104" s="212" t="s">
        <v>1246</v>
      </c>
      <c r="F4104" s="212" t="s">
        <v>1234</v>
      </c>
    </row>
    <row r="4105" spans="1:6" hidden="1" x14ac:dyDescent="0.25">
      <c r="A4105" s="212" t="s">
        <v>1245</v>
      </c>
      <c r="B4105" s="212">
        <v>201011</v>
      </c>
      <c r="C4105" s="212">
        <v>36.164000000000001</v>
      </c>
      <c r="D4105" s="212">
        <v>7</v>
      </c>
      <c r="E4105" s="212" t="s">
        <v>1246</v>
      </c>
      <c r="F4105" s="212" t="s">
        <v>1234</v>
      </c>
    </row>
    <row r="4106" spans="1:6" hidden="1" x14ac:dyDescent="0.25">
      <c r="A4106" s="212" t="s">
        <v>1245</v>
      </c>
      <c r="B4106" s="212">
        <v>201012</v>
      </c>
      <c r="C4106" s="212">
        <v>37.369999999999997</v>
      </c>
      <c r="D4106" s="212">
        <v>7</v>
      </c>
      <c r="E4106" s="212" t="s">
        <v>1246</v>
      </c>
      <c r="F4106" s="212" t="s">
        <v>1234</v>
      </c>
    </row>
    <row r="4107" spans="1:6" hidden="1" x14ac:dyDescent="0.25">
      <c r="A4107" s="212" t="s">
        <v>1245</v>
      </c>
      <c r="B4107" s="212">
        <v>201013</v>
      </c>
      <c r="C4107" s="212">
        <v>440</v>
      </c>
      <c r="D4107" s="212">
        <v>7</v>
      </c>
      <c r="E4107" s="212" t="s">
        <v>1246</v>
      </c>
      <c r="F4107" s="212" t="s">
        <v>1234</v>
      </c>
    </row>
    <row r="4108" spans="1:6" hidden="1" x14ac:dyDescent="0.25">
      <c r="A4108" s="212" t="s">
        <v>1245</v>
      </c>
      <c r="B4108" s="212">
        <v>201101</v>
      </c>
      <c r="C4108" s="212">
        <v>38.219000000000001</v>
      </c>
      <c r="D4108" s="212">
        <v>7</v>
      </c>
      <c r="E4108" s="212" t="s">
        <v>1246</v>
      </c>
      <c r="F4108" s="212" t="s">
        <v>1234</v>
      </c>
    </row>
    <row r="4109" spans="1:6" hidden="1" x14ac:dyDescent="0.25">
      <c r="A4109" s="212" t="s">
        <v>1245</v>
      </c>
      <c r="B4109" s="212">
        <v>201102</v>
      </c>
      <c r="C4109" s="212">
        <v>34.521000000000001</v>
      </c>
      <c r="D4109" s="212">
        <v>7</v>
      </c>
      <c r="E4109" s="212" t="s">
        <v>1246</v>
      </c>
      <c r="F4109" s="212" t="s">
        <v>1234</v>
      </c>
    </row>
    <row r="4110" spans="1:6" hidden="1" x14ac:dyDescent="0.25">
      <c r="A4110" s="212" t="s">
        <v>1245</v>
      </c>
      <c r="B4110" s="212">
        <v>201103</v>
      </c>
      <c r="C4110" s="212">
        <v>38.219000000000001</v>
      </c>
      <c r="D4110" s="212">
        <v>7</v>
      </c>
      <c r="E4110" s="212" t="s">
        <v>1246</v>
      </c>
      <c r="F4110" s="212" t="s">
        <v>1234</v>
      </c>
    </row>
    <row r="4111" spans="1:6" hidden="1" x14ac:dyDescent="0.25">
      <c r="A4111" s="212" t="s">
        <v>1245</v>
      </c>
      <c r="B4111" s="212">
        <v>201104</v>
      </c>
      <c r="C4111" s="212">
        <v>36.985999999999997</v>
      </c>
      <c r="D4111" s="212">
        <v>7</v>
      </c>
      <c r="E4111" s="212" t="s">
        <v>1246</v>
      </c>
      <c r="F4111" s="212" t="s">
        <v>1234</v>
      </c>
    </row>
    <row r="4112" spans="1:6" hidden="1" x14ac:dyDescent="0.25">
      <c r="A4112" s="212" t="s">
        <v>1245</v>
      </c>
      <c r="B4112" s="212">
        <v>201105</v>
      </c>
      <c r="C4112" s="212">
        <v>38.219000000000001</v>
      </c>
      <c r="D4112" s="212">
        <v>7</v>
      </c>
      <c r="E4112" s="212" t="s">
        <v>1246</v>
      </c>
      <c r="F4112" s="212" t="s">
        <v>1234</v>
      </c>
    </row>
    <row r="4113" spans="1:6" hidden="1" x14ac:dyDescent="0.25">
      <c r="A4113" s="212" t="s">
        <v>1245</v>
      </c>
      <c r="B4113" s="212">
        <v>201106</v>
      </c>
      <c r="C4113" s="212">
        <v>36.985999999999997</v>
      </c>
      <c r="D4113" s="212">
        <v>7</v>
      </c>
      <c r="E4113" s="212" t="s">
        <v>1246</v>
      </c>
      <c r="F4113" s="212" t="s">
        <v>1234</v>
      </c>
    </row>
    <row r="4114" spans="1:6" hidden="1" x14ac:dyDescent="0.25">
      <c r="A4114" s="212" t="s">
        <v>1245</v>
      </c>
      <c r="B4114" s="212">
        <v>201107</v>
      </c>
      <c r="C4114" s="212">
        <v>38.219000000000001</v>
      </c>
      <c r="D4114" s="212">
        <v>7</v>
      </c>
      <c r="E4114" s="212" t="s">
        <v>1246</v>
      </c>
      <c r="F4114" s="212" t="s">
        <v>1234</v>
      </c>
    </row>
    <row r="4115" spans="1:6" hidden="1" x14ac:dyDescent="0.25">
      <c r="A4115" s="212" t="s">
        <v>1245</v>
      </c>
      <c r="B4115" s="212">
        <v>201108</v>
      </c>
      <c r="C4115" s="212">
        <v>38.219000000000001</v>
      </c>
      <c r="D4115" s="212">
        <v>7</v>
      </c>
      <c r="E4115" s="212" t="s">
        <v>1246</v>
      </c>
      <c r="F4115" s="212" t="s">
        <v>1234</v>
      </c>
    </row>
    <row r="4116" spans="1:6" hidden="1" x14ac:dyDescent="0.25">
      <c r="A4116" s="212" t="s">
        <v>1245</v>
      </c>
      <c r="B4116" s="212">
        <v>201109</v>
      </c>
      <c r="C4116" s="212">
        <v>36.985999999999997</v>
      </c>
      <c r="D4116" s="212">
        <v>7</v>
      </c>
      <c r="E4116" s="212" t="s">
        <v>1246</v>
      </c>
      <c r="F4116" s="212" t="s">
        <v>1234</v>
      </c>
    </row>
    <row r="4117" spans="1:6" hidden="1" x14ac:dyDescent="0.25">
      <c r="A4117" s="212" t="s">
        <v>1245</v>
      </c>
      <c r="B4117" s="212">
        <v>201110</v>
      </c>
      <c r="C4117" s="212">
        <v>38.219000000000001</v>
      </c>
      <c r="D4117" s="212">
        <v>7</v>
      </c>
      <c r="E4117" s="212" t="s">
        <v>1246</v>
      </c>
      <c r="F4117" s="212" t="s">
        <v>1234</v>
      </c>
    </row>
    <row r="4118" spans="1:6" hidden="1" x14ac:dyDescent="0.25">
      <c r="A4118" s="212" t="s">
        <v>1245</v>
      </c>
      <c r="B4118" s="212">
        <v>201111</v>
      </c>
      <c r="C4118" s="212">
        <v>36.985999999999997</v>
      </c>
      <c r="D4118" s="212">
        <v>7</v>
      </c>
      <c r="E4118" s="212" t="s">
        <v>1246</v>
      </c>
      <c r="F4118" s="212" t="s">
        <v>1234</v>
      </c>
    </row>
    <row r="4119" spans="1:6" hidden="1" x14ac:dyDescent="0.25">
      <c r="A4119" s="212" t="s">
        <v>1245</v>
      </c>
      <c r="B4119" s="212">
        <v>201112</v>
      </c>
      <c r="C4119" s="212">
        <v>38.219000000000001</v>
      </c>
      <c r="D4119" s="212">
        <v>7</v>
      </c>
      <c r="E4119" s="212" t="s">
        <v>1246</v>
      </c>
      <c r="F4119" s="212" t="s">
        <v>1234</v>
      </c>
    </row>
    <row r="4120" spans="1:6" hidden="1" x14ac:dyDescent="0.25">
      <c r="A4120" s="212" t="s">
        <v>1245</v>
      </c>
      <c r="B4120" s="212">
        <v>201113</v>
      </c>
      <c r="C4120" s="212">
        <v>450</v>
      </c>
      <c r="D4120" s="212">
        <v>7</v>
      </c>
      <c r="E4120" s="212" t="s">
        <v>1246</v>
      </c>
      <c r="F4120" s="212" t="s">
        <v>1234</v>
      </c>
    </row>
    <row r="4121" spans="1:6" hidden="1" x14ac:dyDescent="0.25">
      <c r="A4121" s="212" t="s">
        <v>1245</v>
      </c>
      <c r="B4121" s="212">
        <v>201201</v>
      </c>
      <c r="C4121" s="212">
        <v>35.573999999999998</v>
      </c>
      <c r="D4121" s="212">
        <v>7</v>
      </c>
      <c r="E4121" s="212" t="s">
        <v>1246</v>
      </c>
      <c r="F4121" s="212" t="s">
        <v>1234</v>
      </c>
    </row>
    <row r="4122" spans="1:6" hidden="1" x14ac:dyDescent="0.25">
      <c r="A4122" s="212" t="s">
        <v>1245</v>
      </c>
      <c r="B4122" s="212">
        <v>201202</v>
      </c>
      <c r="C4122" s="212">
        <v>33.279000000000003</v>
      </c>
      <c r="D4122" s="212">
        <v>7</v>
      </c>
      <c r="E4122" s="212" t="s">
        <v>1246</v>
      </c>
      <c r="F4122" s="212" t="s">
        <v>1234</v>
      </c>
    </row>
    <row r="4123" spans="1:6" hidden="1" x14ac:dyDescent="0.25">
      <c r="A4123" s="212" t="s">
        <v>1245</v>
      </c>
      <c r="B4123" s="212">
        <v>201203</v>
      </c>
      <c r="C4123" s="212">
        <v>35.573999999999998</v>
      </c>
      <c r="D4123" s="212">
        <v>7</v>
      </c>
      <c r="E4123" s="212" t="s">
        <v>1246</v>
      </c>
      <c r="F4123" s="212" t="s">
        <v>1234</v>
      </c>
    </row>
    <row r="4124" spans="1:6" hidden="1" x14ac:dyDescent="0.25">
      <c r="A4124" s="212" t="s">
        <v>1245</v>
      </c>
      <c r="B4124" s="212">
        <v>201204</v>
      </c>
      <c r="C4124" s="212">
        <v>34.426000000000002</v>
      </c>
      <c r="D4124" s="212">
        <v>7</v>
      </c>
      <c r="E4124" s="212" t="s">
        <v>1246</v>
      </c>
      <c r="F4124" s="212" t="s">
        <v>1234</v>
      </c>
    </row>
    <row r="4125" spans="1:6" hidden="1" x14ac:dyDescent="0.25">
      <c r="A4125" s="212" t="s">
        <v>1245</v>
      </c>
      <c r="B4125" s="212">
        <v>201205</v>
      </c>
      <c r="C4125" s="212">
        <v>35.573999999999998</v>
      </c>
      <c r="D4125" s="212">
        <v>7</v>
      </c>
      <c r="E4125" s="212" t="s">
        <v>1246</v>
      </c>
      <c r="F4125" s="212" t="s">
        <v>1234</v>
      </c>
    </row>
    <row r="4126" spans="1:6" hidden="1" x14ac:dyDescent="0.25">
      <c r="A4126" s="212" t="s">
        <v>1245</v>
      </c>
      <c r="B4126" s="212">
        <v>201206</v>
      </c>
      <c r="C4126" s="212">
        <v>34.426000000000002</v>
      </c>
      <c r="D4126" s="212">
        <v>7</v>
      </c>
      <c r="E4126" s="212" t="s">
        <v>1246</v>
      </c>
      <c r="F4126" s="212" t="s">
        <v>1234</v>
      </c>
    </row>
    <row r="4127" spans="1:6" hidden="1" x14ac:dyDescent="0.25">
      <c r="A4127" s="212" t="s">
        <v>1245</v>
      </c>
      <c r="B4127" s="212">
        <v>201207</v>
      </c>
      <c r="C4127" s="212">
        <v>35.573999999999998</v>
      </c>
      <c r="D4127" s="212">
        <v>7</v>
      </c>
      <c r="E4127" s="212" t="s">
        <v>1246</v>
      </c>
      <c r="F4127" s="212" t="s">
        <v>1234</v>
      </c>
    </row>
    <row r="4128" spans="1:6" hidden="1" x14ac:dyDescent="0.25">
      <c r="A4128" s="212" t="s">
        <v>1245</v>
      </c>
      <c r="B4128" s="212">
        <v>201208</v>
      </c>
      <c r="C4128" s="212">
        <v>35.573999999999998</v>
      </c>
      <c r="D4128" s="212">
        <v>7</v>
      </c>
      <c r="E4128" s="212" t="s">
        <v>1246</v>
      </c>
      <c r="F4128" s="212" t="s">
        <v>1234</v>
      </c>
    </row>
    <row r="4129" spans="1:6" hidden="1" x14ac:dyDescent="0.25">
      <c r="A4129" s="212" t="s">
        <v>1245</v>
      </c>
      <c r="B4129" s="212">
        <v>201209</v>
      </c>
      <c r="C4129" s="212">
        <v>34.426000000000002</v>
      </c>
      <c r="D4129" s="212">
        <v>7</v>
      </c>
      <c r="E4129" s="212" t="s">
        <v>1246</v>
      </c>
      <c r="F4129" s="212" t="s">
        <v>1234</v>
      </c>
    </row>
    <row r="4130" spans="1:6" hidden="1" x14ac:dyDescent="0.25">
      <c r="A4130" s="212" t="s">
        <v>1245</v>
      </c>
      <c r="B4130" s="212">
        <v>201210</v>
      </c>
      <c r="C4130" s="212">
        <v>35.573999999999998</v>
      </c>
      <c r="D4130" s="212">
        <v>7</v>
      </c>
      <c r="E4130" s="212" t="s">
        <v>1246</v>
      </c>
      <c r="F4130" s="212" t="s">
        <v>1234</v>
      </c>
    </row>
    <row r="4131" spans="1:6" hidden="1" x14ac:dyDescent="0.25">
      <c r="A4131" s="212" t="s">
        <v>1245</v>
      </c>
      <c r="B4131" s="212">
        <v>201211</v>
      </c>
      <c r="C4131" s="212">
        <v>34.426000000000002</v>
      </c>
      <c r="D4131" s="212">
        <v>7</v>
      </c>
      <c r="E4131" s="212" t="s">
        <v>1246</v>
      </c>
      <c r="F4131" s="212" t="s">
        <v>1234</v>
      </c>
    </row>
    <row r="4132" spans="1:6" hidden="1" x14ac:dyDescent="0.25">
      <c r="A4132" s="212" t="s">
        <v>1245</v>
      </c>
      <c r="B4132" s="212">
        <v>201212</v>
      </c>
      <c r="C4132" s="212">
        <v>35.573999999999998</v>
      </c>
      <c r="D4132" s="212">
        <v>7</v>
      </c>
      <c r="E4132" s="212" t="s">
        <v>1246</v>
      </c>
      <c r="F4132" s="212" t="s">
        <v>1234</v>
      </c>
    </row>
    <row r="4133" spans="1:6" hidden="1" x14ac:dyDescent="0.25">
      <c r="A4133" s="212" t="s">
        <v>1245</v>
      </c>
      <c r="B4133" s="212">
        <v>201213</v>
      </c>
      <c r="C4133" s="212">
        <v>420</v>
      </c>
      <c r="D4133" s="212">
        <v>7</v>
      </c>
      <c r="E4133" s="212" t="s">
        <v>1246</v>
      </c>
      <c r="F4133" s="212" t="s">
        <v>1234</v>
      </c>
    </row>
    <row r="4134" spans="1:6" hidden="1" x14ac:dyDescent="0.25">
      <c r="A4134" s="212" t="s">
        <v>1245</v>
      </c>
      <c r="B4134" s="212">
        <v>201301</v>
      </c>
      <c r="C4134" s="212">
        <v>49.26</v>
      </c>
      <c r="D4134" s="212">
        <v>7</v>
      </c>
      <c r="E4134" s="212" t="s">
        <v>1246</v>
      </c>
      <c r="F4134" s="212" t="s">
        <v>1234</v>
      </c>
    </row>
    <row r="4135" spans="1:6" hidden="1" x14ac:dyDescent="0.25">
      <c r="A4135" s="212" t="s">
        <v>1245</v>
      </c>
      <c r="B4135" s="212">
        <v>201302</v>
      </c>
      <c r="C4135" s="212">
        <v>44.493000000000002</v>
      </c>
      <c r="D4135" s="212">
        <v>7</v>
      </c>
      <c r="E4135" s="212" t="s">
        <v>1246</v>
      </c>
      <c r="F4135" s="212" t="s">
        <v>1234</v>
      </c>
    </row>
    <row r="4136" spans="1:6" hidden="1" x14ac:dyDescent="0.25">
      <c r="A4136" s="212" t="s">
        <v>1245</v>
      </c>
      <c r="B4136" s="212">
        <v>201303</v>
      </c>
      <c r="C4136" s="212">
        <v>49.26</v>
      </c>
      <c r="D4136" s="212">
        <v>7</v>
      </c>
      <c r="E4136" s="212" t="s">
        <v>1246</v>
      </c>
      <c r="F4136" s="212" t="s">
        <v>1234</v>
      </c>
    </row>
    <row r="4137" spans="1:6" hidden="1" x14ac:dyDescent="0.25">
      <c r="A4137" s="212" t="s">
        <v>1245</v>
      </c>
      <c r="B4137" s="212">
        <v>201304</v>
      </c>
      <c r="C4137" s="212">
        <v>47.670999999999999</v>
      </c>
      <c r="D4137" s="212">
        <v>7</v>
      </c>
      <c r="E4137" s="212" t="s">
        <v>1246</v>
      </c>
      <c r="F4137" s="212" t="s">
        <v>1234</v>
      </c>
    </row>
    <row r="4138" spans="1:6" hidden="1" x14ac:dyDescent="0.25">
      <c r="A4138" s="212" t="s">
        <v>1245</v>
      </c>
      <c r="B4138" s="212">
        <v>201305</v>
      </c>
      <c r="C4138" s="212">
        <v>49.26</v>
      </c>
      <c r="D4138" s="212">
        <v>7</v>
      </c>
      <c r="E4138" s="212" t="s">
        <v>1246</v>
      </c>
      <c r="F4138" s="212" t="s">
        <v>1234</v>
      </c>
    </row>
    <row r="4139" spans="1:6" hidden="1" x14ac:dyDescent="0.25">
      <c r="A4139" s="212" t="s">
        <v>1245</v>
      </c>
      <c r="B4139" s="212">
        <v>201306</v>
      </c>
      <c r="C4139" s="212">
        <v>47.670999999999999</v>
      </c>
      <c r="D4139" s="212">
        <v>7</v>
      </c>
      <c r="E4139" s="212" t="s">
        <v>1246</v>
      </c>
      <c r="F4139" s="212" t="s">
        <v>1234</v>
      </c>
    </row>
    <row r="4140" spans="1:6" hidden="1" x14ac:dyDescent="0.25">
      <c r="A4140" s="212" t="s">
        <v>1245</v>
      </c>
      <c r="B4140" s="212">
        <v>201307</v>
      </c>
      <c r="C4140" s="212">
        <v>49.26</v>
      </c>
      <c r="D4140" s="212">
        <v>7</v>
      </c>
      <c r="E4140" s="212" t="s">
        <v>1246</v>
      </c>
      <c r="F4140" s="212" t="s">
        <v>1234</v>
      </c>
    </row>
    <row r="4141" spans="1:6" hidden="1" x14ac:dyDescent="0.25">
      <c r="A4141" s="212" t="s">
        <v>1245</v>
      </c>
      <c r="B4141" s="212">
        <v>201308</v>
      </c>
      <c r="C4141" s="212">
        <v>49.26</v>
      </c>
      <c r="D4141" s="212">
        <v>7</v>
      </c>
      <c r="E4141" s="212" t="s">
        <v>1246</v>
      </c>
      <c r="F4141" s="212" t="s">
        <v>1234</v>
      </c>
    </row>
    <row r="4142" spans="1:6" hidden="1" x14ac:dyDescent="0.25">
      <c r="A4142" s="212" t="s">
        <v>1245</v>
      </c>
      <c r="B4142" s="212">
        <v>201309</v>
      </c>
      <c r="C4142" s="212">
        <v>47.670999999999999</v>
      </c>
      <c r="D4142" s="212">
        <v>7</v>
      </c>
      <c r="E4142" s="212" t="s">
        <v>1246</v>
      </c>
      <c r="F4142" s="212" t="s">
        <v>1234</v>
      </c>
    </row>
    <row r="4143" spans="1:6" hidden="1" x14ac:dyDescent="0.25">
      <c r="A4143" s="212" t="s">
        <v>1245</v>
      </c>
      <c r="B4143" s="212">
        <v>201310</v>
      </c>
      <c r="C4143" s="212">
        <v>49.26</v>
      </c>
      <c r="D4143" s="212">
        <v>7</v>
      </c>
      <c r="E4143" s="212" t="s">
        <v>1246</v>
      </c>
      <c r="F4143" s="212" t="s">
        <v>1234</v>
      </c>
    </row>
    <row r="4144" spans="1:6" hidden="1" x14ac:dyDescent="0.25">
      <c r="A4144" s="212" t="s">
        <v>1245</v>
      </c>
      <c r="B4144" s="212">
        <v>201311</v>
      </c>
      <c r="C4144" s="212">
        <v>47.670999999999999</v>
      </c>
      <c r="D4144" s="212">
        <v>7</v>
      </c>
      <c r="E4144" s="212" t="s">
        <v>1246</v>
      </c>
      <c r="F4144" s="212" t="s">
        <v>1234</v>
      </c>
    </row>
    <row r="4145" spans="1:6" hidden="1" x14ac:dyDescent="0.25">
      <c r="A4145" s="212" t="s">
        <v>1245</v>
      </c>
      <c r="B4145" s="212">
        <v>201312</v>
      </c>
      <c r="C4145" s="212">
        <v>49.26</v>
      </c>
      <c r="D4145" s="212">
        <v>7</v>
      </c>
      <c r="E4145" s="212" t="s">
        <v>1246</v>
      </c>
      <c r="F4145" s="212" t="s">
        <v>1234</v>
      </c>
    </row>
    <row r="4146" spans="1:6" hidden="1" x14ac:dyDescent="0.25">
      <c r="A4146" s="212" t="s">
        <v>1245</v>
      </c>
      <c r="B4146" s="212">
        <v>201313</v>
      </c>
      <c r="C4146" s="212">
        <v>580</v>
      </c>
      <c r="D4146" s="212">
        <v>7</v>
      </c>
      <c r="E4146" s="212" t="s">
        <v>1246</v>
      </c>
      <c r="F4146" s="212" t="s">
        <v>1234</v>
      </c>
    </row>
    <row r="4147" spans="1:6" hidden="1" x14ac:dyDescent="0.25">
      <c r="A4147" s="212" t="s">
        <v>1245</v>
      </c>
      <c r="B4147" s="212">
        <v>201401</v>
      </c>
      <c r="C4147" s="212">
        <v>50.146999999999998</v>
      </c>
      <c r="D4147" s="212">
        <v>7</v>
      </c>
      <c r="E4147" s="212" t="s">
        <v>1246</v>
      </c>
      <c r="F4147" s="212" t="s">
        <v>1234</v>
      </c>
    </row>
    <row r="4148" spans="1:6" hidden="1" x14ac:dyDescent="0.25">
      <c r="A4148" s="212" t="s">
        <v>1245</v>
      </c>
      <c r="B4148" s="212">
        <v>201402</v>
      </c>
      <c r="C4148" s="212">
        <v>45.293999999999997</v>
      </c>
      <c r="D4148" s="212">
        <v>7</v>
      </c>
      <c r="E4148" s="212" t="s">
        <v>1246</v>
      </c>
      <c r="F4148" s="212" t="s">
        <v>1234</v>
      </c>
    </row>
    <row r="4149" spans="1:6" hidden="1" x14ac:dyDescent="0.25">
      <c r="A4149" s="212" t="s">
        <v>1245</v>
      </c>
      <c r="B4149" s="212">
        <v>201403</v>
      </c>
      <c r="C4149" s="212">
        <v>50.146999999999998</v>
      </c>
      <c r="D4149" s="212">
        <v>7</v>
      </c>
      <c r="E4149" s="212" t="s">
        <v>1246</v>
      </c>
      <c r="F4149" s="212" t="s">
        <v>1234</v>
      </c>
    </row>
    <row r="4150" spans="1:6" hidden="1" x14ac:dyDescent="0.25">
      <c r="A4150" s="212" t="s">
        <v>1245</v>
      </c>
      <c r="B4150" s="212">
        <v>201404</v>
      </c>
      <c r="C4150" s="212">
        <v>48.529000000000003</v>
      </c>
      <c r="D4150" s="212">
        <v>7</v>
      </c>
      <c r="E4150" s="212" t="s">
        <v>1246</v>
      </c>
      <c r="F4150" s="212" t="s">
        <v>1234</v>
      </c>
    </row>
    <row r="4151" spans="1:6" hidden="1" x14ac:dyDescent="0.25">
      <c r="A4151" s="212" t="s">
        <v>1245</v>
      </c>
      <c r="B4151" s="212">
        <v>201405</v>
      </c>
      <c r="C4151" s="212">
        <v>50.146999999999998</v>
      </c>
      <c r="D4151" s="212">
        <v>7</v>
      </c>
      <c r="E4151" s="212" t="s">
        <v>1246</v>
      </c>
      <c r="F4151" s="212" t="s">
        <v>1234</v>
      </c>
    </row>
    <row r="4152" spans="1:6" hidden="1" x14ac:dyDescent="0.25">
      <c r="A4152" s="212" t="s">
        <v>1245</v>
      </c>
      <c r="B4152" s="212">
        <v>201406</v>
      </c>
      <c r="C4152" s="212">
        <v>48.529000000000003</v>
      </c>
      <c r="D4152" s="212">
        <v>7</v>
      </c>
      <c r="E4152" s="212" t="s">
        <v>1246</v>
      </c>
      <c r="F4152" s="212" t="s">
        <v>1234</v>
      </c>
    </row>
    <row r="4153" spans="1:6" hidden="1" x14ac:dyDescent="0.25">
      <c r="A4153" s="212" t="s">
        <v>1245</v>
      </c>
      <c r="B4153" s="212">
        <v>201407</v>
      </c>
      <c r="C4153" s="212">
        <v>50.146999999999998</v>
      </c>
      <c r="D4153" s="212">
        <v>7</v>
      </c>
      <c r="E4153" s="212" t="s">
        <v>1246</v>
      </c>
      <c r="F4153" s="212" t="s">
        <v>1234</v>
      </c>
    </row>
    <row r="4154" spans="1:6" hidden="1" x14ac:dyDescent="0.25">
      <c r="A4154" s="212" t="s">
        <v>1245</v>
      </c>
      <c r="B4154" s="212">
        <v>201408</v>
      </c>
      <c r="C4154" s="212">
        <v>50.146999999999998</v>
      </c>
      <c r="D4154" s="212">
        <v>7</v>
      </c>
      <c r="E4154" s="212" t="s">
        <v>1246</v>
      </c>
      <c r="F4154" s="212" t="s">
        <v>1234</v>
      </c>
    </row>
    <row r="4155" spans="1:6" hidden="1" x14ac:dyDescent="0.25">
      <c r="A4155" s="212" t="s">
        <v>1245</v>
      </c>
      <c r="B4155" s="212">
        <v>201409</v>
      </c>
      <c r="C4155" s="212">
        <v>48.529000000000003</v>
      </c>
      <c r="D4155" s="212">
        <v>7</v>
      </c>
      <c r="E4155" s="212" t="s">
        <v>1246</v>
      </c>
      <c r="F4155" s="212" t="s">
        <v>1234</v>
      </c>
    </row>
    <row r="4156" spans="1:6" hidden="1" x14ac:dyDescent="0.25">
      <c r="A4156" s="212" t="s">
        <v>1245</v>
      </c>
      <c r="B4156" s="212">
        <v>201410</v>
      </c>
      <c r="C4156" s="212">
        <v>50.146999999999998</v>
      </c>
      <c r="D4156" s="212">
        <v>7</v>
      </c>
      <c r="E4156" s="212" t="s">
        <v>1246</v>
      </c>
      <c r="F4156" s="212" t="s">
        <v>1234</v>
      </c>
    </row>
    <row r="4157" spans="1:6" hidden="1" x14ac:dyDescent="0.25">
      <c r="A4157" s="212" t="s">
        <v>1245</v>
      </c>
      <c r="B4157" s="212">
        <v>201411</v>
      </c>
      <c r="C4157" s="212">
        <v>48.529000000000003</v>
      </c>
      <c r="D4157" s="212">
        <v>7</v>
      </c>
      <c r="E4157" s="212" t="s">
        <v>1246</v>
      </c>
      <c r="F4157" s="212" t="s">
        <v>1234</v>
      </c>
    </row>
    <row r="4158" spans="1:6" hidden="1" x14ac:dyDescent="0.25">
      <c r="A4158" s="212" t="s">
        <v>1245</v>
      </c>
      <c r="B4158" s="212">
        <v>201412</v>
      </c>
      <c r="C4158" s="212">
        <v>50.146999999999998</v>
      </c>
      <c r="D4158" s="212">
        <v>7</v>
      </c>
      <c r="E4158" s="212" t="s">
        <v>1246</v>
      </c>
      <c r="F4158" s="212" t="s">
        <v>1234</v>
      </c>
    </row>
    <row r="4159" spans="1:6" x14ac:dyDescent="0.25">
      <c r="A4159" s="212" t="s">
        <v>1245</v>
      </c>
      <c r="B4159" s="212">
        <v>201413</v>
      </c>
      <c r="C4159" s="212">
        <v>590.44000000000005</v>
      </c>
      <c r="D4159" s="212">
        <v>7</v>
      </c>
      <c r="E4159" s="212" t="s">
        <v>1246</v>
      </c>
      <c r="F4159" s="212" t="s">
        <v>1234</v>
      </c>
    </row>
    <row r="4160" spans="1:6" hidden="1" x14ac:dyDescent="0.25">
      <c r="A4160" s="212" t="s">
        <v>1245</v>
      </c>
      <c r="B4160" s="212">
        <v>201501</v>
      </c>
      <c r="C4160" s="212">
        <v>37.359000000000002</v>
      </c>
      <c r="D4160" s="212">
        <v>7</v>
      </c>
      <c r="E4160" s="212" t="s">
        <v>1246</v>
      </c>
      <c r="F4160" s="212" t="s">
        <v>1234</v>
      </c>
    </row>
    <row r="4161" spans="1:6" hidden="1" x14ac:dyDescent="0.25">
      <c r="A4161" s="212" t="s">
        <v>1245</v>
      </c>
      <c r="B4161" s="212">
        <v>201502</v>
      </c>
      <c r="C4161" s="212">
        <v>33.744</v>
      </c>
      <c r="D4161" s="212">
        <v>7</v>
      </c>
      <c r="E4161" s="212" t="s">
        <v>1246</v>
      </c>
      <c r="F4161" s="212" t="s">
        <v>1234</v>
      </c>
    </row>
    <row r="4162" spans="1:6" hidden="1" x14ac:dyDescent="0.25">
      <c r="A4162" s="212" t="s">
        <v>1245</v>
      </c>
      <c r="B4162" s="212">
        <v>201503</v>
      </c>
      <c r="C4162" s="212">
        <v>37.359000000000002</v>
      </c>
      <c r="D4162" s="212">
        <v>7</v>
      </c>
      <c r="E4162" s="212" t="s">
        <v>1246</v>
      </c>
      <c r="F4162" s="212" t="s">
        <v>1234</v>
      </c>
    </row>
    <row r="4163" spans="1:6" hidden="1" x14ac:dyDescent="0.25">
      <c r="A4163" s="212" t="s">
        <v>1245</v>
      </c>
      <c r="B4163" s="212">
        <v>201504</v>
      </c>
      <c r="C4163" s="212">
        <v>36.154000000000003</v>
      </c>
      <c r="D4163" s="212">
        <v>7</v>
      </c>
      <c r="E4163" s="212" t="s">
        <v>1246</v>
      </c>
      <c r="F4163" s="212" t="s">
        <v>1234</v>
      </c>
    </row>
    <row r="4164" spans="1:6" hidden="1" x14ac:dyDescent="0.25">
      <c r="A4164" s="212" t="s">
        <v>1245</v>
      </c>
      <c r="B4164" s="212">
        <v>201505</v>
      </c>
      <c r="C4164" s="212">
        <v>37.359000000000002</v>
      </c>
      <c r="D4164" s="212">
        <v>7</v>
      </c>
      <c r="E4164" s="212" t="s">
        <v>1246</v>
      </c>
      <c r="F4164" s="212" t="s">
        <v>1234</v>
      </c>
    </row>
    <row r="4165" spans="1:6" hidden="1" x14ac:dyDescent="0.25">
      <c r="A4165" s="212" t="s">
        <v>1245</v>
      </c>
      <c r="B4165" s="212">
        <v>201506</v>
      </c>
      <c r="C4165" s="212">
        <v>36.154000000000003</v>
      </c>
      <c r="D4165" s="212">
        <v>7</v>
      </c>
      <c r="E4165" s="212" t="s">
        <v>1246</v>
      </c>
      <c r="F4165" s="212" t="s">
        <v>1234</v>
      </c>
    </row>
    <row r="4166" spans="1:6" hidden="1" x14ac:dyDescent="0.25">
      <c r="A4166" s="212" t="s">
        <v>1245</v>
      </c>
      <c r="B4166" s="212">
        <v>201507</v>
      </c>
      <c r="C4166" s="212">
        <v>37.359000000000002</v>
      </c>
      <c r="D4166" s="212">
        <v>7</v>
      </c>
      <c r="E4166" s="212" t="s">
        <v>1246</v>
      </c>
      <c r="F4166" s="212" t="s">
        <v>1234</v>
      </c>
    </row>
    <row r="4167" spans="1:6" hidden="1" x14ac:dyDescent="0.25">
      <c r="A4167" s="212" t="s">
        <v>1245</v>
      </c>
      <c r="B4167" s="212">
        <v>201508</v>
      </c>
      <c r="C4167" s="212">
        <v>37.359000000000002</v>
      </c>
      <c r="D4167" s="212">
        <v>7</v>
      </c>
      <c r="E4167" s="212" t="s">
        <v>1246</v>
      </c>
      <c r="F4167" s="212" t="s">
        <v>1234</v>
      </c>
    </row>
    <row r="4168" spans="1:6" hidden="1" x14ac:dyDescent="0.25">
      <c r="A4168" s="212" t="s">
        <v>1245</v>
      </c>
      <c r="B4168" s="212">
        <v>201509</v>
      </c>
      <c r="C4168" s="212">
        <v>36.154000000000003</v>
      </c>
      <c r="D4168" s="212">
        <v>7</v>
      </c>
      <c r="E4168" s="212" t="s">
        <v>1246</v>
      </c>
      <c r="F4168" s="212" t="s">
        <v>1234</v>
      </c>
    </row>
    <row r="4169" spans="1:6" hidden="1" x14ac:dyDescent="0.25">
      <c r="A4169" s="212" t="s">
        <v>1245</v>
      </c>
      <c r="B4169" s="212">
        <v>201510</v>
      </c>
      <c r="C4169" s="212">
        <v>37.359000000000002</v>
      </c>
      <c r="D4169" s="212">
        <v>7</v>
      </c>
      <c r="E4169" s="212" t="s">
        <v>1246</v>
      </c>
      <c r="F4169" s="212" t="s">
        <v>1234</v>
      </c>
    </row>
    <row r="4170" spans="1:6" hidden="1" x14ac:dyDescent="0.25">
      <c r="A4170" s="212" t="s">
        <v>1245</v>
      </c>
      <c r="B4170" s="212">
        <v>201511</v>
      </c>
      <c r="C4170" s="212">
        <v>36.154000000000003</v>
      </c>
      <c r="D4170" s="212">
        <v>7</v>
      </c>
      <c r="E4170" s="212" t="s">
        <v>1246</v>
      </c>
      <c r="F4170" s="212" t="s">
        <v>1234</v>
      </c>
    </row>
    <row r="4171" spans="1:6" hidden="1" x14ac:dyDescent="0.25">
      <c r="A4171" s="212" t="s">
        <v>1245</v>
      </c>
      <c r="B4171" s="212">
        <v>201512</v>
      </c>
      <c r="C4171" s="212">
        <v>37.359000000000002</v>
      </c>
      <c r="D4171" s="212">
        <v>7</v>
      </c>
      <c r="E4171" s="212" t="s">
        <v>1246</v>
      </c>
      <c r="F4171" s="212" t="s">
        <v>1234</v>
      </c>
    </row>
    <row r="4172" spans="1:6" hidden="1" x14ac:dyDescent="0.25">
      <c r="A4172" s="212" t="s">
        <v>1245</v>
      </c>
      <c r="B4172" s="212">
        <v>201513</v>
      </c>
      <c r="C4172" s="212">
        <v>439.87799999999999</v>
      </c>
      <c r="D4172" s="212">
        <v>7</v>
      </c>
      <c r="E4172" s="212" t="s">
        <v>1246</v>
      </c>
      <c r="F4172" s="212" t="s">
        <v>1234</v>
      </c>
    </row>
    <row r="4173" spans="1:6" hidden="1" x14ac:dyDescent="0.25">
      <c r="A4173" s="212" t="s">
        <v>1245</v>
      </c>
      <c r="B4173" s="212">
        <v>201601</v>
      </c>
      <c r="C4173" s="212">
        <v>31.556999999999999</v>
      </c>
      <c r="D4173" s="212">
        <v>7</v>
      </c>
      <c r="E4173" s="212" t="s">
        <v>1246</v>
      </c>
      <c r="F4173" s="212" t="s">
        <v>1234</v>
      </c>
    </row>
    <row r="4174" spans="1:6" hidden="1" x14ac:dyDescent="0.25">
      <c r="A4174" s="212" t="s">
        <v>1245</v>
      </c>
      <c r="B4174" s="212">
        <v>201602</v>
      </c>
      <c r="C4174" s="212">
        <v>29.521000000000001</v>
      </c>
      <c r="D4174" s="212">
        <v>7</v>
      </c>
      <c r="E4174" s="212" t="s">
        <v>1246</v>
      </c>
      <c r="F4174" s="212" t="s">
        <v>1234</v>
      </c>
    </row>
    <row r="4175" spans="1:6" hidden="1" x14ac:dyDescent="0.25">
      <c r="A4175" s="212" t="s">
        <v>1245</v>
      </c>
      <c r="B4175" s="212">
        <v>201603</v>
      </c>
      <c r="C4175" s="212">
        <v>31.556999999999999</v>
      </c>
      <c r="D4175" s="212">
        <v>7</v>
      </c>
      <c r="E4175" s="212" t="s">
        <v>1246</v>
      </c>
      <c r="F4175" s="212" t="s">
        <v>1234</v>
      </c>
    </row>
    <row r="4176" spans="1:6" hidden="1" x14ac:dyDescent="0.25">
      <c r="A4176" s="212" t="s">
        <v>1245</v>
      </c>
      <c r="B4176" s="212">
        <v>201604</v>
      </c>
      <c r="C4176" s="212">
        <v>30.539000000000001</v>
      </c>
      <c r="D4176" s="212">
        <v>7</v>
      </c>
      <c r="E4176" s="212" t="s">
        <v>1246</v>
      </c>
      <c r="F4176" s="212" t="s">
        <v>1234</v>
      </c>
    </row>
    <row r="4177" spans="1:6" hidden="1" x14ac:dyDescent="0.25">
      <c r="A4177" s="212" t="s">
        <v>1245</v>
      </c>
      <c r="B4177" s="212">
        <v>201605</v>
      </c>
      <c r="C4177" s="212">
        <v>31.556999999999999</v>
      </c>
      <c r="D4177" s="212">
        <v>7</v>
      </c>
      <c r="E4177" s="212" t="s">
        <v>1246</v>
      </c>
      <c r="F4177" s="212" t="s">
        <v>1234</v>
      </c>
    </row>
    <row r="4178" spans="1:6" hidden="1" x14ac:dyDescent="0.25">
      <c r="A4178" s="212" t="s">
        <v>1245</v>
      </c>
      <c r="B4178" s="212">
        <v>201606</v>
      </c>
      <c r="C4178" s="212">
        <v>30.539000000000001</v>
      </c>
      <c r="D4178" s="212">
        <v>7</v>
      </c>
      <c r="E4178" s="212" t="s">
        <v>1246</v>
      </c>
      <c r="F4178" s="212" t="s">
        <v>1234</v>
      </c>
    </row>
    <row r="4179" spans="1:6" hidden="1" x14ac:dyDescent="0.25">
      <c r="A4179" s="212" t="s">
        <v>1245</v>
      </c>
      <c r="B4179" s="212">
        <v>201607</v>
      </c>
      <c r="C4179" s="212">
        <v>31.556999999999999</v>
      </c>
      <c r="D4179" s="212">
        <v>7</v>
      </c>
      <c r="E4179" s="212" t="s">
        <v>1246</v>
      </c>
      <c r="F4179" s="212" t="s">
        <v>1234</v>
      </c>
    </row>
    <row r="4180" spans="1:6" hidden="1" x14ac:dyDescent="0.25">
      <c r="A4180" s="212" t="s">
        <v>1245</v>
      </c>
      <c r="B4180" s="212">
        <v>201608</v>
      </c>
      <c r="C4180" s="212">
        <v>31.556999999999999</v>
      </c>
      <c r="D4180" s="212">
        <v>7</v>
      </c>
      <c r="E4180" s="212" t="s">
        <v>1246</v>
      </c>
      <c r="F4180" s="212" t="s">
        <v>1234</v>
      </c>
    </row>
    <row r="4181" spans="1:6" hidden="1" x14ac:dyDescent="0.25">
      <c r="A4181" s="212" t="s">
        <v>1245</v>
      </c>
      <c r="B4181" s="212">
        <v>201609</v>
      </c>
      <c r="C4181" s="212">
        <v>30.539000000000001</v>
      </c>
      <c r="D4181" s="212">
        <v>7</v>
      </c>
      <c r="E4181" s="212" t="s">
        <v>1246</v>
      </c>
      <c r="F4181" s="212" t="s">
        <v>1234</v>
      </c>
    </row>
    <row r="4182" spans="1:6" hidden="1" x14ac:dyDescent="0.25">
      <c r="A4182" s="212" t="s">
        <v>1245</v>
      </c>
      <c r="B4182" s="212">
        <v>201610</v>
      </c>
      <c r="C4182" s="212">
        <v>31.556999999999999</v>
      </c>
      <c r="D4182" s="212">
        <v>7</v>
      </c>
      <c r="E4182" s="212" t="s">
        <v>1246</v>
      </c>
      <c r="F4182" s="212" t="s">
        <v>1234</v>
      </c>
    </row>
    <row r="4183" spans="1:6" hidden="1" x14ac:dyDescent="0.25">
      <c r="A4183" s="212" t="s">
        <v>1245</v>
      </c>
      <c r="B4183" s="212">
        <v>201611</v>
      </c>
      <c r="C4183" s="212">
        <v>30.539000000000001</v>
      </c>
      <c r="D4183" s="212">
        <v>7</v>
      </c>
      <c r="E4183" s="212" t="s">
        <v>1246</v>
      </c>
      <c r="F4183" s="212" t="s">
        <v>1234</v>
      </c>
    </row>
    <row r="4184" spans="1:6" hidden="1" x14ac:dyDescent="0.25">
      <c r="A4184" s="212" t="s">
        <v>1245</v>
      </c>
      <c r="B4184" s="212">
        <v>201612</v>
      </c>
      <c r="C4184" s="212">
        <v>31.556999999999999</v>
      </c>
      <c r="D4184" s="212">
        <v>7</v>
      </c>
      <c r="E4184" s="212" t="s">
        <v>1246</v>
      </c>
      <c r="F4184" s="212" t="s">
        <v>1234</v>
      </c>
    </row>
    <row r="4185" spans="1:6" hidden="1" x14ac:dyDescent="0.25">
      <c r="A4185" s="212" t="s">
        <v>1245</v>
      </c>
      <c r="B4185" s="212">
        <v>201613</v>
      </c>
      <c r="C4185" s="212">
        <v>372.57600000000002</v>
      </c>
      <c r="D4185" s="212">
        <v>7</v>
      </c>
      <c r="E4185" s="212" t="s">
        <v>1246</v>
      </c>
      <c r="F4185" s="212" t="s">
        <v>1234</v>
      </c>
    </row>
    <row r="4186" spans="1:6" hidden="1" x14ac:dyDescent="0.25">
      <c r="A4186" s="212" t="s">
        <v>1245</v>
      </c>
      <c r="B4186" s="212">
        <v>201701</v>
      </c>
      <c r="C4186" s="212">
        <v>32.371000000000002</v>
      </c>
      <c r="D4186" s="212">
        <v>7</v>
      </c>
      <c r="E4186" s="212" t="s">
        <v>1246</v>
      </c>
      <c r="F4186" s="212" t="s">
        <v>1234</v>
      </c>
    </row>
    <row r="4187" spans="1:6" hidden="1" x14ac:dyDescent="0.25">
      <c r="A4187" s="212" t="s">
        <v>1245</v>
      </c>
      <c r="B4187" s="212">
        <v>201702</v>
      </c>
      <c r="C4187" s="212">
        <v>29.239000000000001</v>
      </c>
      <c r="D4187" s="212">
        <v>7</v>
      </c>
      <c r="E4187" s="212" t="s">
        <v>1246</v>
      </c>
      <c r="F4187" s="212" t="s">
        <v>1234</v>
      </c>
    </row>
    <row r="4188" spans="1:6" hidden="1" x14ac:dyDescent="0.25">
      <c r="A4188" s="212" t="s">
        <v>1247</v>
      </c>
      <c r="B4188" s="212">
        <v>194913</v>
      </c>
      <c r="C4188" s="212">
        <v>1055.1859999999999</v>
      </c>
      <c r="D4188" s="212">
        <v>8</v>
      </c>
      <c r="E4188" s="212" t="s">
        <v>1248</v>
      </c>
      <c r="F4188" s="212" t="s">
        <v>1234</v>
      </c>
    </row>
    <row r="4189" spans="1:6" hidden="1" x14ac:dyDescent="0.25">
      <c r="A4189" s="212" t="s">
        <v>1247</v>
      </c>
      <c r="B4189" s="212">
        <v>195013</v>
      </c>
      <c r="C4189" s="212">
        <v>1005.529</v>
      </c>
      <c r="D4189" s="212">
        <v>8</v>
      </c>
      <c r="E4189" s="212" t="s">
        <v>1248</v>
      </c>
      <c r="F4189" s="212" t="s">
        <v>1234</v>
      </c>
    </row>
    <row r="4190" spans="1:6" hidden="1" x14ac:dyDescent="0.25">
      <c r="A4190" s="212" t="s">
        <v>1247</v>
      </c>
      <c r="B4190" s="212">
        <v>195113</v>
      </c>
      <c r="C4190" s="212">
        <v>958.21199999999999</v>
      </c>
      <c r="D4190" s="212">
        <v>8</v>
      </c>
      <c r="E4190" s="212" t="s">
        <v>1248</v>
      </c>
      <c r="F4190" s="212" t="s">
        <v>1234</v>
      </c>
    </row>
    <row r="4191" spans="1:6" hidden="1" x14ac:dyDescent="0.25">
      <c r="A4191" s="212" t="s">
        <v>1247</v>
      </c>
      <c r="B4191" s="212">
        <v>195213</v>
      </c>
      <c r="C4191" s="212">
        <v>899.16399999999999</v>
      </c>
      <c r="D4191" s="212">
        <v>8</v>
      </c>
      <c r="E4191" s="212" t="s">
        <v>1248</v>
      </c>
      <c r="F4191" s="212" t="s">
        <v>1234</v>
      </c>
    </row>
    <row r="4192" spans="1:6" hidden="1" x14ac:dyDescent="0.25">
      <c r="A4192" s="212" t="s">
        <v>1247</v>
      </c>
      <c r="B4192" s="212">
        <v>195313</v>
      </c>
      <c r="C4192" s="212">
        <v>831.947</v>
      </c>
      <c r="D4192" s="212">
        <v>8</v>
      </c>
      <c r="E4192" s="212" t="s">
        <v>1248</v>
      </c>
      <c r="F4192" s="212" t="s">
        <v>1234</v>
      </c>
    </row>
    <row r="4193" spans="1:6" hidden="1" x14ac:dyDescent="0.25">
      <c r="A4193" s="212" t="s">
        <v>1247</v>
      </c>
      <c r="B4193" s="212">
        <v>195413</v>
      </c>
      <c r="C4193" s="212">
        <v>799.74800000000005</v>
      </c>
      <c r="D4193" s="212">
        <v>8</v>
      </c>
      <c r="E4193" s="212" t="s">
        <v>1248</v>
      </c>
      <c r="F4193" s="212" t="s">
        <v>1234</v>
      </c>
    </row>
    <row r="4194" spans="1:6" hidden="1" x14ac:dyDescent="0.25">
      <c r="A4194" s="212" t="s">
        <v>1247</v>
      </c>
      <c r="B4194" s="212">
        <v>195513</v>
      </c>
      <c r="C4194" s="212">
        <v>775.06600000000003</v>
      </c>
      <c r="D4194" s="212">
        <v>8</v>
      </c>
      <c r="E4194" s="212" t="s">
        <v>1248</v>
      </c>
      <c r="F4194" s="212" t="s">
        <v>1234</v>
      </c>
    </row>
    <row r="4195" spans="1:6" hidden="1" x14ac:dyDescent="0.25">
      <c r="A4195" s="212" t="s">
        <v>1247</v>
      </c>
      <c r="B4195" s="212">
        <v>195613</v>
      </c>
      <c r="C4195" s="212">
        <v>738.70600000000002</v>
      </c>
      <c r="D4195" s="212">
        <v>8</v>
      </c>
      <c r="E4195" s="212" t="s">
        <v>1248</v>
      </c>
      <c r="F4195" s="212" t="s">
        <v>1234</v>
      </c>
    </row>
    <row r="4196" spans="1:6" hidden="1" x14ac:dyDescent="0.25">
      <c r="A4196" s="212" t="s">
        <v>1247</v>
      </c>
      <c r="B4196" s="212">
        <v>195713</v>
      </c>
      <c r="C4196" s="212">
        <v>701.81200000000001</v>
      </c>
      <c r="D4196" s="212">
        <v>8</v>
      </c>
      <c r="E4196" s="212" t="s">
        <v>1248</v>
      </c>
      <c r="F4196" s="212" t="s">
        <v>1234</v>
      </c>
    </row>
    <row r="4197" spans="1:6" hidden="1" x14ac:dyDescent="0.25">
      <c r="A4197" s="212" t="s">
        <v>1247</v>
      </c>
      <c r="B4197" s="212">
        <v>195813</v>
      </c>
      <c r="C4197" s="212">
        <v>688.447</v>
      </c>
      <c r="D4197" s="212">
        <v>8</v>
      </c>
      <c r="E4197" s="212" t="s">
        <v>1248</v>
      </c>
      <c r="F4197" s="212" t="s">
        <v>1234</v>
      </c>
    </row>
    <row r="4198" spans="1:6" hidden="1" x14ac:dyDescent="0.25">
      <c r="A4198" s="212" t="s">
        <v>1247</v>
      </c>
      <c r="B4198" s="212">
        <v>195913</v>
      </c>
      <c r="C4198" s="212">
        <v>646.92600000000004</v>
      </c>
      <c r="D4198" s="212">
        <v>8</v>
      </c>
      <c r="E4198" s="212" t="s">
        <v>1248</v>
      </c>
      <c r="F4198" s="212" t="s">
        <v>1234</v>
      </c>
    </row>
    <row r="4199" spans="1:6" hidden="1" x14ac:dyDescent="0.25">
      <c r="A4199" s="212" t="s">
        <v>1247</v>
      </c>
      <c r="B4199" s="212">
        <v>196013</v>
      </c>
      <c r="C4199" s="212">
        <v>626.63</v>
      </c>
      <c r="D4199" s="212">
        <v>8</v>
      </c>
      <c r="E4199" s="212" t="s">
        <v>1248</v>
      </c>
      <c r="F4199" s="212" t="s">
        <v>1234</v>
      </c>
    </row>
    <row r="4200" spans="1:6" hidden="1" x14ac:dyDescent="0.25">
      <c r="A4200" s="212" t="s">
        <v>1247</v>
      </c>
      <c r="B4200" s="212">
        <v>196113</v>
      </c>
      <c r="C4200" s="212">
        <v>586.86400000000003</v>
      </c>
      <c r="D4200" s="212">
        <v>8</v>
      </c>
      <c r="E4200" s="212" t="s">
        <v>1248</v>
      </c>
      <c r="F4200" s="212" t="s">
        <v>1234</v>
      </c>
    </row>
    <row r="4201" spans="1:6" hidden="1" x14ac:dyDescent="0.25">
      <c r="A4201" s="212" t="s">
        <v>1247</v>
      </c>
      <c r="B4201" s="212">
        <v>196213</v>
      </c>
      <c r="C4201" s="212">
        <v>560.08399999999995</v>
      </c>
      <c r="D4201" s="212">
        <v>8</v>
      </c>
      <c r="E4201" s="212" t="s">
        <v>1248</v>
      </c>
      <c r="F4201" s="212" t="s">
        <v>1234</v>
      </c>
    </row>
    <row r="4202" spans="1:6" hidden="1" x14ac:dyDescent="0.25">
      <c r="A4202" s="212" t="s">
        <v>1247</v>
      </c>
      <c r="B4202" s="212">
        <v>196313</v>
      </c>
      <c r="C4202" s="212">
        <v>536.96699999999998</v>
      </c>
      <c r="D4202" s="212">
        <v>8</v>
      </c>
      <c r="E4202" s="212" t="s">
        <v>1248</v>
      </c>
      <c r="F4202" s="212" t="s">
        <v>1234</v>
      </c>
    </row>
    <row r="4203" spans="1:6" hidden="1" x14ac:dyDescent="0.25">
      <c r="A4203" s="212" t="s">
        <v>1247</v>
      </c>
      <c r="B4203" s="212">
        <v>196413</v>
      </c>
      <c r="C4203" s="212">
        <v>499.05799999999999</v>
      </c>
      <c r="D4203" s="212">
        <v>8</v>
      </c>
      <c r="E4203" s="212" t="s">
        <v>1248</v>
      </c>
      <c r="F4203" s="212" t="s">
        <v>1234</v>
      </c>
    </row>
    <row r="4204" spans="1:6" hidden="1" x14ac:dyDescent="0.25">
      <c r="A4204" s="212" t="s">
        <v>1247</v>
      </c>
      <c r="B4204" s="212">
        <v>196513</v>
      </c>
      <c r="C4204" s="212">
        <v>468.15</v>
      </c>
      <c r="D4204" s="212">
        <v>8</v>
      </c>
      <c r="E4204" s="212" t="s">
        <v>1248</v>
      </c>
      <c r="F4204" s="212" t="s">
        <v>1234</v>
      </c>
    </row>
    <row r="4205" spans="1:6" hidden="1" x14ac:dyDescent="0.25">
      <c r="A4205" s="212" t="s">
        <v>1247</v>
      </c>
      <c r="B4205" s="212">
        <v>196613</v>
      </c>
      <c r="C4205" s="212">
        <v>454.97399999999999</v>
      </c>
      <c r="D4205" s="212">
        <v>8</v>
      </c>
      <c r="E4205" s="212" t="s">
        <v>1248</v>
      </c>
      <c r="F4205" s="212" t="s">
        <v>1234</v>
      </c>
    </row>
    <row r="4206" spans="1:6" hidden="1" x14ac:dyDescent="0.25">
      <c r="A4206" s="212" t="s">
        <v>1247</v>
      </c>
      <c r="B4206" s="212">
        <v>196713</v>
      </c>
      <c r="C4206" s="212">
        <v>433.97300000000001</v>
      </c>
      <c r="D4206" s="212">
        <v>8</v>
      </c>
      <c r="E4206" s="212" t="s">
        <v>1248</v>
      </c>
      <c r="F4206" s="212" t="s">
        <v>1234</v>
      </c>
    </row>
    <row r="4207" spans="1:6" hidden="1" x14ac:dyDescent="0.25">
      <c r="A4207" s="212" t="s">
        <v>1247</v>
      </c>
      <c r="B4207" s="212">
        <v>196813</v>
      </c>
      <c r="C4207" s="212">
        <v>425.51100000000002</v>
      </c>
      <c r="D4207" s="212">
        <v>8</v>
      </c>
      <c r="E4207" s="212" t="s">
        <v>1248</v>
      </c>
      <c r="F4207" s="212" t="s">
        <v>1234</v>
      </c>
    </row>
    <row r="4208" spans="1:6" hidden="1" x14ac:dyDescent="0.25">
      <c r="A4208" s="212" t="s">
        <v>1247</v>
      </c>
      <c r="B4208" s="212">
        <v>196913</v>
      </c>
      <c r="C4208" s="212">
        <v>415.053</v>
      </c>
      <c r="D4208" s="212">
        <v>8</v>
      </c>
      <c r="E4208" s="212" t="s">
        <v>1248</v>
      </c>
      <c r="F4208" s="212" t="s">
        <v>1234</v>
      </c>
    </row>
    <row r="4209" spans="1:6" hidden="1" x14ac:dyDescent="0.25">
      <c r="A4209" s="212" t="s">
        <v>1247</v>
      </c>
      <c r="B4209" s="212">
        <v>197013</v>
      </c>
      <c r="C4209" s="212">
        <v>400.77699999999999</v>
      </c>
      <c r="D4209" s="212">
        <v>8</v>
      </c>
      <c r="E4209" s="212" t="s">
        <v>1248</v>
      </c>
      <c r="F4209" s="212" t="s">
        <v>1234</v>
      </c>
    </row>
    <row r="4210" spans="1:6" hidden="1" x14ac:dyDescent="0.25">
      <c r="A4210" s="212" t="s">
        <v>1247</v>
      </c>
      <c r="B4210" s="212">
        <v>197113</v>
      </c>
      <c r="C4210" s="212">
        <v>381.87400000000002</v>
      </c>
      <c r="D4210" s="212">
        <v>8</v>
      </c>
      <c r="E4210" s="212" t="s">
        <v>1248</v>
      </c>
      <c r="F4210" s="212" t="s">
        <v>1234</v>
      </c>
    </row>
    <row r="4211" spans="1:6" hidden="1" x14ac:dyDescent="0.25">
      <c r="A4211" s="212" t="s">
        <v>1247</v>
      </c>
      <c r="B4211" s="212">
        <v>197213</v>
      </c>
      <c r="C4211" s="212">
        <v>379.77600000000001</v>
      </c>
      <c r="D4211" s="212">
        <v>8</v>
      </c>
      <c r="E4211" s="212" t="s">
        <v>1248</v>
      </c>
      <c r="F4211" s="212" t="s">
        <v>1234</v>
      </c>
    </row>
    <row r="4212" spans="1:6" hidden="1" x14ac:dyDescent="0.25">
      <c r="A4212" s="212" t="s">
        <v>1247</v>
      </c>
      <c r="B4212" s="212">
        <v>197301</v>
      </c>
      <c r="C4212" s="212">
        <v>30.074000000000002</v>
      </c>
      <c r="D4212" s="212">
        <v>8</v>
      </c>
      <c r="E4212" s="212" t="s">
        <v>1248</v>
      </c>
      <c r="F4212" s="212" t="s">
        <v>1234</v>
      </c>
    </row>
    <row r="4213" spans="1:6" hidden="1" x14ac:dyDescent="0.25">
      <c r="A4213" s="212" t="s">
        <v>1247</v>
      </c>
      <c r="B4213" s="212">
        <v>197302</v>
      </c>
      <c r="C4213" s="212">
        <v>27.164000000000001</v>
      </c>
      <c r="D4213" s="212">
        <v>8</v>
      </c>
      <c r="E4213" s="212" t="s">
        <v>1248</v>
      </c>
      <c r="F4213" s="212" t="s">
        <v>1234</v>
      </c>
    </row>
    <row r="4214" spans="1:6" hidden="1" x14ac:dyDescent="0.25">
      <c r="A4214" s="212" t="s">
        <v>1247</v>
      </c>
      <c r="B4214" s="212">
        <v>197303</v>
      </c>
      <c r="C4214" s="212">
        <v>30.074000000000002</v>
      </c>
      <c r="D4214" s="212">
        <v>8</v>
      </c>
      <c r="E4214" s="212" t="s">
        <v>1248</v>
      </c>
      <c r="F4214" s="212" t="s">
        <v>1234</v>
      </c>
    </row>
    <row r="4215" spans="1:6" hidden="1" x14ac:dyDescent="0.25">
      <c r="A4215" s="212" t="s">
        <v>1247</v>
      </c>
      <c r="B4215" s="212">
        <v>197304</v>
      </c>
      <c r="C4215" s="212">
        <v>29.103999999999999</v>
      </c>
      <c r="D4215" s="212">
        <v>8</v>
      </c>
      <c r="E4215" s="212" t="s">
        <v>1248</v>
      </c>
      <c r="F4215" s="212" t="s">
        <v>1234</v>
      </c>
    </row>
    <row r="4216" spans="1:6" hidden="1" x14ac:dyDescent="0.25">
      <c r="A4216" s="212" t="s">
        <v>1247</v>
      </c>
      <c r="B4216" s="212">
        <v>197305</v>
      </c>
      <c r="C4216" s="212">
        <v>30.074000000000002</v>
      </c>
      <c r="D4216" s="212">
        <v>8</v>
      </c>
      <c r="E4216" s="212" t="s">
        <v>1248</v>
      </c>
      <c r="F4216" s="212" t="s">
        <v>1234</v>
      </c>
    </row>
    <row r="4217" spans="1:6" hidden="1" x14ac:dyDescent="0.25">
      <c r="A4217" s="212" t="s">
        <v>1247</v>
      </c>
      <c r="B4217" s="212">
        <v>197306</v>
      </c>
      <c r="C4217" s="212">
        <v>29.103999999999999</v>
      </c>
      <c r="D4217" s="212">
        <v>8</v>
      </c>
      <c r="E4217" s="212" t="s">
        <v>1248</v>
      </c>
      <c r="F4217" s="212" t="s">
        <v>1234</v>
      </c>
    </row>
    <row r="4218" spans="1:6" hidden="1" x14ac:dyDescent="0.25">
      <c r="A4218" s="212" t="s">
        <v>1247</v>
      </c>
      <c r="B4218" s="212">
        <v>197307</v>
      </c>
      <c r="C4218" s="212">
        <v>30.074000000000002</v>
      </c>
      <c r="D4218" s="212">
        <v>8</v>
      </c>
      <c r="E4218" s="212" t="s">
        <v>1248</v>
      </c>
      <c r="F4218" s="212" t="s">
        <v>1234</v>
      </c>
    </row>
    <row r="4219" spans="1:6" hidden="1" x14ac:dyDescent="0.25">
      <c r="A4219" s="212" t="s">
        <v>1247</v>
      </c>
      <c r="B4219" s="212">
        <v>197308</v>
      </c>
      <c r="C4219" s="212">
        <v>30.074000000000002</v>
      </c>
      <c r="D4219" s="212">
        <v>8</v>
      </c>
      <c r="E4219" s="212" t="s">
        <v>1248</v>
      </c>
      <c r="F4219" s="212" t="s">
        <v>1234</v>
      </c>
    </row>
    <row r="4220" spans="1:6" hidden="1" x14ac:dyDescent="0.25">
      <c r="A4220" s="212" t="s">
        <v>1247</v>
      </c>
      <c r="B4220" s="212">
        <v>197309</v>
      </c>
      <c r="C4220" s="212">
        <v>29.103999999999999</v>
      </c>
      <c r="D4220" s="212">
        <v>8</v>
      </c>
      <c r="E4220" s="212" t="s">
        <v>1248</v>
      </c>
      <c r="F4220" s="212" t="s">
        <v>1234</v>
      </c>
    </row>
    <row r="4221" spans="1:6" hidden="1" x14ac:dyDescent="0.25">
      <c r="A4221" s="212" t="s">
        <v>1247</v>
      </c>
      <c r="B4221" s="212">
        <v>197310</v>
      </c>
      <c r="C4221" s="212">
        <v>30.074000000000002</v>
      </c>
      <c r="D4221" s="212">
        <v>8</v>
      </c>
      <c r="E4221" s="212" t="s">
        <v>1248</v>
      </c>
      <c r="F4221" s="212" t="s">
        <v>1234</v>
      </c>
    </row>
    <row r="4222" spans="1:6" hidden="1" x14ac:dyDescent="0.25">
      <c r="A4222" s="212" t="s">
        <v>1247</v>
      </c>
      <c r="B4222" s="212">
        <v>197311</v>
      </c>
      <c r="C4222" s="212">
        <v>29.103999999999999</v>
      </c>
      <c r="D4222" s="212">
        <v>8</v>
      </c>
      <c r="E4222" s="212" t="s">
        <v>1248</v>
      </c>
      <c r="F4222" s="212" t="s">
        <v>1234</v>
      </c>
    </row>
    <row r="4223" spans="1:6" hidden="1" x14ac:dyDescent="0.25">
      <c r="A4223" s="212" t="s">
        <v>1247</v>
      </c>
      <c r="B4223" s="212">
        <v>197312</v>
      </c>
      <c r="C4223" s="212">
        <v>30.074000000000002</v>
      </c>
      <c r="D4223" s="212">
        <v>8</v>
      </c>
      <c r="E4223" s="212" t="s">
        <v>1248</v>
      </c>
      <c r="F4223" s="212" t="s">
        <v>1234</v>
      </c>
    </row>
    <row r="4224" spans="1:6" hidden="1" x14ac:dyDescent="0.25">
      <c r="A4224" s="212" t="s">
        <v>1247</v>
      </c>
      <c r="B4224" s="212">
        <v>197313</v>
      </c>
      <c r="C4224" s="212">
        <v>354.096</v>
      </c>
      <c r="D4224" s="212">
        <v>8</v>
      </c>
      <c r="E4224" s="212" t="s">
        <v>1248</v>
      </c>
      <c r="F4224" s="212" t="s">
        <v>1234</v>
      </c>
    </row>
    <row r="4225" spans="1:6" hidden="1" x14ac:dyDescent="0.25">
      <c r="A4225" s="212" t="s">
        <v>1247</v>
      </c>
      <c r="B4225" s="212">
        <v>197401</v>
      </c>
      <c r="C4225" s="212">
        <v>31.506</v>
      </c>
      <c r="D4225" s="212">
        <v>8</v>
      </c>
      <c r="E4225" s="212" t="s">
        <v>1248</v>
      </c>
      <c r="F4225" s="212" t="s">
        <v>1234</v>
      </c>
    </row>
    <row r="4226" spans="1:6" hidden="1" x14ac:dyDescent="0.25">
      <c r="A4226" s="212" t="s">
        <v>1247</v>
      </c>
      <c r="B4226" s="212">
        <v>197402</v>
      </c>
      <c r="C4226" s="212">
        <v>28.457000000000001</v>
      </c>
      <c r="D4226" s="212">
        <v>8</v>
      </c>
      <c r="E4226" s="212" t="s">
        <v>1248</v>
      </c>
      <c r="F4226" s="212" t="s">
        <v>1234</v>
      </c>
    </row>
    <row r="4227" spans="1:6" hidden="1" x14ac:dyDescent="0.25">
      <c r="A4227" s="212" t="s">
        <v>1247</v>
      </c>
      <c r="B4227" s="212">
        <v>197403</v>
      </c>
      <c r="C4227" s="212">
        <v>31.506</v>
      </c>
      <c r="D4227" s="212">
        <v>8</v>
      </c>
      <c r="E4227" s="212" t="s">
        <v>1248</v>
      </c>
      <c r="F4227" s="212" t="s">
        <v>1234</v>
      </c>
    </row>
    <row r="4228" spans="1:6" hidden="1" x14ac:dyDescent="0.25">
      <c r="A4228" s="212" t="s">
        <v>1247</v>
      </c>
      <c r="B4228" s="212">
        <v>197404</v>
      </c>
      <c r="C4228" s="212">
        <v>30.489000000000001</v>
      </c>
      <c r="D4228" s="212">
        <v>8</v>
      </c>
      <c r="E4228" s="212" t="s">
        <v>1248</v>
      </c>
      <c r="F4228" s="212" t="s">
        <v>1234</v>
      </c>
    </row>
    <row r="4229" spans="1:6" hidden="1" x14ac:dyDescent="0.25">
      <c r="A4229" s="212" t="s">
        <v>1247</v>
      </c>
      <c r="B4229" s="212">
        <v>197405</v>
      </c>
      <c r="C4229" s="212">
        <v>31.506</v>
      </c>
      <c r="D4229" s="212">
        <v>8</v>
      </c>
      <c r="E4229" s="212" t="s">
        <v>1248</v>
      </c>
      <c r="F4229" s="212" t="s">
        <v>1234</v>
      </c>
    </row>
    <row r="4230" spans="1:6" hidden="1" x14ac:dyDescent="0.25">
      <c r="A4230" s="212" t="s">
        <v>1247</v>
      </c>
      <c r="B4230" s="212">
        <v>197406</v>
      </c>
      <c r="C4230" s="212">
        <v>30.489000000000001</v>
      </c>
      <c r="D4230" s="212">
        <v>8</v>
      </c>
      <c r="E4230" s="212" t="s">
        <v>1248</v>
      </c>
      <c r="F4230" s="212" t="s">
        <v>1234</v>
      </c>
    </row>
    <row r="4231" spans="1:6" hidden="1" x14ac:dyDescent="0.25">
      <c r="A4231" s="212" t="s">
        <v>1247</v>
      </c>
      <c r="B4231" s="212">
        <v>197407</v>
      </c>
      <c r="C4231" s="212">
        <v>31.506</v>
      </c>
      <c r="D4231" s="212">
        <v>8</v>
      </c>
      <c r="E4231" s="212" t="s">
        <v>1248</v>
      </c>
      <c r="F4231" s="212" t="s">
        <v>1234</v>
      </c>
    </row>
    <row r="4232" spans="1:6" hidden="1" x14ac:dyDescent="0.25">
      <c r="A4232" s="212" t="s">
        <v>1247</v>
      </c>
      <c r="B4232" s="212">
        <v>197408</v>
      </c>
      <c r="C4232" s="212">
        <v>31.506</v>
      </c>
      <c r="D4232" s="212">
        <v>8</v>
      </c>
      <c r="E4232" s="212" t="s">
        <v>1248</v>
      </c>
      <c r="F4232" s="212" t="s">
        <v>1234</v>
      </c>
    </row>
    <row r="4233" spans="1:6" hidden="1" x14ac:dyDescent="0.25">
      <c r="A4233" s="212" t="s">
        <v>1247</v>
      </c>
      <c r="B4233" s="212">
        <v>197409</v>
      </c>
      <c r="C4233" s="212">
        <v>30.489000000000001</v>
      </c>
      <c r="D4233" s="212">
        <v>8</v>
      </c>
      <c r="E4233" s="212" t="s">
        <v>1248</v>
      </c>
      <c r="F4233" s="212" t="s">
        <v>1234</v>
      </c>
    </row>
    <row r="4234" spans="1:6" hidden="1" x14ac:dyDescent="0.25">
      <c r="A4234" s="212" t="s">
        <v>1247</v>
      </c>
      <c r="B4234" s="212">
        <v>197410</v>
      </c>
      <c r="C4234" s="212">
        <v>31.506</v>
      </c>
      <c r="D4234" s="212">
        <v>8</v>
      </c>
      <c r="E4234" s="212" t="s">
        <v>1248</v>
      </c>
      <c r="F4234" s="212" t="s">
        <v>1234</v>
      </c>
    </row>
    <row r="4235" spans="1:6" hidden="1" x14ac:dyDescent="0.25">
      <c r="A4235" s="212" t="s">
        <v>1247</v>
      </c>
      <c r="B4235" s="212">
        <v>197411</v>
      </c>
      <c r="C4235" s="212">
        <v>30.489000000000001</v>
      </c>
      <c r="D4235" s="212">
        <v>8</v>
      </c>
      <c r="E4235" s="212" t="s">
        <v>1248</v>
      </c>
      <c r="F4235" s="212" t="s">
        <v>1234</v>
      </c>
    </row>
    <row r="4236" spans="1:6" hidden="1" x14ac:dyDescent="0.25">
      <c r="A4236" s="212" t="s">
        <v>1247</v>
      </c>
      <c r="B4236" s="212">
        <v>197412</v>
      </c>
      <c r="C4236" s="212">
        <v>31.506</v>
      </c>
      <c r="D4236" s="212">
        <v>8</v>
      </c>
      <c r="E4236" s="212" t="s">
        <v>1248</v>
      </c>
      <c r="F4236" s="212" t="s">
        <v>1234</v>
      </c>
    </row>
    <row r="4237" spans="1:6" hidden="1" x14ac:dyDescent="0.25">
      <c r="A4237" s="212" t="s">
        <v>1247</v>
      </c>
      <c r="B4237" s="212">
        <v>197413</v>
      </c>
      <c r="C4237" s="212">
        <v>370.952</v>
      </c>
      <c r="D4237" s="212">
        <v>8</v>
      </c>
      <c r="E4237" s="212" t="s">
        <v>1248</v>
      </c>
      <c r="F4237" s="212" t="s">
        <v>1234</v>
      </c>
    </row>
    <row r="4238" spans="1:6" hidden="1" x14ac:dyDescent="0.25">
      <c r="A4238" s="212" t="s">
        <v>1247</v>
      </c>
      <c r="B4238" s="212">
        <v>197501</v>
      </c>
      <c r="C4238" s="212">
        <v>36.131</v>
      </c>
      <c r="D4238" s="212">
        <v>8</v>
      </c>
      <c r="E4238" s="212" t="s">
        <v>1248</v>
      </c>
      <c r="F4238" s="212" t="s">
        <v>1234</v>
      </c>
    </row>
    <row r="4239" spans="1:6" hidden="1" x14ac:dyDescent="0.25">
      <c r="A4239" s="212" t="s">
        <v>1247</v>
      </c>
      <c r="B4239" s="212">
        <v>197502</v>
      </c>
      <c r="C4239" s="212">
        <v>32.634</v>
      </c>
      <c r="D4239" s="212">
        <v>8</v>
      </c>
      <c r="E4239" s="212" t="s">
        <v>1248</v>
      </c>
      <c r="F4239" s="212" t="s">
        <v>1234</v>
      </c>
    </row>
    <row r="4240" spans="1:6" hidden="1" x14ac:dyDescent="0.25">
      <c r="A4240" s="212" t="s">
        <v>1247</v>
      </c>
      <c r="B4240" s="212">
        <v>197503</v>
      </c>
      <c r="C4240" s="212">
        <v>36.131</v>
      </c>
      <c r="D4240" s="212">
        <v>8</v>
      </c>
      <c r="E4240" s="212" t="s">
        <v>1248</v>
      </c>
      <c r="F4240" s="212" t="s">
        <v>1234</v>
      </c>
    </row>
    <row r="4241" spans="1:6" hidden="1" x14ac:dyDescent="0.25">
      <c r="A4241" s="212" t="s">
        <v>1247</v>
      </c>
      <c r="B4241" s="212">
        <v>197504</v>
      </c>
      <c r="C4241" s="212">
        <v>34.965000000000003</v>
      </c>
      <c r="D4241" s="212">
        <v>8</v>
      </c>
      <c r="E4241" s="212" t="s">
        <v>1248</v>
      </c>
      <c r="F4241" s="212" t="s">
        <v>1234</v>
      </c>
    </row>
    <row r="4242" spans="1:6" hidden="1" x14ac:dyDescent="0.25">
      <c r="A4242" s="212" t="s">
        <v>1247</v>
      </c>
      <c r="B4242" s="212">
        <v>197505</v>
      </c>
      <c r="C4242" s="212">
        <v>36.131</v>
      </c>
      <c r="D4242" s="212">
        <v>8</v>
      </c>
      <c r="E4242" s="212" t="s">
        <v>1248</v>
      </c>
      <c r="F4242" s="212" t="s">
        <v>1234</v>
      </c>
    </row>
    <row r="4243" spans="1:6" hidden="1" x14ac:dyDescent="0.25">
      <c r="A4243" s="212" t="s">
        <v>1247</v>
      </c>
      <c r="B4243" s="212">
        <v>197506</v>
      </c>
      <c r="C4243" s="212">
        <v>34.965000000000003</v>
      </c>
      <c r="D4243" s="212">
        <v>8</v>
      </c>
      <c r="E4243" s="212" t="s">
        <v>1248</v>
      </c>
      <c r="F4243" s="212" t="s">
        <v>1234</v>
      </c>
    </row>
    <row r="4244" spans="1:6" hidden="1" x14ac:dyDescent="0.25">
      <c r="A4244" s="212" t="s">
        <v>1247</v>
      </c>
      <c r="B4244" s="212">
        <v>197507</v>
      </c>
      <c r="C4244" s="212">
        <v>36.131</v>
      </c>
      <c r="D4244" s="212">
        <v>8</v>
      </c>
      <c r="E4244" s="212" t="s">
        <v>1248</v>
      </c>
      <c r="F4244" s="212" t="s">
        <v>1234</v>
      </c>
    </row>
    <row r="4245" spans="1:6" hidden="1" x14ac:dyDescent="0.25">
      <c r="A4245" s="212" t="s">
        <v>1247</v>
      </c>
      <c r="B4245" s="212">
        <v>197508</v>
      </c>
      <c r="C4245" s="212">
        <v>36.131</v>
      </c>
      <c r="D4245" s="212">
        <v>8</v>
      </c>
      <c r="E4245" s="212" t="s">
        <v>1248</v>
      </c>
      <c r="F4245" s="212" t="s">
        <v>1234</v>
      </c>
    </row>
    <row r="4246" spans="1:6" hidden="1" x14ac:dyDescent="0.25">
      <c r="A4246" s="212" t="s">
        <v>1247</v>
      </c>
      <c r="B4246" s="212">
        <v>197509</v>
      </c>
      <c r="C4246" s="212">
        <v>34.965000000000003</v>
      </c>
      <c r="D4246" s="212">
        <v>8</v>
      </c>
      <c r="E4246" s="212" t="s">
        <v>1248</v>
      </c>
      <c r="F4246" s="212" t="s">
        <v>1234</v>
      </c>
    </row>
    <row r="4247" spans="1:6" hidden="1" x14ac:dyDescent="0.25">
      <c r="A4247" s="212" t="s">
        <v>1247</v>
      </c>
      <c r="B4247" s="212">
        <v>197510</v>
      </c>
      <c r="C4247" s="212">
        <v>36.131</v>
      </c>
      <c r="D4247" s="212">
        <v>8</v>
      </c>
      <c r="E4247" s="212" t="s">
        <v>1248</v>
      </c>
      <c r="F4247" s="212" t="s">
        <v>1234</v>
      </c>
    </row>
    <row r="4248" spans="1:6" hidden="1" x14ac:dyDescent="0.25">
      <c r="A4248" s="212" t="s">
        <v>1247</v>
      </c>
      <c r="B4248" s="212">
        <v>197511</v>
      </c>
      <c r="C4248" s="212">
        <v>34.965000000000003</v>
      </c>
      <c r="D4248" s="212">
        <v>8</v>
      </c>
      <c r="E4248" s="212" t="s">
        <v>1248</v>
      </c>
      <c r="F4248" s="212" t="s">
        <v>1234</v>
      </c>
    </row>
    <row r="4249" spans="1:6" hidden="1" x14ac:dyDescent="0.25">
      <c r="A4249" s="212" t="s">
        <v>1247</v>
      </c>
      <c r="B4249" s="212">
        <v>197512</v>
      </c>
      <c r="C4249" s="212">
        <v>36.131</v>
      </c>
      <c r="D4249" s="212">
        <v>8</v>
      </c>
      <c r="E4249" s="212" t="s">
        <v>1248</v>
      </c>
      <c r="F4249" s="212" t="s">
        <v>1234</v>
      </c>
    </row>
    <row r="4250" spans="1:6" hidden="1" x14ac:dyDescent="0.25">
      <c r="A4250" s="212" t="s">
        <v>1247</v>
      </c>
      <c r="B4250" s="212">
        <v>197513</v>
      </c>
      <c r="C4250" s="212">
        <v>425.40800000000002</v>
      </c>
      <c r="D4250" s="212">
        <v>8</v>
      </c>
      <c r="E4250" s="212" t="s">
        <v>1248</v>
      </c>
      <c r="F4250" s="212" t="s">
        <v>1234</v>
      </c>
    </row>
    <row r="4251" spans="1:6" hidden="1" x14ac:dyDescent="0.25">
      <c r="A4251" s="212" t="s">
        <v>1247</v>
      </c>
      <c r="B4251" s="212">
        <v>197601</v>
      </c>
      <c r="C4251" s="212">
        <v>40.793999999999997</v>
      </c>
      <c r="D4251" s="212">
        <v>8</v>
      </c>
      <c r="E4251" s="212" t="s">
        <v>1248</v>
      </c>
      <c r="F4251" s="212" t="s">
        <v>1234</v>
      </c>
    </row>
    <row r="4252" spans="1:6" hidden="1" x14ac:dyDescent="0.25">
      <c r="A4252" s="212" t="s">
        <v>1247</v>
      </c>
      <c r="B4252" s="212">
        <v>197602</v>
      </c>
      <c r="C4252" s="212">
        <v>38.161999999999999</v>
      </c>
      <c r="D4252" s="212">
        <v>8</v>
      </c>
      <c r="E4252" s="212" t="s">
        <v>1248</v>
      </c>
      <c r="F4252" s="212" t="s">
        <v>1234</v>
      </c>
    </row>
    <row r="4253" spans="1:6" hidden="1" x14ac:dyDescent="0.25">
      <c r="A4253" s="212" t="s">
        <v>1247</v>
      </c>
      <c r="B4253" s="212">
        <v>197603</v>
      </c>
      <c r="C4253" s="212">
        <v>40.793999999999997</v>
      </c>
      <c r="D4253" s="212">
        <v>8</v>
      </c>
      <c r="E4253" s="212" t="s">
        <v>1248</v>
      </c>
      <c r="F4253" s="212" t="s">
        <v>1234</v>
      </c>
    </row>
    <row r="4254" spans="1:6" hidden="1" x14ac:dyDescent="0.25">
      <c r="A4254" s="212" t="s">
        <v>1247</v>
      </c>
      <c r="B4254" s="212">
        <v>197604</v>
      </c>
      <c r="C4254" s="212">
        <v>39.478000000000002</v>
      </c>
      <c r="D4254" s="212">
        <v>8</v>
      </c>
      <c r="E4254" s="212" t="s">
        <v>1248</v>
      </c>
      <c r="F4254" s="212" t="s">
        <v>1234</v>
      </c>
    </row>
    <row r="4255" spans="1:6" hidden="1" x14ac:dyDescent="0.25">
      <c r="A4255" s="212" t="s">
        <v>1247</v>
      </c>
      <c r="B4255" s="212">
        <v>197605</v>
      </c>
      <c r="C4255" s="212">
        <v>40.793999999999997</v>
      </c>
      <c r="D4255" s="212">
        <v>8</v>
      </c>
      <c r="E4255" s="212" t="s">
        <v>1248</v>
      </c>
      <c r="F4255" s="212" t="s">
        <v>1234</v>
      </c>
    </row>
    <row r="4256" spans="1:6" hidden="1" x14ac:dyDescent="0.25">
      <c r="A4256" s="212" t="s">
        <v>1247</v>
      </c>
      <c r="B4256" s="212">
        <v>197606</v>
      </c>
      <c r="C4256" s="212">
        <v>39.478000000000002</v>
      </c>
      <c r="D4256" s="212">
        <v>8</v>
      </c>
      <c r="E4256" s="212" t="s">
        <v>1248</v>
      </c>
      <c r="F4256" s="212" t="s">
        <v>1234</v>
      </c>
    </row>
    <row r="4257" spans="1:6" hidden="1" x14ac:dyDescent="0.25">
      <c r="A4257" s="212" t="s">
        <v>1247</v>
      </c>
      <c r="B4257" s="212">
        <v>197607</v>
      </c>
      <c r="C4257" s="212">
        <v>40.793999999999997</v>
      </c>
      <c r="D4257" s="212">
        <v>8</v>
      </c>
      <c r="E4257" s="212" t="s">
        <v>1248</v>
      </c>
      <c r="F4257" s="212" t="s">
        <v>1234</v>
      </c>
    </row>
    <row r="4258" spans="1:6" hidden="1" x14ac:dyDescent="0.25">
      <c r="A4258" s="212" t="s">
        <v>1247</v>
      </c>
      <c r="B4258" s="212">
        <v>197608</v>
      </c>
      <c r="C4258" s="212">
        <v>40.793999999999997</v>
      </c>
      <c r="D4258" s="212">
        <v>8</v>
      </c>
      <c r="E4258" s="212" t="s">
        <v>1248</v>
      </c>
      <c r="F4258" s="212" t="s">
        <v>1234</v>
      </c>
    </row>
    <row r="4259" spans="1:6" hidden="1" x14ac:dyDescent="0.25">
      <c r="A4259" s="212" t="s">
        <v>1247</v>
      </c>
      <c r="B4259" s="212">
        <v>197609</v>
      </c>
      <c r="C4259" s="212">
        <v>39.478000000000002</v>
      </c>
      <c r="D4259" s="212">
        <v>8</v>
      </c>
      <c r="E4259" s="212" t="s">
        <v>1248</v>
      </c>
      <c r="F4259" s="212" t="s">
        <v>1234</v>
      </c>
    </row>
    <row r="4260" spans="1:6" hidden="1" x14ac:dyDescent="0.25">
      <c r="A4260" s="212" t="s">
        <v>1247</v>
      </c>
      <c r="B4260" s="212">
        <v>197610</v>
      </c>
      <c r="C4260" s="212">
        <v>40.793999999999997</v>
      </c>
      <c r="D4260" s="212">
        <v>8</v>
      </c>
      <c r="E4260" s="212" t="s">
        <v>1248</v>
      </c>
      <c r="F4260" s="212" t="s">
        <v>1234</v>
      </c>
    </row>
    <row r="4261" spans="1:6" hidden="1" x14ac:dyDescent="0.25">
      <c r="A4261" s="212" t="s">
        <v>1247</v>
      </c>
      <c r="B4261" s="212">
        <v>197611</v>
      </c>
      <c r="C4261" s="212">
        <v>39.478000000000002</v>
      </c>
      <c r="D4261" s="212">
        <v>8</v>
      </c>
      <c r="E4261" s="212" t="s">
        <v>1248</v>
      </c>
      <c r="F4261" s="212" t="s">
        <v>1234</v>
      </c>
    </row>
    <row r="4262" spans="1:6" hidden="1" x14ac:dyDescent="0.25">
      <c r="A4262" s="212" t="s">
        <v>1247</v>
      </c>
      <c r="B4262" s="212">
        <v>197612</v>
      </c>
      <c r="C4262" s="212">
        <v>40.793999999999997</v>
      </c>
      <c r="D4262" s="212">
        <v>8</v>
      </c>
      <c r="E4262" s="212" t="s">
        <v>1248</v>
      </c>
      <c r="F4262" s="212" t="s">
        <v>1234</v>
      </c>
    </row>
    <row r="4263" spans="1:6" hidden="1" x14ac:dyDescent="0.25">
      <c r="A4263" s="212" t="s">
        <v>1247</v>
      </c>
      <c r="B4263" s="212">
        <v>197613</v>
      </c>
      <c r="C4263" s="212">
        <v>481.63400000000001</v>
      </c>
      <c r="D4263" s="212">
        <v>8</v>
      </c>
      <c r="E4263" s="212" t="s">
        <v>1248</v>
      </c>
      <c r="F4263" s="212" t="s">
        <v>1234</v>
      </c>
    </row>
    <row r="4264" spans="1:6" hidden="1" x14ac:dyDescent="0.25">
      <c r="A4264" s="212" t="s">
        <v>1247</v>
      </c>
      <c r="B4264" s="212">
        <v>197701</v>
      </c>
      <c r="C4264" s="212">
        <v>46.014000000000003</v>
      </c>
      <c r="D4264" s="212">
        <v>8</v>
      </c>
      <c r="E4264" s="212" t="s">
        <v>1248</v>
      </c>
      <c r="F4264" s="212" t="s">
        <v>1234</v>
      </c>
    </row>
    <row r="4265" spans="1:6" hidden="1" x14ac:dyDescent="0.25">
      <c r="A4265" s="212" t="s">
        <v>1247</v>
      </c>
      <c r="B4265" s="212">
        <v>197702</v>
      </c>
      <c r="C4265" s="212">
        <v>41.561</v>
      </c>
      <c r="D4265" s="212">
        <v>8</v>
      </c>
      <c r="E4265" s="212" t="s">
        <v>1248</v>
      </c>
      <c r="F4265" s="212" t="s">
        <v>1234</v>
      </c>
    </row>
    <row r="4266" spans="1:6" hidden="1" x14ac:dyDescent="0.25">
      <c r="A4266" s="212" t="s">
        <v>1247</v>
      </c>
      <c r="B4266" s="212">
        <v>197703</v>
      </c>
      <c r="C4266" s="212">
        <v>46.014000000000003</v>
      </c>
      <c r="D4266" s="212">
        <v>8</v>
      </c>
      <c r="E4266" s="212" t="s">
        <v>1248</v>
      </c>
      <c r="F4266" s="212" t="s">
        <v>1234</v>
      </c>
    </row>
    <row r="4267" spans="1:6" hidden="1" x14ac:dyDescent="0.25">
      <c r="A4267" s="212" t="s">
        <v>1247</v>
      </c>
      <c r="B4267" s="212">
        <v>197704</v>
      </c>
      <c r="C4267" s="212">
        <v>44.53</v>
      </c>
      <c r="D4267" s="212">
        <v>8</v>
      </c>
      <c r="E4267" s="212" t="s">
        <v>1248</v>
      </c>
      <c r="F4267" s="212" t="s">
        <v>1234</v>
      </c>
    </row>
    <row r="4268" spans="1:6" hidden="1" x14ac:dyDescent="0.25">
      <c r="A4268" s="212" t="s">
        <v>1247</v>
      </c>
      <c r="B4268" s="212">
        <v>197705</v>
      </c>
      <c r="C4268" s="212">
        <v>46.014000000000003</v>
      </c>
      <c r="D4268" s="212">
        <v>8</v>
      </c>
      <c r="E4268" s="212" t="s">
        <v>1248</v>
      </c>
      <c r="F4268" s="212" t="s">
        <v>1234</v>
      </c>
    </row>
    <row r="4269" spans="1:6" hidden="1" x14ac:dyDescent="0.25">
      <c r="A4269" s="212" t="s">
        <v>1247</v>
      </c>
      <c r="B4269" s="212">
        <v>197706</v>
      </c>
      <c r="C4269" s="212">
        <v>44.53</v>
      </c>
      <c r="D4269" s="212">
        <v>8</v>
      </c>
      <c r="E4269" s="212" t="s">
        <v>1248</v>
      </c>
      <c r="F4269" s="212" t="s">
        <v>1234</v>
      </c>
    </row>
    <row r="4270" spans="1:6" hidden="1" x14ac:dyDescent="0.25">
      <c r="A4270" s="212" t="s">
        <v>1247</v>
      </c>
      <c r="B4270" s="212">
        <v>197707</v>
      </c>
      <c r="C4270" s="212">
        <v>46.014000000000003</v>
      </c>
      <c r="D4270" s="212">
        <v>8</v>
      </c>
      <c r="E4270" s="212" t="s">
        <v>1248</v>
      </c>
      <c r="F4270" s="212" t="s">
        <v>1234</v>
      </c>
    </row>
    <row r="4271" spans="1:6" hidden="1" x14ac:dyDescent="0.25">
      <c r="A4271" s="212" t="s">
        <v>1247</v>
      </c>
      <c r="B4271" s="212">
        <v>197708</v>
      </c>
      <c r="C4271" s="212">
        <v>46.014000000000003</v>
      </c>
      <c r="D4271" s="212">
        <v>8</v>
      </c>
      <c r="E4271" s="212" t="s">
        <v>1248</v>
      </c>
      <c r="F4271" s="212" t="s">
        <v>1234</v>
      </c>
    </row>
    <row r="4272" spans="1:6" hidden="1" x14ac:dyDescent="0.25">
      <c r="A4272" s="212" t="s">
        <v>1247</v>
      </c>
      <c r="B4272" s="212">
        <v>197709</v>
      </c>
      <c r="C4272" s="212">
        <v>44.53</v>
      </c>
      <c r="D4272" s="212">
        <v>8</v>
      </c>
      <c r="E4272" s="212" t="s">
        <v>1248</v>
      </c>
      <c r="F4272" s="212" t="s">
        <v>1234</v>
      </c>
    </row>
    <row r="4273" spans="1:6" hidden="1" x14ac:dyDescent="0.25">
      <c r="A4273" s="212" t="s">
        <v>1247</v>
      </c>
      <c r="B4273" s="212">
        <v>197710</v>
      </c>
      <c r="C4273" s="212">
        <v>46.014000000000003</v>
      </c>
      <c r="D4273" s="212">
        <v>8</v>
      </c>
      <c r="E4273" s="212" t="s">
        <v>1248</v>
      </c>
      <c r="F4273" s="212" t="s">
        <v>1234</v>
      </c>
    </row>
    <row r="4274" spans="1:6" hidden="1" x14ac:dyDescent="0.25">
      <c r="A4274" s="212" t="s">
        <v>1247</v>
      </c>
      <c r="B4274" s="212">
        <v>197711</v>
      </c>
      <c r="C4274" s="212">
        <v>44.53</v>
      </c>
      <c r="D4274" s="212">
        <v>8</v>
      </c>
      <c r="E4274" s="212" t="s">
        <v>1248</v>
      </c>
      <c r="F4274" s="212" t="s">
        <v>1234</v>
      </c>
    </row>
    <row r="4275" spans="1:6" hidden="1" x14ac:dyDescent="0.25">
      <c r="A4275" s="212" t="s">
        <v>1247</v>
      </c>
      <c r="B4275" s="212">
        <v>197712</v>
      </c>
      <c r="C4275" s="212">
        <v>46.014000000000003</v>
      </c>
      <c r="D4275" s="212">
        <v>8</v>
      </c>
      <c r="E4275" s="212" t="s">
        <v>1248</v>
      </c>
      <c r="F4275" s="212" t="s">
        <v>1234</v>
      </c>
    </row>
    <row r="4276" spans="1:6" hidden="1" x14ac:dyDescent="0.25">
      <c r="A4276" s="212" t="s">
        <v>1247</v>
      </c>
      <c r="B4276" s="212">
        <v>197713</v>
      </c>
      <c r="C4276" s="212">
        <v>541.78300000000002</v>
      </c>
      <c r="D4276" s="212">
        <v>8</v>
      </c>
      <c r="E4276" s="212" t="s">
        <v>1248</v>
      </c>
      <c r="F4276" s="212" t="s">
        <v>1234</v>
      </c>
    </row>
    <row r="4277" spans="1:6" hidden="1" x14ac:dyDescent="0.25">
      <c r="A4277" s="212" t="s">
        <v>1247</v>
      </c>
      <c r="B4277" s="212">
        <v>197801</v>
      </c>
      <c r="C4277" s="212">
        <v>52.814999999999998</v>
      </c>
      <c r="D4277" s="212">
        <v>8</v>
      </c>
      <c r="E4277" s="212" t="s">
        <v>1248</v>
      </c>
      <c r="F4277" s="212" t="s">
        <v>1234</v>
      </c>
    </row>
    <row r="4278" spans="1:6" hidden="1" x14ac:dyDescent="0.25">
      <c r="A4278" s="212" t="s">
        <v>1247</v>
      </c>
      <c r="B4278" s="212">
        <v>197802</v>
      </c>
      <c r="C4278" s="212">
        <v>47.703000000000003</v>
      </c>
      <c r="D4278" s="212">
        <v>8</v>
      </c>
      <c r="E4278" s="212" t="s">
        <v>1248</v>
      </c>
      <c r="F4278" s="212" t="s">
        <v>1234</v>
      </c>
    </row>
    <row r="4279" spans="1:6" hidden="1" x14ac:dyDescent="0.25">
      <c r="A4279" s="212" t="s">
        <v>1247</v>
      </c>
      <c r="B4279" s="212">
        <v>197803</v>
      </c>
      <c r="C4279" s="212">
        <v>52.814999999999998</v>
      </c>
      <c r="D4279" s="212">
        <v>8</v>
      </c>
      <c r="E4279" s="212" t="s">
        <v>1248</v>
      </c>
      <c r="F4279" s="212" t="s">
        <v>1234</v>
      </c>
    </row>
    <row r="4280" spans="1:6" hidden="1" x14ac:dyDescent="0.25">
      <c r="A4280" s="212" t="s">
        <v>1247</v>
      </c>
      <c r="B4280" s="212">
        <v>197804</v>
      </c>
      <c r="C4280" s="212">
        <v>51.110999999999997</v>
      </c>
      <c r="D4280" s="212">
        <v>8</v>
      </c>
      <c r="E4280" s="212" t="s">
        <v>1248</v>
      </c>
      <c r="F4280" s="212" t="s">
        <v>1234</v>
      </c>
    </row>
    <row r="4281" spans="1:6" hidden="1" x14ac:dyDescent="0.25">
      <c r="A4281" s="212" t="s">
        <v>1247</v>
      </c>
      <c r="B4281" s="212">
        <v>197805</v>
      </c>
      <c r="C4281" s="212">
        <v>52.814999999999998</v>
      </c>
      <c r="D4281" s="212">
        <v>8</v>
      </c>
      <c r="E4281" s="212" t="s">
        <v>1248</v>
      </c>
      <c r="F4281" s="212" t="s">
        <v>1234</v>
      </c>
    </row>
    <row r="4282" spans="1:6" hidden="1" x14ac:dyDescent="0.25">
      <c r="A4282" s="212" t="s">
        <v>1247</v>
      </c>
      <c r="B4282" s="212">
        <v>197806</v>
      </c>
      <c r="C4282" s="212">
        <v>51.110999999999997</v>
      </c>
      <c r="D4282" s="212">
        <v>8</v>
      </c>
      <c r="E4282" s="212" t="s">
        <v>1248</v>
      </c>
      <c r="F4282" s="212" t="s">
        <v>1234</v>
      </c>
    </row>
    <row r="4283" spans="1:6" hidden="1" x14ac:dyDescent="0.25">
      <c r="A4283" s="212" t="s">
        <v>1247</v>
      </c>
      <c r="B4283" s="212">
        <v>197807</v>
      </c>
      <c r="C4283" s="212">
        <v>52.814999999999998</v>
      </c>
      <c r="D4283" s="212">
        <v>8</v>
      </c>
      <c r="E4283" s="212" t="s">
        <v>1248</v>
      </c>
      <c r="F4283" s="212" t="s">
        <v>1234</v>
      </c>
    </row>
    <row r="4284" spans="1:6" hidden="1" x14ac:dyDescent="0.25">
      <c r="A4284" s="212" t="s">
        <v>1247</v>
      </c>
      <c r="B4284" s="212">
        <v>197808</v>
      </c>
      <c r="C4284" s="212">
        <v>52.814999999999998</v>
      </c>
      <c r="D4284" s="212">
        <v>8</v>
      </c>
      <c r="E4284" s="212" t="s">
        <v>1248</v>
      </c>
      <c r="F4284" s="212" t="s">
        <v>1234</v>
      </c>
    </row>
    <row r="4285" spans="1:6" hidden="1" x14ac:dyDescent="0.25">
      <c r="A4285" s="212" t="s">
        <v>1247</v>
      </c>
      <c r="B4285" s="212">
        <v>197809</v>
      </c>
      <c r="C4285" s="212">
        <v>51.110999999999997</v>
      </c>
      <c r="D4285" s="212">
        <v>8</v>
      </c>
      <c r="E4285" s="212" t="s">
        <v>1248</v>
      </c>
      <c r="F4285" s="212" t="s">
        <v>1234</v>
      </c>
    </row>
    <row r="4286" spans="1:6" hidden="1" x14ac:dyDescent="0.25">
      <c r="A4286" s="212" t="s">
        <v>1247</v>
      </c>
      <c r="B4286" s="212">
        <v>197810</v>
      </c>
      <c r="C4286" s="212">
        <v>52.814999999999998</v>
      </c>
      <c r="D4286" s="212">
        <v>8</v>
      </c>
      <c r="E4286" s="212" t="s">
        <v>1248</v>
      </c>
      <c r="F4286" s="212" t="s">
        <v>1234</v>
      </c>
    </row>
    <row r="4287" spans="1:6" hidden="1" x14ac:dyDescent="0.25">
      <c r="A4287" s="212" t="s">
        <v>1247</v>
      </c>
      <c r="B4287" s="212">
        <v>197811</v>
      </c>
      <c r="C4287" s="212">
        <v>51.110999999999997</v>
      </c>
      <c r="D4287" s="212">
        <v>8</v>
      </c>
      <c r="E4287" s="212" t="s">
        <v>1248</v>
      </c>
      <c r="F4287" s="212" t="s">
        <v>1234</v>
      </c>
    </row>
    <row r="4288" spans="1:6" hidden="1" x14ac:dyDescent="0.25">
      <c r="A4288" s="212" t="s">
        <v>1247</v>
      </c>
      <c r="B4288" s="212">
        <v>197812</v>
      </c>
      <c r="C4288" s="212">
        <v>52.814999999999998</v>
      </c>
      <c r="D4288" s="212">
        <v>8</v>
      </c>
      <c r="E4288" s="212" t="s">
        <v>1248</v>
      </c>
      <c r="F4288" s="212" t="s">
        <v>1234</v>
      </c>
    </row>
    <row r="4289" spans="1:6" hidden="1" x14ac:dyDescent="0.25">
      <c r="A4289" s="212" t="s">
        <v>1247</v>
      </c>
      <c r="B4289" s="212">
        <v>197813</v>
      </c>
      <c r="C4289" s="212">
        <v>621.84900000000005</v>
      </c>
      <c r="D4289" s="212">
        <v>8</v>
      </c>
      <c r="E4289" s="212" t="s">
        <v>1248</v>
      </c>
      <c r="F4289" s="212" t="s">
        <v>1234</v>
      </c>
    </row>
    <row r="4290" spans="1:6" hidden="1" x14ac:dyDescent="0.25">
      <c r="A4290" s="212" t="s">
        <v>1247</v>
      </c>
      <c r="B4290" s="212">
        <v>197901</v>
      </c>
      <c r="C4290" s="212">
        <v>61.837000000000003</v>
      </c>
      <c r="D4290" s="212">
        <v>8</v>
      </c>
      <c r="E4290" s="212" t="s">
        <v>1248</v>
      </c>
      <c r="F4290" s="212" t="s">
        <v>1234</v>
      </c>
    </row>
    <row r="4291" spans="1:6" hidden="1" x14ac:dyDescent="0.25">
      <c r="A4291" s="212" t="s">
        <v>1247</v>
      </c>
      <c r="B4291" s="212">
        <v>197902</v>
      </c>
      <c r="C4291" s="212">
        <v>55.851999999999997</v>
      </c>
      <c r="D4291" s="212">
        <v>8</v>
      </c>
      <c r="E4291" s="212" t="s">
        <v>1248</v>
      </c>
      <c r="F4291" s="212" t="s">
        <v>1234</v>
      </c>
    </row>
    <row r="4292" spans="1:6" hidden="1" x14ac:dyDescent="0.25">
      <c r="A4292" s="212" t="s">
        <v>1247</v>
      </c>
      <c r="B4292" s="212">
        <v>197903</v>
      </c>
      <c r="C4292" s="212">
        <v>61.837000000000003</v>
      </c>
      <c r="D4292" s="212">
        <v>8</v>
      </c>
      <c r="E4292" s="212" t="s">
        <v>1248</v>
      </c>
      <c r="F4292" s="212" t="s">
        <v>1234</v>
      </c>
    </row>
    <row r="4293" spans="1:6" hidden="1" x14ac:dyDescent="0.25">
      <c r="A4293" s="212" t="s">
        <v>1247</v>
      </c>
      <c r="B4293" s="212">
        <v>197904</v>
      </c>
      <c r="C4293" s="212">
        <v>59.841999999999999</v>
      </c>
      <c r="D4293" s="212">
        <v>8</v>
      </c>
      <c r="E4293" s="212" t="s">
        <v>1248</v>
      </c>
      <c r="F4293" s="212" t="s">
        <v>1234</v>
      </c>
    </row>
    <row r="4294" spans="1:6" hidden="1" x14ac:dyDescent="0.25">
      <c r="A4294" s="212" t="s">
        <v>1247</v>
      </c>
      <c r="B4294" s="212">
        <v>197905</v>
      </c>
      <c r="C4294" s="212">
        <v>61.837000000000003</v>
      </c>
      <c r="D4294" s="212">
        <v>8</v>
      </c>
      <c r="E4294" s="212" t="s">
        <v>1248</v>
      </c>
      <c r="F4294" s="212" t="s">
        <v>1234</v>
      </c>
    </row>
    <row r="4295" spans="1:6" hidden="1" x14ac:dyDescent="0.25">
      <c r="A4295" s="212" t="s">
        <v>1247</v>
      </c>
      <c r="B4295" s="212">
        <v>197906</v>
      </c>
      <c r="C4295" s="212">
        <v>59.841999999999999</v>
      </c>
      <c r="D4295" s="212">
        <v>8</v>
      </c>
      <c r="E4295" s="212" t="s">
        <v>1248</v>
      </c>
      <c r="F4295" s="212" t="s">
        <v>1234</v>
      </c>
    </row>
    <row r="4296" spans="1:6" hidden="1" x14ac:dyDescent="0.25">
      <c r="A4296" s="212" t="s">
        <v>1247</v>
      </c>
      <c r="B4296" s="212">
        <v>197907</v>
      </c>
      <c r="C4296" s="212">
        <v>61.837000000000003</v>
      </c>
      <c r="D4296" s="212">
        <v>8</v>
      </c>
      <c r="E4296" s="212" t="s">
        <v>1248</v>
      </c>
      <c r="F4296" s="212" t="s">
        <v>1234</v>
      </c>
    </row>
    <row r="4297" spans="1:6" hidden="1" x14ac:dyDescent="0.25">
      <c r="A4297" s="212" t="s">
        <v>1247</v>
      </c>
      <c r="B4297" s="212">
        <v>197908</v>
      </c>
      <c r="C4297" s="212">
        <v>61.837000000000003</v>
      </c>
      <c r="D4297" s="212">
        <v>8</v>
      </c>
      <c r="E4297" s="212" t="s">
        <v>1248</v>
      </c>
      <c r="F4297" s="212" t="s">
        <v>1234</v>
      </c>
    </row>
    <row r="4298" spans="1:6" hidden="1" x14ac:dyDescent="0.25">
      <c r="A4298" s="212" t="s">
        <v>1247</v>
      </c>
      <c r="B4298" s="212">
        <v>197909</v>
      </c>
      <c r="C4298" s="212">
        <v>59.841999999999999</v>
      </c>
      <c r="D4298" s="212">
        <v>8</v>
      </c>
      <c r="E4298" s="212" t="s">
        <v>1248</v>
      </c>
      <c r="F4298" s="212" t="s">
        <v>1234</v>
      </c>
    </row>
    <row r="4299" spans="1:6" hidden="1" x14ac:dyDescent="0.25">
      <c r="A4299" s="212" t="s">
        <v>1247</v>
      </c>
      <c r="B4299" s="212">
        <v>197910</v>
      </c>
      <c r="C4299" s="212">
        <v>61.837000000000003</v>
      </c>
      <c r="D4299" s="212">
        <v>8</v>
      </c>
      <c r="E4299" s="212" t="s">
        <v>1248</v>
      </c>
      <c r="F4299" s="212" t="s">
        <v>1234</v>
      </c>
    </row>
    <row r="4300" spans="1:6" hidden="1" x14ac:dyDescent="0.25">
      <c r="A4300" s="212" t="s">
        <v>1247</v>
      </c>
      <c r="B4300" s="212">
        <v>197911</v>
      </c>
      <c r="C4300" s="212">
        <v>59.841999999999999</v>
      </c>
      <c r="D4300" s="212">
        <v>8</v>
      </c>
      <c r="E4300" s="212" t="s">
        <v>1248</v>
      </c>
      <c r="F4300" s="212" t="s">
        <v>1234</v>
      </c>
    </row>
    <row r="4301" spans="1:6" hidden="1" x14ac:dyDescent="0.25">
      <c r="A4301" s="212" t="s">
        <v>1247</v>
      </c>
      <c r="B4301" s="212">
        <v>197912</v>
      </c>
      <c r="C4301" s="212">
        <v>61.837000000000003</v>
      </c>
      <c r="D4301" s="212">
        <v>8</v>
      </c>
      <c r="E4301" s="212" t="s">
        <v>1248</v>
      </c>
      <c r="F4301" s="212" t="s">
        <v>1234</v>
      </c>
    </row>
    <row r="4302" spans="1:6" hidden="1" x14ac:dyDescent="0.25">
      <c r="A4302" s="212" t="s">
        <v>1247</v>
      </c>
      <c r="B4302" s="212">
        <v>197913</v>
      </c>
      <c r="C4302" s="212">
        <v>728.07600000000002</v>
      </c>
      <c r="D4302" s="212">
        <v>8</v>
      </c>
      <c r="E4302" s="212" t="s">
        <v>1248</v>
      </c>
      <c r="F4302" s="212" t="s">
        <v>1234</v>
      </c>
    </row>
    <row r="4303" spans="1:6" hidden="1" x14ac:dyDescent="0.25">
      <c r="A4303" s="212" t="s">
        <v>1247</v>
      </c>
      <c r="B4303" s="212">
        <v>198001</v>
      </c>
      <c r="C4303" s="212">
        <v>71.995000000000005</v>
      </c>
      <c r="D4303" s="212">
        <v>8</v>
      </c>
      <c r="E4303" s="212" t="s">
        <v>1248</v>
      </c>
      <c r="F4303" s="212" t="s">
        <v>1234</v>
      </c>
    </row>
    <row r="4304" spans="1:6" hidden="1" x14ac:dyDescent="0.25">
      <c r="A4304" s="212" t="s">
        <v>1247</v>
      </c>
      <c r="B4304" s="212">
        <v>198002</v>
      </c>
      <c r="C4304" s="212">
        <v>67.349999999999994</v>
      </c>
      <c r="D4304" s="212">
        <v>8</v>
      </c>
      <c r="E4304" s="212" t="s">
        <v>1248</v>
      </c>
      <c r="F4304" s="212" t="s">
        <v>1234</v>
      </c>
    </row>
    <row r="4305" spans="1:6" hidden="1" x14ac:dyDescent="0.25">
      <c r="A4305" s="212" t="s">
        <v>1247</v>
      </c>
      <c r="B4305" s="212">
        <v>198003</v>
      </c>
      <c r="C4305" s="212">
        <v>71.995000000000005</v>
      </c>
      <c r="D4305" s="212">
        <v>8</v>
      </c>
      <c r="E4305" s="212" t="s">
        <v>1248</v>
      </c>
      <c r="F4305" s="212" t="s">
        <v>1234</v>
      </c>
    </row>
    <row r="4306" spans="1:6" hidden="1" x14ac:dyDescent="0.25">
      <c r="A4306" s="212" t="s">
        <v>1247</v>
      </c>
      <c r="B4306" s="212">
        <v>198004</v>
      </c>
      <c r="C4306" s="212">
        <v>69.671999999999997</v>
      </c>
      <c r="D4306" s="212">
        <v>8</v>
      </c>
      <c r="E4306" s="212" t="s">
        <v>1248</v>
      </c>
      <c r="F4306" s="212" t="s">
        <v>1234</v>
      </c>
    </row>
    <row r="4307" spans="1:6" hidden="1" x14ac:dyDescent="0.25">
      <c r="A4307" s="212" t="s">
        <v>1247</v>
      </c>
      <c r="B4307" s="212">
        <v>198005</v>
      </c>
      <c r="C4307" s="212">
        <v>71.995000000000005</v>
      </c>
      <c r="D4307" s="212">
        <v>8</v>
      </c>
      <c r="E4307" s="212" t="s">
        <v>1248</v>
      </c>
      <c r="F4307" s="212" t="s">
        <v>1234</v>
      </c>
    </row>
    <row r="4308" spans="1:6" hidden="1" x14ac:dyDescent="0.25">
      <c r="A4308" s="212" t="s">
        <v>1247</v>
      </c>
      <c r="B4308" s="212">
        <v>198006</v>
      </c>
      <c r="C4308" s="212">
        <v>69.671999999999997</v>
      </c>
      <c r="D4308" s="212">
        <v>8</v>
      </c>
      <c r="E4308" s="212" t="s">
        <v>1248</v>
      </c>
      <c r="F4308" s="212" t="s">
        <v>1234</v>
      </c>
    </row>
    <row r="4309" spans="1:6" hidden="1" x14ac:dyDescent="0.25">
      <c r="A4309" s="212" t="s">
        <v>1247</v>
      </c>
      <c r="B4309" s="212">
        <v>198007</v>
      </c>
      <c r="C4309" s="212">
        <v>71.995000000000005</v>
      </c>
      <c r="D4309" s="212">
        <v>8</v>
      </c>
      <c r="E4309" s="212" t="s">
        <v>1248</v>
      </c>
      <c r="F4309" s="212" t="s">
        <v>1234</v>
      </c>
    </row>
    <row r="4310" spans="1:6" hidden="1" x14ac:dyDescent="0.25">
      <c r="A4310" s="212" t="s">
        <v>1247</v>
      </c>
      <c r="B4310" s="212">
        <v>198008</v>
      </c>
      <c r="C4310" s="212">
        <v>71.995000000000005</v>
      </c>
      <c r="D4310" s="212">
        <v>8</v>
      </c>
      <c r="E4310" s="212" t="s">
        <v>1248</v>
      </c>
      <c r="F4310" s="212" t="s">
        <v>1234</v>
      </c>
    </row>
    <row r="4311" spans="1:6" hidden="1" x14ac:dyDescent="0.25">
      <c r="A4311" s="212" t="s">
        <v>1247</v>
      </c>
      <c r="B4311" s="212">
        <v>198009</v>
      </c>
      <c r="C4311" s="212">
        <v>69.671999999999997</v>
      </c>
      <c r="D4311" s="212">
        <v>8</v>
      </c>
      <c r="E4311" s="212" t="s">
        <v>1248</v>
      </c>
      <c r="F4311" s="212" t="s">
        <v>1234</v>
      </c>
    </row>
    <row r="4312" spans="1:6" hidden="1" x14ac:dyDescent="0.25">
      <c r="A4312" s="212" t="s">
        <v>1247</v>
      </c>
      <c r="B4312" s="212">
        <v>198010</v>
      </c>
      <c r="C4312" s="212">
        <v>71.995000000000005</v>
      </c>
      <c r="D4312" s="212">
        <v>8</v>
      </c>
      <c r="E4312" s="212" t="s">
        <v>1248</v>
      </c>
      <c r="F4312" s="212" t="s">
        <v>1234</v>
      </c>
    </row>
    <row r="4313" spans="1:6" hidden="1" x14ac:dyDescent="0.25">
      <c r="A4313" s="212" t="s">
        <v>1247</v>
      </c>
      <c r="B4313" s="212">
        <v>198011</v>
      </c>
      <c r="C4313" s="212">
        <v>69.671999999999997</v>
      </c>
      <c r="D4313" s="212">
        <v>8</v>
      </c>
      <c r="E4313" s="212" t="s">
        <v>1248</v>
      </c>
      <c r="F4313" s="212" t="s">
        <v>1234</v>
      </c>
    </row>
    <row r="4314" spans="1:6" hidden="1" x14ac:dyDescent="0.25">
      <c r="A4314" s="212" t="s">
        <v>1247</v>
      </c>
      <c r="B4314" s="212">
        <v>198012</v>
      </c>
      <c r="C4314" s="212">
        <v>71.995000000000005</v>
      </c>
      <c r="D4314" s="212">
        <v>8</v>
      </c>
      <c r="E4314" s="212" t="s">
        <v>1248</v>
      </c>
      <c r="F4314" s="212" t="s">
        <v>1234</v>
      </c>
    </row>
    <row r="4315" spans="1:6" hidden="1" x14ac:dyDescent="0.25">
      <c r="A4315" s="212" t="s">
        <v>1247</v>
      </c>
      <c r="B4315" s="212">
        <v>198013</v>
      </c>
      <c r="C4315" s="212">
        <v>850</v>
      </c>
      <c r="D4315" s="212">
        <v>8</v>
      </c>
      <c r="E4315" s="212" t="s">
        <v>1248</v>
      </c>
      <c r="F4315" s="212" t="s">
        <v>1234</v>
      </c>
    </row>
    <row r="4316" spans="1:6" hidden="1" x14ac:dyDescent="0.25">
      <c r="A4316" s="212" t="s">
        <v>1247</v>
      </c>
      <c r="B4316" s="212">
        <v>198101</v>
      </c>
      <c r="C4316" s="212">
        <v>73.89</v>
      </c>
      <c r="D4316" s="212">
        <v>8</v>
      </c>
      <c r="E4316" s="212" t="s">
        <v>1248</v>
      </c>
      <c r="F4316" s="212" t="s">
        <v>1234</v>
      </c>
    </row>
    <row r="4317" spans="1:6" hidden="1" x14ac:dyDescent="0.25">
      <c r="A4317" s="212" t="s">
        <v>1247</v>
      </c>
      <c r="B4317" s="212">
        <v>198102</v>
      </c>
      <c r="C4317" s="212">
        <v>66.739999999999995</v>
      </c>
      <c r="D4317" s="212">
        <v>8</v>
      </c>
      <c r="E4317" s="212" t="s">
        <v>1248</v>
      </c>
      <c r="F4317" s="212" t="s">
        <v>1234</v>
      </c>
    </row>
    <row r="4318" spans="1:6" hidden="1" x14ac:dyDescent="0.25">
      <c r="A4318" s="212" t="s">
        <v>1247</v>
      </c>
      <c r="B4318" s="212">
        <v>198103</v>
      </c>
      <c r="C4318" s="212">
        <v>73.89</v>
      </c>
      <c r="D4318" s="212">
        <v>8</v>
      </c>
      <c r="E4318" s="212" t="s">
        <v>1248</v>
      </c>
      <c r="F4318" s="212" t="s">
        <v>1234</v>
      </c>
    </row>
    <row r="4319" spans="1:6" hidden="1" x14ac:dyDescent="0.25">
      <c r="A4319" s="212" t="s">
        <v>1247</v>
      </c>
      <c r="B4319" s="212">
        <v>198104</v>
      </c>
      <c r="C4319" s="212">
        <v>71.507000000000005</v>
      </c>
      <c r="D4319" s="212">
        <v>8</v>
      </c>
      <c r="E4319" s="212" t="s">
        <v>1248</v>
      </c>
      <c r="F4319" s="212" t="s">
        <v>1234</v>
      </c>
    </row>
    <row r="4320" spans="1:6" hidden="1" x14ac:dyDescent="0.25">
      <c r="A4320" s="212" t="s">
        <v>1247</v>
      </c>
      <c r="B4320" s="212">
        <v>198105</v>
      </c>
      <c r="C4320" s="212">
        <v>73.89</v>
      </c>
      <c r="D4320" s="212">
        <v>8</v>
      </c>
      <c r="E4320" s="212" t="s">
        <v>1248</v>
      </c>
      <c r="F4320" s="212" t="s">
        <v>1234</v>
      </c>
    </row>
    <row r="4321" spans="1:6" hidden="1" x14ac:dyDescent="0.25">
      <c r="A4321" s="212" t="s">
        <v>1247</v>
      </c>
      <c r="B4321" s="212">
        <v>198106</v>
      </c>
      <c r="C4321" s="212">
        <v>71.507000000000005</v>
      </c>
      <c r="D4321" s="212">
        <v>8</v>
      </c>
      <c r="E4321" s="212" t="s">
        <v>1248</v>
      </c>
      <c r="F4321" s="212" t="s">
        <v>1234</v>
      </c>
    </row>
    <row r="4322" spans="1:6" hidden="1" x14ac:dyDescent="0.25">
      <c r="A4322" s="212" t="s">
        <v>1247</v>
      </c>
      <c r="B4322" s="212">
        <v>198107</v>
      </c>
      <c r="C4322" s="212">
        <v>73.89</v>
      </c>
      <c r="D4322" s="212">
        <v>8</v>
      </c>
      <c r="E4322" s="212" t="s">
        <v>1248</v>
      </c>
      <c r="F4322" s="212" t="s">
        <v>1234</v>
      </c>
    </row>
    <row r="4323" spans="1:6" hidden="1" x14ac:dyDescent="0.25">
      <c r="A4323" s="212" t="s">
        <v>1247</v>
      </c>
      <c r="B4323" s="212">
        <v>198108</v>
      </c>
      <c r="C4323" s="212">
        <v>73.89</v>
      </c>
      <c r="D4323" s="212">
        <v>8</v>
      </c>
      <c r="E4323" s="212" t="s">
        <v>1248</v>
      </c>
      <c r="F4323" s="212" t="s">
        <v>1234</v>
      </c>
    </row>
    <row r="4324" spans="1:6" hidden="1" x14ac:dyDescent="0.25">
      <c r="A4324" s="212" t="s">
        <v>1247</v>
      </c>
      <c r="B4324" s="212">
        <v>198109</v>
      </c>
      <c r="C4324" s="212">
        <v>71.507000000000005</v>
      </c>
      <c r="D4324" s="212">
        <v>8</v>
      </c>
      <c r="E4324" s="212" t="s">
        <v>1248</v>
      </c>
      <c r="F4324" s="212" t="s">
        <v>1234</v>
      </c>
    </row>
    <row r="4325" spans="1:6" hidden="1" x14ac:dyDescent="0.25">
      <c r="A4325" s="212" t="s">
        <v>1247</v>
      </c>
      <c r="B4325" s="212">
        <v>198110</v>
      </c>
      <c r="C4325" s="212">
        <v>73.89</v>
      </c>
      <c r="D4325" s="212">
        <v>8</v>
      </c>
      <c r="E4325" s="212" t="s">
        <v>1248</v>
      </c>
      <c r="F4325" s="212" t="s">
        <v>1234</v>
      </c>
    </row>
    <row r="4326" spans="1:6" hidden="1" x14ac:dyDescent="0.25">
      <c r="A4326" s="212" t="s">
        <v>1247</v>
      </c>
      <c r="B4326" s="212">
        <v>198111</v>
      </c>
      <c r="C4326" s="212">
        <v>71.507000000000005</v>
      </c>
      <c r="D4326" s="212">
        <v>8</v>
      </c>
      <c r="E4326" s="212" t="s">
        <v>1248</v>
      </c>
      <c r="F4326" s="212" t="s">
        <v>1234</v>
      </c>
    </row>
    <row r="4327" spans="1:6" hidden="1" x14ac:dyDescent="0.25">
      <c r="A4327" s="212" t="s">
        <v>1247</v>
      </c>
      <c r="B4327" s="212">
        <v>198112</v>
      </c>
      <c r="C4327" s="212">
        <v>73.89</v>
      </c>
      <c r="D4327" s="212">
        <v>8</v>
      </c>
      <c r="E4327" s="212" t="s">
        <v>1248</v>
      </c>
      <c r="F4327" s="212" t="s">
        <v>1234</v>
      </c>
    </row>
    <row r="4328" spans="1:6" hidden="1" x14ac:dyDescent="0.25">
      <c r="A4328" s="212" t="s">
        <v>1247</v>
      </c>
      <c r="B4328" s="212">
        <v>198113</v>
      </c>
      <c r="C4328" s="212">
        <v>870</v>
      </c>
      <c r="D4328" s="212">
        <v>8</v>
      </c>
      <c r="E4328" s="212" t="s">
        <v>1248</v>
      </c>
      <c r="F4328" s="212" t="s">
        <v>1234</v>
      </c>
    </row>
    <row r="4329" spans="1:6" hidden="1" x14ac:dyDescent="0.25">
      <c r="A4329" s="212" t="s">
        <v>1247</v>
      </c>
      <c r="B4329" s="212">
        <v>198201</v>
      </c>
      <c r="C4329" s="212">
        <v>82.384</v>
      </c>
      <c r="D4329" s="212">
        <v>8</v>
      </c>
      <c r="E4329" s="212" t="s">
        <v>1248</v>
      </c>
      <c r="F4329" s="212" t="s">
        <v>1234</v>
      </c>
    </row>
    <row r="4330" spans="1:6" hidden="1" x14ac:dyDescent="0.25">
      <c r="A4330" s="212" t="s">
        <v>1247</v>
      </c>
      <c r="B4330" s="212">
        <v>198202</v>
      </c>
      <c r="C4330" s="212">
        <v>74.411000000000001</v>
      </c>
      <c r="D4330" s="212">
        <v>8</v>
      </c>
      <c r="E4330" s="212" t="s">
        <v>1248</v>
      </c>
      <c r="F4330" s="212" t="s">
        <v>1234</v>
      </c>
    </row>
    <row r="4331" spans="1:6" hidden="1" x14ac:dyDescent="0.25">
      <c r="A4331" s="212" t="s">
        <v>1247</v>
      </c>
      <c r="B4331" s="212">
        <v>198203</v>
      </c>
      <c r="C4331" s="212">
        <v>82.384</v>
      </c>
      <c r="D4331" s="212">
        <v>8</v>
      </c>
      <c r="E4331" s="212" t="s">
        <v>1248</v>
      </c>
      <c r="F4331" s="212" t="s">
        <v>1234</v>
      </c>
    </row>
    <row r="4332" spans="1:6" hidden="1" x14ac:dyDescent="0.25">
      <c r="A4332" s="212" t="s">
        <v>1247</v>
      </c>
      <c r="B4332" s="212">
        <v>198204</v>
      </c>
      <c r="C4332" s="212">
        <v>79.725999999999999</v>
      </c>
      <c r="D4332" s="212">
        <v>8</v>
      </c>
      <c r="E4332" s="212" t="s">
        <v>1248</v>
      </c>
      <c r="F4332" s="212" t="s">
        <v>1234</v>
      </c>
    </row>
    <row r="4333" spans="1:6" hidden="1" x14ac:dyDescent="0.25">
      <c r="A4333" s="212" t="s">
        <v>1247</v>
      </c>
      <c r="B4333" s="212">
        <v>198205</v>
      </c>
      <c r="C4333" s="212">
        <v>82.384</v>
      </c>
      <c r="D4333" s="212">
        <v>8</v>
      </c>
      <c r="E4333" s="212" t="s">
        <v>1248</v>
      </c>
      <c r="F4333" s="212" t="s">
        <v>1234</v>
      </c>
    </row>
    <row r="4334" spans="1:6" hidden="1" x14ac:dyDescent="0.25">
      <c r="A4334" s="212" t="s">
        <v>1247</v>
      </c>
      <c r="B4334" s="212">
        <v>198206</v>
      </c>
      <c r="C4334" s="212">
        <v>79.725999999999999</v>
      </c>
      <c r="D4334" s="212">
        <v>8</v>
      </c>
      <c r="E4334" s="212" t="s">
        <v>1248</v>
      </c>
      <c r="F4334" s="212" t="s">
        <v>1234</v>
      </c>
    </row>
    <row r="4335" spans="1:6" hidden="1" x14ac:dyDescent="0.25">
      <c r="A4335" s="212" t="s">
        <v>1247</v>
      </c>
      <c r="B4335" s="212">
        <v>198207</v>
      </c>
      <c r="C4335" s="212">
        <v>82.384</v>
      </c>
      <c r="D4335" s="212">
        <v>8</v>
      </c>
      <c r="E4335" s="212" t="s">
        <v>1248</v>
      </c>
      <c r="F4335" s="212" t="s">
        <v>1234</v>
      </c>
    </row>
    <row r="4336" spans="1:6" hidden="1" x14ac:dyDescent="0.25">
      <c r="A4336" s="212" t="s">
        <v>1247</v>
      </c>
      <c r="B4336" s="212">
        <v>198208</v>
      </c>
      <c r="C4336" s="212">
        <v>82.384</v>
      </c>
      <c r="D4336" s="212">
        <v>8</v>
      </c>
      <c r="E4336" s="212" t="s">
        <v>1248</v>
      </c>
      <c r="F4336" s="212" t="s">
        <v>1234</v>
      </c>
    </row>
    <row r="4337" spans="1:6" hidden="1" x14ac:dyDescent="0.25">
      <c r="A4337" s="212" t="s">
        <v>1247</v>
      </c>
      <c r="B4337" s="212">
        <v>198209</v>
      </c>
      <c r="C4337" s="212">
        <v>79.725999999999999</v>
      </c>
      <c r="D4337" s="212">
        <v>8</v>
      </c>
      <c r="E4337" s="212" t="s">
        <v>1248</v>
      </c>
      <c r="F4337" s="212" t="s">
        <v>1234</v>
      </c>
    </row>
    <row r="4338" spans="1:6" hidden="1" x14ac:dyDescent="0.25">
      <c r="A4338" s="212" t="s">
        <v>1247</v>
      </c>
      <c r="B4338" s="212">
        <v>198210</v>
      </c>
      <c r="C4338" s="212">
        <v>82.384</v>
      </c>
      <c r="D4338" s="212">
        <v>8</v>
      </c>
      <c r="E4338" s="212" t="s">
        <v>1248</v>
      </c>
      <c r="F4338" s="212" t="s">
        <v>1234</v>
      </c>
    </row>
    <row r="4339" spans="1:6" hidden="1" x14ac:dyDescent="0.25">
      <c r="A4339" s="212" t="s">
        <v>1247</v>
      </c>
      <c r="B4339" s="212">
        <v>198211</v>
      </c>
      <c r="C4339" s="212">
        <v>79.725999999999999</v>
      </c>
      <c r="D4339" s="212">
        <v>8</v>
      </c>
      <c r="E4339" s="212" t="s">
        <v>1248</v>
      </c>
      <c r="F4339" s="212" t="s">
        <v>1234</v>
      </c>
    </row>
    <row r="4340" spans="1:6" hidden="1" x14ac:dyDescent="0.25">
      <c r="A4340" s="212" t="s">
        <v>1247</v>
      </c>
      <c r="B4340" s="212">
        <v>198212</v>
      </c>
      <c r="C4340" s="212">
        <v>82.384</v>
      </c>
      <c r="D4340" s="212">
        <v>8</v>
      </c>
      <c r="E4340" s="212" t="s">
        <v>1248</v>
      </c>
      <c r="F4340" s="212" t="s">
        <v>1234</v>
      </c>
    </row>
    <row r="4341" spans="1:6" hidden="1" x14ac:dyDescent="0.25">
      <c r="A4341" s="212" t="s">
        <v>1247</v>
      </c>
      <c r="B4341" s="212">
        <v>198213</v>
      </c>
      <c r="C4341" s="212">
        <v>970</v>
      </c>
      <c r="D4341" s="212">
        <v>8</v>
      </c>
      <c r="E4341" s="212" t="s">
        <v>1248</v>
      </c>
      <c r="F4341" s="212" t="s">
        <v>1234</v>
      </c>
    </row>
    <row r="4342" spans="1:6" hidden="1" x14ac:dyDescent="0.25">
      <c r="A4342" s="212" t="s">
        <v>1247</v>
      </c>
      <c r="B4342" s="212">
        <v>198301</v>
      </c>
      <c r="C4342" s="212">
        <v>82.384</v>
      </c>
      <c r="D4342" s="212">
        <v>8</v>
      </c>
      <c r="E4342" s="212" t="s">
        <v>1248</v>
      </c>
      <c r="F4342" s="212" t="s">
        <v>1234</v>
      </c>
    </row>
    <row r="4343" spans="1:6" hidden="1" x14ac:dyDescent="0.25">
      <c r="A4343" s="212" t="s">
        <v>1247</v>
      </c>
      <c r="B4343" s="212">
        <v>198302</v>
      </c>
      <c r="C4343" s="212">
        <v>74.411000000000001</v>
      </c>
      <c r="D4343" s="212">
        <v>8</v>
      </c>
      <c r="E4343" s="212" t="s">
        <v>1248</v>
      </c>
      <c r="F4343" s="212" t="s">
        <v>1234</v>
      </c>
    </row>
    <row r="4344" spans="1:6" hidden="1" x14ac:dyDescent="0.25">
      <c r="A4344" s="212" t="s">
        <v>1247</v>
      </c>
      <c r="B4344" s="212">
        <v>198303</v>
      </c>
      <c r="C4344" s="212">
        <v>82.384</v>
      </c>
      <c r="D4344" s="212">
        <v>8</v>
      </c>
      <c r="E4344" s="212" t="s">
        <v>1248</v>
      </c>
      <c r="F4344" s="212" t="s">
        <v>1234</v>
      </c>
    </row>
    <row r="4345" spans="1:6" hidden="1" x14ac:dyDescent="0.25">
      <c r="A4345" s="212" t="s">
        <v>1247</v>
      </c>
      <c r="B4345" s="212">
        <v>198304</v>
      </c>
      <c r="C4345" s="212">
        <v>79.725999999999999</v>
      </c>
      <c r="D4345" s="212">
        <v>8</v>
      </c>
      <c r="E4345" s="212" t="s">
        <v>1248</v>
      </c>
      <c r="F4345" s="212" t="s">
        <v>1234</v>
      </c>
    </row>
    <row r="4346" spans="1:6" hidden="1" x14ac:dyDescent="0.25">
      <c r="A4346" s="212" t="s">
        <v>1247</v>
      </c>
      <c r="B4346" s="212">
        <v>198305</v>
      </c>
      <c r="C4346" s="212">
        <v>82.384</v>
      </c>
      <c r="D4346" s="212">
        <v>8</v>
      </c>
      <c r="E4346" s="212" t="s">
        <v>1248</v>
      </c>
      <c r="F4346" s="212" t="s">
        <v>1234</v>
      </c>
    </row>
    <row r="4347" spans="1:6" hidden="1" x14ac:dyDescent="0.25">
      <c r="A4347" s="212" t="s">
        <v>1247</v>
      </c>
      <c r="B4347" s="212">
        <v>198306</v>
      </c>
      <c r="C4347" s="212">
        <v>79.725999999999999</v>
      </c>
      <c r="D4347" s="212">
        <v>8</v>
      </c>
      <c r="E4347" s="212" t="s">
        <v>1248</v>
      </c>
      <c r="F4347" s="212" t="s">
        <v>1234</v>
      </c>
    </row>
    <row r="4348" spans="1:6" hidden="1" x14ac:dyDescent="0.25">
      <c r="A4348" s="212" t="s">
        <v>1247</v>
      </c>
      <c r="B4348" s="212">
        <v>198307</v>
      </c>
      <c r="C4348" s="212">
        <v>82.384</v>
      </c>
      <c r="D4348" s="212">
        <v>8</v>
      </c>
      <c r="E4348" s="212" t="s">
        <v>1248</v>
      </c>
      <c r="F4348" s="212" t="s">
        <v>1234</v>
      </c>
    </row>
    <row r="4349" spans="1:6" hidden="1" x14ac:dyDescent="0.25">
      <c r="A4349" s="212" t="s">
        <v>1247</v>
      </c>
      <c r="B4349" s="212">
        <v>198308</v>
      </c>
      <c r="C4349" s="212">
        <v>82.384</v>
      </c>
      <c r="D4349" s="212">
        <v>8</v>
      </c>
      <c r="E4349" s="212" t="s">
        <v>1248</v>
      </c>
      <c r="F4349" s="212" t="s">
        <v>1234</v>
      </c>
    </row>
    <row r="4350" spans="1:6" hidden="1" x14ac:dyDescent="0.25">
      <c r="A4350" s="212" t="s">
        <v>1247</v>
      </c>
      <c r="B4350" s="212">
        <v>198309</v>
      </c>
      <c r="C4350" s="212">
        <v>79.725999999999999</v>
      </c>
      <c r="D4350" s="212">
        <v>8</v>
      </c>
      <c r="E4350" s="212" t="s">
        <v>1248</v>
      </c>
      <c r="F4350" s="212" t="s">
        <v>1234</v>
      </c>
    </row>
    <row r="4351" spans="1:6" hidden="1" x14ac:dyDescent="0.25">
      <c r="A4351" s="212" t="s">
        <v>1247</v>
      </c>
      <c r="B4351" s="212">
        <v>198310</v>
      </c>
      <c r="C4351" s="212">
        <v>82.384</v>
      </c>
      <c r="D4351" s="212">
        <v>8</v>
      </c>
      <c r="E4351" s="212" t="s">
        <v>1248</v>
      </c>
      <c r="F4351" s="212" t="s">
        <v>1234</v>
      </c>
    </row>
    <row r="4352" spans="1:6" hidden="1" x14ac:dyDescent="0.25">
      <c r="A4352" s="212" t="s">
        <v>1247</v>
      </c>
      <c r="B4352" s="212">
        <v>198311</v>
      </c>
      <c r="C4352" s="212">
        <v>79.725999999999999</v>
      </c>
      <c r="D4352" s="212">
        <v>8</v>
      </c>
      <c r="E4352" s="212" t="s">
        <v>1248</v>
      </c>
      <c r="F4352" s="212" t="s">
        <v>1234</v>
      </c>
    </row>
    <row r="4353" spans="1:6" hidden="1" x14ac:dyDescent="0.25">
      <c r="A4353" s="212" t="s">
        <v>1247</v>
      </c>
      <c r="B4353" s="212">
        <v>198312</v>
      </c>
      <c r="C4353" s="212">
        <v>82.384</v>
      </c>
      <c r="D4353" s="212">
        <v>8</v>
      </c>
      <c r="E4353" s="212" t="s">
        <v>1248</v>
      </c>
      <c r="F4353" s="212" t="s">
        <v>1234</v>
      </c>
    </row>
    <row r="4354" spans="1:6" hidden="1" x14ac:dyDescent="0.25">
      <c r="A4354" s="212" t="s">
        <v>1247</v>
      </c>
      <c r="B4354" s="212">
        <v>198313</v>
      </c>
      <c r="C4354" s="212">
        <v>970</v>
      </c>
      <c r="D4354" s="212">
        <v>8</v>
      </c>
      <c r="E4354" s="212" t="s">
        <v>1248</v>
      </c>
      <c r="F4354" s="212" t="s">
        <v>1234</v>
      </c>
    </row>
    <row r="4355" spans="1:6" hidden="1" x14ac:dyDescent="0.25">
      <c r="A4355" s="212" t="s">
        <v>1247</v>
      </c>
      <c r="B4355" s="212">
        <v>198401</v>
      </c>
      <c r="C4355" s="212">
        <v>83.004999999999995</v>
      </c>
      <c r="D4355" s="212">
        <v>8</v>
      </c>
      <c r="E4355" s="212" t="s">
        <v>1248</v>
      </c>
      <c r="F4355" s="212" t="s">
        <v>1234</v>
      </c>
    </row>
    <row r="4356" spans="1:6" hidden="1" x14ac:dyDescent="0.25">
      <c r="A4356" s="212" t="s">
        <v>1247</v>
      </c>
      <c r="B4356" s="212">
        <v>198402</v>
      </c>
      <c r="C4356" s="212">
        <v>77.650000000000006</v>
      </c>
      <c r="D4356" s="212">
        <v>8</v>
      </c>
      <c r="E4356" s="212" t="s">
        <v>1248</v>
      </c>
      <c r="F4356" s="212" t="s">
        <v>1234</v>
      </c>
    </row>
    <row r="4357" spans="1:6" hidden="1" x14ac:dyDescent="0.25">
      <c r="A4357" s="212" t="s">
        <v>1247</v>
      </c>
      <c r="B4357" s="212">
        <v>198403</v>
      </c>
      <c r="C4357" s="212">
        <v>83.004999999999995</v>
      </c>
      <c r="D4357" s="212">
        <v>8</v>
      </c>
      <c r="E4357" s="212" t="s">
        <v>1248</v>
      </c>
      <c r="F4357" s="212" t="s">
        <v>1234</v>
      </c>
    </row>
    <row r="4358" spans="1:6" hidden="1" x14ac:dyDescent="0.25">
      <c r="A4358" s="212" t="s">
        <v>1247</v>
      </c>
      <c r="B4358" s="212">
        <v>198404</v>
      </c>
      <c r="C4358" s="212">
        <v>80.328000000000003</v>
      </c>
      <c r="D4358" s="212">
        <v>8</v>
      </c>
      <c r="E4358" s="212" t="s">
        <v>1248</v>
      </c>
      <c r="F4358" s="212" t="s">
        <v>1234</v>
      </c>
    </row>
    <row r="4359" spans="1:6" hidden="1" x14ac:dyDescent="0.25">
      <c r="A4359" s="212" t="s">
        <v>1247</v>
      </c>
      <c r="B4359" s="212">
        <v>198405</v>
      </c>
      <c r="C4359" s="212">
        <v>83.004999999999995</v>
      </c>
      <c r="D4359" s="212">
        <v>8</v>
      </c>
      <c r="E4359" s="212" t="s">
        <v>1248</v>
      </c>
      <c r="F4359" s="212" t="s">
        <v>1234</v>
      </c>
    </row>
    <row r="4360" spans="1:6" hidden="1" x14ac:dyDescent="0.25">
      <c r="A4360" s="212" t="s">
        <v>1247</v>
      </c>
      <c r="B4360" s="212">
        <v>198406</v>
      </c>
      <c r="C4360" s="212">
        <v>80.328000000000003</v>
      </c>
      <c r="D4360" s="212">
        <v>8</v>
      </c>
      <c r="E4360" s="212" t="s">
        <v>1248</v>
      </c>
      <c r="F4360" s="212" t="s">
        <v>1234</v>
      </c>
    </row>
    <row r="4361" spans="1:6" hidden="1" x14ac:dyDescent="0.25">
      <c r="A4361" s="212" t="s">
        <v>1247</v>
      </c>
      <c r="B4361" s="212">
        <v>198407</v>
      </c>
      <c r="C4361" s="212">
        <v>83.004999999999995</v>
      </c>
      <c r="D4361" s="212">
        <v>8</v>
      </c>
      <c r="E4361" s="212" t="s">
        <v>1248</v>
      </c>
      <c r="F4361" s="212" t="s">
        <v>1234</v>
      </c>
    </row>
    <row r="4362" spans="1:6" hidden="1" x14ac:dyDescent="0.25">
      <c r="A4362" s="212" t="s">
        <v>1247</v>
      </c>
      <c r="B4362" s="212">
        <v>198408</v>
      </c>
      <c r="C4362" s="212">
        <v>83.004999999999995</v>
      </c>
      <c r="D4362" s="212">
        <v>8</v>
      </c>
      <c r="E4362" s="212" t="s">
        <v>1248</v>
      </c>
      <c r="F4362" s="212" t="s">
        <v>1234</v>
      </c>
    </row>
    <row r="4363" spans="1:6" hidden="1" x14ac:dyDescent="0.25">
      <c r="A4363" s="212" t="s">
        <v>1247</v>
      </c>
      <c r="B4363" s="212">
        <v>198409</v>
      </c>
      <c r="C4363" s="212">
        <v>80.328000000000003</v>
      </c>
      <c r="D4363" s="212">
        <v>8</v>
      </c>
      <c r="E4363" s="212" t="s">
        <v>1248</v>
      </c>
      <c r="F4363" s="212" t="s">
        <v>1234</v>
      </c>
    </row>
    <row r="4364" spans="1:6" hidden="1" x14ac:dyDescent="0.25">
      <c r="A4364" s="212" t="s">
        <v>1247</v>
      </c>
      <c r="B4364" s="212">
        <v>198410</v>
      </c>
      <c r="C4364" s="212">
        <v>83.004999999999995</v>
      </c>
      <c r="D4364" s="212">
        <v>8</v>
      </c>
      <c r="E4364" s="212" t="s">
        <v>1248</v>
      </c>
      <c r="F4364" s="212" t="s">
        <v>1234</v>
      </c>
    </row>
    <row r="4365" spans="1:6" hidden="1" x14ac:dyDescent="0.25">
      <c r="A4365" s="212" t="s">
        <v>1247</v>
      </c>
      <c r="B4365" s="212">
        <v>198411</v>
      </c>
      <c r="C4365" s="212">
        <v>80.328000000000003</v>
      </c>
      <c r="D4365" s="212">
        <v>8</v>
      </c>
      <c r="E4365" s="212" t="s">
        <v>1248</v>
      </c>
      <c r="F4365" s="212" t="s">
        <v>1234</v>
      </c>
    </row>
    <row r="4366" spans="1:6" hidden="1" x14ac:dyDescent="0.25">
      <c r="A4366" s="212" t="s">
        <v>1247</v>
      </c>
      <c r="B4366" s="212">
        <v>198412</v>
      </c>
      <c r="C4366" s="212">
        <v>83.004999999999995</v>
      </c>
      <c r="D4366" s="212">
        <v>8</v>
      </c>
      <c r="E4366" s="212" t="s">
        <v>1248</v>
      </c>
      <c r="F4366" s="212" t="s">
        <v>1234</v>
      </c>
    </row>
    <row r="4367" spans="1:6" hidden="1" x14ac:dyDescent="0.25">
      <c r="A4367" s="212" t="s">
        <v>1247</v>
      </c>
      <c r="B4367" s="212">
        <v>198413</v>
      </c>
      <c r="C4367" s="212">
        <v>980</v>
      </c>
      <c r="D4367" s="212">
        <v>8</v>
      </c>
      <c r="E4367" s="212" t="s">
        <v>1248</v>
      </c>
      <c r="F4367" s="212" t="s">
        <v>1234</v>
      </c>
    </row>
    <row r="4368" spans="1:6" hidden="1" x14ac:dyDescent="0.25">
      <c r="A4368" s="212" t="s">
        <v>1247</v>
      </c>
      <c r="B4368" s="212">
        <v>198501</v>
      </c>
      <c r="C4368" s="212">
        <v>85.781000000000006</v>
      </c>
      <c r="D4368" s="212">
        <v>8</v>
      </c>
      <c r="E4368" s="212" t="s">
        <v>1248</v>
      </c>
      <c r="F4368" s="212" t="s">
        <v>1234</v>
      </c>
    </row>
    <row r="4369" spans="1:6" hidden="1" x14ac:dyDescent="0.25">
      <c r="A4369" s="212" t="s">
        <v>1247</v>
      </c>
      <c r="B4369" s="212">
        <v>198502</v>
      </c>
      <c r="C4369" s="212">
        <v>77.478999999999999</v>
      </c>
      <c r="D4369" s="212">
        <v>8</v>
      </c>
      <c r="E4369" s="212" t="s">
        <v>1248</v>
      </c>
      <c r="F4369" s="212" t="s">
        <v>1234</v>
      </c>
    </row>
    <row r="4370" spans="1:6" hidden="1" x14ac:dyDescent="0.25">
      <c r="A4370" s="212" t="s">
        <v>1247</v>
      </c>
      <c r="B4370" s="212">
        <v>198503</v>
      </c>
      <c r="C4370" s="212">
        <v>85.781000000000006</v>
      </c>
      <c r="D4370" s="212">
        <v>8</v>
      </c>
      <c r="E4370" s="212" t="s">
        <v>1248</v>
      </c>
      <c r="F4370" s="212" t="s">
        <v>1234</v>
      </c>
    </row>
    <row r="4371" spans="1:6" hidden="1" x14ac:dyDescent="0.25">
      <c r="A4371" s="212" t="s">
        <v>1247</v>
      </c>
      <c r="B4371" s="212">
        <v>198504</v>
      </c>
      <c r="C4371" s="212">
        <v>83.013999999999996</v>
      </c>
      <c r="D4371" s="212">
        <v>8</v>
      </c>
      <c r="E4371" s="212" t="s">
        <v>1248</v>
      </c>
      <c r="F4371" s="212" t="s">
        <v>1234</v>
      </c>
    </row>
    <row r="4372" spans="1:6" hidden="1" x14ac:dyDescent="0.25">
      <c r="A4372" s="212" t="s">
        <v>1247</v>
      </c>
      <c r="B4372" s="212">
        <v>198505</v>
      </c>
      <c r="C4372" s="212">
        <v>85.781000000000006</v>
      </c>
      <c r="D4372" s="212">
        <v>8</v>
      </c>
      <c r="E4372" s="212" t="s">
        <v>1248</v>
      </c>
      <c r="F4372" s="212" t="s">
        <v>1234</v>
      </c>
    </row>
    <row r="4373" spans="1:6" hidden="1" x14ac:dyDescent="0.25">
      <c r="A4373" s="212" t="s">
        <v>1247</v>
      </c>
      <c r="B4373" s="212">
        <v>198506</v>
      </c>
      <c r="C4373" s="212">
        <v>83.013999999999996</v>
      </c>
      <c r="D4373" s="212">
        <v>8</v>
      </c>
      <c r="E4373" s="212" t="s">
        <v>1248</v>
      </c>
      <c r="F4373" s="212" t="s">
        <v>1234</v>
      </c>
    </row>
    <row r="4374" spans="1:6" hidden="1" x14ac:dyDescent="0.25">
      <c r="A4374" s="212" t="s">
        <v>1247</v>
      </c>
      <c r="B4374" s="212">
        <v>198507</v>
      </c>
      <c r="C4374" s="212">
        <v>85.781000000000006</v>
      </c>
      <c r="D4374" s="212">
        <v>8</v>
      </c>
      <c r="E4374" s="212" t="s">
        <v>1248</v>
      </c>
      <c r="F4374" s="212" t="s">
        <v>1234</v>
      </c>
    </row>
    <row r="4375" spans="1:6" hidden="1" x14ac:dyDescent="0.25">
      <c r="A4375" s="212" t="s">
        <v>1247</v>
      </c>
      <c r="B4375" s="212">
        <v>198508</v>
      </c>
      <c r="C4375" s="212">
        <v>85.781000000000006</v>
      </c>
      <c r="D4375" s="212">
        <v>8</v>
      </c>
      <c r="E4375" s="212" t="s">
        <v>1248</v>
      </c>
      <c r="F4375" s="212" t="s">
        <v>1234</v>
      </c>
    </row>
    <row r="4376" spans="1:6" hidden="1" x14ac:dyDescent="0.25">
      <c r="A4376" s="212" t="s">
        <v>1247</v>
      </c>
      <c r="B4376" s="212">
        <v>198509</v>
      </c>
      <c r="C4376" s="212">
        <v>83.013999999999996</v>
      </c>
      <c r="D4376" s="212">
        <v>8</v>
      </c>
      <c r="E4376" s="212" t="s">
        <v>1248</v>
      </c>
      <c r="F4376" s="212" t="s">
        <v>1234</v>
      </c>
    </row>
    <row r="4377" spans="1:6" hidden="1" x14ac:dyDescent="0.25">
      <c r="A4377" s="212" t="s">
        <v>1247</v>
      </c>
      <c r="B4377" s="212">
        <v>198510</v>
      </c>
      <c r="C4377" s="212">
        <v>85.781000000000006</v>
      </c>
      <c r="D4377" s="212">
        <v>8</v>
      </c>
      <c r="E4377" s="212" t="s">
        <v>1248</v>
      </c>
      <c r="F4377" s="212" t="s">
        <v>1234</v>
      </c>
    </row>
    <row r="4378" spans="1:6" hidden="1" x14ac:dyDescent="0.25">
      <c r="A4378" s="212" t="s">
        <v>1247</v>
      </c>
      <c r="B4378" s="212">
        <v>198511</v>
      </c>
      <c r="C4378" s="212">
        <v>83.013999999999996</v>
      </c>
      <c r="D4378" s="212">
        <v>8</v>
      </c>
      <c r="E4378" s="212" t="s">
        <v>1248</v>
      </c>
      <c r="F4378" s="212" t="s">
        <v>1234</v>
      </c>
    </row>
    <row r="4379" spans="1:6" hidden="1" x14ac:dyDescent="0.25">
      <c r="A4379" s="212" t="s">
        <v>1247</v>
      </c>
      <c r="B4379" s="212">
        <v>198512</v>
      </c>
      <c r="C4379" s="212">
        <v>85.781000000000006</v>
      </c>
      <c r="D4379" s="212">
        <v>8</v>
      </c>
      <c r="E4379" s="212" t="s">
        <v>1248</v>
      </c>
      <c r="F4379" s="212" t="s">
        <v>1234</v>
      </c>
    </row>
    <row r="4380" spans="1:6" hidden="1" x14ac:dyDescent="0.25">
      <c r="A4380" s="212" t="s">
        <v>1247</v>
      </c>
      <c r="B4380" s="212">
        <v>198513</v>
      </c>
      <c r="C4380" s="212">
        <v>1010</v>
      </c>
      <c r="D4380" s="212">
        <v>8</v>
      </c>
      <c r="E4380" s="212" t="s">
        <v>1248</v>
      </c>
      <c r="F4380" s="212" t="s">
        <v>1234</v>
      </c>
    </row>
    <row r="4381" spans="1:6" hidden="1" x14ac:dyDescent="0.25">
      <c r="A4381" s="212" t="s">
        <v>1247</v>
      </c>
      <c r="B4381" s="212">
        <v>198601</v>
      </c>
      <c r="C4381" s="212">
        <v>78.137</v>
      </c>
      <c r="D4381" s="212">
        <v>8</v>
      </c>
      <c r="E4381" s="212" t="s">
        <v>1248</v>
      </c>
      <c r="F4381" s="212" t="s">
        <v>1234</v>
      </c>
    </row>
    <row r="4382" spans="1:6" hidden="1" x14ac:dyDescent="0.25">
      <c r="A4382" s="212" t="s">
        <v>1247</v>
      </c>
      <c r="B4382" s="212">
        <v>198602</v>
      </c>
      <c r="C4382" s="212">
        <v>70.575000000000003</v>
      </c>
      <c r="D4382" s="212">
        <v>8</v>
      </c>
      <c r="E4382" s="212" t="s">
        <v>1248</v>
      </c>
      <c r="F4382" s="212" t="s">
        <v>1234</v>
      </c>
    </row>
    <row r="4383" spans="1:6" hidden="1" x14ac:dyDescent="0.25">
      <c r="A4383" s="212" t="s">
        <v>1247</v>
      </c>
      <c r="B4383" s="212">
        <v>198603</v>
      </c>
      <c r="C4383" s="212">
        <v>78.137</v>
      </c>
      <c r="D4383" s="212">
        <v>8</v>
      </c>
      <c r="E4383" s="212" t="s">
        <v>1248</v>
      </c>
      <c r="F4383" s="212" t="s">
        <v>1234</v>
      </c>
    </row>
    <row r="4384" spans="1:6" hidden="1" x14ac:dyDescent="0.25">
      <c r="A4384" s="212" t="s">
        <v>1247</v>
      </c>
      <c r="B4384" s="212">
        <v>198604</v>
      </c>
      <c r="C4384" s="212">
        <v>75.616</v>
      </c>
      <c r="D4384" s="212">
        <v>8</v>
      </c>
      <c r="E4384" s="212" t="s">
        <v>1248</v>
      </c>
      <c r="F4384" s="212" t="s">
        <v>1234</v>
      </c>
    </row>
    <row r="4385" spans="1:6" hidden="1" x14ac:dyDescent="0.25">
      <c r="A4385" s="212" t="s">
        <v>1247</v>
      </c>
      <c r="B4385" s="212">
        <v>198605</v>
      </c>
      <c r="C4385" s="212">
        <v>78.137</v>
      </c>
      <c r="D4385" s="212">
        <v>8</v>
      </c>
      <c r="E4385" s="212" t="s">
        <v>1248</v>
      </c>
      <c r="F4385" s="212" t="s">
        <v>1234</v>
      </c>
    </row>
    <row r="4386" spans="1:6" hidden="1" x14ac:dyDescent="0.25">
      <c r="A4386" s="212" t="s">
        <v>1247</v>
      </c>
      <c r="B4386" s="212">
        <v>198606</v>
      </c>
      <c r="C4386" s="212">
        <v>75.616</v>
      </c>
      <c r="D4386" s="212">
        <v>8</v>
      </c>
      <c r="E4386" s="212" t="s">
        <v>1248</v>
      </c>
      <c r="F4386" s="212" t="s">
        <v>1234</v>
      </c>
    </row>
    <row r="4387" spans="1:6" hidden="1" x14ac:dyDescent="0.25">
      <c r="A4387" s="212" t="s">
        <v>1247</v>
      </c>
      <c r="B4387" s="212">
        <v>198607</v>
      </c>
      <c r="C4387" s="212">
        <v>78.137</v>
      </c>
      <c r="D4387" s="212">
        <v>8</v>
      </c>
      <c r="E4387" s="212" t="s">
        <v>1248</v>
      </c>
      <c r="F4387" s="212" t="s">
        <v>1234</v>
      </c>
    </row>
    <row r="4388" spans="1:6" hidden="1" x14ac:dyDescent="0.25">
      <c r="A4388" s="212" t="s">
        <v>1247</v>
      </c>
      <c r="B4388" s="212">
        <v>198608</v>
      </c>
      <c r="C4388" s="212">
        <v>78.137</v>
      </c>
      <c r="D4388" s="212">
        <v>8</v>
      </c>
      <c r="E4388" s="212" t="s">
        <v>1248</v>
      </c>
      <c r="F4388" s="212" t="s">
        <v>1234</v>
      </c>
    </row>
    <row r="4389" spans="1:6" hidden="1" x14ac:dyDescent="0.25">
      <c r="A4389" s="212" t="s">
        <v>1247</v>
      </c>
      <c r="B4389" s="212">
        <v>198609</v>
      </c>
      <c r="C4389" s="212">
        <v>75.616</v>
      </c>
      <c r="D4389" s="212">
        <v>8</v>
      </c>
      <c r="E4389" s="212" t="s">
        <v>1248</v>
      </c>
      <c r="F4389" s="212" t="s">
        <v>1234</v>
      </c>
    </row>
    <row r="4390" spans="1:6" hidden="1" x14ac:dyDescent="0.25">
      <c r="A4390" s="212" t="s">
        <v>1247</v>
      </c>
      <c r="B4390" s="212">
        <v>198610</v>
      </c>
      <c r="C4390" s="212">
        <v>78.137</v>
      </c>
      <c r="D4390" s="212">
        <v>8</v>
      </c>
      <c r="E4390" s="212" t="s">
        <v>1248</v>
      </c>
      <c r="F4390" s="212" t="s">
        <v>1234</v>
      </c>
    </row>
    <row r="4391" spans="1:6" hidden="1" x14ac:dyDescent="0.25">
      <c r="A4391" s="212" t="s">
        <v>1247</v>
      </c>
      <c r="B4391" s="212">
        <v>198611</v>
      </c>
      <c r="C4391" s="212">
        <v>75.616</v>
      </c>
      <c r="D4391" s="212">
        <v>8</v>
      </c>
      <c r="E4391" s="212" t="s">
        <v>1248</v>
      </c>
      <c r="F4391" s="212" t="s">
        <v>1234</v>
      </c>
    </row>
    <row r="4392" spans="1:6" hidden="1" x14ac:dyDescent="0.25">
      <c r="A4392" s="212" t="s">
        <v>1247</v>
      </c>
      <c r="B4392" s="212">
        <v>198612</v>
      </c>
      <c r="C4392" s="212">
        <v>78.137</v>
      </c>
      <c r="D4392" s="212">
        <v>8</v>
      </c>
      <c r="E4392" s="212" t="s">
        <v>1248</v>
      </c>
      <c r="F4392" s="212" t="s">
        <v>1234</v>
      </c>
    </row>
    <row r="4393" spans="1:6" hidden="1" x14ac:dyDescent="0.25">
      <c r="A4393" s="212" t="s">
        <v>1247</v>
      </c>
      <c r="B4393" s="212">
        <v>198613</v>
      </c>
      <c r="C4393" s="212">
        <v>920</v>
      </c>
      <c r="D4393" s="212">
        <v>8</v>
      </c>
      <c r="E4393" s="212" t="s">
        <v>1248</v>
      </c>
      <c r="F4393" s="212" t="s">
        <v>1234</v>
      </c>
    </row>
    <row r="4394" spans="1:6" hidden="1" x14ac:dyDescent="0.25">
      <c r="A4394" s="212" t="s">
        <v>1247</v>
      </c>
      <c r="B4394" s="212">
        <v>198701</v>
      </c>
      <c r="C4394" s="212">
        <v>72.191999999999993</v>
      </c>
      <c r="D4394" s="212">
        <v>8</v>
      </c>
      <c r="E4394" s="212" t="s">
        <v>1248</v>
      </c>
      <c r="F4394" s="212" t="s">
        <v>1234</v>
      </c>
    </row>
    <row r="4395" spans="1:6" hidden="1" x14ac:dyDescent="0.25">
      <c r="A4395" s="212" t="s">
        <v>1247</v>
      </c>
      <c r="B4395" s="212">
        <v>198702</v>
      </c>
      <c r="C4395" s="212">
        <v>65.204999999999998</v>
      </c>
      <c r="D4395" s="212">
        <v>8</v>
      </c>
      <c r="E4395" s="212" t="s">
        <v>1248</v>
      </c>
      <c r="F4395" s="212" t="s">
        <v>1234</v>
      </c>
    </row>
    <row r="4396" spans="1:6" hidden="1" x14ac:dyDescent="0.25">
      <c r="A4396" s="212" t="s">
        <v>1247</v>
      </c>
      <c r="B4396" s="212">
        <v>198703</v>
      </c>
      <c r="C4396" s="212">
        <v>72.191999999999993</v>
      </c>
      <c r="D4396" s="212">
        <v>8</v>
      </c>
      <c r="E4396" s="212" t="s">
        <v>1248</v>
      </c>
      <c r="F4396" s="212" t="s">
        <v>1234</v>
      </c>
    </row>
    <row r="4397" spans="1:6" hidden="1" x14ac:dyDescent="0.25">
      <c r="A4397" s="212" t="s">
        <v>1247</v>
      </c>
      <c r="B4397" s="212">
        <v>198704</v>
      </c>
      <c r="C4397" s="212">
        <v>69.863</v>
      </c>
      <c r="D4397" s="212">
        <v>8</v>
      </c>
      <c r="E4397" s="212" t="s">
        <v>1248</v>
      </c>
      <c r="F4397" s="212" t="s">
        <v>1234</v>
      </c>
    </row>
    <row r="4398" spans="1:6" hidden="1" x14ac:dyDescent="0.25">
      <c r="A4398" s="212" t="s">
        <v>1247</v>
      </c>
      <c r="B4398" s="212">
        <v>198705</v>
      </c>
      <c r="C4398" s="212">
        <v>72.191999999999993</v>
      </c>
      <c r="D4398" s="212">
        <v>8</v>
      </c>
      <c r="E4398" s="212" t="s">
        <v>1248</v>
      </c>
      <c r="F4398" s="212" t="s">
        <v>1234</v>
      </c>
    </row>
    <row r="4399" spans="1:6" hidden="1" x14ac:dyDescent="0.25">
      <c r="A4399" s="212" t="s">
        <v>1247</v>
      </c>
      <c r="B4399" s="212">
        <v>198706</v>
      </c>
      <c r="C4399" s="212">
        <v>69.863</v>
      </c>
      <c r="D4399" s="212">
        <v>8</v>
      </c>
      <c r="E4399" s="212" t="s">
        <v>1248</v>
      </c>
      <c r="F4399" s="212" t="s">
        <v>1234</v>
      </c>
    </row>
    <row r="4400" spans="1:6" hidden="1" x14ac:dyDescent="0.25">
      <c r="A4400" s="212" t="s">
        <v>1247</v>
      </c>
      <c r="B4400" s="212">
        <v>198707</v>
      </c>
      <c r="C4400" s="212">
        <v>72.191999999999993</v>
      </c>
      <c r="D4400" s="212">
        <v>8</v>
      </c>
      <c r="E4400" s="212" t="s">
        <v>1248</v>
      </c>
      <c r="F4400" s="212" t="s">
        <v>1234</v>
      </c>
    </row>
    <row r="4401" spans="1:6" hidden="1" x14ac:dyDescent="0.25">
      <c r="A4401" s="212" t="s">
        <v>1247</v>
      </c>
      <c r="B4401" s="212">
        <v>198708</v>
      </c>
      <c r="C4401" s="212">
        <v>72.191999999999993</v>
      </c>
      <c r="D4401" s="212">
        <v>8</v>
      </c>
      <c r="E4401" s="212" t="s">
        <v>1248</v>
      </c>
      <c r="F4401" s="212" t="s">
        <v>1234</v>
      </c>
    </row>
    <row r="4402" spans="1:6" hidden="1" x14ac:dyDescent="0.25">
      <c r="A4402" s="212" t="s">
        <v>1247</v>
      </c>
      <c r="B4402" s="212">
        <v>198709</v>
      </c>
      <c r="C4402" s="212">
        <v>69.863</v>
      </c>
      <c r="D4402" s="212">
        <v>8</v>
      </c>
      <c r="E4402" s="212" t="s">
        <v>1248</v>
      </c>
      <c r="F4402" s="212" t="s">
        <v>1234</v>
      </c>
    </row>
    <row r="4403" spans="1:6" hidden="1" x14ac:dyDescent="0.25">
      <c r="A4403" s="212" t="s">
        <v>1247</v>
      </c>
      <c r="B4403" s="212">
        <v>198710</v>
      </c>
      <c r="C4403" s="212">
        <v>72.191999999999993</v>
      </c>
      <c r="D4403" s="212">
        <v>8</v>
      </c>
      <c r="E4403" s="212" t="s">
        <v>1248</v>
      </c>
      <c r="F4403" s="212" t="s">
        <v>1234</v>
      </c>
    </row>
    <row r="4404" spans="1:6" hidden="1" x14ac:dyDescent="0.25">
      <c r="A4404" s="212" t="s">
        <v>1247</v>
      </c>
      <c r="B4404" s="212">
        <v>198711</v>
      </c>
      <c r="C4404" s="212">
        <v>69.863</v>
      </c>
      <c r="D4404" s="212">
        <v>8</v>
      </c>
      <c r="E4404" s="212" t="s">
        <v>1248</v>
      </c>
      <c r="F4404" s="212" t="s">
        <v>1234</v>
      </c>
    </row>
    <row r="4405" spans="1:6" hidden="1" x14ac:dyDescent="0.25">
      <c r="A4405" s="212" t="s">
        <v>1247</v>
      </c>
      <c r="B4405" s="212">
        <v>198712</v>
      </c>
      <c r="C4405" s="212">
        <v>72.191999999999993</v>
      </c>
      <c r="D4405" s="212">
        <v>8</v>
      </c>
      <c r="E4405" s="212" t="s">
        <v>1248</v>
      </c>
      <c r="F4405" s="212" t="s">
        <v>1234</v>
      </c>
    </row>
    <row r="4406" spans="1:6" hidden="1" x14ac:dyDescent="0.25">
      <c r="A4406" s="212" t="s">
        <v>1247</v>
      </c>
      <c r="B4406" s="212">
        <v>198713</v>
      </c>
      <c r="C4406" s="212">
        <v>850</v>
      </c>
      <c r="D4406" s="212">
        <v>8</v>
      </c>
      <c r="E4406" s="212" t="s">
        <v>1248</v>
      </c>
      <c r="F4406" s="212" t="s">
        <v>1234</v>
      </c>
    </row>
    <row r="4407" spans="1:6" hidden="1" x14ac:dyDescent="0.25">
      <c r="A4407" s="212" t="s">
        <v>1247</v>
      </c>
      <c r="B4407" s="212">
        <v>198801</v>
      </c>
      <c r="C4407" s="212">
        <v>77.076999999999998</v>
      </c>
      <c r="D4407" s="212">
        <v>8</v>
      </c>
      <c r="E4407" s="212" t="s">
        <v>1248</v>
      </c>
      <c r="F4407" s="212" t="s">
        <v>1234</v>
      </c>
    </row>
    <row r="4408" spans="1:6" hidden="1" x14ac:dyDescent="0.25">
      <c r="A4408" s="212" t="s">
        <v>1247</v>
      </c>
      <c r="B4408" s="212">
        <v>198802</v>
      </c>
      <c r="C4408" s="212">
        <v>72.103999999999999</v>
      </c>
      <c r="D4408" s="212">
        <v>8</v>
      </c>
      <c r="E4408" s="212" t="s">
        <v>1248</v>
      </c>
      <c r="F4408" s="212" t="s">
        <v>1234</v>
      </c>
    </row>
    <row r="4409" spans="1:6" hidden="1" x14ac:dyDescent="0.25">
      <c r="A4409" s="212" t="s">
        <v>1247</v>
      </c>
      <c r="B4409" s="212">
        <v>198803</v>
      </c>
      <c r="C4409" s="212">
        <v>77.076999999999998</v>
      </c>
      <c r="D4409" s="212">
        <v>8</v>
      </c>
      <c r="E4409" s="212" t="s">
        <v>1248</v>
      </c>
      <c r="F4409" s="212" t="s">
        <v>1234</v>
      </c>
    </row>
    <row r="4410" spans="1:6" hidden="1" x14ac:dyDescent="0.25">
      <c r="A4410" s="212" t="s">
        <v>1247</v>
      </c>
      <c r="B4410" s="212">
        <v>198804</v>
      </c>
      <c r="C4410" s="212">
        <v>74.59</v>
      </c>
      <c r="D4410" s="212">
        <v>8</v>
      </c>
      <c r="E4410" s="212" t="s">
        <v>1248</v>
      </c>
      <c r="F4410" s="212" t="s">
        <v>1234</v>
      </c>
    </row>
    <row r="4411" spans="1:6" hidden="1" x14ac:dyDescent="0.25">
      <c r="A4411" s="212" t="s">
        <v>1247</v>
      </c>
      <c r="B4411" s="212">
        <v>198805</v>
      </c>
      <c r="C4411" s="212">
        <v>77.076999999999998</v>
      </c>
      <c r="D4411" s="212">
        <v>8</v>
      </c>
      <c r="E4411" s="212" t="s">
        <v>1248</v>
      </c>
      <c r="F4411" s="212" t="s">
        <v>1234</v>
      </c>
    </row>
    <row r="4412" spans="1:6" hidden="1" x14ac:dyDescent="0.25">
      <c r="A4412" s="212" t="s">
        <v>1247</v>
      </c>
      <c r="B4412" s="212">
        <v>198806</v>
      </c>
      <c r="C4412" s="212">
        <v>74.59</v>
      </c>
      <c r="D4412" s="212">
        <v>8</v>
      </c>
      <c r="E4412" s="212" t="s">
        <v>1248</v>
      </c>
      <c r="F4412" s="212" t="s">
        <v>1234</v>
      </c>
    </row>
    <row r="4413" spans="1:6" hidden="1" x14ac:dyDescent="0.25">
      <c r="A4413" s="212" t="s">
        <v>1247</v>
      </c>
      <c r="B4413" s="212">
        <v>198807</v>
      </c>
      <c r="C4413" s="212">
        <v>77.076999999999998</v>
      </c>
      <c r="D4413" s="212">
        <v>8</v>
      </c>
      <c r="E4413" s="212" t="s">
        <v>1248</v>
      </c>
      <c r="F4413" s="212" t="s">
        <v>1234</v>
      </c>
    </row>
    <row r="4414" spans="1:6" hidden="1" x14ac:dyDescent="0.25">
      <c r="A4414" s="212" t="s">
        <v>1247</v>
      </c>
      <c r="B4414" s="212">
        <v>198808</v>
      </c>
      <c r="C4414" s="212">
        <v>77.076999999999998</v>
      </c>
      <c r="D4414" s="212">
        <v>8</v>
      </c>
      <c r="E4414" s="212" t="s">
        <v>1248</v>
      </c>
      <c r="F4414" s="212" t="s">
        <v>1234</v>
      </c>
    </row>
    <row r="4415" spans="1:6" hidden="1" x14ac:dyDescent="0.25">
      <c r="A4415" s="212" t="s">
        <v>1247</v>
      </c>
      <c r="B4415" s="212">
        <v>198809</v>
      </c>
      <c r="C4415" s="212">
        <v>74.59</v>
      </c>
      <c r="D4415" s="212">
        <v>8</v>
      </c>
      <c r="E4415" s="212" t="s">
        <v>1248</v>
      </c>
      <c r="F4415" s="212" t="s">
        <v>1234</v>
      </c>
    </row>
    <row r="4416" spans="1:6" hidden="1" x14ac:dyDescent="0.25">
      <c r="A4416" s="212" t="s">
        <v>1247</v>
      </c>
      <c r="B4416" s="212">
        <v>198810</v>
      </c>
      <c r="C4416" s="212">
        <v>77.076999999999998</v>
      </c>
      <c r="D4416" s="212">
        <v>8</v>
      </c>
      <c r="E4416" s="212" t="s">
        <v>1248</v>
      </c>
      <c r="F4416" s="212" t="s">
        <v>1234</v>
      </c>
    </row>
    <row r="4417" spans="1:6" hidden="1" x14ac:dyDescent="0.25">
      <c r="A4417" s="212" t="s">
        <v>1247</v>
      </c>
      <c r="B4417" s="212">
        <v>198811</v>
      </c>
      <c r="C4417" s="212">
        <v>74.59</v>
      </c>
      <c r="D4417" s="212">
        <v>8</v>
      </c>
      <c r="E4417" s="212" t="s">
        <v>1248</v>
      </c>
      <c r="F4417" s="212" t="s">
        <v>1234</v>
      </c>
    </row>
    <row r="4418" spans="1:6" hidden="1" x14ac:dyDescent="0.25">
      <c r="A4418" s="212" t="s">
        <v>1247</v>
      </c>
      <c r="B4418" s="212">
        <v>198812</v>
      </c>
      <c r="C4418" s="212">
        <v>77.076999999999998</v>
      </c>
      <c r="D4418" s="212">
        <v>8</v>
      </c>
      <c r="E4418" s="212" t="s">
        <v>1248</v>
      </c>
      <c r="F4418" s="212" t="s">
        <v>1234</v>
      </c>
    </row>
    <row r="4419" spans="1:6" hidden="1" x14ac:dyDescent="0.25">
      <c r="A4419" s="212" t="s">
        <v>1247</v>
      </c>
      <c r="B4419" s="212">
        <v>198813</v>
      </c>
      <c r="C4419" s="212">
        <v>910</v>
      </c>
      <c r="D4419" s="212">
        <v>8</v>
      </c>
      <c r="E4419" s="212" t="s">
        <v>1248</v>
      </c>
      <c r="F4419" s="212" t="s">
        <v>1234</v>
      </c>
    </row>
    <row r="4420" spans="1:6" hidden="1" x14ac:dyDescent="0.25">
      <c r="A4420" s="212" t="s">
        <v>1247</v>
      </c>
      <c r="B4420" s="212">
        <v>198901</v>
      </c>
      <c r="C4420" s="212">
        <v>81.36</v>
      </c>
      <c r="D4420" s="212">
        <v>8</v>
      </c>
      <c r="E4420" s="212" t="s">
        <v>1248</v>
      </c>
      <c r="F4420" s="212" t="s">
        <v>1234</v>
      </c>
    </row>
    <row r="4421" spans="1:6" hidden="1" x14ac:dyDescent="0.25">
      <c r="A4421" s="212" t="s">
        <v>1247</v>
      </c>
      <c r="B4421" s="212">
        <v>198902</v>
      </c>
      <c r="C4421" s="212">
        <v>73.974999999999994</v>
      </c>
      <c r="D4421" s="212">
        <v>8</v>
      </c>
      <c r="E4421" s="212" t="s">
        <v>1248</v>
      </c>
      <c r="F4421" s="212" t="s">
        <v>1234</v>
      </c>
    </row>
    <row r="4422" spans="1:6" hidden="1" x14ac:dyDescent="0.25">
      <c r="A4422" s="212" t="s">
        <v>1247</v>
      </c>
      <c r="B4422" s="212">
        <v>198903</v>
      </c>
      <c r="C4422" s="212">
        <v>82.718000000000004</v>
      </c>
      <c r="D4422" s="212">
        <v>8</v>
      </c>
      <c r="E4422" s="212" t="s">
        <v>1248</v>
      </c>
      <c r="F4422" s="212" t="s">
        <v>1234</v>
      </c>
    </row>
    <row r="4423" spans="1:6" hidden="1" x14ac:dyDescent="0.25">
      <c r="A4423" s="212" t="s">
        <v>1247</v>
      </c>
      <c r="B4423" s="212">
        <v>198904</v>
      </c>
      <c r="C4423" s="212">
        <v>80.608000000000004</v>
      </c>
      <c r="D4423" s="212">
        <v>8</v>
      </c>
      <c r="E4423" s="212" t="s">
        <v>1248</v>
      </c>
      <c r="F4423" s="212" t="s">
        <v>1234</v>
      </c>
    </row>
    <row r="4424" spans="1:6" hidden="1" x14ac:dyDescent="0.25">
      <c r="A4424" s="212" t="s">
        <v>1247</v>
      </c>
      <c r="B4424" s="212">
        <v>198905</v>
      </c>
      <c r="C4424" s="212">
        <v>83.619</v>
      </c>
      <c r="D4424" s="212">
        <v>8</v>
      </c>
      <c r="E4424" s="212" t="s">
        <v>1248</v>
      </c>
      <c r="F4424" s="212" t="s">
        <v>1234</v>
      </c>
    </row>
    <row r="4425" spans="1:6" hidden="1" x14ac:dyDescent="0.25">
      <c r="A4425" s="212" t="s">
        <v>1247</v>
      </c>
      <c r="B4425" s="212">
        <v>198906</v>
      </c>
      <c r="C4425" s="212">
        <v>81.13</v>
      </c>
      <c r="D4425" s="212">
        <v>8</v>
      </c>
      <c r="E4425" s="212" t="s">
        <v>1248</v>
      </c>
      <c r="F4425" s="212" t="s">
        <v>1234</v>
      </c>
    </row>
    <row r="4426" spans="1:6" hidden="1" x14ac:dyDescent="0.25">
      <c r="A4426" s="212" t="s">
        <v>1247</v>
      </c>
      <c r="B4426" s="212">
        <v>198907</v>
      </c>
      <c r="C4426" s="212">
        <v>83.918000000000006</v>
      </c>
      <c r="D4426" s="212">
        <v>8</v>
      </c>
      <c r="E4426" s="212" t="s">
        <v>1248</v>
      </c>
      <c r="F4426" s="212" t="s">
        <v>1234</v>
      </c>
    </row>
    <row r="4427" spans="1:6" hidden="1" x14ac:dyDescent="0.25">
      <c r="A4427" s="212" t="s">
        <v>1247</v>
      </c>
      <c r="B4427" s="212">
        <v>198908</v>
      </c>
      <c r="C4427" s="212">
        <v>83.861999999999995</v>
      </c>
      <c r="D4427" s="212">
        <v>8</v>
      </c>
      <c r="E4427" s="212" t="s">
        <v>1248</v>
      </c>
      <c r="F4427" s="212" t="s">
        <v>1234</v>
      </c>
    </row>
    <row r="4428" spans="1:6" hidden="1" x14ac:dyDescent="0.25">
      <c r="A4428" s="212" t="s">
        <v>1247</v>
      </c>
      <c r="B4428" s="212">
        <v>198909</v>
      </c>
      <c r="C4428" s="212">
        <v>80.861999999999995</v>
      </c>
      <c r="D4428" s="212">
        <v>8</v>
      </c>
      <c r="E4428" s="212" t="s">
        <v>1248</v>
      </c>
      <c r="F4428" s="212" t="s">
        <v>1234</v>
      </c>
    </row>
    <row r="4429" spans="1:6" hidden="1" x14ac:dyDescent="0.25">
      <c r="A4429" s="212" t="s">
        <v>1247</v>
      </c>
      <c r="B4429" s="212">
        <v>198910</v>
      </c>
      <c r="C4429" s="212">
        <v>82.968000000000004</v>
      </c>
      <c r="D4429" s="212">
        <v>8</v>
      </c>
      <c r="E4429" s="212" t="s">
        <v>1248</v>
      </c>
      <c r="F4429" s="212" t="s">
        <v>1234</v>
      </c>
    </row>
    <row r="4430" spans="1:6" hidden="1" x14ac:dyDescent="0.25">
      <c r="A4430" s="212" t="s">
        <v>1247</v>
      </c>
      <c r="B4430" s="212">
        <v>198911</v>
      </c>
      <c r="C4430" s="212">
        <v>79.641999999999996</v>
      </c>
      <c r="D4430" s="212">
        <v>8</v>
      </c>
      <c r="E4430" s="212" t="s">
        <v>1248</v>
      </c>
      <c r="F4430" s="212" t="s">
        <v>1234</v>
      </c>
    </row>
    <row r="4431" spans="1:6" hidden="1" x14ac:dyDescent="0.25">
      <c r="A4431" s="212" t="s">
        <v>1247</v>
      </c>
      <c r="B4431" s="212">
        <v>198912</v>
      </c>
      <c r="C4431" s="212">
        <v>81.992999999999995</v>
      </c>
      <c r="D4431" s="212">
        <v>8</v>
      </c>
      <c r="E4431" s="212" t="s">
        <v>1248</v>
      </c>
      <c r="F4431" s="212" t="s">
        <v>1234</v>
      </c>
    </row>
    <row r="4432" spans="1:6" hidden="1" x14ac:dyDescent="0.25">
      <c r="A4432" s="212" t="s">
        <v>1247</v>
      </c>
      <c r="B4432" s="212">
        <v>198913</v>
      </c>
      <c r="C4432" s="212">
        <v>976.654</v>
      </c>
      <c r="D4432" s="212">
        <v>8</v>
      </c>
      <c r="E4432" s="212" t="s">
        <v>1248</v>
      </c>
      <c r="F4432" s="212" t="s">
        <v>1234</v>
      </c>
    </row>
    <row r="4433" spans="1:6" hidden="1" x14ac:dyDescent="0.25">
      <c r="A4433" s="212" t="s">
        <v>1247</v>
      </c>
      <c r="B4433" s="212">
        <v>199001</v>
      </c>
      <c r="C4433" s="212">
        <v>52.692</v>
      </c>
      <c r="D4433" s="212">
        <v>8</v>
      </c>
      <c r="E4433" s="212" t="s">
        <v>1248</v>
      </c>
      <c r="F4433" s="212" t="s">
        <v>1234</v>
      </c>
    </row>
    <row r="4434" spans="1:6" hidden="1" x14ac:dyDescent="0.25">
      <c r="A4434" s="212" t="s">
        <v>1247</v>
      </c>
      <c r="B4434" s="212">
        <v>199002</v>
      </c>
      <c r="C4434" s="212">
        <v>48.110999999999997</v>
      </c>
      <c r="D4434" s="212">
        <v>8</v>
      </c>
      <c r="E4434" s="212" t="s">
        <v>1248</v>
      </c>
      <c r="F4434" s="212" t="s">
        <v>1234</v>
      </c>
    </row>
    <row r="4435" spans="1:6" hidden="1" x14ac:dyDescent="0.25">
      <c r="A4435" s="212" t="s">
        <v>1247</v>
      </c>
      <c r="B4435" s="212">
        <v>199003</v>
      </c>
      <c r="C4435" s="212">
        <v>54.131</v>
      </c>
      <c r="D4435" s="212">
        <v>8</v>
      </c>
      <c r="E4435" s="212" t="s">
        <v>1248</v>
      </c>
      <c r="F4435" s="212" t="s">
        <v>1234</v>
      </c>
    </row>
    <row r="4436" spans="1:6" hidden="1" x14ac:dyDescent="0.25">
      <c r="A4436" s="212" t="s">
        <v>1247</v>
      </c>
      <c r="B4436" s="212">
        <v>199004</v>
      </c>
      <c r="C4436" s="212">
        <v>52.975999999999999</v>
      </c>
      <c r="D4436" s="212">
        <v>8</v>
      </c>
      <c r="E4436" s="212" t="s">
        <v>1248</v>
      </c>
      <c r="F4436" s="212" t="s">
        <v>1234</v>
      </c>
    </row>
    <row r="4437" spans="1:6" hidden="1" x14ac:dyDescent="0.25">
      <c r="A4437" s="212" t="s">
        <v>1247</v>
      </c>
      <c r="B4437" s="212">
        <v>199005</v>
      </c>
      <c r="C4437" s="212">
        <v>55.085000000000001</v>
      </c>
      <c r="D4437" s="212">
        <v>8</v>
      </c>
      <c r="E4437" s="212" t="s">
        <v>1248</v>
      </c>
      <c r="F4437" s="212" t="s">
        <v>1234</v>
      </c>
    </row>
    <row r="4438" spans="1:6" hidden="1" x14ac:dyDescent="0.25">
      <c r="A4438" s="212" t="s">
        <v>1247</v>
      </c>
      <c r="B4438" s="212">
        <v>199006</v>
      </c>
      <c r="C4438" s="212">
        <v>53.529000000000003</v>
      </c>
      <c r="D4438" s="212">
        <v>8</v>
      </c>
      <c r="E4438" s="212" t="s">
        <v>1248</v>
      </c>
      <c r="F4438" s="212" t="s">
        <v>1234</v>
      </c>
    </row>
    <row r="4439" spans="1:6" hidden="1" x14ac:dyDescent="0.25">
      <c r="A4439" s="212" t="s">
        <v>1247</v>
      </c>
      <c r="B4439" s="212">
        <v>199007</v>
      </c>
      <c r="C4439" s="212">
        <v>55.402000000000001</v>
      </c>
      <c r="D4439" s="212">
        <v>8</v>
      </c>
      <c r="E4439" s="212" t="s">
        <v>1248</v>
      </c>
      <c r="F4439" s="212" t="s">
        <v>1234</v>
      </c>
    </row>
    <row r="4440" spans="1:6" hidden="1" x14ac:dyDescent="0.25">
      <c r="A4440" s="212" t="s">
        <v>1247</v>
      </c>
      <c r="B4440" s="212">
        <v>199008</v>
      </c>
      <c r="C4440" s="212">
        <v>55.343000000000004</v>
      </c>
      <c r="D4440" s="212">
        <v>8</v>
      </c>
      <c r="E4440" s="212" t="s">
        <v>1248</v>
      </c>
      <c r="F4440" s="212" t="s">
        <v>1234</v>
      </c>
    </row>
    <row r="4441" spans="1:6" hidden="1" x14ac:dyDescent="0.25">
      <c r="A4441" s="212" t="s">
        <v>1247</v>
      </c>
      <c r="B4441" s="212">
        <v>199009</v>
      </c>
      <c r="C4441" s="212">
        <v>53.244999999999997</v>
      </c>
      <c r="D4441" s="212">
        <v>8</v>
      </c>
      <c r="E4441" s="212" t="s">
        <v>1248</v>
      </c>
      <c r="F4441" s="212" t="s">
        <v>1234</v>
      </c>
    </row>
    <row r="4442" spans="1:6" hidden="1" x14ac:dyDescent="0.25">
      <c r="A4442" s="212" t="s">
        <v>1247</v>
      </c>
      <c r="B4442" s="212">
        <v>199010</v>
      </c>
      <c r="C4442" s="212">
        <v>54.396000000000001</v>
      </c>
      <c r="D4442" s="212">
        <v>8</v>
      </c>
      <c r="E4442" s="212" t="s">
        <v>1248</v>
      </c>
      <c r="F4442" s="212" t="s">
        <v>1234</v>
      </c>
    </row>
    <row r="4443" spans="1:6" hidden="1" x14ac:dyDescent="0.25">
      <c r="A4443" s="212" t="s">
        <v>1247</v>
      </c>
      <c r="B4443" s="212">
        <v>199011</v>
      </c>
      <c r="C4443" s="212">
        <v>51.953000000000003</v>
      </c>
      <c r="D4443" s="212">
        <v>8</v>
      </c>
      <c r="E4443" s="212" t="s">
        <v>1248</v>
      </c>
      <c r="F4443" s="212" t="s">
        <v>1234</v>
      </c>
    </row>
    <row r="4444" spans="1:6" hidden="1" x14ac:dyDescent="0.25">
      <c r="A4444" s="212" t="s">
        <v>1247</v>
      </c>
      <c r="B4444" s="212">
        <v>199012</v>
      </c>
      <c r="C4444" s="212">
        <v>53.362000000000002</v>
      </c>
      <c r="D4444" s="212">
        <v>8</v>
      </c>
      <c r="E4444" s="212" t="s">
        <v>1248</v>
      </c>
      <c r="F4444" s="212" t="s">
        <v>1234</v>
      </c>
    </row>
    <row r="4445" spans="1:6" hidden="1" x14ac:dyDescent="0.25">
      <c r="A4445" s="212" t="s">
        <v>1247</v>
      </c>
      <c r="B4445" s="212">
        <v>199013</v>
      </c>
      <c r="C4445" s="212">
        <v>640.22500000000002</v>
      </c>
      <c r="D4445" s="212">
        <v>8</v>
      </c>
      <c r="E4445" s="212" t="s">
        <v>1248</v>
      </c>
      <c r="F4445" s="212" t="s">
        <v>1234</v>
      </c>
    </row>
    <row r="4446" spans="1:6" hidden="1" x14ac:dyDescent="0.25">
      <c r="A4446" s="212" t="s">
        <v>1247</v>
      </c>
      <c r="B4446" s="212">
        <v>199101</v>
      </c>
      <c r="C4446" s="212">
        <v>55.366999999999997</v>
      </c>
      <c r="D4446" s="212">
        <v>8</v>
      </c>
      <c r="E4446" s="212" t="s">
        <v>1248</v>
      </c>
      <c r="F4446" s="212" t="s">
        <v>1234</v>
      </c>
    </row>
    <row r="4447" spans="1:6" hidden="1" x14ac:dyDescent="0.25">
      <c r="A4447" s="212" t="s">
        <v>1247</v>
      </c>
      <c r="B4447" s="212">
        <v>199102</v>
      </c>
      <c r="C4447" s="212">
        <v>50.543999999999997</v>
      </c>
      <c r="D4447" s="212">
        <v>8</v>
      </c>
      <c r="E4447" s="212" t="s">
        <v>1248</v>
      </c>
      <c r="F4447" s="212" t="s">
        <v>1234</v>
      </c>
    </row>
    <row r="4448" spans="1:6" hidden="1" x14ac:dyDescent="0.25">
      <c r="A4448" s="212" t="s">
        <v>1247</v>
      </c>
      <c r="B4448" s="212">
        <v>199103</v>
      </c>
      <c r="C4448" s="212">
        <v>56.850999999999999</v>
      </c>
      <c r="D4448" s="212">
        <v>8</v>
      </c>
      <c r="E4448" s="212" t="s">
        <v>1248</v>
      </c>
      <c r="F4448" s="212" t="s">
        <v>1234</v>
      </c>
    </row>
    <row r="4449" spans="1:6" hidden="1" x14ac:dyDescent="0.25">
      <c r="A4449" s="212" t="s">
        <v>1247</v>
      </c>
      <c r="B4449" s="212">
        <v>199104</v>
      </c>
      <c r="C4449" s="212">
        <v>55.628</v>
      </c>
      <c r="D4449" s="212">
        <v>8</v>
      </c>
      <c r="E4449" s="212" t="s">
        <v>1248</v>
      </c>
      <c r="F4449" s="212" t="s">
        <v>1234</v>
      </c>
    </row>
    <row r="4450" spans="1:6" hidden="1" x14ac:dyDescent="0.25">
      <c r="A4450" s="212" t="s">
        <v>1247</v>
      </c>
      <c r="B4450" s="212">
        <v>199105</v>
      </c>
      <c r="C4450" s="212">
        <v>57.835999999999999</v>
      </c>
      <c r="D4450" s="212">
        <v>8</v>
      </c>
      <c r="E4450" s="212" t="s">
        <v>1248</v>
      </c>
      <c r="F4450" s="212" t="s">
        <v>1234</v>
      </c>
    </row>
    <row r="4451" spans="1:6" hidden="1" x14ac:dyDescent="0.25">
      <c r="A4451" s="212" t="s">
        <v>1247</v>
      </c>
      <c r="B4451" s="212">
        <v>199106</v>
      </c>
      <c r="C4451" s="212">
        <v>56.198</v>
      </c>
      <c r="D4451" s="212">
        <v>8</v>
      </c>
      <c r="E4451" s="212" t="s">
        <v>1248</v>
      </c>
      <c r="F4451" s="212" t="s">
        <v>1234</v>
      </c>
    </row>
    <row r="4452" spans="1:6" hidden="1" x14ac:dyDescent="0.25">
      <c r="A4452" s="212" t="s">
        <v>1247</v>
      </c>
      <c r="B4452" s="212">
        <v>199107</v>
      </c>
      <c r="C4452" s="212">
        <v>58.162999999999997</v>
      </c>
      <c r="D4452" s="212">
        <v>8</v>
      </c>
      <c r="E4452" s="212" t="s">
        <v>1248</v>
      </c>
      <c r="F4452" s="212" t="s">
        <v>1234</v>
      </c>
    </row>
    <row r="4453" spans="1:6" hidden="1" x14ac:dyDescent="0.25">
      <c r="A4453" s="212" t="s">
        <v>1247</v>
      </c>
      <c r="B4453" s="212">
        <v>199108</v>
      </c>
      <c r="C4453" s="212">
        <v>58.101999999999997</v>
      </c>
      <c r="D4453" s="212">
        <v>8</v>
      </c>
      <c r="E4453" s="212" t="s">
        <v>1248</v>
      </c>
      <c r="F4453" s="212" t="s">
        <v>1234</v>
      </c>
    </row>
    <row r="4454" spans="1:6" hidden="1" x14ac:dyDescent="0.25">
      <c r="A4454" s="212" t="s">
        <v>1247</v>
      </c>
      <c r="B4454" s="212">
        <v>199109</v>
      </c>
      <c r="C4454" s="212">
        <v>55.905000000000001</v>
      </c>
      <c r="D4454" s="212">
        <v>8</v>
      </c>
      <c r="E4454" s="212" t="s">
        <v>1248</v>
      </c>
      <c r="F4454" s="212" t="s">
        <v>1234</v>
      </c>
    </row>
    <row r="4455" spans="1:6" hidden="1" x14ac:dyDescent="0.25">
      <c r="A4455" s="212" t="s">
        <v>1247</v>
      </c>
      <c r="B4455" s="212">
        <v>199110</v>
      </c>
      <c r="C4455" s="212">
        <v>57.125</v>
      </c>
      <c r="D4455" s="212">
        <v>8</v>
      </c>
      <c r="E4455" s="212" t="s">
        <v>1248</v>
      </c>
      <c r="F4455" s="212" t="s">
        <v>1234</v>
      </c>
    </row>
    <row r="4456" spans="1:6" hidden="1" x14ac:dyDescent="0.25">
      <c r="A4456" s="212" t="s">
        <v>1247</v>
      </c>
      <c r="B4456" s="212">
        <v>199111</v>
      </c>
      <c r="C4456" s="212">
        <v>54.572000000000003</v>
      </c>
      <c r="D4456" s="212">
        <v>8</v>
      </c>
      <c r="E4456" s="212" t="s">
        <v>1248</v>
      </c>
      <c r="F4456" s="212" t="s">
        <v>1234</v>
      </c>
    </row>
    <row r="4457" spans="1:6" hidden="1" x14ac:dyDescent="0.25">
      <c r="A4457" s="212" t="s">
        <v>1247</v>
      </c>
      <c r="B4457" s="212">
        <v>199112</v>
      </c>
      <c r="C4457" s="212">
        <v>56.058999999999997</v>
      </c>
      <c r="D4457" s="212">
        <v>8</v>
      </c>
      <c r="E4457" s="212" t="s">
        <v>1248</v>
      </c>
      <c r="F4457" s="212" t="s">
        <v>1234</v>
      </c>
    </row>
    <row r="4458" spans="1:6" hidden="1" x14ac:dyDescent="0.25">
      <c r="A4458" s="212" t="s">
        <v>1247</v>
      </c>
      <c r="B4458" s="212">
        <v>199113</v>
      </c>
      <c r="C4458" s="212">
        <v>672.34900000000005</v>
      </c>
      <c r="D4458" s="212">
        <v>8</v>
      </c>
      <c r="E4458" s="212" t="s">
        <v>1248</v>
      </c>
      <c r="F4458" s="212" t="s">
        <v>1234</v>
      </c>
    </row>
    <row r="4459" spans="1:6" hidden="1" x14ac:dyDescent="0.25">
      <c r="A4459" s="212" t="s">
        <v>1247</v>
      </c>
      <c r="B4459" s="212">
        <v>199201</v>
      </c>
      <c r="C4459" s="212">
        <v>57.917000000000002</v>
      </c>
      <c r="D4459" s="212">
        <v>8</v>
      </c>
      <c r="E4459" s="212" t="s">
        <v>1248</v>
      </c>
      <c r="F4459" s="212" t="s">
        <v>1234</v>
      </c>
    </row>
    <row r="4460" spans="1:6" hidden="1" x14ac:dyDescent="0.25">
      <c r="A4460" s="212" t="s">
        <v>1247</v>
      </c>
      <c r="B4460" s="212">
        <v>199202</v>
      </c>
      <c r="C4460" s="212">
        <v>54.631999999999998</v>
      </c>
      <c r="D4460" s="212">
        <v>8</v>
      </c>
      <c r="E4460" s="212" t="s">
        <v>1248</v>
      </c>
      <c r="F4460" s="212" t="s">
        <v>1234</v>
      </c>
    </row>
    <row r="4461" spans="1:6" hidden="1" x14ac:dyDescent="0.25">
      <c r="A4461" s="212" t="s">
        <v>1247</v>
      </c>
      <c r="B4461" s="212">
        <v>199203</v>
      </c>
      <c r="C4461" s="212">
        <v>59.454999999999998</v>
      </c>
      <c r="D4461" s="212">
        <v>8</v>
      </c>
      <c r="E4461" s="212" t="s">
        <v>1248</v>
      </c>
      <c r="F4461" s="212" t="s">
        <v>1234</v>
      </c>
    </row>
    <row r="4462" spans="1:6" hidden="1" x14ac:dyDescent="0.25">
      <c r="A4462" s="212" t="s">
        <v>1247</v>
      </c>
      <c r="B4462" s="212">
        <v>199204</v>
      </c>
      <c r="C4462" s="212">
        <v>58.168999999999997</v>
      </c>
      <c r="D4462" s="212">
        <v>8</v>
      </c>
      <c r="E4462" s="212" t="s">
        <v>1248</v>
      </c>
      <c r="F4462" s="212" t="s">
        <v>1234</v>
      </c>
    </row>
    <row r="4463" spans="1:6" hidden="1" x14ac:dyDescent="0.25">
      <c r="A4463" s="212" t="s">
        <v>1247</v>
      </c>
      <c r="B4463" s="212">
        <v>199205</v>
      </c>
      <c r="C4463" s="212">
        <v>60.473999999999997</v>
      </c>
      <c r="D4463" s="212">
        <v>8</v>
      </c>
      <c r="E4463" s="212" t="s">
        <v>1248</v>
      </c>
      <c r="F4463" s="212" t="s">
        <v>1234</v>
      </c>
    </row>
    <row r="4464" spans="1:6" hidden="1" x14ac:dyDescent="0.25">
      <c r="A4464" s="212" t="s">
        <v>1247</v>
      </c>
      <c r="B4464" s="212">
        <v>199206</v>
      </c>
      <c r="C4464" s="212">
        <v>58.76</v>
      </c>
      <c r="D4464" s="212">
        <v>8</v>
      </c>
      <c r="E4464" s="212" t="s">
        <v>1248</v>
      </c>
      <c r="F4464" s="212" t="s">
        <v>1234</v>
      </c>
    </row>
    <row r="4465" spans="1:6" hidden="1" x14ac:dyDescent="0.25">
      <c r="A4465" s="212" t="s">
        <v>1247</v>
      </c>
      <c r="B4465" s="212">
        <v>199207</v>
      </c>
      <c r="C4465" s="212">
        <v>60.813000000000002</v>
      </c>
      <c r="D4465" s="212">
        <v>8</v>
      </c>
      <c r="E4465" s="212" t="s">
        <v>1248</v>
      </c>
      <c r="F4465" s="212" t="s">
        <v>1234</v>
      </c>
    </row>
    <row r="4466" spans="1:6" hidden="1" x14ac:dyDescent="0.25">
      <c r="A4466" s="212" t="s">
        <v>1247</v>
      </c>
      <c r="B4466" s="212">
        <v>199208</v>
      </c>
      <c r="C4466" s="212">
        <v>60.75</v>
      </c>
      <c r="D4466" s="212">
        <v>8</v>
      </c>
      <c r="E4466" s="212" t="s">
        <v>1248</v>
      </c>
      <c r="F4466" s="212" t="s">
        <v>1234</v>
      </c>
    </row>
    <row r="4467" spans="1:6" hidden="1" x14ac:dyDescent="0.25">
      <c r="A4467" s="212" t="s">
        <v>1247</v>
      </c>
      <c r="B4467" s="212">
        <v>199209</v>
      </c>
      <c r="C4467" s="212">
        <v>58.457000000000001</v>
      </c>
      <c r="D4467" s="212">
        <v>8</v>
      </c>
      <c r="E4467" s="212" t="s">
        <v>1248</v>
      </c>
      <c r="F4467" s="212" t="s">
        <v>1234</v>
      </c>
    </row>
    <row r="4468" spans="1:6" hidden="1" x14ac:dyDescent="0.25">
      <c r="A4468" s="212" t="s">
        <v>1247</v>
      </c>
      <c r="B4468" s="212">
        <v>199210</v>
      </c>
      <c r="C4468" s="212">
        <v>59.738</v>
      </c>
      <c r="D4468" s="212">
        <v>8</v>
      </c>
      <c r="E4468" s="212" t="s">
        <v>1248</v>
      </c>
      <c r="F4468" s="212" t="s">
        <v>1234</v>
      </c>
    </row>
    <row r="4469" spans="1:6" hidden="1" x14ac:dyDescent="0.25">
      <c r="A4469" s="212" t="s">
        <v>1247</v>
      </c>
      <c r="B4469" s="212">
        <v>199211</v>
      </c>
      <c r="C4469" s="212">
        <v>57.075000000000003</v>
      </c>
      <c r="D4469" s="212">
        <v>8</v>
      </c>
      <c r="E4469" s="212" t="s">
        <v>1248</v>
      </c>
      <c r="F4469" s="212" t="s">
        <v>1234</v>
      </c>
    </row>
    <row r="4470" spans="1:6" hidden="1" x14ac:dyDescent="0.25">
      <c r="A4470" s="212" t="s">
        <v>1247</v>
      </c>
      <c r="B4470" s="212">
        <v>199212</v>
      </c>
      <c r="C4470" s="212">
        <v>58.634</v>
      </c>
      <c r="D4470" s="212">
        <v>8</v>
      </c>
      <c r="E4470" s="212" t="s">
        <v>1248</v>
      </c>
      <c r="F4470" s="212" t="s">
        <v>1234</v>
      </c>
    </row>
    <row r="4471" spans="1:6" hidden="1" x14ac:dyDescent="0.25">
      <c r="A4471" s="212" t="s">
        <v>1247</v>
      </c>
      <c r="B4471" s="212">
        <v>199213</v>
      </c>
      <c r="C4471" s="212">
        <v>704.87400000000002</v>
      </c>
      <c r="D4471" s="212">
        <v>8</v>
      </c>
      <c r="E4471" s="212" t="s">
        <v>1248</v>
      </c>
      <c r="F4471" s="212" t="s">
        <v>1234</v>
      </c>
    </row>
    <row r="4472" spans="1:6" hidden="1" x14ac:dyDescent="0.25">
      <c r="A4472" s="212" t="s">
        <v>1247</v>
      </c>
      <c r="B4472" s="212">
        <v>199301</v>
      </c>
      <c r="C4472" s="212">
        <v>50.546999999999997</v>
      </c>
      <c r="D4472" s="212">
        <v>8</v>
      </c>
      <c r="E4472" s="212" t="s">
        <v>1248</v>
      </c>
      <c r="F4472" s="212" t="s">
        <v>1234</v>
      </c>
    </row>
    <row r="4473" spans="1:6" hidden="1" x14ac:dyDescent="0.25">
      <c r="A4473" s="212" t="s">
        <v>1247</v>
      </c>
      <c r="B4473" s="212">
        <v>199302</v>
      </c>
      <c r="C4473" s="212">
        <v>46.223999999999997</v>
      </c>
      <c r="D4473" s="212">
        <v>8</v>
      </c>
      <c r="E4473" s="212" t="s">
        <v>1248</v>
      </c>
      <c r="F4473" s="212" t="s">
        <v>1234</v>
      </c>
    </row>
    <row r="4474" spans="1:6" hidden="1" x14ac:dyDescent="0.25">
      <c r="A4474" s="212" t="s">
        <v>1247</v>
      </c>
      <c r="B4474" s="212">
        <v>199303</v>
      </c>
      <c r="C4474" s="212">
        <v>52.127000000000002</v>
      </c>
      <c r="D4474" s="212">
        <v>8</v>
      </c>
      <c r="E4474" s="212" t="s">
        <v>1248</v>
      </c>
      <c r="F4474" s="212" t="s">
        <v>1234</v>
      </c>
    </row>
    <row r="4475" spans="1:6" hidden="1" x14ac:dyDescent="0.25">
      <c r="A4475" s="212" t="s">
        <v>1247</v>
      </c>
      <c r="B4475" s="212">
        <v>199304</v>
      </c>
      <c r="C4475" s="212">
        <v>51.095999999999997</v>
      </c>
      <c r="D4475" s="212">
        <v>8</v>
      </c>
      <c r="E4475" s="212" t="s">
        <v>1248</v>
      </c>
      <c r="F4475" s="212" t="s">
        <v>1234</v>
      </c>
    </row>
    <row r="4476" spans="1:6" hidden="1" x14ac:dyDescent="0.25">
      <c r="A4476" s="212" t="s">
        <v>1247</v>
      </c>
      <c r="B4476" s="212">
        <v>199305</v>
      </c>
      <c r="C4476" s="212">
        <v>53.176000000000002</v>
      </c>
      <c r="D4476" s="212">
        <v>8</v>
      </c>
      <c r="E4476" s="212" t="s">
        <v>1248</v>
      </c>
      <c r="F4476" s="212" t="s">
        <v>1234</v>
      </c>
    </row>
    <row r="4477" spans="1:6" hidden="1" x14ac:dyDescent="0.25">
      <c r="A4477" s="212" t="s">
        <v>1247</v>
      </c>
      <c r="B4477" s="212">
        <v>199306</v>
      </c>
      <c r="C4477" s="212">
        <v>51.703000000000003</v>
      </c>
      <c r="D4477" s="212">
        <v>8</v>
      </c>
      <c r="E4477" s="212" t="s">
        <v>1248</v>
      </c>
      <c r="F4477" s="212" t="s">
        <v>1234</v>
      </c>
    </row>
    <row r="4478" spans="1:6" hidden="1" x14ac:dyDescent="0.25">
      <c r="A4478" s="212" t="s">
        <v>1247</v>
      </c>
      <c r="B4478" s="212">
        <v>199307</v>
      </c>
      <c r="C4478" s="212">
        <v>53.524000000000001</v>
      </c>
      <c r="D4478" s="212">
        <v>8</v>
      </c>
      <c r="E4478" s="212" t="s">
        <v>1248</v>
      </c>
      <c r="F4478" s="212" t="s">
        <v>1234</v>
      </c>
    </row>
    <row r="4479" spans="1:6" hidden="1" x14ac:dyDescent="0.25">
      <c r="A4479" s="212" t="s">
        <v>1247</v>
      </c>
      <c r="B4479" s="212">
        <v>199308</v>
      </c>
      <c r="C4479" s="212">
        <v>53.46</v>
      </c>
      <c r="D4479" s="212">
        <v>8</v>
      </c>
      <c r="E4479" s="212" t="s">
        <v>1248</v>
      </c>
      <c r="F4479" s="212" t="s">
        <v>1234</v>
      </c>
    </row>
    <row r="4480" spans="1:6" hidden="1" x14ac:dyDescent="0.25">
      <c r="A4480" s="212" t="s">
        <v>1247</v>
      </c>
      <c r="B4480" s="212">
        <v>199309</v>
      </c>
      <c r="C4480" s="212">
        <v>51.392000000000003</v>
      </c>
      <c r="D4480" s="212">
        <v>8</v>
      </c>
      <c r="E4480" s="212" t="s">
        <v>1248</v>
      </c>
      <c r="F4480" s="212" t="s">
        <v>1234</v>
      </c>
    </row>
    <row r="4481" spans="1:6" hidden="1" x14ac:dyDescent="0.25">
      <c r="A4481" s="212" t="s">
        <v>1247</v>
      </c>
      <c r="B4481" s="212">
        <v>199310</v>
      </c>
      <c r="C4481" s="212">
        <v>52.418999999999997</v>
      </c>
      <c r="D4481" s="212">
        <v>8</v>
      </c>
      <c r="E4481" s="212" t="s">
        <v>1248</v>
      </c>
      <c r="F4481" s="212" t="s">
        <v>1234</v>
      </c>
    </row>
    <row r="4482" spans="1:6" hidden="1" x14ac:dyDescent="0.25">
      <c r="A4482" s="212" t="s">
        <v>1247</v>
      </c>
      <c r="B4482" s="212">
        <v>199311</v>
      </c>
      <c r="C4482" s="212">
        <v>49.970999999999997</v>
      </c>
      <c r="D4482" s="212">
        <v>8</v>
      </c>
      <c r="E4482" s="212" t="s">
        <v>1248</v>
      </c>
      <c r="F4482" s="212" t="s">
        <v>1234</v>
      </c>
    </row>
    <row r="4483" spans="1:6" hidden="1" x14ac:dyDescent="0.25">
      <c r="A4483" s="212" t="s">
        <v>1247</v>
      </c>
      <c r="B4483" s="212">
        <v>199312</v>
      </c>
      <c r="C4483" s="212">
        <v>51.283000000000001</v>
      </c>
      <c r="D4483" s="212">
        <v>8</v>
      </c>
      <c r="E4483" s="212" t="s">
        <v>1248</v>
      </c>
      <c r="F4483" s="212" t="s">
        <v>1234</v>
      </c>
    </row>
    <row r="4484" spans="1:6" hidden="1" x14ac:dyDescent="0.25">
      <c r="A4484" s="212" t="s">
        <v>1247</v>
      </c>
      <c r="B4484" s="212">
        <v>199313</v>
      </c>
      <c r="C4484" s="212">
        <v>616.923</v>
      </c>
      <c r="D4484" s="212">
        <v>8</v>
      </c>
      <c r="E4484" s="212" t="s">
        <v>1248</v>
      </c>
      <c r="F4484" s="212" t="s">
        <v>1234</v>
      </c>
    </row>
    <row r="4485" spans="1:6" hidden="1" x14ac:dyDescent="0.25">
      <c r="A4485" s="212" t="s">
        <v>1247</v>
      </c>
      <c r="B4485" s="212">
        <v>199401</v>
      </c>
      <c r="C4485" s="212">
        <v>48.036999999999999</v>
      </c>
      <c r="D4485" s="212">
        <v>8</v>
      </c>
      <c r="E4485" s="212" t="s">
        <v>1248</v>
      </c>
      <c r="F4485" s="212" t="s">
        <v>1234</v>
      </c>
    </row>
    <row r="4486" spans="1:6" hidden="1" x14ac:dyDescent="0.25">
      <c r="A4486" s="212" t="s">
        <v>1247</v>
      </c>
      <c r="B4486" s="212">
        <v>199402</v>
      </c>
      <c r="C4486" s="212">
        <v>43.972999999999999</v>
      </c>
      <c r="D4486" s="212">
        <v>8</v>
      </c>
      <c r="E4486" s="212" t="s">
        <v>1248</v>
      </c>
      <c r="F4486" s="212" t="s">
        <v>1234</v>
      </c>
    </row>
    <row r="4487" spans="1:6" hidden="1" x14ac:dyDescent="0.25">
      <c r="A4487" s="212" t="s">
        <v>1247</v>
      </c>
      <c r="B4487" s="212">
        <v>199403</v>
      </c>
      <c r="C4487" s="212">
        <v>49.661000000000001</v>
      </c>
      <c r="D4487" s="212">
        <v>8</v>
      </c>
      <c r="E4487" s="212" t="s">
        <v>1248</v>
      </c>
      <c r="F4487" s="212" t="s">
        <v>1234</v>
      </c>
    </row>
    <row r="4488" spans="1:6" hidden="1" x14ac:dyDescent="0.25">
      <c r="A4488" s="212" t="s">
        <v>1247</v>
      </c>
      <c r="B4488" s="212">
        <v>199404</v>
      </c>
      <c r="C4488" s="212">
        <v>48.726999999999997</v>
      </c>
      <c r="D4488" s="212">
        <v>8</v>
      </c>
      <c r="E4488" s="212" t="s">
        <v>1248</v>
      </c>
      <c r="F4488" s="212" t="s">
        <v>1234</v>
      </c>
    </row>
    <row r="4489" spans="1:6" hidden="1" x14ac:dyDescent="0.25">
      <c r="A4489" s="212" t="s">
        <v>1247</v>
      </c>
      <c r="B4489" s="212">
        <v>199405</v>
      </c>
      <c r="C4489" s="212">
        <v>50.738</v>
      </c>
      <c r="D4489" s="212">
        <v>8</v>
      </c>
      <c r="E4489" s="212" t="s">
        <v>1248</v>
      </c>
      <c r="F4489" s="212" t="s">
        <v>1234</v>
      </c>
    </row>
    <row r="4490" spans="1:6" hidden="1" x14ac:dyDescent="0.25">
      <c r="A4490" s="212" t="s">
        <v>1247</v>
      </c>
      <c r="B4490" s="212">
        <v>199406</v>
      </c>
      <c r="C4490" s="212">
        <v>49.350999999999999</v>
      </c>
      <c r="D4490" s="212">
        <v>8</v>
      </c>
      <c r="E4490" s="212" t="s">
        <v>1248</v>
      </c>
      <c r="F4490" s="212" t="s">
        <v>1234</v>
      </c>
    </row>
    <row r="4491" spans="1:6" hidden="1" x14ac:dyDescent="0.25">
      <c r="A4491" s="212" t="s">
        <v>1247</v>
      </c>
      <c r="B4491" s="212">
        <v>199407</v>
      </c>
      <c r="C4491" s="212">
        <v>51.095999999999997</v>
      </c>
      <c r="D4491" s="212">
        <v>8</v>
      </c>
      <c r="E4491" s="212" t="s">
        <v>1248</v>
      </c>
      <c r="F4491" s="212" t="s">
        <v>1234</v>
      </c>
    </row>
    <row r="4492" spans="1:6" hidden="1" x14ac:dyDescent="0.25">
      <c r="A4492" s="212" t="s">
        <v>1247</v>
      </c>
      <c r="B4492" s="212">
        <v>199408</v>
      </c>
      <c r="C4492" s="212">
        <v>51.03</v>
      </c>
      <c r="D4492" s="212">
        <v>8</v>
      </c>
      <c r="E4492" s="212" t="s">
        <v>1248</v>
      </c>
      <c r="F4492" s="212" t="s">
        <v>1234</v>
      </c>
    </row>
    <row r="4493" spans="1:6" hidden="1" x14ac:dyDescent="0.25">
      <c r="A4493" s="212" t="s">
        <v>1247</v>
      </c>
      <c r="B4493" s="212">
        <v>199409</v>
      </c>
      <c r="C4493" s="212">
        <v>49.030999999999999</v>
      </c>
      <c r="D4493" s="212">
        <v>8</v>
      </c>
      <c r="E4493" s="212" t="s">
        <v>1248</v>
      </c>
      <c r="F4493" s="212" t="s">
        <v>1234</v>
      </c>
    </row>
    <row r="4494" spans="1:6" hidden="1" x14ac:dyDescent="0.25">
      <c r="A4494" s="212" t="s">
        <v>1247</v>
      </c>
      <c r="B4494" s="212">
        <v>199410</v>
      </c>
      <c r="C4494" s="212">
        <v>49.96</v>
      </c>
      <c r="D4494" s="212">
        <v>8</v>
      </c>
      <c r="E4494" s="212" t="s">
        <v>1248</v>
      </c>
      <c r="F4494" s="212" t="s">
        <v>1234</v>
      </c>
    </row>
    <row r="4495" spans="1:6" hidden="1" x14ac:dyDescent="0.25">
      <c r="A4495" s="212" t="s">
        <v>1247</v>
      </c>
      <c r="B4495" s="212">
        <v>199411</v>
      </c>
      <c r="C4495" s="212">
        <v>47.572000000000003</v>
      </c>
      <c r="D4495" s="212">
        <v>8</v>
      </c>
      <c r="E4495" s="212" t="s">
        <v>1248</v>
      </c>
      <c r="F4495" s="212" t="s">
        <v>1234</v>
      </c>
    </row>
    <row r="4496" spans="1:6" hidden="1" x14ac:dyDescent="0.25">
      <c r="A4496" s="212" t="s">
        <v>1247</v>
      </c>
      <c r="B4496" s="212">
        <v>199412</v>
      </c>
      <c r="C4496" s="212">
        <v>48.793999999999997</v>
      </c>
      <c r="D4496" s="212">
        <v>8</v>
      </c>
      <c r="E4496" s="212" t="s">
        <v>1248</v>
      </c>
      <c r="F4496" s="212" t="s">
        <v>1234</v>
      </c>
    </row>
    <row r="4497" spans="1:6" hidden="1" x14ac:dyDescent="0.25">
      <c r="A4497" s="212" t="s">
        <v>1247</v>
      </c>
      <c r="B4497" s="212">
        <v>199413</v>
      </c>
      <c r="C4497" s="212">
        <v>587.971</v>
      </c>
      <c r="D4497" s="212">
        <v>8</v>
      </c>
      <c r="E4497" s="212" t="s">
        <v>1248</v>
      </c>
      <c r="F4497" s="212" t="s">
        <v>1234</v>
      </c>
    </row>
    <row r="4498" spans="1:6" hidden="1" x14ac:dyDescent="0.25">
      <c r="A4498" s="212" t="s">
        <v>1247</v>
      </c>
      <c r="B4498" s="212">
        <v>199501</v>
      </c>
      <c r="C4498" s="212">
        <v>48.122999999999998</v>
      </c>
      <c r="D4498" s="212">
        <v>8</v>
      </c>
      <c r="E4498" s="212" t="s">
        <v>1248</v>
      </c>
      <c r="F4498" s="212" t="s">
        <v>1234</v>
      </c>
    </row>
    <row r="4499" spans="1:6" hidden="1" x14ac:dyDescent="0.25">
      <c r="A4499" s="212" t="s">
        <v>1247</v>
      </c>
      <c r="B4499" s="212">
        <v>199502</v>
      </c>
      <c r="C4499" s="212">
        <v>44.06</v>
      </c>
      <c r="D4499" s="212">
        <v>8</v>
      </c>
      <c r="E4499" s="212" t="s">
        <v>1248</v>
      </c>
      <c r="F4499" s="212" t="s">
        <v>1234</v>
      </c>
    </row>
    <row r="4500" spans="1:6" hidden="1" x14ac:dyDescent="0.25">
      <c r="A4500" s="212" t="s">
        <v>1247</v>
      </c>
      <c r="B4500" s="212">
        <v>199503</v>
      </c>
      <c r="C4500" s="212">
        <v>49.771999999999998</v>
      </c>
      <c r="D4500" s="212">
        <v>8</v>
      </c>
      <c r="E4500" s="212" t="s">
        <v>1248</v>
      </c>
      <c r="F4500" s="212" t="s">
        <v>1234</v>
      </c>
    </row>
    <row r="4501" spans="1:6" hidden="1" x14ac:dyDescent="0.25">
      <c r="A4501" s="212" t="s">
        <v>1247</v>
      </c>
      <c r="B4501" s="212">
        <v>199504</v>
      </c>
      <c r="C4501" s="212">
        <v>48.844999999999999</v>
      </c>
      <c r="D4501" s="212">
        <v>8</v>
      </c>
      <c r="E4501" s="212" t="s">
        <v>1248</v>
      </c>
      <c r="F4501" s="212" t="s">
        <v>1234</v>
      </c>
    </row>
    <row r="4502" spans="1:6" hidden="1" x14ac:dyDescent="0.25">
      <c r="A4502" s="212" t="s">
        <v>1247</v>
      </c>
      <c r="B4502" s="212">
        <v>199505</v>
      </c>
      <c r="C4502" s="212">
        <v>50.866</v>
      </c>
      <c r="D4502" s="212">
        <v>8</v>
      </c>
      <c r="E4502" s="212" t="s">
        <v>1248</v>
      </c>
      <c r="F4502" s="212" t="s">
        <v>1234</v>
      </c>
    </row>
    <row r="4503" spans="1:6" hidden="1" x14ac:dyDescent="0.25">
      <c r="A4503" s="212" t="s">
        <v>1247</v>
      </c>
      <c r="B4503" s="212">
        <v>199506</v>
      </c>
      <c r="C4503" s="212">
        <v>49.478000000000002</v>
      </c>
      <c r="D4503" s="212">
        <v>8</v>
      </c>
      <c r="E4503" s="212" t="s">
        <v>1248</v>
      </c>
      <c r="F4503" s="212" t="s">
        <v>1234</v>
      </c>
    </row>
    <row r="4504" spans="1:6" hidden="1" x14ac:dyDescent="0.25">
      <c r="A4504" s="212" t="s">
        <v>1247</v>
      </c>
      <c r="B4504" s="212">
        <v>199507</v>
      </c>
      <c r="C4504" s="212">
        <v>51.23</v>
      </c>
      <c r="D4504" s="212">
        <v>8</v>
      </c>
      <c r="E4504" s="212" t="s">
        <v>1248</v>
      </c>
      <c r="F4504" s="212" t="s">
        <v>1234</v>
      </c>
    </row>
    <row r="4505" spans="1:6" hidden="1" x14ac:dyDescent="0.25">
      <c r="A4505" s="212" t="s">
        <v>1247</v>
      </c>
      <c r="B4505" s="212">
        <v>199508</v>
      </c>
      <c r="C4505" s="212">
        <v>51.161999999999999</v>
      </c>
      <c r="D4505" s="212">
        <v>8</v>
      </c>
      <c r="E4505" s="212" t="s">
        <v>1248</v>
      </c>
      <c r="F4505" s="212" t="s">
        <v>1234</v>
      </c>
    </row>
    <row r="4506" spans="1:6" hidden="1" x14ac:dyDescent="0.25">
      <c r="A4506" s="212" t="s">
        <v>1247</v>
      </c>
      <c r="B4506" s="212">
        <v>199509</v>
      </c>
      <c r="C4506" s="212">
        <v>49.152999999999999</v>
      </c>
      <c r="D4506" s="212">
        <v>8</v>
      </c>
      <c r="E4506" s="212" t="s">
        <v>1248</v>
      </c>
      <c r="F4506" s="212" t="s">
        <v>1234</v>
      </c>
    </row>
    <row r="4507" spans="1:6" hidden="1" x14ac:dyDescent="0.25">
      <c r="A4507" s="212" t="s">
        <v>1247</v>
      </c>
      <c r="B4507" s="212">
        <v>199510</v>
      </c>
      <c r="C4507" s="212">
        <v>50.076000000000001</v>
      </c>
      <c r="D4507" s="212">
        <v>8</v>
      </c>
      <c r="E4507" s="212" t="s">
        <v>1248</v>
      </c>
      <c r="F4507" s="212" t="s">
        <v>1234</v>
      </c>
    </row>
    <row r="4508" spans="1:6" hidden="1" x14ac:dyDescent="0.25">
      <c r="A4508" s="212" t="s">
        <v>1247</v>
      </c>
      <c r="B4508" s="212">
        <v>199511</v>
      </c>
      <c r="C4508" s="212">
        <v>47.670999999999999</v>
      </c>
      <c r="D4508" s="212">
        <v>8</v>
      </c>
      <c r="E4508" s="212" t="s">
        <v>1248</v>
      </c>
      <c r="F4508" s="212" t="s">
        <v>1234</v>
      </c>
    </row>
    <row r="4509" spans="1:6" hidden="1" x14ac:dyDescent="0.25">
      <c r="A4509" s="212" t="s">
        <v>1247</v>
      </c>
      <c r="B4509" s="212">
        <v>199512</v>
      </c>
      <c r="C4509" s="212">
        <v>48.890999999999998</v>
      </c>
      <c r="D4509" s="212">
        <v>8</v>
      </c>
      <c r="E4509" s="212" t="s">
        <v>1248</v>
      </c>
      <c r="F4509" s="212" t="s">
        <v>1234</v>
      </c>
    </row>
    <row r="4510" spans="1:6" hidden="1" x14ac:dyDescent="0.25">
      <c r="A4510" s="212" t="s">
        <v>1247</v>
      </c>
      <c r="B4510" s="212">
        <v>199513</v>
      </c>
      <c r="C4510" s="212">
        <v>589.327</v>
      </c>
      <c r="D4510" s="212">
        <v>8</v>
      </c>
      <c r="E4510" s="212" t="s">
        <v>1248</v>
      </c>
      <c r="F4510" s="212" t="s">
        <v>1234</v>
      </c>
    </row>
    <row r="4511" spans="1:6" hidden="1" x14ac:dyDescent="0.25">
      <c r="A4511" s="212" t="s">
        <v>1247</v>
      </c>
      <c r="B4511" s="212">
        <v>199601</v>
      </c>
      <c r="C4511" s="212">
        <v>49.76</v>
      </c>
      <c r="D4511" s="212">
        <v>8</v>
      </c>
      <c r="E4511" s="212" t="s">
        <v>1248</v>
      </c>
      <c r="F4511" s="212" t="s">
        <v>1234</v>
      </c>
    </row>
    <row r="4512" spans="1:6" hidden="1" x14ac:dyDescent="0.25">
      <c r="A4512" s="212" t="s">
        <v>1247</v>
      </c>
      <c r="B4512" s="212">
        <v>199602</v>
      </c>
      <c r="C4512" s="212">
        <v>47.037999999999997</v>
      </c>
      <c r="D4512" s="212">
        <v>8</v>
      </c>
      <c r="E4512" s="212" t="s">
        <v>1248</v>
      </c>
      <c r="F4512" s="212" t="s">
        <v>1234</v>
      </c>
    </row>
    <row r="4513" spans="1:6" hidden="1" x14ac:dyDescent="0.25">
      <c r="A4513" s="212" t="s">
        <v>1247</v>
      </c>
      <c r="B4513" s="212">
        <v>199603</v>
      </c>
      <c r="C4513" s="212">
        <v>51.423999999999999</v>
      </c>
      <c r="D4513" s="212">
        <v>8</v>
      </c>
      <c r="E4513" s="212" t="s">
        <v>1248</v>
      </c>
      <c r="F4513" s="212" t="s">
        <v>1234</v>
      </c>
    </row>
    <row r="4514" spans="1:6" hidden="1" x14ac:dyDescent="0.25">
      <c r="A4514" s="212" t="s">
        <v>1247</v>
      </c>
      <c r="B4514" s="212">
        <v>199604</v>
      </c>
      <c r="C4514" s="212">
        <v>50.45</v>
      </c>
      <c r="D4514" s="212">
        <v>8</v>
      </c>
      <c r="E4514" s="212" t="s">
        <v>1248</v>
      </c>
      <c r="F4514" s="212" t="s">
        <v>1234</v>
      </c>
    </row>
    <row r="4515" spans="1:6" hidden="1" x14ac:dyDescent="0.25">
      <c r="A4515" s="212" t="s">
        <v>1247</v>
      </c>
      <c r="B4515" s="212">
        <v>199605</v>
      </c>
      <c r="C4515" s="212">
        <v>52.527999999999999</v>
      </c>
      <c r="D4515" s="212">
        <v>8</v>
      </c>
      <c r="E4515" s="212" t="s">
        <v>1248</v>
      </c>
      <c r="F4515" s="212" t="s">
        <v>1234</v>
      </c>
    </row>
    <row r="4516" spans="1:6" hidden="1" x14ac:dyDescent="0.25">
      <c r="A4516" s="212" t="s">
        <v>1247</v>
      </c>
      <c r="B4516" s="212">
        <v>199606</v>
      </c>
      <c r="C4516" s="212">
        <v>51.088999999999999</v>
      </c>
      <c r="D4516" s="212">
        <v>8</v>
      </c>
      <c r="E4516" s="212" t="s">
        <v>1248</v>
      </c>
      <c r="F4516" s="212" t="s">
        <v>1234</v>
      </c>
    </row>
    <row r="4517" spans="1:6" hidden="1" x14ac:dyDescent="0.25">
      <c r="A4517" s="212" t="s">
        <v>1247</v>
      </c>
      <c r="B4517" s="212">
        <v>199607</v>
      </c>
      <c r="C4517" s="212">
        <v>52.895000000000003</v>
      </c>
      <c r="D4517" s="212">
        <v>8</v>
      </c>
      <c r="E4517" s="212" t="s">
        <v>1248</v>
      </c>
      <c r="F4517" s="212" t="s">
        <v>1234</v>
      </c>
    </row>
    <row r="4518" spans="1:6" hidden="1" x14ac:dyDescent="0.25">
      <c r="A4518" s="212" t="s">
        <v>1247</v>
      </c>
      <c r="B4518" s="212">
        <v>199608</v>
      </c>
      <c r="C4518" s="212">
        <v>52.826999999999998</v>
      </c>
      <c r="D4518" s="212">
        <v>8</v>
      </c>
      <c r="E4518" s="212" t="s">
        <v>1248</v>
      </c>
      <c r="F4518" s="212" t="s">
        <v>1234</v>
      </c>
    </row>
    <row r="4519" spans="1:6" hidden="1" x14ac:dyDescent="0.25">
      <c r="A4519" s="212" t="s">
        <v>1247</v>
      </c>
      <c r="B4519" s="212">
        <v>199609</v>
      </c>
      <c r="C4519" s="212">
        <v>50.761000000000003</v>
      </c>
      <c r="D4519" s="212">
        <v>8</v>
      </c>
      <c r="E4519" s="212" t="s">
        <v>1248</v>
      </c>
      <c r="F4519" s="212" t="s">
        <v>1234</v>
      </c>
    </row>
    <row r="4520" spans="1:6" hidden="1" x14ac:dyDescent="0.25">
      <c r="A4520" s="212" t="s">
        <v>1247</v>
      </c>
      <c r="B4520" s="212">
        <v>199610</v>
      </c>
      <c r="C4520" s="212">
        <v>51.731000000000002</v>
      </c>
      <c r="D4520" s="212">
        <v>8</v>
      </c>
      <c r="E4520" s="212" t="s">
        <v>1248</v>
      </c>
      <c r="F4520" s="212" t="s">
        <v>1234</v>
      </c>
    </row>
    <row r="4521" spans="1:6" hidden="1" x14ac:dyDescent="0.25">
      <c r="A4521" s="212" t="s">
        <v>1247</v>
      </c>
      <c r="B4521" s="212">
        <v>199611</v>
      </c>
      <c r="C4521" s="212">
        <v>49.265999999999998</v>
      </c>
      <c r="D4521" s="212">
        <v>8</v>
      </c>
      <c r="E4521" s="212" t="s">
        <v>1248</v>
      </c>
      <c r="F4521" s="212" t="s">
        <v>1234</v>
      </c>
    </row>
    <row r="4522" spans="1:6" hidden="1" x14ac:dyDescent="0.25">
      <c r="A4522" s="212" t="s">
        <v>1247</v>
      </c>
      <c r="B4522" s="212">
        <v>199612</v>
      </c>
      <c r="C4522" s="212">
        <v>50.534999999999997</v>
      </c>
      <c r="D4522" s="212">
        <v>8</v>
      </c>
      <c r="E4522" s="212" t="s">
        <v>1248</v>
      </c>
      <c r="F4522" s="212" t="s">
        <v>1234</v>
      </c>
    </row>
    <row r="4523" spans="1:6" hidden="1" x14ac:dyDescent="0.25">
      <c r="A4523" s="212" t="s">
        <v>1247</v>
      </c>
      <c r="B4523" s="212">
        <v>199613</v>
      </c>
      <c r="C4523" s="212">
        <v>610.30399999999997</v>
      </c>
      <c r="D4523" s="212">
        <v>8</v>
      </c>
      <c r="E4523" s="212" t="s">
        <v>1248</v>
      </c>
      <c r="F4523" s="212" t="s">
        <v>1234</v>
      </c>
    </row>
    <row r="4524" spans="1:6" hidden="1" x14ac:dyDescent="0.25">
      <c r="A4524" s="212" t="s">
        <v>1247</v>
      </c>
      <c r="B4524" s="212">
        <v>199701</v>
      </c>
      <c r="C4524" s="212">
        <v>40.540999999999997</v>
      </c>
      <c r="D4524" s="212">
        <v>8</v>
      </c>
      <c r="E4524" s="212" t="s">
        <v>1248</v>
      </c>
      <c r="F4524" s="212" t="s">
        <v>1234</v>
      </c>
    </row>
    <row r="4525" spans="1:6" hidden="1" x14ac:dyDescent="0.25">
      <c r="A4525" s="212" t="s">
        <v>1247</v>
      </c>
      <c r="B4525" s="212">
        <v>199702</v>
      </c>
      <c r="C4525" s="212">
        <v>37.209000000000003</v>
      </c>
      <c r="D4525" s="212">
        <v>8</v>
      </c>
      <c r="E4525" s="212" t="s">
        <v>1248</v>
      </c>
      <c r="F4525" s="212" t="s">
        <v>1234</v>
      </c>
    </row>
    <row r="4526" spans="1:6" hidden="1" x14ac:dyDescent="0.25">
      <c r="A4526" s="212" t="s">
        <v>1247</v>
      </c>
      <c r="B4526" s="212">
        <v>199703</v>
      </c>
      <c r="C4526" s="212">
        <v>42.183</v>
      </c>
      <c r="D4526" s="212">
        <v>8</v>
      </c>
      <c r="E4526" s="212" t="s">
        <v>1248</v>
      </c>
      <c r="F4526" s="212" t="s">
        <v>1234</v>
      </c>
    </row>
    <row r="4527" spans="1:6" hidden="1" x14ac:dyDescent="0.25">
      <c r="A4527" s="212" t="s">
        <v>1247</v>
      </c>
      <c r="B4527" s="212">
        <v>199704</v>
      </c>
      <c r="C4527" s="212">
        <v>41.497999999999998</v>
      </c>
      <c r="D4527" s="212">
        <v>8</v>
      </c>
      <c r="E4527" s="212" t="s">
        <v>1248</v>
      </c>
      <c r="F4527" s="212" t="s">
        <v>1234</v>
      </c>
    </row>
    <row r="4528" spans="1:6" hidden="1" x14ac:dyDescent="0.25">
      <c r="A4528" s="212" t="s">
        <v>1247</v>
      </c>
      <c r="B4528" s="212">
        <v>199705</v>
      </c>
      <c r="C4528" s="212">
        <v>43.271999999999998</v>
      </c>
      <c r="D4528" s="212">
        <v>8</v>
      </c>
      <c r="E4528" s="212" t="s">
        <v>1248</v>
      </c>
      <c r="F4528" s="212" t="s">
        <v>1234</v>
      </c>
    </row>
    <row r="4529" spans="1:6" hidden="1" x14ac:dyDescent="0.25">
      <c r="A4529" s="212" t="s">
        <v>1247</v>
      </c>
      <c r="B4529" s="212">
        <v>199706</v>
      </c>
      <c r="C4529" s="212">
        <v>42.128999999999998</v>
      </c>
      <c r="D4529" s="212">
        <v>8</v>
      </c>
      <c r="E4529" s="212" t="s">
        <v>1248</v>
      </c>
      <c r="F4529" s="212" t="s">
        <v>1234</v>
      </c>
    </row>
    <row r="4530" spans="1:6" hidden="1" x14ac:dyDescent="0.25">
      <c r="A4530" s="212" t="s">
        <v>1247</v>
      </c>
      <c r="B4530" s="212">
        <v>199707</v>
      </c>
      <c r="C4530" s="212">
        <v>43.634</v>
      </c>
      <c r="D4530" s="212">
        <v>8</v>
      </c>
      <c r="E4530" s="212" t="s">
        <v>1248</v>
      </c>
      <c r="F4530" s="212" t="s">
        <v>1234</v>
      </c>
    </row>
    <row r="4531" spans="1:6" hidden="1" x14ac:dyDescent="0.25">
      <c r="A4531" s="212" t="s">
        <v>1247</v>
      </c>
      <c r="B4531" s="212">
        <v>199708</v>
      </c>
      <c r="C4531" s="212">
        <v>43.567</v>
      </c>
      <c r="D4531" s="212">
        <v>8</v>
      </c>
      <c r="E4531" s="212" t="s">
        <v>1248</v>
      </c>
      <c r="F4531" s="212" t="s">
        <v>1234</v>
      </c>
    </row>
    <row r="4532" spans="1:6" hidden="1" x14ac:dyDescent="0.25">
      <c r="A4532" s="212" t="s">
        <v>1247</v>
      </c>
      <c r="B4532" s="212">
        <v>199709</v>
      </c>
      <c r="C4532" s="212">
        <v>41.805</v>
      </c>
      <c r="D4532" s="212">
        <v>8</v>
      </c>
      <c r="E4532" s="212" t="s">
        <v>1248</v>
      </c>
      <c r="F4532" s="212" t="s">
        <v>1234</v>
      </c>
    </row>
    <row r="4533" spans="1:6" hidden="1" x14ac:dyDescent="0.25">
      <c r="A4533" s="212" t="s">
        <v>1247</v>
      </c>
      <c r="B4533" s="212">
        <v>199710</v>
      </c>
      <c r="C4533" s="212">
        <v>42.484999999999999</v>
      </c>
      <c r="D4533" s="212">
        <v>8</v>
      </c>
      <c r="E4533" s="212" t="s">
        <v>1248</v>
      </c>
      <c r="F4533" s="212" t="s">
        <v>1234</v>
      </c>
    </row>
    <row r="4534" spans="1:6" hidden="1" x14ac:dyDescent="0.25">
      <c r="A4534" s="212" t="s">
        <v>1247</v>
      </c>
      <c r="B4534" s="212">
        <v>199711</v>
      </c>
      <c r="C4534" s="212">
        <v>40.329000000000001</v>
      </c>
      <c r="D4534" s="212">
        <v>8</v>
      </c>
      <c r="E4534" s="212" t="s">
        <v>1248</v>
      </c>
      <c r="F4534" s="212" t="s">
        <v>1234</v>
      </c>
    </row>
    <row r="4535" spans="1:6" hidden="1" x14ac:dyDescent="0.25">
      <c r="A4535" s="212" t="s">
        <v>1247</v>
      </c>
      <c r="B4535" s="212">
        <v>199712</v>
      </c>
      <c r="C4535" s="212">
        <v>41.305999999999997</v>
      </c>
      <c r="D4535" s="212">
        <v>8</v>
      </c>
      <c r="E4535" s="212" t="s">
        <v>1248</v>
      </c>
      <c r="F4535" s="212" t="s">
        <v>1234</v>
      </c>
    </row>
    <row r="4536" spans="1:6" hidden="1" x14ac:dyDescent="0.25">
      <c r="A4536" s="212" t="s">
        <v>1247</v>
      </c>
      <c r="B4536" s="212">
        <v>199713</v>
      </c>
      <c r="C4536" s="212">
        <v>499.95800000000003</v>
      </c>
      <c r="D4536" s="212">
        <v>8</v>
      </c>
      <c r="E4536" s="212" t="s">
        <v>1248</v>
      </c>
      <c r="F4536" s="212" t="s">
        <v>1234</v>
      </c>
    </row>
    <row r="4537" spans="1:6" hidden="1" x14ac:dyDescent="0.25">
      <c r="A4537" s="212" t="s">
        <v>1247</v>
      </c>
      <c r="B4537" s="212">
        <v>199801</v>
      </c>
      <c r="C4537" s="212">
        <v>36.274999999999999</v>
      </c>
      <c r="D4537" s="212">
        <v>8</v>
      </c>
      <c r="E4537" s="212" t="s">
        <v>1248</v>
      </c>
      <c r="F4537" s="212" t="s">
        <v>1234</v>
      </c>
    </row>
    <row r="4538" spans="1:6" hidden="1" x14ac:dyDescent="0.25">
      <c r="A4538" s="212" t="s">
        <v>1247</v>
      </c>
      <c r="B4538" s="212">
        <v>199802</v>
      </c>
      <c r="C4538" s="212">
        <v>33.348999999999997</v>
      </c>
      <c r="D4538" s="212">
        <v>8</v>
      </c>
      <c r="E4538" s="212" t="s">
        <v>1248</v>
      </c>
      <c r="F4538" s="212" t="s">
        <v>1234</v>
      </c>
    </row>
    <row r="4539" spans="1:6" hidden="1" x14ac:dyDescent="0.25">
      <c r="A4539" s="212" t="s">
        <v>1247</v>
      </c>
      <c r="B4539" s="212">
        <v>199803</v>
      </c>
      <c r="C4539" s="212">
        <v>37.898000000000003</v>
      </c>
      <c r="D4539" s="212">
        <v>8</v>
      </c>
      <c r="E4539" s="212" t="s">
        <v>1248</v>
      </c>
      <c r="F4539" s="212" t="s">
        <v>1234</v>
      </c>
    </row>
    <row r="4540" spans="1:6" hidden="1" x14ac:dyDescent="0.25">
      <c r="A4540" s="212" t="s">
        <v>1247</v>
      </c>
      <c r="B4540" s="212">
        <v>199804</v>
      </c>
      <c r="C4540" s="212">
        <v>37.344000000000001</v>
      </c>
      <c r="D4540" s="212">
        <v>8</v>
      </c>
      <c r="E4540" s="212" t="s">
        <v>1248</v>
      </c>
      <c r="F4540" s="212" t="s">
        <v>1234</v>
      </c>
    </row>
    <row r="4541" spans="1:6" hidden="1" x14ac:dyDescent="0.25">
      <c r="A4541" s="212" t="s">
        <v>1247</v>
      </c>
      <c r="B4541" s="212">
        <v>199805</v>
      </c>
      <c r="C4541" s="212">
        <v>38.975999999999999</v>
      </c>
      <c r="D4541" s="212">
        <v>8</v>
      </c>
      <c r="E4541" s="212" t="s">
        <v>1248</v>
      </c>
      <c r="F4541" s="212" t="s">
        <v>1234</v>
      </c>
    </row>
    <row r="4542" spans="1:6" hidden="1" x14ac:dyDescent="0.25">
      <c r="A4542" s="212" t="s">
        <v>1247</v>
      </c>
      <c r="B4542" s="212">
        <v>199806</v>
      </c>
      <c r="C4542" s="212">
        <v>37.968000000000004</v>
      </c>
      <c r="D4542" s="212">
        <v>8</v>
      </c>
      <c r="E4542" s="212" t="s">
        <v>1248</v>
      </c>
      <c r="F4542" s="212" t="s">
        <v>1234</v>
      </c>
    </row>
    <row r="4543" spans="1:6" hidden="1" x14ac:dyDescent="0.25">
      <c r="A4543" s="212" t="s">
        <v>1247</v>
      </c>
      <c r="B4543" s="212">
        <v>199807</v>
      </c>
      <c r="C4543" s="212">
        <v>39.334000000000003</v>
      </c>
      <c r="D4543" s="212">
        <v>8</v>
      </c>
      <c r="E4543" s="212" t="s">
        <v>1248</v>
      </c>
      <c r="F4543" s="212" t="s">
        <v>1234</v>
      </c>
    </row>
    <row r="4544" spans="1:6" hidden="1" x14ac:dyDescent="0.25">
      <c r="A4544" s="212" t="s">
        <v>1247</v>
      </c>
      <c r="B4544" s="212">
        <v>199808</v>
      </c>
      <c r="C4544" s="212">
        <v>39.267000000000003</v>
      </c>
      <c r="D4544" s="212">
        <v>8</v>
      </c>
      <c r="E4544" s="212" t="s">
        <v>1248</v>
      </c>
      <c r="F4544" s="212" t="s">
        <v>1234</v>
      </c>
    </row>
    <row r="4545" spans="1:6" hidden="1" x14ac:dyDescent="0.25">
      <c r="A4545" s="212" t="s">
        <v>1247</v>
      </c>
      <c r="B4545" s="212">
        <v>199809</v>
      </c>
      <c r="C4545" s="212">
        <v>37.648000000000003</v>
      </c>
      <c r="D4545" s="212">
        <v>8</v>
      </c>
      <c r="E4545" s="212" t="s">
        <v>1248</v>
      </c>
      <c r="F4545" s="212" t="s">
        <v>1234</v>
      </c>
    </row>
    <row r="4546" spans="1:6" hidden="1" x14ac:dyDescent="0.25">
      <c r="A4546" s="212" t="s">
        <v>1247</v>
      </c>
      <c r="B4546" s="212">
        <v>199810</v>
      </c>
      <c r="C4546" s="212">
        <v>38.198</v>
      </c>
      <c r="D4546" s="212">
        <v>8</v>
      </c>
      <c r="E4546" s="212" t="s">
        <v>1248</v>
      </c>
      <c r="F4546" s="212" t="s">
        <v>1234</v>
      </c>
    </row>
    <row r="4547" spans="1:6" hidden="1" x14ac:dyDescent="0.25">
      <c r="A4547" s="212" t="s">
        <v>1247</v>
      </c>
      <c r="B4547" s="212">
        <v>199811</v>
      </c>
      <c r="C4547" s="212">
        <v>36.188000000000002</v>
      </c>
      <c r="D4547" s="212">
        <v>8</v>
      </c>
      <c r="E4547" s="212" t="s">
        <v>1248</v>
      </c>
      <c r="F4547" s="212" t="s">
        <v>1234</v>
      </c>
    </row>
    <row r="4548" spans="1:6" hidden="1" x14ac:dyDescent="0.25">
      <c r="A4548" s="212" t="s">
        <v>1247</v>
      </c>
      <c r="B4548" s="212">
        <v>199812</v>
      </c>
      <c r="C4548" s="212">
        <v>37.030999999999999</v>
      </c>
      <c r="D4548" s="212">
        <v>8</v>
      </c>
      <c r="E4548" s="212" t="s">
        <v>1248</v>
      </c>
      <c r="F4548" s="212" t="s">
        <v>1234</v>
      </c>
    </row>
    <row r="4549" spans="1:6" hidden="1" x14ac:dyDescent="0.25">
      <c r="A4549" s="212" t="s">
        <v>1247</v>
      </c>
      <c r="B4549" s="212">
        <v>199813</v>
      </c>
      <c r="C4549" s="212">
        <v>449.47399999999999</v>
      </c>
      <c r="D4549" s="212">
        <v>8</v>
      </c>
      <c r="E4549" s="212" t="s">
        <v>1248</v>
      </c>
      <c r="F4549" s="212" t="s">
        <v>1234</v>
      </c>
    </row>
    <row r="4550" spans="1:6" hidden="1" x14ac:dyDescent="0.25">
      <c r="A4550" s="212" t="s">
        <v>1247</v>
      </c>
      <c r="B4550" s="212">
        <v>199901</v>
      </c>
      <c r="C4550" s="212">
        <v>37.115000000000002</v>
      </c>
      <c r="D4550" s="212">
        <v>8</v>
      </c>
      <c r="E4550" s="212" t="s">
        <v>1248</v>
      </c>
      <c r="F4550" s="212" t="s">
        <v>1234</v>
      </c>
    </row>
    <row r="4551" spans="1:6" hidden="1" x14ac:dyDescent="0.25">
      <c r="A4551" s="212" t="s">
        <v>1247</v>
      </c>
      <c r="B4551" s="212">
        <v>199902</v>
      </c>
      <c r="C4551" s="212">
        <v>34.094999999999999</v>
      </c>
      <c r="D4551" s="212">
        <v>8</v>
      </c>
      <c r="E4551" s="212" t="s">
        <v>1248</v>
      </c>
      <c r="F4551" s="212" t="s">
        <v>1234</v>
      </c>
    </row>
    <row r="4552" spans="1:6" hidden="1" x14ac:dyDescent="0.25">
      <c r="A4552" s="212" t="s">
        <v>1247</v>
      </c>
      <c r="B4552" s="212">
        <v>199903</v>
      </c>
      <c r="C4552" s="212">
        <v>38.701999999999998</v>
      </c>
      <c r="D4552" s="212">
        <v>8</v>
      </c>
      <c r="E4552" s="212" t="s">
        <v>1248</v>
      </c>
      <c r="F4552" s="212" t="s">
        <v>1234</v>
      </c>
    </row>
    <row r="4553" spans="1:6" hidden="1" x14ac:dyDescent="0.25">
      <c r="A4553" s="212" t="s">
        <v>1247</v>
      </c>
      <c r="B4553" s="212">
        <v>199904</v>
      </c>
      <c r="C4553" s="212">
        <v>38.106000000000002</v>
      </c>
      <c r="D4553" s="212">
        <v>8</v>
      </c>
      <c r="E4553" s="212" t="s">
        <v>1248</v>
      </c>
      <c r="F4553" s="212" t="s">
        <v>1234</v>
      </c>
    </row>
    <row r="4554" spans="1:6" hidden="1" x14ac:dyDescent="0.25">
      <c r="A4554" s="212" t="s">
        <v>1247</v>
      </c>
      <c r="B4554" s="212">
        <v>199905</v>
      </c>
      <c r="C4554" s="212">
        <v>39.753999999999998</v>
      </c>
      <c r="D4554" s="212">
        <v>8</v>
      </c>
      <c r="E4554" s="212" t="s">
        <v>1248</v>
      </c>
      <c r="F4554" s="212" t="s">
        <v>1234</v>
      </c>
    </row>
    <row r="4555" spans="1:6" hidden="1" x14ac:dyDescent="0.25">
      <c r="A4555" s="212" t="s">
        <v>1247</v>
      </c>
      <c r="B4555" s="212">
        <v>199906</v>
      </c>
      <c r="C4555" s="212">
        <v>38.716000000000001</v>
      </c>
      <c r="D4555" s="212">
        <v>8</v>
      </c>
      <c r="E4555" s="212" t="s">
        <v>1248</v>
      </c>
      <c r="F4555" s="212" t="s">
        <v>1234</v>
      </c>
    </row>
    <row r="4556" spans="1:6" hidden="1" x14ac:dyDescent="0.25">
      <c r="A4556" s="212" t="s">
        <v>1247</v>
      </c>
      <c r="B4556" s="212">
        <v>199907</v>
      </c>
      <c r="C4556" s="212">
        <v>40.103999999999999</v>
      </c>
      <c r="D4556" s="212">
        <v>8</v>
      </c>
      <c r="E4556" s="212" t="s">
        <v>1248</v>
      </c>
      <c r="F4556" s="212" t="s">
        <v>1234</v>
      </c>
    </row>
    <row r="4557" spans="1:6" hidden="1" x14ac:dyDescent="0.25">
      <c r="A4557" s="212" t="s">
        <v>1247</v>
      </c>
      <c r="B4557" s="212">
        <v>199908</v>
      </c>
      <c r="C4557" s="212">
        <v>40.039000000000001</v>
      </c>
      <c r="D4557" s="212">
        <v>8</v>
      </c>
      <c r="E4557" s="212" t="s">
        <v>1248</v>
      </c>
      <c r="F4557" s="212" t="s">
        <v>1234</v>
      </c>
    </row>
    <row r="4558" spans="1:6" hidden="1" x14ac:dyDescent="0.25">
      <c r="A4558" s="212" t="s">
        <v>1247</v>
      </c>
      <c r="B4558" s="212">
        <v>199909</v>
      </c>
      <c r="C4558" s="212">
        <v>38.402999999999999</v>
      </c>
      <c r="D4558" s="212">
        <v>8</v>
      </c>
      <c r="E4558" s="212" t="s">
        <v>1248</v>
      </c>
      <c r="F4558" s="212" t="s">
        <v>1234</v>
      </c>
    </row>
    <row r="4559" spans="1:6" hidden="1" x14ac:dyDescent="0.25">
      <c r="A4559" s="212" t="s">
        <v>1247</v>
      </c>
      <c r="B4559" s="212">
        <v>199910</v>
      </c>
      <c r="C4559" s="212">
        <v>38.994</v>
      </c>
      <c r="D4559" s="212">
        <v>8</v>
      </c>
      <c r="E4559" s="212" t="s">
        <v>1248</v>
      </c>
      <c r="F4559" s="212" t="s">
        <v>1234</v>
      </c>
    </row>
    <row r="4560" spans="1:6" hidden="1" x14ac:dyDescent="0.25">
      <c r="A4560" s="212" t="s">
        <v>1247</v>
      </c>
      <c r="B4560" s="212">
        <v>199911</v>
      </c>
      <c r="C4560" s="212">
        <v>36.976999999999997</v>
      </c>
      <c r="D4560" s="212">
        <v>8</v>
      </c>
      <c r="E4560" s="212" t="s">
        <v>1248</v>
      </c>
      <c r="F4560" s="212" t="s">
        <v>1234</v>
      </c>
    </row>
    <row r="4561" spans="1:6" hidden="1" x14ac:dyDescent="0.25">
      <c r="A4561" s="212" t="s">
        <v>1247</v>
      </c>
      <c r="B4561" s="212">
        <v>199912</v>
      </c>
      <c r="C4561" s="212">
        <v>37.853999999999999</v>
      </c>
      <c r="D4561" s="212">
        <v>8</v>
      </c>
      <c r="E4561" s="212" t="s">
        <v>1248</v>
      </c>
      <c r="F4561" s="212" t="s">
        <v>1234</v>
      </c>
    </row>
    <row r="4562" spans="1:6" hidden="1" x14ac:dyDescent="0.25">
      <c r="A4562" s="212" t="s">
        <v>1247</v>
      </c>
      <c r="B4562" s="212">
        <v>199913</v>
      </c>
      <c r="C4562" s="212">
        <v>458.86</v>
      </c>
      <c r="D4562" s="212">
        <v>8</v>
      </c>
      <c r="E4562" s="212" t="s">
        <v>1248</v>
      </c>
      <c r="F4562" s="212" t="s">
        <v>1234</v>
      </c>
    </row>
    <row r="4563" spans="1:6" hidden="1" x14ac:dyDescent="0.25">
      <c r="A4563" s="212" t="s">
        <v>1247</v>
      </c>
      <c r="B4563" s="212">
        <v>200001</v>
      </c>
      <c r="C4563" s="212">
        <v>39.429000000000002</v>
      </c>
      <c r="D4563" s="212">
        <v>8</v>
      </c>
      <c r="E4563" s="212" t="s">
        <v>1248</v>
      </c>
      <c r="F4563" s="212" t="s">
        <v>1234</v>
      </c>
    </row>
    <row r="4564" spans="1:6" hidden="1" x14ac:dyDescent="0.25">
      <c r="A4564" s="212" t="s">
        <v>1247</v>
      </c>
      <c r="B4564" s="212">
        <v>200002</v>
      </c>
      <c r="C4564" s="212">
        <v>37.33</v>
      </c>
      <c r="D4564" s="212">
        <v>8</v>
      </c>
      <c r="E4564" s="212" t="s">
        <v>1248</v>
      </c>
      <c r="F4564" s="212" t="s">
        <v>1234</v>
      </c>
    </row>
    <row r="4565" spans="1:6" hidden="1" x14ac:dyDescent="0.25">
      <c r="A4565" s="212" t="s">
        <v>1247</v>
      </c>
      <c r="B4565" s="212">
        <v>200003</v>
      </c>
      <c r="C4565" s="212">
        <v>40.945999999999998</v>
      </c>
      <c r="D4565" s="212">
        <v>8</v>
      </c>
      <c r="E4565" s="212" t="s">
        <v>1248</v>
      </c>
      <c r="F4565" s="212" t="s">
        <v>1234</v>
      </c>
    </row>
    <row r="4566" spans="1:6" hidden="1" x14ac:dyDescent="0.25">
      <c r="A4566" s="212" t="s">
        <v>1247</v>
      </c>
      <c r="B4566" s="212">
        <v>200004</v>
      </c>
      <c r="C4566" s="212">
        <v>40.249000000000002</v>
      </c>
      <c r="D4566" s="212">
        <v>8</v>
      </c>
      <c r="E4566" s="212" t="s">
        <v>1248</v>
      </c>
      <c r="F4566" s="212" t="s">
        <v>1234</v>
      </c>
    </row>
    <row r="4567" spans="1:6" hidden="1" x14ac:dyDescent="0.25">
      <c r="A4567" s="212" t="s">
        <v>1247</v>
      </c>
      <c r="B4567" s="212">
        <v>200005</v>
      </c>
      <c r="C4567" s="212">
        <v>41.951999999999998</v>
      </c>
      <c r="D4567" s="212">
        <v>8</v>
      </c>
      <c r="E4567" s="212" t="s">
        <v>1248</v>
      </c>
      <c r="F4567" s="212" t="s">
        <v>1234</v>
      </c>
    </row>
    <row r="4568" spans="1:6" hidden="1" x14ac:dyDescent="0.25">
      <c r="A4568" s="212" t="s">
        <v>1247</v>
      </c>
      <c r="B4568" s="212">
        <v>200006</v>
      </c>
      <c r="C4568" s="212">
        <v>40.832000000000001</v>
      </c>
      <c r="D4568" s="212">
        <v>8</v>
      </c>
      <c r="E4568" s="212" t="s">
        <v>1248</v>
      </c>
      <c r="F4568" s="212" t="s">
        <v>1234</v>
      </c>
    </row>
    <row r="4569" spans="1:6" hidden="1" x14ac:dyDescent="0.25">
      <c r="A4569" s="212" t="s">
        <v>1247</v>
      </c>
      <c r="B4569" s="212">
        <v>200007</v>
      </c>
      <c r="C4569" s="212">
        <v>42.286000000000001</v>
      </c>
      <c r="D4569" s="212">
        <v>8</v>
      </c>
      <c r="E4569" s="212" t="s">
        <v>1248</v>
      </c>
      <c r="F4569" s="212" t="s">
        <v>1234</v>
      </c>
    </row>
    <row r="4570" spans="1:6" hidden="1" x14ac:dyDescent="0.25">
      <c r="A4570" s="212" t="s">
        <v>1247</v>
      </c>
      <c r="B4570" s="212">
        <v>200008</v>
      </c>
      <c r="C4570" s="212">
        <v>42.223999999999997</v>
      </c>
      <c r="D4570" s="212">
        <v>8</v>
      </c>
      <c r="E4570" s="212" t="s">
        <v>1248</v>
      </c>
      <c r="F4570" s="212" t="s">
        <v>1234</v>
      </c>
    </row>
    <row r="4571" spans="1:6" hidden="1" x14ac:dyDescent="0.25">
      <c r="A4571" s="212" t="s">
        <v>1247</v>
      </c>
      <c r="B4571" s="212">
        <v>200009</v>
      </c>
      <c r="C4571" s="212">
        <v>40.533000000000001</v>
      </c>
      <c r="D4571" s="212">
        <v>8</v>
      </c>
      <c r="E4571" s="212" t="s">
        <v>1248</v>
      </c>
      <c r="F4571" s="212" t="s">
        <v>1234</v>
      </c>
    </row>
    <row r="4572" spans="1:6" hidden="1" x14ac:dyDescent="0.25">
      <c r="A4572" s="212" t="s">
        <v>1247</v>
      </c>
      <c r="B4572" s="212">
        <v>200010</v>
      </c>
      <c r="C4572" s="212">
        <v>41.225000000000001</v>
      </c>
      <c r="D4572" s="212">
        <v>8</v>
      </c>
      <c r="E4572" s="212" t="s">
        <v>1248</v>
      </c>
      <c r="F4572" s="212" t="s">
        <v>1234</v>
      </c>
    </row>
    <row r="4573" spans="1:6" hidden="1" x14ac:dyDescent="0.25">
      <c r="A4573" s="212" t="s">
        <v>1247</v>
      </c>
      <c r="B4573" s="212">
        <v>200011</v>
      </c>
      <c r="C4573" s="212">
        <v>39.168999999999997</v>
      </c>
      <c r="D4573" s="212">
        <v>8</v>
      </c>
      <c r="E4573" s="212" t="s">
        <v>1248</v>
      </c>
      <c r="F4573" s="212" t="s">
        <v>1234</v>
      </c>
    </row>
    <row r="4574" spans="1:6" hidden="1" x14ac:dyDescent="0.25">
      <c r="A4574" s="212" t="s">
        <v>1247</v>
      </c>
      <c r="B4574" s="212">
        <v>200012</v>
      </c>
      <c r="C4574" s="212">
        <v>40.134999999999998</v>
      </c>
      <c r="D4574" s="212">
        <v>8</v>
      </c>
      <c r="E4574" s="212" t="s">
        <v>1248</v>
      </c>
      <c r="F4574" s="212" t="s">
        <v>1234</v>
      </c>
    </row>
    <row r="4575" spans="1:6" hidden="1" x14ac:dyDescent="0.25">
      <c r="A4575" s="212" t="s">
        <v>1247</v>
      </c>
      <c r="B4575" s="212">
        <v>200013</v>
      </c>
      <c r="C4575" s="212">
        <v>486.30900000000003</v>
      </c>
      <c r="D4575" s="212">
        <v>8</v>
      </c>
      <c r="E4575" s="212" t="s">
        <v>1248</v>
      </c>
      <c r="F4575" s="212" t="s">
        <v>1234</v>
      </c>
    </row>
    <row r="4576" spans="1:6" hidden="1" x14ac:dyDescent="0.25">
      <c r="A4576" s="212" t="s">
        <v>1247</v>
      </c>
      <c r="B4576" s="212">
        <v>200101</v>
      </c>
      <c r="C4576" s="212">
        <v>35.216000000000001</v>
      </c>
      <c r="D4576" s="212">
        <v>8</v>
      </c>
      <c r="E4576" s="212" t="s">
        <v>1248</v>
      </c>
      <c r="F4576" s="212" t="s">
        <v>1234</v>
      </c>
    </row>
    <row r="4577" spans="1:6" hidden="1" x14ac:dyDescent="0.25">
      <c r="A4577" s="212" t="s">
        <v>1247</v>
      </c>
      <c r="B4577" s="212">
        <v>200102</v>
      </c>
      <c r="C4577" s="212">
        <v>32.331000000000003</v>
      </c>
      <c r="D4577" s="212">
        <v>8</v>
      </c>
      <c r="E4577" s="212" t="s">
        <v>1248</v>
      </c>
      <c r="F4577" s="212" t="s">
        <v>1234</v>
      </c>
    </row>
    <row r="4578" spans="1:6" hidden="1" x14ac:dyDescent="0.25">
      <c r="A4578" s="212" t="s">
        <v>1247</v>
      </c>
      <c r="B4578" s="212">
        <v>200103</v>
      </c>
      <c r="C4578" s="212">
        <v>36.667000000000002</v>
      </c>
      <c r="D4578" s="212">
        <v>8</v>
      </c>
      <c r="E4578" s="212" t="s">
        <v>1248</v>
      </c>
      <c r="F4578" s="212" t="s">
        <v>1234</v>
      </c>
    </row>
    <row r="4579" spans="1:6" hidden="1" x14ac:dyDescent="0.25">
      <c r="A4579" s="212" t="s">
        <v>1247</v>
      </c>
      <c r="B4579" s="212">
        <v>200104</v>
      </c>
      <c r="C4579" s="212">
        <v>36.081000000000003</v>
      </c>
      <c r="D4579" s="212">
        <v>8</v>
      </c>
      <c r="E4579" s="212" t="s">
        <v>1248</v>
      </c>
      <c r="F4579" s="212" t="s">
        <v>1234</v>
      </c>
    </row>
    <row r="4580" spans="1:6" hidden="1" x14ac:dyDescent="0.25">
      <c r="A4580" s="212" t="s">
        <v>1247</v>
      </c>
      <c r="B4580" s="212">
        <v>200105</v>
      </c>
      <c r="C4580" s="212">
        <v>37.628999999999998</v>
      </c>
      <c r="D4580" s="212">
        <v>8</v>
      </c>
      <c r="E4580" s="212" t="s">
        <v>1248</v>
      </c>
      <c r="F4580" s="212" t="s">
        <v>1234</v>
      </c>
    </row>
    <row r="4581" spans="1:6" hidden="1" x14ac:dyDescent="0.25">
      <c r="A4581" s="212" t="s">
        <v>1247</v>
      </c>
      <c r="B4581" s="212">
        <v>200106</v>
      </c>
      <c r="C4581" s="212">
        <v>36.637999999999998</v>
      </c>
      <c r="D4581" s="212">
        <v>8</v>
      </c>
      <c r="E4581" s="212" t="s">
        <v>1248</v>
      </c>
      <c r="F4581" s="212" t="s">
        <v>1234</v>
      </c>
    </row>
    <row r="4582" spans="1:6" hidden="1" x14ac:dyDescent="0.25">
      <c r="A4582" s="212" t="s">
        <v>1247</v>
      </c>
      <c r="B4582" s="212">
        <v>200107</v>
      </c>
      <c r="C4582" s="212">
        <v>37.948999999999998</v>
      </c>
      <c r="D4582" s="212">
        <v>8</v>
      </c>
      <c r="E4582" s="212" t="s">
        <v>1248</v>
      </c>
      <c r="F4582" s="212" t="s">
        <v>1234</v>
      </c>
    </row>
    <row r="4583" spans="1:6" hidden="1" x14ac:dyDescent="0.25">
      <c r="A4583" s="212" t="s">
        <v>1247</v>
      </c>
      <c r="B4583" s="212">
        <v>200108</v>
      </c>
      <c r="C4583" s="212">
        <v>37.889000000000003</v>
      </c>
      <c r="D4583" s="212">
        <v>8</v>
      </c>
      <c r="E4583" s="212" t="s">
        <v>1248</v>
      </c>
      <c r="F4583" s="212" t="s">
        <v>1234</v>
      </c>
    </row>
    <row r="4584" spans="1:6" hidden="1" x14ac:dyDescent="0.25">
      <c r="A4584" s="212" t="s">
        <v>1247</v>
      </c>
      <c r="B4584" s="212">
        <v>200109</v>
      </c>
      <c r="C4584" s="212">
        <v>36.351999999999997</v>
      </c>
      <c r="D4584" s="212">
        <v>8</v>
      </c>
      <c r="E4584" s="212" t="s">
        <v>1248</v>
      </c>
      <c r="F4584" s="212" t="s">
        <v>1234</v>
      </c>
    </row>
    <row r="4585" spans="1:6" hidden="1" x14ac:dyDescent="0.25">
      <c r="A4585" s="212" t="s">
        <v>1247</v>
      </c>
      <c r="B4585" s="212">
        <v>200110</v>
      </c>
      <c r="C4585" s="212">
        <v>36.933999999999997</v>
      </c>
      <c r="D4585" s="212">
        <v>8</v>
      </c>
      <c r="E4585" s="212" t="s">
        <v>1248</v>
      </c>
      <c r="F4585" s="212" t="s">
        <v>1234</v>
      </c>
    </row>
    <row r="4586" spans="1:6" hidden="1" x14ac:dyDescent="0.25">
      <c r="A4586" s="212" t="s">
        <v>1247</v>
      </c>
      <c r="B4586" s="212">
        <v>200111</v>
      </c>
      <c r="C4586" s="212">
        <v>35.048000000000002</v>
      </c>
      <c r="D4586" s="212">
        <v>8</v>
      </c>
      <c r="E4586" s="212" t="s">
        <v>1248</v>
      </c>
      <c r="F4586" s="212" t="s">
        <v>1234</v>
      </c>
    </row>
    <row r="4587" spans="1:6" hidden="1" x14ac:dyDescent="0.25">
      <c r="A4587" s="212" t="s">
        <v>1247</v>
      </c>
      <c r="B4587" s="212">
        <v>200112</v>
      </c>
      <c r="C4587" s="212">
        <v>35.892000000000003</v>
      </c>
      <c r="D4587" s="212">
        <v>8</v>
      </c>
      <c r="E4587" s="212" t="s">
        <v>1248</v>
      </c>
      <c r="F4587" s="212" t="s">
        <v>1234</v>
      </c>
    </row>
    <row r="4588" spans="1:6" hidden="1" x14ac:dyDescent="0.25">
      <c r="A4588" s="212" t="s">
        <v>1247</v>
      </c>
      <c r="B4588" s="212">
        <v>200113</v>
      </c>
      <c r="C4588" s="212">
        <v>434.625</v>
      </c>
      <c r="D4588" s="212">
        <v>8</v>
      </c>
      <c r="E4588" s="212" t="s">
        <v>1248</v>
      </c>
      <c r="F4588" s="212" t="s">
        <v>1234</v>
      </c>
    </row>
    <row r="4589" spans="1:6" hidden="1" x14ac:dyDescent="0.25">
      <c r="A4589" s="212" t="s">
        <v>1247</v>
      </c>
      <c r="B4589" s="212">
        <v>200201</v>
      </c>
      <c r="C4589" s="212">
        <v>36.027999999999999</v>
      </c>
      <c r="D4589" s="212">
        <v>8</v>
      </c>
      <c r="E4589" s="212" t="s">
        <v>1248</v>
      </c>
      <c r="F4589" s="212" t="s">
        <v>1234</v>
      </c>
    </row>
    <row r="4590" spans="1:6" hidden="1" x14ac:dyDescent="0.25">
      <c r="A4590" s="212" t="s">
        <v>1247</v>
      </c>
      <c r="B4590" s="212">
        <v>200202</v>
      </c>
      <c r="C4590" s="212">
        <v>33.045999999999999</v>
      </c>
      <c r="D4590" s="212">
        <v>8</v>
      </c>
      <c r="E4590" s="212" t="s">
        <v>1248</v>
      </c>
      <c r="F4590" s="212" t="s">
        <v>1234</v>
      </c>
    </row>
    <row r="4591" spans="1:6" hidden="1" x14ac:dyDescent="0.25">
      <c r="A4591" s="212" t="s">
        <v>1247</v>
      </c>
      <c r="B4591" s="212">
        <v>200203</v>
      </c>
      <c r="C4591" s="212">
        <v>37.429000000000002</v>
      </c>
      <c r="D4591" s="212">
        <v>8</v>
      </c>
      <c r="E4591" s="212" t="s">
        <v>1248</v>
      </c>
      <c r="F4591" s="212" t="s">
        <v>1234</v>
      </c>
    </row>
    <row r="4592" spans="1:6" hidden="1" x14ac:dyDescent="0.25">
      <c r="A4592" s="212" t="s">
        <v>1247</v>
      </c>
      <c r="B4592" s="212">
        <v>200204</v>
      </c>
      <c r="C4592" s="212">
        <v>36.798000000000002</v>
      </c>
      <c r="D4592" s="212">
        <v>8</v>
      </c>
      <c r="E4592" s="212" t="s">
        <v>1248</v>
      </c>
      <c r="F4592" s="212" t="s">
        <v>1234</v>
      </c>
    </row>
    <row r="4593" spans="1:6" hidden="1" x14ac:dyDescent="0.25">
      <c r="A4593" s="212" t="s">
        <v>1247</v>
      </c>
      <c r="B4593" s="212">
        <v>200205</v>
      </c>
      <c r="C4593" s="212">
        <v>38.357999999999997</v>
      </c>
      <c r="D4593" s="212">
        <v>8</v>
      </c>
      <c r="E4593" s="212" t="s">
        <v>1248</v>
      </c>
      <c r="F4593" s="212" t="s">
        <v>1234</v>
      </c>
    </row>
    <row r="4594" spans="1:6" hidden="1" x14ac:dyDescent="0.25">
      <c r="A4594" s="212" t="s">
        <v>1247</v>
      </c>
      <c r="B4594" s="212">
        <v>200206</v>
      </c>
      <c r="C4594" s="212">
        <v>37.335999999999999</v>
      </c>
      <c r="D4594" s="212">
        <v>8</v>
      </c>
      <c r="E4594" s="212" t="s">
        <v>1248</v>
      </c>
      <c r="F4594" s="212" t="s">
        <v>1234</v>
      </c>
    </row>
    <row r="4595" spans="1:6" hidden="1" x14ac:dyDescent="0.25">
      <c r="A4595" s="212" t="s">
        <v>1247</v>
      </c>
      <c r="B4595" s="212">
        <v>200207</v>
      </c>
      <c r="C4595" s="212">
        <v>38.667000000000002</v>
      </c>
      <c r="D4595" s="212">
        <v>8</v>
      </c>
      <c r="E4595" s="212" t="s">
        <v>1248</v>
      </c>
      <c r="F4595" s="212" t="s">
        <v>1234</v>
      </c>
    </row>
    <row r="4596" spans="1:6" hidden="1" x14ac:dyDescent="0.25">
      <c r="A4596" s="212" t="s">
        <v>1247</v>
      </c>
      <c r="B4596" s="212">
        <v>200208</v>
      </c>
      <c r="C4596" s="212">
        <v>38.61</v>
      </c>
      <c r="D4596" s="212">
        <v>8</v>
      </c>
      <c r="E4596" s="212" t="s">
        <v>1248</v>
      </c>
      <c r="F4596" s="212" t="s">
        <v>1234</v>
      </c>
    </row>
    <row r="4597" spans="1:6" hidden="1" x14ac:dyDescent="0.25">
      <c r="A4597" s="212" t="s">
        <v>1247</v>
      </c>
      <c r="B4597" s="212">
        <v>200209</v>
      </c>
      <c r="C4597" s="212">
        <v>37.06</v>
      </c>
      <c r="D4597" s="212">
        <v>8</v>
      </c>
      <c r="E4597" s="212" t="s">
        <v>1248</v>
      </c>
      <c r="F4597" s="212" t="s">
        <v>1234</v>
      </c>
    </row>
    <row r="4598" spans="1:6" hidden="1" x14ac:dyDescent="0.25">
      <c r="A4598" s="212" t="s">
        <v>1247</v>
      </c>
      <c r="B4598" s="212">
        <v>200210</v>
      </c>
      <c r="C4598" s="212">
        <v>37.686999999999998</v>
      </c>
      <c r="D4598" s="212">
        <v>8</v>
      </c>
      <c r="E4598" s="212" t="s">
        <v>1248</v>
      </c>
      <c r="F4598" s="212" t="s">
        <v>1234</v>
      </c>
    </row>
    <row r="4599" spans="1:6" hidden="1" x14ac:dyDescent="0.25">
      <c r="A4599" s="212" t="s">
        <v>1247</v>
      </c>
      <c r="B4599" s="212">
        <v>200211</v>
      </c>
      <c r="C4599" s="212">
        <v>35.801000000000002</v>
      </c>
      <c r="D4599" s="212">
        <v>8</v>
      </c>
      <c r="E4599" s="212" t="s">
        <v>1248</v>
      </c>
      <c r="F4599" s="212" t="s">
        <v>1234</v>
      </c>
    </row>
    <row r="4600" spans="1:6" hidden="1" x14ac:dyDescent="0.25">
      <c r="A4600" s="212" t="s">
        <v>1247</v>
      </c>
      <c r="B4600" s="212">
        <v>200212</v>
      </c>
      <c r="C4600" s="212">
        <v>36.680999999999997</v>
      </c>
      <c r="D4600" s="212">
        <v>8</v>
      </c>
      <c r="E4600" s="212" t="s">
        <v>1248</v>
      </c>
      <c r="F4600" s="212" t="s">
        <v>1234</v>
      </c>
    </row>
    <row r="4601" spans="1:6" hidden="1" x14ac:dyDescent="0.25">
      <c r="A4601" s="212" t="s">
        <v>1247</v>
      </c>
      <c r="B4601" s="212">
        <v>200213</v>
      </c>
      <c r="C4601" s="212">
        <v>443.50099999999998</v>
      </c>
      <c r="D4601" s="212">
        <v>8</v>
      </c>
      <c r="E4601" s="212" t="s">
        <v>1248</v>
      </c>
      <c r="F4601" s="212" t="s">
        <v>1234</v>
      </c>
    </row>
    <row r="4602" spans="1:6" hidden="1" x14ac:dyDescent="0.25">
      <c r="A4602" s="212" t="s">
        <v>1247</v>
      </c>
      <c r="B4602" s="212">
        <v>200301</v>
      </c>
      <c r="C4602" s="212">
        <v>37.884</v>
      </c>
      <c r="D4602" s="212">
        <v>8</v>
      </c>
      <c r="E4602" s="212" t="s">
        <v>1248</v>
      </c>
      <c r="F4602" s="212" t="s">
        <v>1234</v>
      </c>
    </row>
    <row r="4603" spans="1:6" hidden="1" x14ac:dyDescent="0.25">
      <c r="A4603" s="212" t="s">
        <v>1247</v>
      </c>
      <c r="B4603" s="212">
        <v>200302</v>
      </c>
      <c r="C4603" s="212">
        <v>34.707999999999998</v>
      </c>
      <c r="D4603" s="212">
        <v>8</v>
      </c>
      <c r="E4603" s="212" t="s">
        <v>1248</v>
      </c>
      <c r="F4603" s="212" t="s">
        <v>1234</v>
      </c>
    </row>
    <row r="4604" spans="1:6" hidden="1" x14ac:dyDescent="0.25">
      <c r="A4604" s="212" t="s">
        <v>1247</v>
      </c>
      <c r="B4604" s="212">
        <v>200303</v>
      </c>
      <c r="C4604" s="212">
        <v>39.246000000000002</v>
      </c>
      <c r="D4604" s="212">
        <v>8</v>
      </c>
      <c r="E4604" s="212" t="s">
        <v>1248</v>
      </c>
      <c r="F4604" s="212" t="s">
        <v>1234</v>
      </c>
    </row>
    <row r="4605" spans="1:6" hidden="1" x14ac:dyDescent="0.25">
      <c r="A4605" s="212" t="s">
        <v>1247</v>
      </c>
      <c r="B4605" s="212">
        <v>200304</v>
      </c>
      <c r="C4605" s="212">
        <v>38.54</v>
      </c>
      <c r="D4605" s="212">
        <v>8</v>
      </c>
      <c r="E4605" s="212" t="s">
        <v>1248</v>
      </c>
      <c r="F4605" s="212" t="s">
        <v>1234</v>
      </c>
    </row>
    <row r="4606" spans="1:6" hidden="1" x14ac:dyDescent="0.25">
      <c r="A4606" s="212" t="s">
        <v>1247</v>
      </c>
      <c r="B4606" s="212">
        <v>200305</v>
      </c>
      <c r="C4606" s="212">
        <v>40.15</v>
      </c>
      <c r="D4606" s="212">
        <v>8</v>
      </c>
      <c r="E4606" s="212" t="s">
        <v>1248</v>
      </c>
      <c r="F4606" s="212" t="s">
        <v>1234</v>
      </c>
    </row>
    <row r="4607" spans="1:6" hidden="1" x14ac:dyDescent="0.25">
      <c r="A4607" s="212" t="s">
        <v>1247</v>
      </c>
      <c r="B4607" s="212">
        <v>200306</v>
      </c>
      <c r="C4607" s="212">
        <v>39.064</v>
      </c>
      <c r="D4607" s="212">
        <v>8</v>
      </c>
      <c r="E4607" s="212" t="s">
        <v>1248</v>
      </c>
      <c r="F4607" s="212" t="s">
        <v>1234</v>
      </c>
    </row>
    <row r="4608" spans="1:6" hidden="1" x14ac:dyDescent="0.25">
      <c r="A4608" s="212" t="s">
        <v>1247</v>
      </c>
      <c r="B4608" s="212">
        <v>200307</v>
      </c>
      <c r="C4608" s="212">
        <v>40.450000000000003</v>
      </c>
      <c r="D4608" s="212">
        <v>8</v>
      </c>
      <c r="E4608" s="212" t="s">
        <v>1248</v>
      </c>
      <c r="F4608" s="212" t="s">
        <v>1234</v>
      </c>
    </row>
    <row r="4609" spans="1:6" hidden="1" x14ac:dyDescent="0.25">
      <c r="A4609" s="212" t="s">
        <v>1247</v>
      </c>
      <c r="B4609" s="212">
        <v>200308</v>
      </c>
      <c r="C4609" s="212">
        <v>40.393999999999998</v>
      </c>
      <c r="D4609" s="212">
        <v>8</v>
      </c>
      <c r="E4609" s="212" t="s">
        <v>1248</v>
      </c>
      <c r="F4609" s="212" t="s">
        <v>1234</v>
      </c>
    </row>
    <row r="4610" spans="1:6" hidden="1" x14ac:dyDescent="0.25">
      <c r="A4610" s="212" t="s">
        <v>1247</v>
      </c>
      <c r="B4610" s="212">
        <v>200309</v>
      </c>
      <c r="C4610" s="212">
        <v>38.795000000000002</v>
      </c>
      <c r="D4610" s="212">
        <v>8</v>
      </c>
      <c r="E4610" s="212" t="s">
        <v>1248</v>
      </c>
      <c r="F4610" s="212" t="s">
        <v>1234</v>
      </c>
    </row>
    <row r="4611" spans="1:6" hidden="1" x14ac:dyDescent="0.25">
      <c r="A4611" s="212" t="s">
        <v>1247</v>
      </c>
      <c r="B4611" s="212">
        <v>200310</v>
      </c>
      <c r="C4611" s="212">
        <v>39.497</v>
      </c>
      <c r="D4611" s="212">
        <v>8</v>
      </c>
      <c r="E4611" s="212" t="s">
        <v>1248</v>
      </c>
      <c r="F4611" s="212" t="s">
        <v>1234</v>
      </c>
    </row>
    <row r="4612" spans="1:6" hidden="1" x14ac:dyDescent="0.25">
      <c r="A4612" s="212" t="s">
        <v>1247</v>
      </c>
      <c r="B4612" s="212">
        <v>200311</v>
      </c>
      <c r="C4612" s="212">
        <v>37.570999999999998</v>
      </c>
      <c r="D4612" s="212">
        <v>8</v>
      </c>
      <c r="E4612" s="212" t="s">
        <v>1248</v>
      </c>
      <c r="F4612" s="212" t="s">
        <v>1234</v>
      </c>
    </row>
    <row r="4613" spans="1:6" hidden="1" x14ac:dyDescent="0.25">
      <c r="A4613" s="212" t="s">
        <v>1247</v>
      </c>
      <c r="B4613" s="212">
        <v>200312</v>
      </c>
      <c r="C4613" s="212">
        <v>38.518000000000001</v>
      </c>
      <c r="D4613" s="212">
        <v>8</v>
      </c>
      <c r="E4613" s="212" t="s">
        <v>1248</v>
      </c>
      <c r="F4613" s="212" t="s">
        <v>1234</v>
      </c>
    </row>
    <row r="4614" spans="1:6" hidden="1" x14ac:dyDescent="0.25">
      <c r="A4614" s="212" t="s">
        <v>1247</v>
      </c>
      <c r="B4614" s="212">
        <v>200313</v>
      </c>
      <c r="C4614" s="212">
        <v>464.81700000000001</v>
      </c>
      <c r="D4614" s="212">
        <v>8</v>
      </c>
      <c r="E4614" s="212" t="s">
        <v>1248</v>
      </c>
      <c r="F4614" s="212" t="s">
        <v>1234</v>
      </c>
    </row>
    <row r="4615" spans="1:6" hidden="1" x14ac:dyDescent="0.25">
      <c r="A4615" s="212" t="s">
        <v>1247</v>
      </c>
      <c r="B4615" s="212">
        <v>200401</v>
      </c>
      <c r="C4615" s="212">
        <v>38.683</v>
      </c>
      <c r="D4615" s="212">
        <v>8</v>
      </c>
      <c r="E4615" s="212" t="s">
        <v>1248</v>
      </c>
      <c r="F4615" s="212" t="s">
        <v>1234</v>
      </c>
    </row>
    <row r="4616" spans="1:6" hidden="1" x14ac:dyDescent="0.25">
      <c r="A4616" s="212" t="s">
        <v>1247</v>
      </c>
      <c r="B4616" s="212">
        <v>200402</v>
      </c>
      <c r="C4616" s="212">
        <v>36.582000000000001</v>
      </c>
      <c r="D4616" s="212">
        <v>8</v>
      </c>
      <c r="E4616" s="212" t="s">
        <v>1248</v>
      </c>
      <c r="F4616" s="212" t="s">
        <v>1234</v>
      </c>
    </row>
    <row r="4617" spans="1:6" hidden="1" x14ac:dyDescent="0.25">
      <c r="A4617" s="212" t="s">
        <v>1247</v>
      </c>
      <c r="B4617" s="212">
        <v>200403</v>
      </c>
      <c r="C4617" s="212">
        <v>40.027000000000001</v>
      </c>
      <c r="D4617" s="212">
        <v>8</v>
      </c>
      <c r="E4617" s="212" t="s">
        <v>1248</v>
      </c>
      <c r="F4617" s="212" t="s">
        <v>1234</v>
      </c>
    </row>
    <row r="4618" spans="1:6" hidden="1" x14ac:dyDescent="0.25">
      <c r="A4618" s="212" t="s">
        <v>1247</v>
      </c>
      <c r="B4618" s="212">
        <v>200404</v>
      </c>
      <c r="C4618" s="212">
        <v>39.289000000000001</v>
      </c>
      <c r="D4618" s="212">
        <v>8</v>
      </c>
      <c r="E4618" s="212" t="s">
        <v>1248</v>
      </c>
      <c r="F4618" s="212" t="s">
        <v>1234</v>
      </c>
    </row>
    <row r="4619" spans="1:6" hidden="1" x14ac:dyDescent="0.25">
      <c r="A4619" s="212" t="s">
        <v>1247</v>
      </c>
      <c r="B4619" s="212">
        <v>200405</v>
      </c>
      <c r="C4619" s="212">
        <v>40.918999999999997</v>
      </c>
      <c r="D4619" s="212">
        <v>8</v>
      </c>
      <c r="E4619" s="212" t="s">
        <v>1248</v>
      </c>
      <c r="F4619" s="212" t="s">
        <v>1234</v>
      </c>
    </row>
    <row r="4620" spans="1:6" hidden="1" x14ac:dyDescent="0.25">
      <c r="A4620" s="212" t="s">
        <v>1247</v>
      </c>
      <c r="B4620" s="212">
        <v>200406</v>
      </c>
      <c r="C4620" s="212">
        <v>39.805</v>
      </c>
      <c r="D4620" s="212">
        <v>8</v>
      </c>
      <c r="E4620" s="212" t="s">
        <v>1248</v>
      </c>
      <c r="F4620" s="212" t="s">
        <v>1234</v>
      </c>
    </row>
    <row r="4621" spans="1:6" hidden="1" x14ac:dyDescent="0.25">
      <c r="A4621" s="212" t="s">
        <v>1247</v>
      </c>
      <c r="B4621" s="212">
        <v>200407</v>
      </c>
      <c r="C4621" s="212">
        <v>41.215000000000003</v>
      </c>
      <c r="D4621" s="212">
        <v>8</v>
      </c>
      <c r="E4621" s="212" t="s">
        <v>1248</v>
      </c>
      <c r="F4621" s="212" t="s">
        <v>1234</v>
      </c>
    </row>
    <row r="4622" spans="1:6" hidden="1" x14ac:dyDescent="0.25">
      <c r="A4622" s="212" t="s">
        <v>1247</v>
      </c>
      <c r="B4622" s="212">
        <v>200408</v>
      </c>
      <c r="C4622" s="212">
        <v>41.16</v>
      </c>
      <c r="D4622" s="212">
        <v>8</v>
      </c>
      <c r="E4622" s="212" t="s">
        <v>1248</v>
      </c>
      <c r="F4622" s="212" t="s">
        <v>1234</v>
      </c>
    </row>
    <row r="4623" spans="1:6" hidden="1" x14ac:dyDescent="0.25">
      <c r="A4623" s="212" t="s">
        <v>1247</v>
      </c>
      <c r="B4623" s="212">
        <v>200409</v>
      </c>
      <c r="C4623" s="212">
        <v>39.54</v>
      </c>
      <c r="D4623" s="212">
        <v>8</v>
      </c>
      <c r="E4623" s="212" t="s">
        <v>1248</v>
      </c>
      <c r="F4623" s="212" t="s">
        <v>1234</v>
      </c>
    </row>
    <row r="4624" spans="1:6" hidden="1" x14ac:dyDescent="0.25">
      <c r="A4624" s="212" t="s">
        <v>1247</v>
      </c>
      <c r="B4624" s="212">
        <v>200410</v>
      </c>
      <c r="C4624" s="212">
        <v>40.274999999999999</v>
      </c>
      <c r="D4624" s="212">
        <v>8</v>
      </c>
      <c r="E4624" s="212" t="s">
        <v>1248</v>
      </c>
      <c r="F4624" s="212" t="s">
        <v>1234</v>
      </c>
    </row>
    <row r="4625" spans="1:6" hidden="1" x14ac:dyDescent="0.25">
      <c r="A4625" s="212" t="s">
        <v>1247</v>
      </c>
      <c r="B4625" s="212">
        <v>200411</v>
      </c>
      <c r="C4625" s="212">
        <v>38.332000000000001</v>
      </c>
      <c r="D4625" s="212">
        <v>8</v>
      </c>
      <c r="E4625" s="212" t="s">
        <v>1248</v>
      </c>
      <c r="F4625" s="212" t="s">
        <v>1234</v>
      </c>
    </row>
    <row r="4626" spans="1:6" hidden="1" x14ac:dyDescent="0.25">
      <c r="A4626" s="212" t="s">
        <v>1247</v>
      </c>
      <c r="B4626" s="212">
        <v>200412</v>
      </c>
      <c r="C4626" s="212">
        <v>39.308999999999997</v>
      </c>
      <c r="D4626" s="212">
        <v>8</v>
      </c>
      <c r="E4626" s="212" t="s">
        <v>1248</v>
      </c>
      <c r="F4626" s="212" t="s">
        <v>1234</v>
      </c>
    </row>
    <row r="4627" spans="1:6" hidden="1" x14ac:dyDescent="0.25">
      <c r="A4627" s="212" t="s">
        <v>1247</v>
      </c>
      <c r="B4627" s="212">
        <v>200413</v>
      </c>
      <c r="C4627" s="212">
        <v>475.13499999999999</v>
      </c>
      <c r="D4627" s="212">
        <v>8</v>
      </c>
      <c r="E4627" s="212" t="s">
        <v>1248</v>
      </c>
      <c r="F4627" s="212" t="s">
        <v>1234</v>
      </c>
    </row>
    <row r="4628" spans="1:6" hidden="1" x14ac:dyDescent="0.25">
      <c r="A4628" s="212" t="s">
        <v>1247</v>
      </c>
      <c r="B4628" s="212">
        <v>200501</v>
      </c>
      <c r="C4628" s="212">
        <v>40.588999999999999</v>
      </c>
      <c r="D4628" s="212">
        <v>8</v>
      </c>
      <c r="E4628" s="212" t="s">
        <v>1248</v>
      </c>
      <c r="F4628" s="212" t="s">
        <v>1234</v>
      </c>
    </row>
    <row r="4629" spans="1:6" hidden="1" x14ac:dyDescent="0.25">
      <c r="A4629" s="212" t="s">
        <v>1247</v>
      </c>
      <c r="B4629" s="212">
        <v>200502</v>
      </c>
      <c r="C4629" s="212">
        <v>37.136000000000003</v>
      </c>
      <c r="D4629" s="212">
        <v>8</v>
      </c>
      <c r="E4629" s="212" t="s">
        <v>1248</v>
      </c>
      <c r="F4629" s="212" t="s">
        <v>1234</v>
      </c>
    </row>
    <row r="4630" spans="1:6" hidden="1" x14ac:dyDescent="0.25">
      <c r="A4630" s="212" t="s">
        <v>1247</v>
      </c>
      <c r="B4630" s="212">
        <v>200503</v>
      </c>
      <c r="C4630" s="212">
        <v>41.908000000000001</v>
      </c>
      <c r="D4630" s="212">
        <v>8</v>
      </c>
      <c r="E4630" s="212" t="s">
        <v>1248</v>
      </c>
      <c r="F4630" s="212" t="s">
        <v>1234</v>
      </c>
    </row>
    <row r="4631" spans="1:6" hidden="1" x14ac:dyDescent="0.25">
      <c r="A4631" s="212" t="s">
        <v>1247</v>
      </c>
      <c r="B4631" s="212">
        <v>200504</v>
      </c>
      <c r="C4631" s="212">
        <v>41.098999999999997</v>
      </c>
      <c r="D4631" s="212">
        <v>8</v>
      </c>
      <c r="E4631" s="212" t="s">
        <v>1248</v>
      </c>
      <c r="F4631" s="212" t="s">
        <v>1234</v>
      </c>
    </row>
    <row r="4632" spans="1:6" hidden="1" x14ac:dyDescent="0.25">
      <c r="A4632" s="212" t="s">
        <v>1247</v>
      </c>
      <c r="B4632" s="212">
        <v>200505</v>
      </c>
      <c r="C4632" s="212">
        <v>42.783000000000001</v>
      </c>
      <c r="D4632" s="212">
        <v>8</v>
      </c>
      <c r="E4632" s="212" t="s">
        <v>1248</v>
      </c>
      <c r="F4632" s="212" t="s">
        <v>1234</v>
      </c>
    </row>
    <row r="4633" spans="1:6" hidden="1" x14ac:dyDescent="0.25">
      <c r="A4633" s="212" t="s">
        <v>1247</v>
      </c>
      <c r="B4633" s="212">
        <v>200506</v>
      </c>
      <c r="C4633" s="212">
        <v>41.606000000000002</v>
      </c>
      <c r="D4633" s="212">
        <v>8</v>
      </c>
      <c r="E4633" s="212" t="s">
        <v>1248</v>
      </c>
      <c r="F4633" s="212" t="s">
        <v>1234</v>
      </c>
    </row>
    <row r="4634" spans="1:6" hidden="1" x14ac:dyDescent="0.25">
      <c r="A4634" s="212" t="s">
        <v>1247</v>
      </c>
      <c r="B4634" s="212">
        <v>200507</v>
      </c>
      <c r="C4634" s="212">
        <v>43.073999999999998</v>
      </c>
      <c r="D4634" s="212">
        <v>8</v>
      </c>
      <c r="E4634" s="212" t="s">
        <v>1248</v>
      </c>
      <c r="F4634" s="212" t="s">
        <v>1234</v>
      </c>
    </row>
    <row r="4635" spans="1:6" hidden="1" x14ac:dyDescent="0.25">
      <c r="A4635" s="212" t="s">
        <v>1247</v>
      </c>
      <c r="B4635" s="212">
        <v>200508</v>
      </c>
      <c r="C4635" s="212">
        <v>43.02</v>
      </c>
      <c r="D4635" s="212">
        <v>8</v>
      </c>
      <c r="E4635" s="212" t="s">
        <v>1248</v>
      </c>
      <c r="F4635" s="212" t="s">
        <v>1234</v>
      </c>
    </row>
    <row r="4636" spans="1:6" hidden="1" x14ac:dyDescent="0.25">
      <c r="A4636" s="212" t="s">
        <v>1247</v>
      </c>
      <c r="B4636" s="212">
        <v>200509</v>
      </c>
      <c r="C4636" s="212">
        <v>41.344999999999999</v>
      </c>
      <c r="D4636" s="212">
        <v>8</v>
      </c>
      <c r="E4636" s="212" t="s">
        <v>1248</v>
      </c>
      <c r="F4636" s="212" t="s">
        <v>1234</v>
      </c>
    </row>
    <row r="4637" spans="1:6" hidden="1" x14ac:dyDescent="0.25">
      <c r="A4637" s="212" t="s">
        <v>1247</v>
      </c>
      <c r="B4637" s="212">
        <v>200510</v>
      </c>
      <c r="C4637" s="212">
        <v>42.151000000000003</v>
      </c>
      <c r="D4637" s="212">
        <v>8</v>
      </c>
      <c r="E4637" s="212" t="s">
        <v>1248</v>
      </c>
      <c r="F4637" s="212" t="s">
        <v>1234</v>
      </c>
    </row>
    <row r="4638" spans="1:6" hidden="1" x14ac:dyDescent="0.25">
      <c r="A4638" s="212" t="s">
        <v>1247</v>
      </c>
      <c r="B4638" s="212">
        <v>200511</v>
      </c>
      <c r="C4638" s="212">
        <v>40.159999999999997</v>
      </c>
      <c r="D4638" s="212">
        <v>8</v>
      </c>
      <c r="E4638" s="212" t="s">
        <v>1248</v>
      </c>
      <c r="F4638" s="212" t="s">
        <v>1234</v>
      </c>
    </row>
    <row r="4639" spans="1:6" hidden="1" x14ac:dyDescent="0.25">
      <c r="A4639" s="212" t="s">
        <v>1247</v>
      </c>
      <c r="B4639" s="212">
        <v>200512</v>
      </c>
      <c r="C4639" s="212">
        <v>41.204000000000001</v>
      </c>
      <c r="D4639" s="212">
        <v>8</v>
      </c>
      <c r="E4639" s="212" t="s">
        <v>1248</v>
      </c>
      <c r="F4639" s="212" t="s">
        <v>1234</v>
      </c>
    </row>
    <row r="4640" spans="1:6" hidden="1" x14ac:dyDescent="0.25">
      <c r="A4640" s="212" t="s">
        <v>1247</v>
      </c>
      <c r="B4640" s="212">
        <v>200513</v>
      </c>
      <c r="C4640" s="212">
        <v>496.07499999999999</v>
      </c>
      <c r="D4640" s="212">
        <v>8</v>
      </c>
      <c r="E4640" s="212" t="s">
        <v>1248</v>
      </c>
      <c r="F4640" s="212" t="s">
        <v>1234</v>
      </c>
    </row>
    <row r="4641" spans="1:6" hidden="1" x14ac:dyDescent="0.25">
      <c r="A4641" s="212" t="s">
        <v>1247</v>
      </c>
      <c r="B4641" s="212">
        <v>200601</v>
      </c>
      <c r="C4641" s="212">
        <v>36.673000000000002</v>
      </c>
      <c r="D4641" s="212">
        <v>8</v>
      </c>
      <c r="E4641" s="212" t="s">
        <v>1248</v>
      </c>
      <c r="F4641" s="212" t="s">
        <v>1234</v>
      </c>
    </row>
    <row r="4642" spans="1:6" hidden="1" x14ac:dyDescent="0.25">
      <c r="A4642" s="212" t="s">
        <v>1247</v>
      </c>
      <c r="B4642" s="212">
        <v>200602</v>
      </c>
      <c r="C4642" s="212">
        <v>33.621000000000002</v>
      </c>
      <c r="D4642" s="212">
        <v>8</v>
      </c>
      <c r="E4642" s="212" t="s">
        <v>1248</v>
      </c>
      <c r="F4642" s="212" t="s">
        <v>1234</v>
      </c>
    </row>
    <row r="4643" spans="1:6" hidden="1" x14ac:dyDescent="0.25">
      <c r="A4643" s="212" t="s">
        <v>1247</v>
      </c>
      <c r="B4643" s="212">
        <v>200603</v>
      </c>
      <c r="C4643" s="212">
        <v>38.052999999999997</v>
      </c>
      <c r="D4643" s="212">
        <v>8</v>
      </c>
      <c r="E4643" s="212" t="s">
        <v>1248</v>
      </c>
      <c r="F4643" s="212" t="s">
        <v>1234</v>
      </c>
    </row>
    <row r="4644" spans="1:6" hidden="1" x14ac:dyDescent="0.25">
      <c r="A4644" s="212" t="s">
        <v>1247</v>
      </c>
      <c r="B4644" s="212">
        <v>200604</v>
      </c>
      <c r="C4644" s="212">
        <v>37.393999999999998</v>
      </c>
      <c r="D4644" s="212">
        <v>8</v>
      </c>
      <c r="E4644" s="212" t="s">
        <v>1248</v>
      </c>
      <c r="F4644" s="212" t="s">
        <v>1234</v>
      </c>
    </row>
    <row r="4645" spans="1:6" hidden="1" x14ac:dyDescent="0.25">
      <c r="A4645" s="212" t="s">
        <v>1247</v>
      </c>
      <c r="B4645" s="212">
        <v>200605</v>
      </c>
      <c r="C4645" s="212">
        <v>38.969000000000001</v>
      </c>
      <c r="D4645" s="212">
        <v>8</v>
      </c>
      <c r="E4645" s="212" t="s">
        <v>1248</v>
      </c>
      <c r="F4645" s="212" t="s">
        <v>1234</v>
      </c>
    </row>
    <row r="4646" spans="1:6" hidden="1" x14ac:dyDescent="0.25">
      <c r="A4646" s="212" t="s">
        <v>1247</v>
      </c>
      <c r="B4646" s="212">
        <v>200606</v>
      </c>
      <c r="C4646" s="212">
        <v>37.923999999999999</v>
      </c>
      <c r="D4646" s="212">
        <v>8</v>
      </c>
      <c r="E4646" s="212" t="s">
        <v>1248</v>
      </c>
      <c r="F4646" s="212" t="s">
        <v>1234</v>
      </c>
    </row>
    <row r="4647" spans="1:6" hidden="1" x14ac:dyDescent="0.25">
      <c r="A4647" s="212" t="s">
        <v>1247</v>
      </c>
      <c r="B4647" s="212">
        <v>200607</v>
      </c>
      <c r="C4647" s="212">
        <v>39.274000000000001</v>
      </c>
      <c r="D4647" s="212">
        <v>8</v>
      </c>
      <c r="E4647" s="212" t="s">
        <v>1248</v>
      </c>
      <c r="F4647" s="212" t="s">
        <v>1234</v>
      </c>
    </row>
    <row r="4648" spans="1:6" hidden="1" x14ac:dyDescent="0.25">
      <c r="A4648" s="212" t="s">
        <v>1247</v>
      </c>
      <c r="B4648" s="212">
        <v>200608</v>
      </c>
      <c r="C4648" s="212">
        <v>39.216999999999999</v>
      </c>
      <c r="D4648" s="212">
        <v>8</v>
      </c>
      <c r="E4648" s="212" t="s">
        <v>1248</v>
      </c>
      <c r="F4648" s="212" t="s">
        <v>1234</v>
      </c>
    </row>
    <row r="4649" spans="1:6" hidden="1" x14ac:dyDescent="0.25">
      <c r="A4649" s="212" t="s">
        <v>1247</v>
      </c>
      <c r="B4649" s="212">
        <v>200609</v>
      </c>
      <c r="C4649" s="212">
        <v>37.652000000000001</v>
      </c>
      <c r="D4649" s="212">
        <v>8</v>
      </c>
      <c r="E4649" s="212" t="s">
        <v>1248</v>
      </c>
      <c r="F4649" s="212" t="s">
        <v>1234</v>
      </c>
    </row>
    <row r="4650" spans="1:6" hidden="1" x14ac:dyDescent="0.25">
      <c r="A4650" s="212" t="s">
        <v>1247</v>
      </c>
      <c r="B4650" s="212">
        <v>200610</v>
      </c>
      <c r="C4650" s="212">
        <v>38.308</v>
      </c>
      <c r="D4650" s="212">
        <v>8</v>
      </c>
      <c r="E4650" s="212" t="s">
        <v>1248</v>
      </c>
      <c r="F4650" s="212" t="s">
        <v>1234</v>
      </c>
    </row>
    <row r="4651" spans="1:6" hidden="1" x14ac:dyDescent="0.25">
      <c r="A4651" s="212" t="s">
        <v>1247</v>
      </c>
      <c r="B4651" s="212">
        <v>200611</v>
      </c>
      <c r="C4651" s="212">
        <v>36.411000000000001</v>
      </c>
      <c r="D4651" s="212">
        <v>8</v>
      </c>
      <c r="E4651" s="212" t="s">
        <v>1248</v>
      </c>
      <c r="F4651" s="212" t="s">
        <v>1234</v>
      </c>
    </row>
    <row r="4652" spans="1:6" hidden="1" x14ac:dyDescent="0.25">
      <c r="A4652" s="212" t="s">
        <v>1247</v>
      </c>
      <c r="B4652" s="212">
        <v>200612</v>
      </c>
      <c r="C4652" s="212">
        <v>37.316000000000003</v>
      </c>
      <c r="D4652" s="212">
        <v>8</v>
      </c>
      <c r="E4652" s="212" t="s">
        <v>1248</v>
      </c>
      <c r="F4652" s="212" t="s">
        <v>1234</v>
      </c>
    </row>
    <row r="4653" spans="1:6" hidden="1" x14ac:dyDescent="0.25">
      <c r="A4653" s="212" t="s">
        <v>1247</v>
      </c>
      <c r="B4653" s="212">
        <v>200613</v>
      </c>
      <c r="C4653" s="212">
        <v>450.81299999999999</v>
      </c>
      <c r="D4653" s="212">
        <v>8</v>
      </c>
      <c r="E4653" s="212" t="s">
        <v>1248</v>
      </c>
      <c r="F4653" s="212" t="s">
        <v>1234</v>
      </c>
    </row>
    <row r="4654" spans="1:6" hidden="1" x14ac:dyDescent="0.25">
      <c r="A4654" s="212" t="s">
        <v>1247</v>
      </c>
      <c r="B4654" s="212">
        <v>200701</v>
      </c>
      <c r="C4654" s="212">
        <v>40.523000000000003</v>
      </c>
      <c r="D4654" s="212">
        <v>8</v>
      </c>
      <c r="E4654" s="212" t="s">
        <v>1248</v>
      </c>
      <c r="F4654" s="212" t="s">
        <v>1234</v>
      </c>
    </row>
    <row r="4655" spans="1:6" hidden="1" x14ac:dyDescent="0.25">
      <c r="A4655" s="212" t="s">
        <v>1247</v>
      </c>
      <c r="B4655" s="212">
        <v>200702</v>
      </c>
      <c r="C4655" s="212">
        <v>37.122</v>
      </c>
      <c r="D4655" s="212">
        <v>8</v>
      </c>
      <c r="E4655" s="212" t="s">
        <v>1248</v>
      </c>
      <c r="F4655" s="212" t="s">
        <v>1234</v>
      </c>
    </row>
    <row r="4656" spans="1:6" hidden="1" x14ac:dyDescent="0.25">
      <c r="A4656" s="212" t="s">
        <v>1247</v>
      </c>
      <c r="B4656" s="212">
        <v>200703</v>
      </c>
      <c r="C4656" s="212">
        <v>41.97</v>
      </c>
      <c r="D4656" s="212">
        <v>8</v>
      </c>
      <c r="E4656" s="212" t="s">
        <v>1248</v>
      </c>
      <c r="F4656" s="212" t="s">
        <v>1234</v>
      </c>
    </row>
    <row r="4657" spans="1:6" hidden="1" x14ac:dyDescent="0.25">
      <c r="A4657" s="212" t="s">
        <v>1247</v>
      </c>
      <c r="B4657" s="212">
        <v>200704</v>
      </c>
      <c r="C4657" s="212">
        <v>41.212000000000003</v>
      </c>
      <c r="D4657" s="212">
        <v>8</v>
      </c>
      <c r="E4657" s="212" t="s">
        <v>1248</v>
      </c>
      <c r="F4657" s="212" t="s">
        <v>1234</v>
      </c>
    </row>
    <row r="4658" spans="1:6" hidden="1" x14ac:dyDescent="0.25">
      <c r="A4658" s="212" t="s">
        <v>1247</v>
      </c>
      <c r="B4658" s="212">
        <v>200705</v>
      </c>
      <c r="C4658" s="212">
        <v>42.93</v>
      </c>
      <c r="D4658" s="212">
        <v>8</v>
      </c>
      <c r="E4658" s="212" t="s">
        <v>1248</v>
      </c>
      <c r="F4658" s="212" t="s">
        <v>1234</v>
      </c>
    </row>
    <row r="4659" spans="1:6" hidden="1" x14ac:dyDescent="0.25">
      <c r="A4659" s="212" t="s">
        <v>1247</v>
      </c>
      <c r="B4659" s="212">
        <v>200706</v>
      </c>
      <c r="C4659" s="212">
        <v>41.768000000000001</v>
      </c>
      <c r="D4659" s="212">
        <v>8</v>
      </c>
      <c r="E4659" s="212" t="s">
        <v>1248</v>
      </c>
      <c r="F4659" s="212" t="s">
        <v>1234</v>
      </c>
    </row>
    <row r="4660" spans="1:6" hidden="1" x14ac:dyDescent="0.25">
      <c r="A4660" s="212" t="s">
        <v>1247</v>
      </c>
      <c r="B4660" s="212">
        <v>200707</v>
      </c>
      <c r="C4660" s="212">
        <v>43.25</v>
      </c>
      <c r="D4660" s="212">
        <v>8</v>
      </c>
      <c r="E4660" s="212" t="s">
        <v>1248</v>
      </c>
      <c r="F4660" s="212" t="s">
        <v>1234</v>
      </c>
    </row>
    <row r="4661" spans="1:6" hidden="1" x14ac:dyDescent="0.25">
      <c r="A4661" s="212" t="s">
        <v>1247</v>
      </c>
      <c r="B4661" s="212">
        <v>200708</v>
      </c>
      <c r="C4661" s="212">
        <v>43.19</v>
      </c>
      <c r="D4661" s="212">
        <v>8</v>
      </c>
      <c r="E4661" s="212" t="s">
        <v>1248</v>
      </c>
      <c r="F4661" s="212" t="s">
        <v>1234</v>
      </c>
    </row>
    <row r="4662" spans="1:6" hidden="1" x14ac:dyDescent="0.25">
      <c r="A4662" s="212" t="s">
        <v>1247</v>
      </c>
      <c r="B4662" s="212">
        <v>200709</v>
      </c>
      <c r="C4662" s="212">
        <v>41.481999999999999</v>
      </c>
      <c r="D4662" s="212">
        <v>8</v>
      </c>
      <c r="E4662" s="212" t="s">
        <v>1248</v>
      </c>
      <c r="F4662" s="212" t="s">
        <v>1234</v>
      </c>
    </row>
    <row r="4663" spans="1:6" hidden="1" x14ac:dyDescent="0.25">
      <c r="A4663" s="212" t="s">
        <v>1247</v>
      </c>
      <c r="B4663" s="212">
        <v>200710</v>
      </c>
      <c r="C4663" s="212">
        <v>42.237000000000002</v>
      </c>
      <c r="D4663" s="212">
        <v>8</v>
      </c>
      <c r="E4663" s="212" t="s">
        <v>1248</v>
      </c>
      <c r="F4663" s="212" t="s">
        <v>1234</v>
      </c>
    </row>
    <row r="4664" spans="1:6" hidden="1" x14ac:dyDescent="0.25">
      <c r="A4664" s="212" t="s">
        <v>1247</v>
      </c>
      <c r="B4664" s="212">
        <v>200711</v>
      </c>
      <c r="C4664" s="212">
        <v>40.182000000000002</v>
      </c>
      <c r="D4664" s="212">
        <v>8</v>
      </c>
      <c r="E4664" s="212" t="s">
        <v>1248</v>
      </c>
      <c r="F4664" s="212" t="s">
        <v>1234</v>
      </c>
    </row>
    <row r="4665" spans="1:6" hidden="1" x14ac:dyDescent="0.25">
      <c r="A4665" s="212" t="s">
        <v>1247</v>
      </c>
      <c r="B4665" s="212">
        <v>200712</v>
      </c>
      <c r="C4665" s="212">
        <v>41.197000000000003</v>
      </c>
      <c r="D4665" s="212">
        <v>8</v>
      </c>
      <c r="E4665" s="212" t="s">
        <v>1248</v>
      </c>
      <c r="F4665" s="212" t="s">
        <v>1234</v>
      </c>
    </row>
    <row r="4666" spans="1:6" hidden="1" x14ac:dyDescent="0.25">
      <c r="A4666" s="212" t="s">
        <v>1247</v>
      </c>
      <c r="B4666" s="212">
        <v>200713</v>
      </c>
      <c r="C4666" s="212">
        <v>497.06200000000001</v>
      </c>
      <c r="D4666" s="212">
        <v>8</v>
      </c>
      <c r="E4666" s="212" t="s">
        <v>1248</v>
      </c>
      <c r="F4666" s="212" t="s">
        <v>1234</v>
      </c>
    </row>
    <row r="4667" spans="1:6" hidden="1" x14ac:dyDescent="0.25">
      <c r="A4667" s="212" t="s">
        <v>1247</v>
      </c>
      <c r="B4667" s="212">
        <v>200801</v>
      </c>
      <c r="C4667" s="212">
        <v>45.212000000000003</v>
      </c>
      <c r="D4667" s="212">
        <v>8</v>
      </c>
      <c r="E4667" s="212" t="s">
        <v>1248</v>
      </c>
      <c r="F4667" s="212" t="s">
        <v>1234</v>
      </c>
    </row>
    <row r="4668" spans="1:6" hidden="1" x14ac:dyDescent="0.25">
      <c r="A4668" s="212" t="s">
        <v>1247</v>
      </c>
      <c r="B4668" s="212">
        <v>200802</v>
      </c>
      <c r="C4668" s="212">
        <v>42.746000000000002</v>
      </c>
      <c r="D4668" s="212">
        <v>8</v>
      </c>
      <c r="E4668" s="212" t="s">
        <v>1248</v>
      </c>
      <c r="F4668" s="212" t="s">
        <v>1234</v>
      </c>
    </row>
    <row r="4669" spans="1:6" hidden="1" x14ac:dyDescent="0.25">
      <c r="A4669" s="212" t="s">
        <v>1247</v>
      </c>
      <c r="B4669" s="212">
        <v>200803</v>
      </c>
      <c r="C4669" s="212">
        <v>46.749000000000002</v>
      </c>
      <c r="D4669" s="212">
        <v>8</v>
      </c>
      <c r="E4669" s="212" t="s">
        <v>1248</v>
      </c>
      <c r="F4669" s="212" t="s">
        <v>1234</v>
      </c>
    </row>
    <row r="4670" spans="1:6" hidden="1" x14ac:dyDescent="0.25">
      <c r="A4670" s="212" t="s">
        <v>1247</v>
      </c>
      <c r="B4670" s="212">
        <v>200804</v>
      </c>
      <c r="C4670" s="212">
        <v>45.872999999999998</v>
      </c>
      <c r="D4670" s="212">
        <v>8</v>
      </c>
      <c r="E4670" s="212" t="s">
        <v>1248</v>
      </c>
      <c r="F4670" s="212" t="s">
        <v>1234</v>
      </c>
    </row>
    <row r="4671" spans="1:6" hidden="1" x14ac:dyDescent="0.25">
      <c r="A4671" s="212" t="s">
        <v>1247</v>
      </c>
      <c r="B4671" s="212">
        <v>200805</v>
      </c>
      <c r="C4671" s="212">
        <v>47.768000000000001</v>
      </c>
      <c r="D4671" s="212">
        <v>8</v>
      </c>
      <c r="E4671" s="212" t="s">
        <v>1248</v>
      </c>
      <c r="F4671" s="212" t="s">
        <v>1234</v>
      </c>
    </row>
    <row r="4672" spans="1:6" hidden="1" x14ac:dyDescent="0.25">
      <c r="A4672" s="212" t="s">
        <v>1247</v>
      </c>
      <c r="B4672" s="212">
        <v>200806</v>
      </c>
      <c r="C4672" s="212">
        <v>46.463000000000001</v>
      </c>
      <c r="D4672" s="212">
        <v>8</v>
      </c>
      <c r="E4672" s="212" t="s">
        <v>1248</v>
      </c>
      <c r="F4672" s="212" t="s">
        <v>1234</v>
      </c>
    </row>
    <row r="4673" spans="1:6" hidden="1" x14ac:dyDescent="0.25">
      <c r="A4673" s="212" t="s">
        <v>1247</v>
      </c>
      <c r="B4673" s="212">
        <v>200807</v>
      </c>
      <c r="C4673" s="212">
        <v>48.106999999999999</v>
      </c>
      <c r="D4673" s="212">
        <v>8</v>
      </c>
      <c r="E4673" s="212" t="s">
        <v>1248</v>
      </c>
      <c r="F4673" s="212" t="s">
        <v>1234</v>
      </c>
    </row>
    <row r="4674" spans="1:6" hidden="1" x14ac:dyDescent="0.25">
      <c r="A4674" s="212" t="s">
        <v>1247</v>
      </c>
      <c r="B4674" s="212">
        <v>200808</v>
      </c>
      <c r="C4674" s="212">
        <v>48.043999999999997</v>
      </c>
      <c r="D4674" s="212">
        <v>8</v>
      </c>
      <c r="E4674" s="212" t="s">
        <v>1248</v>
      </c>
      <c r="F4674" s="212" t="s">
        <v>1234</v>
      </c>
    </row>
    <row r="4675" spans="1:6" hidden="1" x14ac:dyDescent="0.25">
      <c r="A4675" s="212" t="s">
        <v>1247</v>
      </c>
      <c r="B4675" s="212">
        <v>200809</v>
      </c>
      <c r="C4675" s="212">
        <v>46.16</v>
      </c>
      <c r="D4675" s="212">
        <v>8</v>
      </c>
      <c r="E4675" s="212" t="s">
        <v>1248</v>
      </c>
      <c r="F4675" s="212" t="s">
        <v>1234</v>
      </c>
    </row>
    <row r="4676" spans="1:6" hidden="1" x14ac:dyDescent="0.25">
      <c r="A4676" s="212" t="s">
        <v>1247</v>
      </c>
      <c r="B4676" s="212">
        <v>200810</v>
      </c>
      <c r="C4676" s="212">
        <v>47.031999999999996</v>
      </c>
      <c r="D4676" s="212">
        <v>8</v>
      </c>
      <c r="E4676" s="212" t="s">
        <v>1248</v>
      </c>
      <c r="F4676" s="212" t="s">
        <v>1234</v>
      </c>
    </row>
    <row r="4677" spans="1:6" hidden="1" x14ac:dyDescent="0.25">
      <c r="A4677" s="212" t="s">
        <v>1247</v>
      </c>
      <c r="B4677" s="212">
        <v>200811</v>
      </c>
      <c r="C4677" s="212">
        <v>44.779000000000003</v>
      </c>
      <c r="D4677" s="212">
        <v>8</v>
      </c>
      <c r="E4677" s="212" t="s">
        <v>1248</v>
      </c>
      <c r="F4677" s="212" t="s">
        <v>1234</v>
      </c>
    </row>
    <row r="4678" spans="1:6" hidden="1" x14ac:dyDescent="0.25">
      <c r="A4678" s="212" t="s">
        <v>1247</v>
      </c>
      <c r="B4678" s="212">
        <v>200812</v>
      </c>
      <c r="C4678" s="212">
        <v>45.927999999999997</v>
      </c>
      <c r="D4678" s="212">
        <v>8</v>
      </c>
      <c r="E4678" s="212" t="s">
        <v>1248</v>
      </c>
      <c r="F4678" s="212" t="s">
        <v>1234</v>
      </c>
    </row>
    <row r="4679" spans="1:6" hidden="1" x14ac:dyDescent="0.25">
      <c r="A4679" s="212" t="s">
        <v>1247</v>
      </c>
      <c r="B4679" s="212">
        <v>200813</v>
      </c>
      <c r="C4679" s="212">
        <v>554.86199999999997</v>
      </c>
      <c r="D4679" s="212">
        <v>8</v>
      </c>
      <c r="E4679" s="212" t="s">
        <v>1248</v>
      </c>
      <c r="F4679" s="212" t="s">
        <v>1234</v>
      </c>
    </row>
    <row r="4680" spans="1:6" hidden="1" x14ac:dyDescent="0.25">
      <c r="A4680" s="212" t="s">
        <v>1247</v>
      </c>
      <c r="B4680" s="212">
        <v>200901</v>
      </c>
      <c r="C4680" s="212">
        <v>48.494</v>
      </c>
      <c r="D4680" s="212">
        <v>8</v>
      </c>
      <c r="E4680" s="212" t="s">
        <v>1248</v>
      </c>
      <c r="F4680" s="212" t="s">
        <v>1234</v>
      </c>
    </row>
    <row r="4681" spans="1:6" hidden="1" x14ac:dyDescent="0.25">
      <c r="A4681" s="212" t="s">
        <v>1247</v>
      </c>
      <c r="B4681" s="212">
        <v>200902</v>
      </c>
      <c r="C4681" s="212">
        <v>44.368000000000002</v>
      </c>
      <c r="D4681" s="212">
        <v>8</v>
      </c>
      <c r="E4681" s="212" t="s">
        <v>1248</v>
      </c>
      <c r="F4681" s="212" t="s">
        <v>1234</v>
      </c>
    </row>
    <row r="4682" spans="1:6" hidden="1" x14ac:dyDescent="0.25">
      <c r="A4682" s="212" t="s">
        <v>1247</v>
      </c>
      <c r="B4682" s="212">
        <v>200903</v>
      </c>
      <c r="C4682" s="212">
        <v>50.067999999999998</v>
      </c>
      <c r="D4682" s="212">
        <v>8</v>
      </c>
      <c r="E4682" s="212" t="s">
        <v>1248</v>
      </c>
      <c r="F4682" s="212" t="s">
        <v>1234</v>
      </c>
    </row>
    <row r="4683" spans="1:6" hidden="1" x14ac:dyDescent="0.25">
      <c r="A4683" s="212" t="s">
        <v>1247</v>
      </c>
      <c r="B4683" s="212">
        <v>200904</v>
      </c>
      <c r="C4683" s="212">
        <v>49.1</v>
      </c>
      <c r="D4683" s="212">
        <v>8</v>
      </c>
      <c r="E4683" s="212" t="s">
        <v>1248</v>
      </c>
      <c r="F4683" s="212" t="s">
        <v>1234</v>
      </c>
    </row>
    <row r="4684" spans="1:6" hidden="1" x14ac:dyDescent="0.25">
      <c r="A4684" s="212" t="s">
        <v>1247</v>
      </c>
      <c r="B4684" s="212">
        <v>200905</v>
      </c>
      <c r="C4684" s="212">
        <v>51.110999999999997</v>
      </c>
      <c r="D4684" s="212">
        <v>8</v>
      </c>
      <c r="E4684" s="212" t="s">
        <v>1248</v>
      </c>
      <c r="F4684" s="212" t="s">
        <v>1234</v>
      </c>
    </row>
    <row r="4685" spans="1:6" hidden="1" x14ac:dyDescent="0.25">
      <c r="A4685" s="212" t="s">
        <v>1247</v>
      </c>
      <c r="B4685" s="212">
        <v>200906</v>
      </c>
      <c r="C4685" s="212">
        <v>49.704000000000001</v>
      </c>
      <c r="D4685" s="212">
        <v>8</v>
      </c>
      <c r="E4685" s="212" t="s">
        <v>1248</v>
      </c>
      <c r="F4685" s="212" t="s">
        <v>1234</v>
      </c>
    </row>
    <row r="4686" spans="1:6" hidden="1" x14ac:dyDescent="0.25">
      <c r="A4686" s="212" t="s">
        <v>1247</v>
      </c>
      <c r="B4686" s="212">
        <v>200907</v>
      </c>
      <c r="C4686" s="212">
        <v>51.457999999999998</v>
      </c>
      <c r="D4686" s="212">
        <v>8</v>
      </c>
      <c r="E4686" s="212" t="s">
        <v>1248</v>
      </c>
      <c r="F4686" s="212" t="s">
        <v>1234</v>
      </c>
    </row>
    <row r="4687" spans="1:6" hidden="1" x14ac:dyDescent="0.25">
      <c r="A4687" s="212" t="s">
        <v>1247</v>
      </c>
      <c r="B4687" s="212">
        <v>200908</v>
      </c>
      <c r="C4687" s="212">
        <v>51.393999999999998</v>
      </c>
      <c r="D4687" s="212">
        <v>8</v>
      </c>
      <c r="E4687" s="212" t="s">
        <v>1248</v>
      </c>
      <c r="F4687" s="212" t="s">
        <v>1234</v>
      </c>
    </row>
    <row r="4688" spans="1:6" hidden="1" x14ac:dyDescent="0.25">
      <c r="A4688" s="212" t="s">
        <v>1247</v>
      </c>
      <c r="B4688" s="212">
        <v>200909</v>
      </c>
      <c r="C4688" s="212">
        <v>49.393999999999998</v>
      </c>
      <c r="D4688" s="212">
        <v>8</v>
      </c>
      <c r="E4688" s="212" t="s">
        <v>1248</v>
      </c>
      <c r="F4688" s="212" t="s">
        <v>1234</v>
      </c>
    </row>
    <row r="4689" spans="1:6" hidden="1" x14ac:dyDescent="0.25">
      <c r="A4689" s="212" t="s">
        <v>1247</v>
      </c>
      <c r="B4689" s="212">
        <v>200910</v>
      </c>
      <c r="C4689" s="212">
        <v>50.356999999999999</v>
      </c>
      <c r="D4689" s="212">
        <v>8</v>
      </c>
      <c r="E4689" s="212" t="s">
        <v>1248</v>
      </c>
      <c r="F4689" s="212" t="s">
        <v>1234</v>
      </c>
    </row>
    <row r="4690" spans="1:6" hidden="1" x14ac:dyDescent="0.25">
      <c r="A4690" s="212" t="s">
        <v>1247</v>
      </c>
      <c r="B4690" s="212">
        <v>200911</v>
      </c>
      <c r="C4690" s="212">
        <v>47.98</v>
      </c>
      <c r="D4690" s="212">
        <v>8</v>
      </c>
      <c r="E4690" s="212" t="s">
        <v>1248</v>
      </c>
      <c r="F4690" s="212" t="s">
        <v>1234</v>
      </c>
    </row>
    <row r="4691" spans="1:6" hidden="1" x14ac:dyDescent="0.25">
      <c r="A4691" s="212" t="s">
        <v>1247</v>
      </c>
      <c r="B4691" s="212">
        <v>200912</v>
      </c>
      <c r="C4691" s="212">
        <v>49.226999999999997</v>
      </c>
      <c r="D4691" s="212">
        <v>8</v>
      </c>
      <c r="E4691" s="212" t="s">
        <v>1248</v>
      </c>
      <c r="F4691" s="212" t="s">
        <v>1234</v>
      </c>
    </row>
    <row r="4692" spans="1:6" hidden="1" x14ac:dyDescent="0.25">
      <c r="A4692" s="212" t="s">
        <v>1247</v>
      </c>
      <c r="B4692" s="212">
        <v>200913</v>
      </c>
      <c r="C4692" s="212">
        <v>592.65700000000004</v>
      </c>
      <c r="D4692" s="212">
        <v>8</v>
      </c>
      <c r="E4692" s="212" t="s">
        <v>1248</v>
      </c>
      <c r="F4692" s="212" t="s">
        <v>1234</v>
      </c>
    </row>
    <row r="4693" spans="1:6" hidden="1" x14ac:dyDescent="0.25">
      <c r="A4693" s="212" t="s">
        <v>1247</v>
      </c>
      <c r="B4693" s="212">
        <v>201001</v>
      </c>
      <c r="C4693" s="212">
        <v>44</v>
      </c>
      <c r="D4693" s="212">
        <v>8</v>
      </c>
      <c r="E4693" s="212" t="s">
        <v>1248</v>
      </c>
      <c r="F4693" s="212" t="s">
        <v>1234</v>
      </c>
    </row>
    <row r="4694" spans="1:6" hidden="1" x14ac:dyDescent="0.25">
      <c r="A4694" s="212" t="s">
        <v>1247</v>
      </c>
      <c r="B4694" s="212">
        <v>201002</v>
      </c>
      <c r="C4694" s="212">
        <v>40.353999999999999</v>
      </c>
      <c r="D4694" s="212">
        <v>8</v>
      </c>
      <c r="E4694" s="212" t="s">
        <v>1248</v>
      </c>
      <c r="F4694" s="212" t="s">
        <v>1234</v>
      </c>
    </row>
    <row r="4695" spans="1:6" hidden="1" x14ac:dyDescent="0.25">
      <c r="A4695" s="212" t="s">
        <v>1247</v>
      </c>
      <c r="B4695" s="212">
        <v>201003</v>
      </c>
      <c r="C4695" s="212">
        <v>45.7</v>
      </c>
      <c r="D4695" s="212">
        <v>8</v>
      </c>
      <c r="E4695" s="212" t="s">
        <v>1248</v>
      </c>
      <c r="F4695" s="212" t="s">
        <v>1234</v>
      </c>
    </row>
    <row r="4696" spans="1:6" hidden="1" x14ac:dyDescent="0.25">
      <c r="A4696" s="212" t="s">
        <v>1247</v>
      </c>
      <c r="B4696" s="212">
        <v>201004</v>
      </c>
      <c r="C4696" s="212">
        <v>44.926000000000002</v>
      </c>
      <c r="D4696" s="212">
        <v>8</v>
      </c>
      <c r="E4696" s="212" t="s">
        <v>1248</v>
      </c>
      <c r="F4696" s="212" t="s">
        <v>1234</v>
      </c>
    </row>
    <row r="4697" spans="1:6" hidden="1" x14ac:dyDescent="0.25">
      <c r="A4697" s="212" t="s">
        <v>1247</v>
      </c>
      <c r="B4697" s="212">
        <v>201005</v>
      </c>
      <c r="C4697" s="212">
        <v>46.828000000000003</v>
      </c>
      <c r="D4697" s="212">
        <v>8</v>
      </c>
      <c r="E4697" s="212" t="s">
        <v>1248</v>
      </c>
      <c r="F4697" s="212" t="s">
        <v>1234</v>
      </c>
    </row>
    <row r="4698" spans="1:6" hidden="1" x14ac:dyDescent="0.25">
      <c r="A4698" s="212" t="s">
        <v>1247</v>
      </c>
      <c r="B4698" s="212">
        <v>201006</v>
      </c>
      <c r="C4698" s="212">
        <v>45.579000000000001</v>
      </c>
      <c r="D4698" s="212">
        <v>8</v>
      </c>
      <c r="E4698" s="212" t="s">
        <v>1248</v>
      </c>
      <c r="F4698" s="212" t="s">
        <v>1234</v>
      </c>
    </row>
    <row r="4699" spans="1:6" hidden="1" x14ac:dyDescent="0.25">
      <c r="A4699" s="212" t="s">
        <v>1247</v>
      </c>
      <c r="B4699" s="212">
        <v>201007</v>
      </c>
      <c r="C4699" s="212">
        <v>47.204000000000001</v>
      </c>
      <c r="D4699" s="212">
        <v>8</v>
      </c>
      <c r="E4699" s="212" t="s">
        <v>1248</v>
      </c>
      <c r="F4699" s="212" t="s">
        <v>1234</v>
      </c>
    </row>
    <row r="4700" spans="1:6" hidden="1" x14ac:dyDescent="0.25">
      <c r="A4700" s="212" t="s">
        <v>1247</v>
      </c>
      <c r="B4700" s="212">
        <v>201008</v>
      </c>
      <c r="C4700" s="212">
        <v>47.134</v>
      </c>
      <c r="D4700" s="212">
        <v>8</v>
      </c>
      <c r="E4700" s="212" t="s">
        <v>1248</v>
      </c>
      <c r="F4700" s="212" t="s">
        <v>1234</v>
      </c>
    </row>
    <row r="4701" spans="1:6" hidden="1" x14ac:dyDescent="0.25">
      <c r="A4701" s="212" t="s">
        <v>1247</v>
      </c>
      <c r="B4701" s="212">
        <v>201009</v>
      </c>
      <c r="C4701" s="212">
        <v>45.244</v>
      </c>
      <c r="D4701" s="212">
        <v>8</v>
      </c>
      <c r="E4701" s="212" t="s">
        <v>1248</v>
      </c>
      <c r="F4701" s="212" t="s">
        <v>1234</v>
      </c>
    </row>
    <row r="4702" spans="1:6" hidden="1" x14ac:dyDescent="0.25">
      <c r="A4702" s="212" t="s">
        <v>1247</v>
      </c>
      <c r="B4702" s="212">
        <v>201010</v>
      </c>
      <c r="C4702" s="212">
        <v>46.014000000000003</v>
      </c>
      <c r="D4702" s="212">
        <v>8</v>
      </c>
      <c r="E4702" s="212" t="s">
        <v>1248</v>
      </c>
      <c r="F4702" s="212" t="s">
        <v>1234</v>
      </c>
    </row>
    <row r="4703" spans="1:6" hidden="1" x14ac:dyDescent="0.25">
      <c r="A4703" s="212" t="s">
        <v>1247</v>
      </c>
      <c r="B4703" s="212">
        <v>201011</v>
      </c>
      <c r="C4703" s="212">
        <v>43.716000000000001</v>
      </c>
      <c r="D4703" s="212">
        <v>8</v>
      </c>
      <c r="E4703" s="212" t="s">
        <v>1248</v>
      </c>
      <c r="F4703" s="212" t="s">
        <v>1234</v>
      </c>
    </row>
    <row r="4704" spans="1:6" hidden="1" x14ac:dyDescent="0.25">
      <c r="A4704" s="212" t="s">
        <v>1247</v>
      </c>
      <c r="B4704" s="212">
        <v>201012</v>
      </c>
      <c r="C4704" s="212">
        <v>44.792000000000002</v>
      </c>
      <c r="D4704" s="212">
        <v>8</v>
      </c>
      <c r="E4704" s="212" t="s">
        <v>1248</v>
      </c>
      <c r="F4704" s="212" t="s">
        <v>1234</v>
      </c>
    </row>
    <row r="4705" spans="1:6" hidden="1" x14ac:dyDescent="0.25">
      <c r="A4705" s="212" t="s">
        <v>1247</v>
      </c>
      <c r="B4705" s="212">
        <v>201013</v>
      </c>
      <c r="C4705" s="212">
        <v>541.49099999999999</v>
      </c>
      <c r="D4705" s="212">
        <v>8</v>
      </c>
      <c r="E4705" s="212" t="s">
        <v>1248</v>
      </c>
      <c r="F4705" s="212" t="s">
        <v>1234</v>
      </c>
    </row>
    <row r="4706" spans="1:6" hidden="1" x14ac:dyDescent="0.25">
      <c r="A4706" s="212" t="s">
        <v>1247</v>
      </c>
      <c r="B4706" s="212">
        <v>201101</v>
      </c>
      <c r="C4706" s="212">
        <v>45.402999999999999</v>
      </c>
      <c r="D4706" s="212">
        <v>8</v>
      </c>
      <c r="E4706" s="212" t="s">
        <v>1248</v>
      </c>
      <c r="F4706" s="212" t="s">
        <v>1234</v>
      </c>
    </row>
    <row r="4707" spans="1:6" hidden="1" x14ac:dyDescent="0.25">
      <c r="A4707" s="212" t="s">
        <v>1247</v>
      </c>
      <c r="B4707" s="212">
        <v>201102</v>
      </c>
      <c r="C4707" s="212">
        <v>41.677</v>
      </c>
      <c r="D4707" s="212">
        <v>8</v>
      </c>
      <c r="E4707" s="212" t="s">
        <v>1248</v>
      </c>
      <c r="F4707" s="212" t="s">
        <v>1234</v>
      </c>
    </row>
    <row r="4708" spans="1:6" hidden="1" x14ac:dyDescent="0.25">
      <c r="A4708" s="212" t="s">
        <v>1247</v>
      </c>
      <c r="B4708" s="212">
        <v>201103</v>
      </c>
      <c r="C4708" s="212">
        <v>47.256999999999998</v>
      </c>
      <c r="D4708" s="212">
        <v>8</v>
      </c>
      <c r="E4708" s="212" t="s">
        <v>1248</v>
      </c>
      <c r="F4708" s="212" t="s">
        <v>1234</v>
      </c>
    </row>
    <row r="4709" spans="1:6" hidden="1" x14ac:dyDescent="0.25">
      <c r="A4709" s="212" t="s">
        <v>1247</v>
      </c>
      <c r="B4709" s="212">
        <v>201104</v>
      </c>
      <c r="C4709" s="212">
        <v>46.494999999999997</v>
      </c>
      <c r="D4709" s="212">
        <v>8</v>
      </c>
      <c r="E4709" s="212" t="s">
        <v>1248</v>
      </c>
      <c r="F4709" s="212" t="s">
        <v>1234</v>
      </c>
    </row>
    <row r="4710" spans="1:6" hidden="1" x14ac:dyDescent="0.25">
      <c r="A4710" s="212" t="s">
        <v>1247</v>
      </c>
      <c r="B4710" s="212">
        <v>201105</v>
      </c>
      <c r="C4710" s="212">
        <v>48.487000000000002</v>
      </c>
      <c r="D4710" s="212">
        <v>8</v>
      </c>
      <c r="E4710" s="212" t="s">
        <v>1248</v>
      </c>
      <c r="F4710" s="212" t="s">
        <v>1234</v>
      </c>
    </row>
    <row r="4711" spans="1:6" hidden="1" x14ac:dyDescent="0.25">
      <c r="A4711" s="212" t="s">
        <v>1247</v>
      </c>
      <c r="B4711" s="212">
        <v>201106</v>
      </c>
      <c r="C4711" s="212">
        <v>47.207999999999998</v>
      </c>
      <c r="D4711" s="212">
        <v>8</v>
      </c>
      <c r="E4711" s="212" t="s">
        <v>1248</v>
      </c>
      <c r="F4711" s="212" t="s">
        <v>1234</v>
      </c>
    </row>
    <row r="4712" spans="1:6" hidden="1" x14ac:dyDescent="0.25">
      <c r="A4712" s="212" t="s">
        <v>1247</v>
      </c>
      <c r="B4712" s="212">
        <v>201107</v>
      </c>
      <c r="C4712" s="212">
        <v>48.896000000000001</v>
      </c>
      <c r="D4712" s="212">
        <v>8</v>
      </c>
      <c r="E4712" s="212" t="s">
        <v>1248</v>
      </c>
      <c r="F4712" s="212" t="s">
        <v>1234</v>
      </c>
    </row>
    <row r="4713" spans="1:6" hidden="1" x14ac:dyDescent="0.25">
      <c r="A4713" s="212" t="s">
        <v>1247</v>
      </c>
      <c r="B4713" s="212">
        <v>201108</v>
      </c>
      <c r="C4713" s="212">
        <v>48.82</v>
      </c>
      <c r="D4713" s="212">
        <v>8</v>
      </c>
      <c r="E4713" s="212" t="s">
        <v>1248</v>
      </c>
      <c r="F4713" s="212" t="s">
        <v>1234</v>
      </c>
    </row>
    <row r="4714" spans="1:6" hidden="1" x14ac:dyDescent="0.25">
      <c r="A4714" s="212" t="s">
        <v>1247</v>
      </c>
      <c r="B4714" s="212">
        <v>201109</v>
      </c>
      <c r="C4714" s="212">
        <v>46.841999999999999</v>
      </c>
      <c r="D4714" s="212">
        <v>8</v>
      </c>
      <c r="E4714" s="212" t="s">
        <v>1248</v>
      </c>
      <c r="F4714" s="212" t="s">
        <v>1234</v>
      </c>
    </row>
    <row r="4715" spans="1:6" hidden="1" x14ac:dyDescent="0.25">
      <c r="A4715" s="212" t="s">
        <v>1247</v>
      </c>
      <c r="B4715" s="212">
        <v>201110</v>
      </c>
      <c r="C4715" s="212">
        <v>47.598999999999997</v>
      </c>
      <c r="D4715" s="212">
        <v>8</v>
      </c>
      <c r="E4715" s="212" t="s">
        <v>1248</v>
      </c>
      <c r="F4715" s="212" t="s">
        <v>1234</v>
      </c>
    </row>
    <row r="4716" spans="1:6" hidden="1" x14ac:dyDescent="0.25">
      <c r="A4716" s="212" t="s">
        <v>1247</v>
      </c>
      <c r="B4716" s="212">
        <v>201111</v>
      </c>
      <c r="C4716" s="212">
        <v>45.176000000000002</v>
      </c>
      <c r="D4716" s="212">
        <v>8</v>
      </c>
      <c r="E4716" s="212" t="s">
        <v>1248</v>
      </c>
      <c r="F4716" s="212" t="s">
        <v>1234</v>
      </c>
    </row>
    <row r="4717" spans="1:6" hidden="1" x14ac:dyDescent="0.25">
      <c r="A4717" s="212" t="s">
        <v>1247</v>
      </c>
      <c r="B4717" s="212">
        <v>201112</v>
      </c>
      <c r="C4717" s="212">
        <v>46.267000000000003</v>
      </c>
      <c r="D4717" s="212">
        <v>8</v>
      </c>
      <c r="E4717" s="212" t="s">
        <v>1248</v>
      </c>
      <c r="F4717" s="212" t="s">
        <v>1234</v>
      </c>
    </row>
    <row r="4718" spans="1:6" hidden="1" x14ac:dyDescent="0.25">
      <c r="A4718" s="212" t="s">
        <v>1247</v>
      </c>
      <c r="B4718" s="212">
        <v>201113</v>
      </c>
      <c r="C4718" s="212">
        <v>560.12800000000004</v>
      </c>
      <c r="D4718" s="212">
        <v>8</v>
      </c>
      <c r="E4718" s="212" t="s">
        <v>1248</v>
      </c>
      <c r="F4718" s="212" t="s">
        <v>1234</v>
      </c>
    </row>
    <row r="4719" spans="1:6" hidden="1" x14ac:dyDescent="0.25">
      <c r="A4719" s="212" t="s">
        <v>1247</v>
      </c>
      <c r="B4719" s="212">
        <v>201201</v>
      </c>
      <c r="C4719" s="212">
        <v>43.206000000000003</v>
      </c>
      <c r="D4719" s="212">
        <v>8</v>
      </c>
      <c r="E4719" s="212" t="s">
        <v>1248</v>
      </c>
      <c r="F4719" s="212" t="s">
        <v>1234</v>
      </c>
    </row>
    <row r="4720" spans="1:6" hidden="1" x14ac:dyDescent="0.25">
      <c r="A4720" s="212" t="s">
        <v>1247</v>
      </c>
      <c r="B4720" s="212">
        <v>201202</v>
      </c>
      <c r="C4720" s="212">
        <v>41.027999999999999</v>
      </c>
      <c r="D4720" s="212">
        <v>8</v>
      </c>
      <c r="E4720" s="212" t="s">
        <v>1248</v>
      </c>
      <c r="F4720" s="212" t="s">
        <v>1234</v>
      </c>
    </row>
    <row r="4721" spans="1:6" hidden="1" x14ac:dyDescent="0.25">
      <c r="A4721" s="212" t="s">
        <v>1247</v>
      </c>
      <c r="B4721" s="212">
        <v>201203</v>
      </c>
      <c r="C4721" s="212">
        <v>45.281999999999996</v>
      </c>
      <c r="D4721" s="212">
        <v>8</v>
      </c>
      <c r="E4721" s="212" t="s">
        <v>1248</v>
      </c>
      <c r="F4721" s="212" t="s">
        <v>1234</v>
      </c>
    </row>
    <row r="4722" spans="1:6" hidden="1" x14ac:dyDescent="0.25">
      <c r="A4722" s="212" t="s">
        <v>1247</v>
      </c>
      <c r="B4722" s="212">
        <v>201204</v>
      </c>
      <c r="C4722" s="212">
        <v>44.674999999999997</v>
      </c>
      <c r="D4722" s="212">
        <v>8</v>
      </c>
      <c r="E4722" s="212" t="s">
        <v>1248</v>
      </c>
      <c r="F4722" s="212" t="s">
        <v>1234</v>
      </c>
    </row>
    <row r="4723" spans="1:6" hidden="1" x14ac:dyDescent="0.25">
      <c r="A4723" s="212" t="s">
        <v>1247</v>
      </c>
      <c r="B4723" s="212">
        <v>201205</v>
      </c>
      <c r="C4723" s="212">
        <v>46.658999999999999</v>
      </c>
      <c r="D4723" s="212">
        <v>8</v>
      </c>
      <c r="E4723" s="212" t="s">
        <v>1248</v>
      </c>
      <c r="F4723" s="212" t="s">
        <v>1234</v>
      </c>
    </row>
    <row r="4724" spans="1:6" hidden="1" x14ac:dyDescent="0.25">
      <c r="A4724" s="212" t="s">
        <v>1247</v>
      </c>
      <c r="B4724" s="212">
        <v>201206</v>
      </c>
      <c r="C4724" s="212">
        <v>45.472999999999999</v>
      </c>
      <c r="D4724" s="212">
        <v>8</v>
      </c>
      <c r="E4724" s="212" t="s">
        <v>1248</v>
      </c>
      <c r="F4724" s="212" t="s">
        <v>1234</v>
      </c>
    </row>
    <row r="4725" spans="1:6" hidden="1" x14ac:dyDescent="0.25">
      <c r="A4725" s="212" t="s">
        <v>1247</v>
      </c>
      <c r="B4725" s="212">
        <v>201207</v>
      </c>
      <c r="C4725" s="212">
        <v>47.116999999999997</v>
      </c>
      <c r="D4725" s="212">
        <v>8</v>
      </c>
      <c r="E4725" s="212" t="s">
        <v>1248</v>
      </c>
      <c r="F4725" s="212" t="s">
        <v>1234</v>
      </c>
    </row>
    <row r="4726" spans="1:6" hidden="1" x14ac:dyDescent="0.25">
      <c r="A4726" s="212" t="s">
        <v>1247</v>
      </c>
      <c r="B4726" s="212">
        <v>201208</v>
      </c>
      <c r="C4726" s="212">
        <v>47.031999999999996</v>
      </c>
      <c r="D4726" s="212">
        <v>8</v>
      </c>
      <c r="E4726" s="212" t="s">
        <v>1248</v>
      </c>
      <c r="F4726" s="212" t="s">
        <v>1234</v>
      </c>
    </row>
    <row r="4727" spans="1:6" hidden="1" x14ac:dyDescent="0.25">
      <c r="A4727" s="212" t="s">
        <v>1247</v>
      </c>
      <c r="B4727" s="212">
        <v>201209</v>
      </c>
      <c r="C4727" s="212">
        <v>45.063000000000002</v>
      </c>
      <c r="D4727" s="212">
        <v>8</v>
      </c>
      <c r="E4727" s="212" t="s">
        <v>1248</v>
      </c>
      <c r="F4727" s="212" t="s">
        <v>1234</v>
      </c>
    </row>
    <row r="4728" spans="1:6" hidden="1" x14ac:dyDescent="0.25">
      <c r="A4728" s="212" t="s">
        <v>1247</v>
      </c>
      <c r="B4728" s="212">
        <v>201210</v>
      </c>
      <c r="C4728" s="212">
        <v>45.664000000000001</v>
      </c>
      <c r="D4728" s="212">
        <v>8</v>
      </c>
      <c r="E4728" s="212" t="s">
        <v>1248</v>
      </c>
      <c r="F4728" s="212" t="s">
        <v>1234</v>
      </c>
    </row>
    <row r="4729" spans="1:6" hidden="1" x14ac:dyDescent="0.25">
      <c r="A4729" s="212" t="s">
        <v>1247</v>
      </c>
      <c r="B4729" s="212">
        <v>201211</v>
      </c>
      <c r="C4729" s="212">
        <v>43.198</v>
      </c>
      <c r="D4729" s="212">
        <v>8</v>
      </c>
      <c r="E4729" s="212" t="s">
        <v>1248</v>
      </c>
      <c r="F4729" s="212" t="s">
        <v>1234</v>
      </c>
    </row>
    <row r="4730" spans="1:6" hidden="1" x14ac:dyDescent="0.25">
      <c r="A4730" s="212" t="s">
        <v>1247</v>
      </c>
      <c r="B4730" s="212">
        <v>201212</v>
      </c>
      <c r="C4730" s="212">
        <v>44.173000000000002</v>
      </c>
      <c r="D4730" s="212">
        <v>8</v>
      </c>
      <c r="E4730" s="212" t="s">
        <v>1248</v>
      </c>
      <c r="F4730" s="212" t="s">
        <v>1234</v>
      </c>
    </row>
    <row r="4731" spans="1:6" hidden="1" x14ac:dyDescent="0.25">
      <c r="A4731" s="212" t="s">
        <v>1247</v>
      </c>
      <c r="B4731" s="212">
        <v>201213</v>
      </c>
      <c r="C4731" s="212">
        <v>538.56700000000001</v>
      </c>
      <c r="D4731" s="212">
        <v>8</v>
      </c>
      <c r="E4731" s="212" t="s">
        <v>1248</v>
      </c>
      <c r="F4731" s="212" t="s">
        <v>1234</v>
      </c>
    </row>
    <row r="4732" spans="1:6" hidden="1" x14ac:dyDescent="0.25">
      <c r="A4732" s="212" t="s">
        <v>1247</v>
      </c>
      <c r="B4732" s="212">
        <v>201301</v>
      </c>
      <c r="C4732" s="212">
        <v>57.600999999999999</v>
      </c>
      <c r="D4732" s="212">
        <v>8</v>
      </c>
      <c r="E4732" s="212" t="s">
        <v>1248</v>
      </c>
      <c r="F4732" s="212" t="s">
        <v>1234</v>
      </c>
    </row>
    <row r="4733" spans="1:6" hidden="1" x14ac:dyDescent="0.25">
      <c r="A4733" s="212" t="s">
        <v>1247</v>
      </c>
      <c r="B4733" s="212">
        <v>201302</v>
      </c>
      <c r="C4733" s="212">
        <v>52.896000000000001</v>
      </c>
      <c r="D4733" s="212">
        <v>8</v>
      </c>
      <c r="E4733" s="212" t="s">
        <v>1248</v>
      </c>
      <c r="F4733" s="212" t="s">
        <v>1234</v>
      </c>
    </row>
    <row r="4734" spans="1:6" hidden="1" x14ac:dyDescent="0.25">
      <c r="A4734" s="212" t="s">
        <v>1247</v>
      </c>
      <c r="B4734" s="212">
        <v>201303</v>
      </c>
      <c r="C4734" s="212">
        <v>60.015999999999998</v>
      </c>
      <c r="D4734" s="212">
        <v>8</v>
      </c>
      <c r="E4734" s="212" t="s">
        <v>1248</v>
      </c>
      <c r="F4734" s="212" t="s">
        <v>1234</v>
      </c>
    </row>
    <row r="4735" spans="1:6" hidden="1" x14ac:dyDescent="0.25">
      <c r="A4735" s="212" t="s">
        <v>1247</v>
      </c>
      <c r="B4735" s="212">
        <v>201304</v>
      </c>
      <c r="C4735" s="212">
        <v>59.073999999999998</v>
      </c>
      <c r="D4735" s="212">
        <v>8</v>
      </c>
      <c r="E4735" s="212" t="s">
        <v>1248</v>
      </c>
      <c r="F4735" s="212" t="s">
        <v>1234</v>
      </c>
    </row>
    <row r="4736" spans="1:6" hidden="1" x14ac:dyDescent="0.25">
      <c r="A4736" s="212" t="s">
        <v>1247</v>
      </c>
      <c r="B4736" s="212">
        <v>201305</v>
      </c>
      <c r="C4736" s="212">
        <v>61.618000000000002</v>
      </c>
      <c r="D4736" s="212">
        <v>8</v>
      </c>
      <c r="E4736" s="212" t="s">
        <v>1248</v>
      </c>
      <c r="F4736" s="212" t="s">
        <v>1234</v>
      </c>
    </row>
    <row r="4737" spans="1:6" hidden="1" x14ac:dyDescent="0.25">
      <c r="A4737" s="212" t="s">
        <v>1247</v>
      </c>
      <c r="B4737" s="212">
        <v>201306</v>
      </c>
      <c r="C4737" s="212">
        <v>60.002000000000002</v>
      </c>
      <c r="D4737" s="212">
        <v>8</v>
      </c>
      <c r="E4737" s="212" t="s">
        <v>1248</v>
      </c>
      <c r="F4737" s="212" t="s">
        <v>1234</v>
      </c>
    </row>
    <row r="4738" spans="1:6" hidden="1" x14ac:dyDescent="0.25">
      <c r="A4738" s="212" t="s">
        <v>1247</v>
      </c>
      <c r="B4738" s="212">
        <v>201307</v>
      </c>
      <c r="C4738" s="212">
        <v>62.151000000000003</v>
      </c>
      <c r="D4738" s="212">
        <v>8</v>
      </c>
      <c r="E4738" s="212" t="s">
        <v>1248</v>
      </c>
      <c r="F4738" s="212" t="s">
        <v>1234</v>
      </c>
    </row>
    <row r="4739" spans="1:6" hidden="1" x14ac:dyDescent="0.25">
      <c r="A4739" s="212" t="s">
        <v>1247</v>
      </c>
      <c r="B4739" s="212">
        <v>201308</v>
      </c>
      <c r="C4739" s="212">
        <v>62.052</v>
      </c>
      <c r="D4739" s="212">
        <v>8</v>
      </c>
      <c r="E4739" s="212" t="s">
        <v>1248</v>
      </c>
      <c r="F4739" s="212" t="s">
        <v>1234</v>
      </c>
    </row>
    <row r="4740" spans="1:6" hidden="1" x14ac:dyDescent="0.25">
      <c r="A4740" s="212" t="s">
        <v>1247</v>
      </c>
      <c r="B4740" s="212">
        <v>201309</v>
      </c>
      <c r="C4740" s="212">
        <v>59.524999999999999</v>
      </c>
      <c r="D4740" s="212">
        <v>8</v>
      </c>
      <c r="E4740" s="212" t="s">
        <v>1248</v>
      </c>
      <c r="F4740" s="212" t="s">
        <v>1234</v>
      </c>
    </row>
    <row r="4741" spans="1:6" hidden="1" x14ac:dyDescent="0.25">
      <c r="A4741" s="212" t="s">
        <v>1247</v>
      </c>
      <c r="B4741" s="212">
        <v>201310</v>
      </c>
      <c r="C4741" s="212">
        <v>60.460999999999999</v>
      </c>
      <c r="D4741" s="212">
        <v>8</v>
      </c>
      <c r="E4741" s="212" t="s">
        <v>1248</v>
      </c>
      <c r="F4741" s="212" t="s">
        <v>1234</v>
      </c>
    </row>
    <row r="4742" spans="1:6" hidden="1" x14ac:dyDescent="0.25">
      <c r="A4742" s="212" t="s">
        <v>1247</v>
      </c>
      <c r="B4742" s="212">
        <v>201311</v>
      </c>
      <c r="C4742" s="212">
        <v>57.354999999999997</v>
      </c>
      <c r="D4742" s="212">
        <v>8</v>
      </c>
      <c r="E4742" s="212" t="s">
        <v>1248</v>
      </c>
      <c r="F4742" s="212" t="s">
        <v>1234</v>
      </c>
    </row>
    <row r="4743" spans="1:6" hidden="1" x14ac:dyDescent="0.25">
      <c r="A4743" s="212" t="s">
        <v>1247</v>
      </c>
      <c r="B4743" s="212">
        <v>201312</v>
      </c>
      <c r="C4743" s="212">
        <v>58.725999999999999</v>
      </c>
      <c r="D4743" s="212">
        <v>8</v>
      </c>
      <c r="E4743" s="212" t="s">
        <v>1248</v>
      </c>
      <c r="F4743" s="212" t="s">
        <v>1234</v>
      </c>
    </row>
    <row r="4744" spans="1:6" hidden="1" x14ac:dyDescent="0.25">
      <c r="A4744" s="212" t="s">
        <v>1247</v>
      </c>
      <c r="B4744" s="212">
        <v>201313</v>
      </c>
      <c r="C4744" s="212">
        <v>711.47699999999998</v>
      </c>
      <c r="D4744" s="212">
        <v>8</v>
      </c>
      <c r="E4744" s="212" t="s">
        <v>1248</v>
      </c>
      <c r="F4744" s="212" t="s">
        <v>1234</v>
      </c>
    </row>
    <row r="4745" spans="1:6" hidden="1" x14ac:dyDescent="0.25">
      <c r="A4745" s="212" t="s">
        <v>1247</v>
      </c>
      <c r="B4745" s="212">
        <v>201401</v>
      </c>
      <c r="C4745" s="212">
        <v>59.438000000000002</v>
      </c>
      <c r="D4745" s="212">
        <v>8</v>
      </c>
      <c r="E4745" s="212" t="s">
        <v>1248</v>
      </c>
      <c r="F4745" s="212" t="s">
        <v>1234</v>
      </c>
    </row>
    <row r="4746" spans="1:6" hidden="1" x14ac:dyDescent="0.25">
      <c r="A4746" s="212" t="s">
        <v>1247</v>
      </c>
      <c r="B4746" s="212">
        <v>201402</v>
      </c>
      <c r="C4746" s="212">
        <v>54.613</v>
      </c>
      <c r="D4746" s="212">
        <v>8</v>
      </c>
      <c r="E4746" s="212" t="s">
        <v>1248</v>
      </c>
      <c r="F4746" s="212" t="s">
        <v>1234</v>
      </c>
    </row>
    <row r="4747" spans="1:6" hidden="1" x14ac:dyDescent="0.25">
      <c r="A4747" s="212" t="s">
        <v>1247</v>
      </c>
      <c r="B4747" s="212">
        <v>201403</v>
      </c>
      <c r="C4747" s="212">
        <v>62.131</v>
      </c>
      <c r="D4747" s="212">
        <v>8</v>
      </c>
      <c r="E4747" s="212" t="s">
        <v>1248</v>
      </c>
      <c r="F4747" s="212" t="s">
        <v>1234</v>
      </c>
    </row>
    <row r="4748" spans="1:6" hidden="1" x14ac:dyDescent="0.25">
      <c r="A4748" s="212" t="s">
        <v>1247</v>
      </c>
      <c r="B4748" s="212">
        <v>201404</v>
      </c>
      <c r="C4748" s="212">
        <v>61.216000000000001</v>
      </c>
      <c r="D4748" s="212">
        <v>8</v>
      </c>
      <c r="E4748" s="212" t="s">
        <v>1248</v>
      </c>
      <c r="F4748" s="212" t="s">
        <v>1234</v>
      </c>
    </row>
    <row r="4749" spans="1:6" hidden="1" x14ac:dyDescent="0.25">
      <c r="A4749" s="212" t="s">
        <v>1247</v>
      </c>
      <c r="B4749" s="212">
        <v>201405</v>
      </c>
      <c r="C4749" s="212">
        <v>63.963999999999999</v>
      </c>
      <c r="D4749" s="212">
        <v>8</v>
      </c>
      <c r="E4749" s="212" t="s">
        <v>1248</v>
      </c>
      <c r="F4749" s="212" t="s">
        <v>1234</v>
      </c>
    </row>
    <row r="4750" spans="1:6" hidden="1" x14ac:dyDescent="0.25">
      <c r="A4750" s="212" t="s">
        <v>1247</v>
      </c>
      <c r="B4750" s="212">
        <v>201406</v>
      </c>
      <c r="C4750" s="212">
        <v>62.378999999999998</v>
      </c>
      <c r="D4750" s="212">
        <v>8</v>
      </c>
      <c r="E4750" s="212" t="s">
        <v>1248</v>
      </c>
      <c r="F4750" s="212" t="s">
        <v>1234</v>
      </c>
    </row>
    <row r="4751" spans="1:6" hidden="1" x14ac:dyDescent="0.25">
      <c r="A4751" s="212" t="s">
        <v>1247</v>
      </c>
      <c r="B4751" s="212">
        <v>201407</v>
      </c>
      <c r="C4751" s="212">
        <v>64.599999999999994</v>
      </c>
      <c r="D4751" s="212">
        <v>8</v>
      </c>
      <c r="E4751" s="212" t="s">
        <v>1248</v>
      </c>
      <c r="F4751" s="212" t="s">
        <v>1234</v>
      </c>
    </row>
    <row r="4752" spans="1:6" hidden="1" x14ac:dyDescent="0.25">
      <c r="A4752" s="212" t="s">
        <v>1247</v>
      </c>
      <c r="B4752" s="212">
        <v>201408</v>
      </c>
      <c r="C4752" s="212">
        <v>64.552999999999997</v>
      </c>
      <c r="D4752" s="212">
        <v>8</v>
      </c>
      <c r="E4752" s="212" t="s">
        <v>1248</v>
      </c>
      <c r="F4752" s="212" t="s">
        <v>1234</v>
      </c>
    </row>
    <row r="4753" spans="1:6" hidden="1" x14ac:dyDescent="0.25">
      <c r="A4753" s="212" t="s">
        <v>1247</v>
      </c>
      <c r="B4753" s="212">
        <v>201409</v>
      </c>
      <c r="C4753" s="212">
        <v>62.021999999999998</v>
      </c>
      <c r="D4753" s="212">
        <v>8</v>
      </c>
      <c r="E4753" s="212" t="s">
        <v>1248</v>
      </c>
      <c r="F4753" s="212" t="s">
        <v>1234</v>
      </c>
    </row>
    <row r="4754" spans="1:6" hidden="1" x14ac:dyDescent="0.25">
      <c r="A4754" s="212" t="s">
        <v>1247</v>
      </c>
      <c r="B4754" s="212">
        <v>201410</v>
      </c>
      <c r="C4754" s="212">
        <v>63.048999999999999</v>
      </c>
      <c r="D4754" s="212">
        <v>8</v>
      </c>
      <c r="E4754" s="212" t="s">
        <v>1248</v>
      </c>
      <c r="F4754" s="212" t="s">
        <v>1234</v>
      </c>
    </row>
    <row r="4755" spans="1:6" hidden="1" x14ac:dyDescent="0.25">
      <c r="A4755" s="212" t="s">
        <v>1247</v>
      </c>
      <c r="B4755" s="212">
        <v>201411</v>
      </c>
      <c r="C4755" s="212">
        <v>59.680999999999997</v>
      </c>
      <c r="D4755" s="212">
        <v>8</v>
      </c>
      <c r="E4755" s="212" t="s">
        <v>1248</v>
      </c>
      <c r="F4755" s="212" t="s">
        <v>1234</v>
      </c>
    </row>
    <row r="4756" spans="1:6" hidden="1" x14ac:dyDescent="0.25">
      <c r="A4756" s="212" t="s">
        <v>1247</v>
      </c>
      <c r="B4756" s="212">
        <v>201412</v>
      </c>
      <c r="C4756" s="212">
        <v>61.171999999999997</v>
      </c>
      <c r="D4756" s="212">
        <v>8</v>
      </c>
      <c r="E4756" s="212" t="s">
        <v>1248</v>
      </c>
      <c r="F4756" s="212" t="s">
        <v>1234</v>
      </c>
    </row>
    <row r="4757" spans="1:6" x14ac:dyDescent="0.25">
      <c r="A4757" s="212" t="s">
        <v>1247</v>
      </c>
      <c r="B4757" s="212">
        <v>201413</v>
      </c>
      <c r="C4757" s="212">
        <v>738.81899999999996</v>
      </c>
      <c r="D4757" s="212">
        <v>8</v>
      </c>
      <c r="E4757" s="212" t="s">
        <v>1248</v>
      </c>
      <c r="F4757" s="212" t="s">
        <v>1234</v>
      </c>
    </row>
    <row r="4758" spans="1:6" hidden="1" x14ac:dyDescent="0.25">
      <c r="A4758" s="212" t="s">
        <v>1247</v>
      </c>
      <c r="B4758" s="212">
        <v>201501</v>
      </c>
      <c r="C4758" s="212">
        <v>47.2</v>
      </c>
      <c r="D4758" s="212">
        <v>8</v>
      </c>
      <c r="E4758" s="212" t="s">
        <v>1248</v>
      </c>
      <c r="F4758" s="212" t="s">
        <v>1234</v>
      </c>
    </row>
    <row r="4759" spans="1:6" hidden="1" x14ac:dyDescent="0.25">
      <c r="A4759" s="212" t="s">
        <v>1247</v>
      </c>
      <c r="B4759" s="212">
        <v>201502</v>
      </c>
      <c r="C4759" s="212">
        <v>43.892000000000003</v>
      </c>
      <c r="D4759" s="212">
        <v>8</v>
      </c>
      <c r="E4759" s="212" t="s">
        <v>1248</v>
      </c>
      <c r="F4759" s="212" t="s">
        <v>1234</v>
      </c>
    </row>
    <row r="4760" spans="1:6" hidden="1" x14ac:dyDescent="0.25">
      <c r="A4760" s="212" t="s">
        <v>1247</v>
      </c>
      <c r="B4760" s="212">
        <v>201503</v>
      </c>
      <c r="C4760" s="212">
        <v>50.741999999999997</v>
      </c>
      <c r="D4760" s="212">
        <v>8</v>
      </c>
      <c r="E4760" s="212" t="s">
        <v>1248</v>
      </c>
      <c r="F4760" s="212" t="s">
        <v>1234</v>
      </c>
    </row>
    <row r="4761" spans="1:6" hidden="1" x14ac:dyDescent="0.25">
      <c r="A4761" s="212" t="s">
        <v>1247</v>
      </c>
      <c r="B4761" s="212">
        <v>201504</v>
      </c>
      <c r="C4761" s="212">
        <v>50.694000000000003</v>
      </c>
      <c r="D4761" s="212">
        <v>8</v>
      </c>
      <c r="E4761" s="212" t="s">
        <v>1248</v>
      </c>
      <c r="F4761" s="212" t="s">
        <v>1234</v>
      </c>
    </row>
    <row r="4762" spans="1:6" hidden="1" x14ac:dyDescent="0.25">
      <c r="A4762" s="212" t="s">
        <v>1247</v>
      </c>
      <c r="B4762" s="212">
        <v>201505</v>
      </c>
      <c r="C4762" s="212">
        <v>53.207000000000001</v>
      </c>
      <c r="D4762" s="212">
        <v>8</v>
      </c>
      <c r="E4762" s="212" t="s">
        <v>1248</v>
      </c>
      <c r="F4762" s="212" t="s">
        <v>1234</v>
      </c>
    </row>
    <row r="4763" spans="1:6" hidden="1" x14ac:dyDescent="0.25">
      <c r="A4763" s="212" t="s">
        <v>1247</v>
      </c>
      <c r="B4763" s="212">
        <v>201506</v>
      </c>
      <c r="C4763" s="212">
        <v>52.115000000000002</v>
      </c>
      <c r="D4763" s="212">
        <v>8</v>
      </c>
      <c r="E4763" s="212" t="s">
        <v>1248</v>
      </c>
      <c r="F4763" s="212" t="s">
        <v>1234</v>
      </c>
    </row>
    <row r="4764" spans="1:6" hidden="1" x14ac:dyDescent="0.25">
      <c r="A4764" s="212" t="s">
        <v>1247</v>
      </c>
      <c r="B4764" s="212">
        <v>201507</v>
      </c>
      <c r="C4764" s="212">
        <v>54.22</v>
      </c>
      <c r="D4764" s="212">
        <v>8</v>
      </c>
      <c r="E4764" s="212" t="s">
        <v>1248</v>
      </c>
      <c r="F4764" s="212" t="s">
        <v>1234</v>
      </c>
    </row>
    <row r="4765" spans="1:6" hidden="1" x14ac:dyDescent="0.25">
      <c r="A4765" s="212" t="s">
        <v>1247</v>
      </c>
      <c r="B4765" s="212">
        <v>201508</v>
      </c>
      <c r="C4765" s="212">
        <v>54.183</v>
      </c>
      <c r="D4765" s="212">
        <v>8</v>
      </c>
      <c r="E4765" s="212" t="s">
        <v>1248</v>
      </c>
      <c r="F4765" s="212" t="s">
        <v>1234</v>
      </c>
    </row>
    <row r="4766" spans="1:6" hidden="1" x14ac:dyDescent="0.25">
      <c r="A4766" s="212" t="s">
        <v>1247</v>
      </c>
      <c r="B4766" s="212">
        <v>201509</v>
      </c>
      <c r="C4766" s="212">
        <v>51.639000000000003</v>
      </c>
      <c r="D4766" s="212">
        <v>8</v>
      </c>
      <c r="E4766" s="212" t="s">
        <v>1248</v>
      </c>
      <c r="F4766" s="212" t="s">
        <v>1234</v>
      </c>
    </row>
    <row r="4767" spans="1:6" hidden="1" x14ac:dyDescent="0.25">
      <c r="A4767" s="212" t="s">
        <v>1247</v>
      </c>
      <c r="B4767" s="212">
        <v>201510</v>
      </c>
      <c r="C4767" s="212">
        <v>51.792999999999999</v>
      </c>
      <c r="D4767" s="212">
        <v>8</v>
      </c>
      <c r="E4767" s="212" t="s">
        <v>1248</v>
      </c>
      <c r="F4767" s="212" t="s">
        <v>1234</v>
      </c>
    </row>
    <row r="4768" spans="1:6" hidden="1" x14ac:dyDescent="0.25">
      <c r="A4768" s="212" t="s">
        <v>1247</v>
      </c>
      <c r="B4768" s="212">
        <v>201511</v>
      </c>
      <c r="C4768" s="212">
        <v>48.563000000000002</v>
      </c>
      <c r="D4768" s="212">
        <v>8</v>
      </c>
      <c r="E4768" s="212" t="s">
        <v>1248</v>
      </c>
      <c r="F4768" s="212" t="s">
        <v>1234</v>
      </c>
    </row>
    <row r="4769" spans="1:6" hidden="1" x14ac:dyDescent="0.25">
      <c r="A4769" s="212" t="s">
        <v>1247</v>
      </c>
      <c r="B4769" s="212">
        <v>201512</v>
      </c>
      <c r="C4769" s="212">
        <v>49.17</v>
      </c>
      <c r="D4769" s="212">
        <v>8</v>
      </c>
      <c r="E4769" s="212" t="s">
        <v>1248</v>
      </c>
      <c r="F4769" s="212" t="s">
        <v>1234</v>
      </c>
    </row>
    <row r="4770" spans="1:6" hidden="1" x14ac:dyDescent="0.25">
      <c r="A4770" s="212" t="s">
        <v>1247</v>
      </c>
      <c r="B4770" s="212">
        <v>201513</v>
      </c>
      <c r="C4770" s="212">
        <v>607.41899999999998</v>
      </c>
      <c r="D4770" s="212">
        <v>8</v>
      </c>
      <c r="E4770" s="212" t="s">
        <v>1248</v>
      </c>
      <c r="F4770" s="212" t="s">
        <v>1234</v>
      </c>
    </row>
    <row r="4771" spans="1:6" hidden="1" x14ac:dyDescent="0.25">
      <c r="A4771" s="212" t="s">
        <v>1247</v>
      </c>
      <c r="B4771" s="212">
        <v>201601</v>
      </c>
      <c r="C4771" s="212">
        <v>43.002000000000002</v>
      </c>
      <c r="D4771" s="212">
        <v>8</v>
      </c>
      <c r="E4771" s="212" t="s">
        <v>1248</v>
      </c>
      <c r="F4771" s="212" t="s">
        <v>1234</v>
      </c>
    </row>
    <row r="4772" spans="1:6" hidden="1" x14ac:dyDescent="0.25">
      <c r="A4772" s="212" t="s">
        <v>1247</v>
      </c>
      <c r="B4772" s="212">
        <v>201602</v>
      </c>
      <c r="C4772" s="212">
        <v>42.238</v>
      </c>
      <c r="D4772" s="212">
        <v>8</v>
      </c>
      <c r="E4772" s="212" t="s">
        <v>1248</v>
      </c>
      <c r="F4772" s="212" t="s">
        <v>1234</v>
      </c>
    </row>
    <row r="4773" spans="1:6" hidden="1" x14ac:dyDescent="0.25">
      <c r="A4773" s="212" t="s">
        <v>1247</v>
      </c>
      <c r="B4773" s="212">
        <v>201603</v>
      </c>
      <c r="C4773" s="212">
        <v>47.723999999999997</v>
      </c>
      <c r="D4773" s="212">
        <v>8</v>
      </c>
      <c r="E4773" s="212" t="s">
        <v>1248</v>
      </c>
      <c r="F4773" s="212" t="s">
        <v>1234</v>
      </c>
    </row>
    <row r="4774" spans="1:6" hidden="1" x14ac:dyDescent="0.25">
      <c r="A4774" s="212" t="s">
        <v>1247</v>
      </c>
      <c r="B4774" s="212">
        <v>201604</v>
      </c>
      <c r="C4774" s="212">
        <v>48.258000000000003</v>
      </c>
      <c r="D4774" s="212">
        <v>8</v>
      </c>
      <c r="E4774" s="212" t="s">
        <v>1248</v>
      </c>
      <c r="F4774" s="212" t="s">
        <v>1234</v>
      </c>
    </row>
    <row r="4775" spans="1:6" hidden="1" x14ac:dyDescent="0.25">
      <c r="A4775" s="212" t="s">
        <v>1247</v>
      </c>
      <c r="B4775" s="212">
        <v>201605</v>
      </c>
      <c r="C4775" s="212">
        <v>50.954999999999998</v>
      </c>
      <c r="D4775" s="212">
        <v>8</v>
      </c>
      <c r="E4775" s="212" t="s">
        <v>1248</v>
      </c>
      <c r="F4775" s="212" t="s">
        <v>1234</v>
      </c>
    </row>
    <row r="4776" spans="1:6" hidden="1" x14ac:dyDescent="0.25">
      <c r="A4776" s="212" t="s">
        <v>1247</v>
      </c>
      <c r="B4776" s="212">
        <v>201606</v>
      </c>
      <c r="C4776" s="212">
        <v>50.366</v>
      </c>
      <c r="D4776" s="212">
        <v>8</v>
      </c>
      <c r="E4776" s="212" t="s">
        <v>1248</v>
      </c>
      <c r="F4776" s="212" t="s">
        <v>1234</v>
      </c>
    </row>
    <row r="4777" spans="1:6" hidden="1" x14ac:dyDescent="0.25">
      <c r="A4777" s="212" t="s">
        <v>1247</v>
      </c>
      <c r="B4777" s="212">
        <v>201607</v>
      </c>
      <c r="C4777" s="212">
        <v>52.171999999999997</v>
      </c>
      <c r="D4777" s="212">
        <v>8</v>
      </c>
      <c r="E4777" s="212" t="s">
        <v>1248</v>
      </c>
      <c r="F4777" s="212" t="s">
        <v>1234</v>
      </c>
    </row>
    <row r="4778" spans="1:6" hidden="1" x14ac:dyDescent="0.25">
      <c r="A4778" s="212" t="s">
        <v>1247</v>
      </c>
      <c r="B4778" s="212">
        <v>201608</v>
      </c>
      <c r="C4778" s="212">
        <v>51.661000000000001</v>
      </c>
      <c r="D4778" s="212">
        <v>8</v>
      </c>
      <c r="E4778" s="212" t="s">
        <v>1248</v>
      </c>
      <c r="F4778" s="212" t="s">
        <v>1234</v>
      </c>
    </row>
    <row r="4779" spans="1:6" hidden="1" x14ac:dyDescent="0.25">
      <c r="A4779" s="212" t="s">
        <v>1247</v>
      </c>
      <c r="B4779" s="212">
        <v>201609</v>
      </c>
      <c r="C4779" s="212">
        <v>48.7</v>
      </c>
      <c r="D4779" s="212">
        <v>8</v>
      </c>
      <c r="E4779" s="212" t="s">
        <v>1248</v>
      </c>
      <c r="F4779" s="212" t="s">
        <v>1234</v>
      </c>
    </row>
    <row r="4780" spans="1:6" hidden="1" x14ac:dyDescent="0.25">
      <c r="A4780" s="212" t="s">
        <v>1247</v>
      </c>
      <c r="B4780" s="212">
        <v>201610</v>
      </c>
      <c r="C4780" s="212">
        <v>48.27</v>
      </c>
      <c r="D4780" s="212">
        <v>8</v>
      </c>
      <c r="E4780" s="212" t="s">
        <v>1248</v>
      </c>
      <c r="F4780" s="212" t="s">
        <v>1234</v>
      </c>
    </row>
    <row r="4781" spans="1:6" hidden="1" x14ac:dyDescent="0.25">
      <c r="A4781" s="212" t="s">
        <v>1247</v>
      </c>
      <c r="B4781" s="212">
        <v>201611</v>
      </c>
      <c r="C4781" s="212">
        <v>44.707000000000001</v>
      </c>
      <c r="D4781" s="212">
        <v>8</v>
      </c>
      <c r="E4781" s="212" t="s">
        <v>1248</v>
      </c>
      <c r="F4781" s="212" t="s">
        <v>1234</v>
      </c>
    </row>
    <row r="4782" spans="1:6" hidden="1" x14ac:dyDescent="0.25">
      <c r="A4782" s="212" t="s">
        <v>1247</v>
      </c>
      <c r="B4782" s="212">
        <v>201612</v>
      </c>
      <c r="C4782" s="212">
        <v>44.816000000000003</v>
      </c>
      <c r="D4782" s="212">
        <v>8</v>
      </c>
      <c r="E4782" s="212" t="s">
        <v>1248</v>
      </c>
      <c r="F4782" s="212" t="s">
        <v>1234</v>
      </c>
    </row>
    <row r="4783" spans="1:6" hidden="1" x14ac:dyDescent="0.25">
      <c r="A4783" s="212" t="s">
        <v>1247</v>
      </c>
      <c r="B4783" s="212">
        <v>201613</v>
      </c>
      <c r="C4783" s="212">
        <v>572.86900000000003</v>
      </c>
      <c r="D4783" s="212">
        <v>8</v>
      </c>
      <c r="E4783" s="212" t="s">
        <v>1248</v>
      </c>
      <c r="F4783" s="212" t="s">
        <v>1234</v>
      </c>
    </row>
    <row r="4784" spans="1:6" hidden="1" x14ac:dyDescent="0.25">
      <c r="A4784" s="212" t="s">
        <v>1247</v>
      </c>
      <c r="B4784" s="212">
        <v>201701</v>
      </c>
      <c r="C4784" s="212">
        <v>45.533000000000001</v>
      </c>
      <c r="D4784" s="212">
        <v>8</v>
      </c>
      <c r="E4784" s="212" t="s">
        <v>1248</v>
      </c>
      <c r="F4784" s="212" t="s">
        <v>1234</v>
      </c>
    </row>
    <row r="4785" spans="1:6" hidden="1" x14ac:dyDescent="0.25">
      <c r="A4785" s="212" t="s">
        <v>1247</v>
      </c>
      <c r="B4785" s="212">
        <v>201702</v>
      </c>
      <c r="C4785" s="212">
        <v>43.298999999999999</v>
      </c>
      <c r="D4785" s="212">
        <v>8</v>
      </c>
      <c r="E4785" s="212" t="s">
        <v>1248</v>
      </c>
      <c r="F4785" s="212" t="s">
        <v>1234</v>
      </c>
    </row>
    <row r="4786" spans="1:6" hidden="1" x14ac:dyDescent="0.25">
      <c r="A4786" s="212" t="s">
        <v>1249</v>
      </c>
      <c r="B4786" s="212">
        <v>194913</v>
      </c>
      <c r="C4786" s="212">
        <v>4460.4340000000002</v>
      </c>
      <c r="D4786" s="212">
        <v>9</v>
      </c>
      <c r="E4786" s="212" t="s">
        <v>1250</v>
      </c>
      <c r="F4786" s="212" t="s">
        <v>1234</v>
      </c>
    </row>
    <row r="4787" spans="1:6" hidden="1" x14ac:dyDescent="0.25">
      <c r="A4787" s="212" t="s">
        <v>1249</v>
      </c>
      <c r="B4787" s="212">
        <v>195013</v>
      </c>
      <c r="C4787" s="212">
        <v>4829.3370000000004</v>
      </c>
      <c r="D4787" s="212">
        <v>9</v>
      </c>
      <c r="E4787" s="212" t="s">
        <v>1250</v>
      </c>
      <c r="F4787" s="212" t="s">
        <v>1234</v>
      </c>
    </row>
    <row r="4788" spans="1:6" hidden="1" x14ac:dyDescent="0.25">
      <c r="A4788" s="212" t="s">
        <v>1249</v>
      </c>
      <c r="B4788" s="212">
        <v>195113</v>
      </c>
      <c r="C4788" s="212">
        <v>5104.4759999999997</v>
      </c>
      <c r="D4788" s="212">
        <v>9</v>
      </c>
      <c r="E4788" s="212" t="s">
        <v>1250</v>
      </c>
      <c r="F4788" s="212" t="s">
        <v>1234</v>
      </c>
    </row>
    <row r="4789" spans="1:6" hidden="1" x14ac:dyDescent="0.25">
      <c r="A4789" s="212" t="s">
        <v>1249</v>
      </c>
      <c r="B4789" s="212">
        <v>195213</v>
      </c>
      <c r="C4789" s="212">
        <v>5158.1930000000002</v>
      </c>
      <c r="D4789" s="212">
        <v>9</v>
      </c>
      <c r="E4789" s="212" t="s">
        <v>1250</v>
      </c>
      <c r="F4789" s="212" t="s">
        <v>1234</v>
      </c>
    </row>
    <row r="4790" spans="1:6" hidden="1" x14ac:dyDescent="0.25">
      <c r="A4790" s="212" t="s">
        <v>1249</v>
      </c>
      <c r="B4790" s="212">
        <v>195313</v>
      </c>
      <c r="C4790" s="212">
        <v>5052.5150000000003</v>
      </c>
      <c r="D4790" s="212">
        <v>9</v>
      </c>
      <c r="E4790" s="212" t="s">
        <v>1250</v>
      </c>
      <c r="F4790" s="212" t="s">
        <v>1234</v>
      </c>
    </row>
    <row r="4791" spans="1:6" hidden="1" x14ac:dyDescent="0.25">
      <c r="A4791" s="212" t="s">
        <v>1249</v>
      </c>
      <c r="B4791" s="212">
        <v>195413</v>
      </c>
      <c r="C4791" s="212">
        <v>5262.3069999999998</v>
      </c>
      <c r="D4791" s="212">
        <v>9</v>
      </c>
      <c r="E4791" s="212" t="s">
        <v>1250</v>
      </c>
      <c r="F4791" s="212" t="s">
        <v>1234</v>
      </c>
    </row>
    <row r="4792" spans="1:6" hidden="1" x14ac:dyDescent="0.25">
      <c r="A4792" s="212" t="s">
        <v>1249</v>
      </c>
      <c r="B4792" s="212">
        <v>195513</v>
      </c>
      <c r="C4792" s="212">
        <v>5607.8119999999999</v>
      </c>
      <c r="D4792" s="212">
        <v>9</v>
      </c>
      <c r="E4792" s="212" t="s">
        <v>1250</v>
      </c>
      <c r="F4792" s="212" t="s">
        <v>1234</v>
      </c>
    </row>
    <row r="4793" spans="1:6" hidden="1" x14ac:dyDescent="0.25">
      <c r="A4793" s="212" t="s">
        <v>1249</v>
      </c>
      <c r="B4793" s="212">
        <v>195613</v>
      </c>
      <c r="C4793" s="212">
        <v>5839.3829999999998</v>
      </c>
      <c r="D4793" s="212">
        <v>9</v>
      </c>
      <c r="E4793" s="212" t="s">
        <v>1250</v>
      </c>
      <c r="F4793" s="212" t="s">
        <v>1234</v>
      </c>
    </row>
    <row r="4794" spans="1:6" hidden="1" x14ac:dyDescent="0.25">
      <c r="A4794" s="212" t="s">
        <v>1249</v>
      </c>
      <c r="B4794" s="212">
        <v>195713</v>
      </c>
      <c r="C4794" s="212">
        <v>5743.9</v>
      </c>
      <c r="D4794" s="212">
        <v>9</v>
      </c>
      <c r="E4794" s="212" t="s">
        <v>1250</v>
      </c>
      <c r="F4794" s="212" t="s">
        <v>1234</v>
      </c>
    </row>
    <row r="4795" spans="1:6" hidden="1" x14ac:dyDescent="0.25">
      <c r="A4795" s="212" t="s">
        <v>1249</v>
      </c>
      <c r="B4795" s="212">
        <v>195813</v>
      </c>
      <c r="C4795" s="212">
        <v>6125.37</v>
      </c>
      <c r="D4795" s="212">
        <v>9</v>
      </c>
      <c r="E4795" s="212" t="s">
        <v>1250</v>
      </c>
      <c r="F4795" s="212" t="s">
        <v>1234</v>
      </c>
    </row>
    <row r="4796" spans="1:6" hidden="1" x14ac:dyDescent="0.25">
      <c r="A4796" s="212" t="s">
        <v>1249</v>
      </c>
      <c r="B4796" s="212">
        <v>195913</v>
      </c>
      <c r="C4796" s="212">
        <v>6188.3109999999997</v>
      </c>
      <c r="D4796" s="212">
        <v>9</v>
      </c>
      <c r="E4796" s="212" t="s">
        <v>1250</v>
      </c>
      <c r="F4796" s="212" t="s">
        <v>1234</v>
      </c>
    </row>
    <row r="4797" spans="1:6" hidden="1" x14ac:dyDescent="0.25">
      <c r="A4797" s="212" t="s">
        <v>1249</v>
      </c>
      <c r="B4797" s="212">
        <v>196013</v>
      </c>
      <c r="C4797" s="212">
        <v>6650.835</v>
      </c>
      <c r="D4797" s="212">
        <v>9</v>
      </c>
      <c r="E4797" s="212" t="s">
        <v>1250</v>
      </c>
      <c r="F4797" s="212" t="s">
        <v>1234</v>
      </c>
    </row>
    <row r="4798" spans="1:6" hidden="1" x14ac:dyDescent="0.25">
      <c r="A4798" s="212" t="s">
        <v>1249</v>
      </c>
      <c r="B4798" s="212">
        <v>196113</v>
      </c>
      <c r="C4798" s="212">
        <v>6775.61</v>
      </c>
      <c r="D4798" s="212">
        <v>9</v>
      </c>
      <c r="E4798" s="212" t="s">
        <v>1250</v>
      </c>
      <c r="F4798" s="212" t="s">
        <v>1234</v>
      </c>
    </row>
    <row r="4799" spans="1:6" hidden="1" x14ac:dyDescent="0.25">
      <c r="A4799" s="212" t="s">
        <v>1249</v>
      </c>
      <c r="B4799" s="212">
        <v>196213</v>
      </c>
      <c r="C4799" s="212">
        <v>7079.7110000000002</v>
      </c>
      <c r="D4799" s="212">
        <v>9</v>
      </c>
      <c r="E4799" s="212" t="s">
        <v>1250</v>
      </c>
      <c r="F4799" s="212" t="s">
        <v>1234</v>
      </c>
    </row>
    <row r="4800" spans="1:6" hidden="1" x14ac:dyDescent="0.25">
      <c r="A4800" s="212" t="s">
        <v>1249</v>
      </c>
      <c r="B4800" s="212">
        <v>196313</v>
      </c>
      <c r="C4800" s="212">
        <v>7089.8130000000001</v>
      </c>
      <c r="D4800" s="212">
        <v>9</v>
      </c>
      <c r="E4800" s="212" t="s">
        <v>1250</v>
      </c>
      <c r="F4800" s="212" t="s">
        <v>1234</v>
      </c>
    </row>
    <row r="4801" spans="1:6" hidden="1" x14ac:dyDescent="0.25">
      <c r="A4801" s="212" t="s">
        <v>1249</v>
      </c>
      <c r="B4801" s="212">
        <v>196413</v>
      </c>
      <c r="C4801" s="212">
        <v>7111.7510000000002</v>
      </c>
      <c r="D4801" s="212">
        <v>9</v>
      </c>
      <c r="E4801" s="212" t="s">
        <v>1250</v>
      </c>
      <c r="F4801" s="212" t="s">
        <v>1234</v>
      </c>
    </row>
    <row r="4802" spans="1:6" hidden="1" x14ac:dyDescent="0.25">
      <c r="A4802" s="212" t="s">
        <v>1249</v>
      </c>
      <c r="B4802" s="212">
        <v>196513</v>
      </c>
      <c r="C4802" s="212">
        <v>7279.4219999999996</v>
      </c>
      <c r="D4802" s="212">
        <v>9</v>
      </c>
      <c r="E4802" s="212" t="s">
        <v>1250</v>
      </c>
      <c r="F4802" s="212" t="s">
        <v>1234</v>
      </c>
    </row>
    <row r="4803" spans="1:6" hidden="1" x14ac:dyDescent="0.25">
      <c r="A4803" s="212" t="s">
        <v>1249</v>
      </c>
      <c r="B4803" s="212">
        <v>196613</v>
      </c>
      <c r="C4803" s="212">
        <v>7500.3860000000004</v>
      </c>
      <c r="D4803" s="212">
        <v>9</v>
      </c>
      <c r="E4803" s="212" t="s">
        <v>1250</v>
      </c>
      <c r="F4803" s="212" t="s">
        <v>1234</v>
      </c>
    </row>
    <row r="4804" spans="1:6" hidden="1" x14ac:dyDescent="0.25">
      <c r="A4804" s="212" t="s">
        <v>1249</v>
      </c>
      <c r="B4804" s="212">
        <v>196713</v>
      </c>
      <c r="C4804" s="212">
        <v>7711.36</v>
      </c>
      <c r="D4804" s="212">
        <v>9</v>
      </c>
      <c r="E4804" s="212" t="s">
        <v>1250</v>
      </c>
      <c r="F4804" s="212" t="s">
        <v>1234</v>
      </c>
    </row>
    <row r="4805" spans="1:6" hidden="1" x14ac:dyDescent="0.25">
      <c r="A4805" s="212" t="s">
        <v>1249</v>
      </c>
      <c r="B4805" s="212">
        <v>196813</v>
      </c>
      <c r="C4805" s="212">
        <v>7932.7449999999999</v>
      </c>
      <c r="D4805" s="212">
        <v>9</v>
      </c>
      <c r="E4805" s="212" t="s">
        <v>1250</v>
      </c>
      <c r="F4805" s="212" t="s">
        <v>1234</v>
      </c>
    </row>
    <row r="4806" spans="1:6" hidden="1" x14ac:dyDescent="0.25">
      <c r="A4806" s="212" t="s">
        <v>1249</v>
      </c>
      <c r="B4806" s="212">
        <v>196913</v>
      </c>
      <c r="C4806" s="212">
        <v>8242.7970000000005</v>
      </c>
      <c r="D4806" s="212">
        <v>9</v>
      </c>
      <c r="E4806" s="212" t="s">
        <v>1250</v>
      </c>
      <c r="F4806" s="212" t="s">
        <v>1234</v>
      </c>
    </row>
    <row r="4807" spans="1:6" hidden="1" x14ac:dyDescent="0.25">
      <c r="A4807" s="212" t="s">
        <v>1249</v>
      </c>
      <c r="B4807" s="212">
        <v>197013</v>
      </c>
      <c r="C4807" s="212">
        <v>8322.4060000000009</v>
      </c>
      <c r="D4807" s="212">
        <v>9</v>
      </c>
      <c r="E4807" s="212" t="s">
        <v>1250</v>
      </c>
      <c r="F4807" s="212" t="s">
        <v>1234</v>
      </c>
    </row>
    <row r="4808" spans="1:6" hidden="1" x14ac:dyDescent="0.25">
      <c r="A4808" s="212" t="s">
        <v>1249</v>
      </c>
      <c r="B4808" s="212">
        <v>197113</v>
      </c>
      <c r="C4808" s="212">
        <v>8427.4509999999991</v>
      </c>
      <c r="D4808" s="212">
        <v>9</v>
      </c>
      <c r="E4808" s="212" t="s">
        <v>1250</v>
      </c>
      <c r="F4808" s="212" t="s">
        <v>1234</v>
      </c>
    </row>
    <row r="4809" spans="1:6" hidden="1" x14ac:dyDescent="0.25">
      <c r="A4809" s="212" t="s">
        <v>1249</v>
      </c>
      <c r="B4809" s="212">
        <v>197213</v>
      </c>
      <c r="C4809" s="212">
        <v>8627.3790000000008</v>
      </c>
      <c r="D4809" s="212">
        <v>9</v>
      </c>
      <c r="E4809" s="212" t="s">
        <v>1250</v>
      </c>
      <c r="F4809" s="212" t="s">
        <v>1234</v>
      </c>
    </row>
    <row r="4810" spans="1:6" hidden="1" x14ac:dyDescent="0.25">
      <c r="A4810" s="212" t="s">
        <v>1249</v>
      </c>
      <c r="B4810" s="212">
        <v>197301</v>
      </c>
      <c r="C4810" s="212">
        <v>1313.816</v>
      </c>
      <c r="D4810" s="212">
        <v>9</v>
      </c>
      <c r="E4810" s="212" t="s">
        <v>1250</v>
      </c>
      <c r="F4810" s="212" t="s">
        <v>1234</v>
      </c>
    </row>
    <row r="4811" spans="1:6" hidden="1" x14ac:dyDescent="0.25">
      <c r="A4811" s="212" t="s">
        <v>1249</v>
      </c>
      <c r="B4811" s="212">
        <v>197302</v>
      </c>
      <c r="C4811" s="212">
        <v>1150.011</v>
      </c>
      <c r="D4811" s="212">
        <v>9</v>
      </c>
      <c r="E4811" s="212" t="s">
        <v>1250</v>
      </c>
      <c r="F4811" s="212" t="s">
        <v>1234</v>
      </c>
    </row>
    <row r="4812" spans="1:6" hidden="1" x14ac:dyDescent="0.25">
      <c r="A4812" s="212" t="s">
        <v>1249</v>
      </c>
      <c r="B4812" s="212">
        <v>197303</v>
      </c>
      <c r="C4812" s="212">
        <v>970.36199999999997</v>
      </c>
      <c r="D4812" s="212">
        <v>9</v>
      </c>
      <c r="E4812" s="212" t="s">
        <v>1250</v>
      </c>
      <c r="F4812" s="212" t="s">
        <v>1234</v>
      </c>
    </row>
    <row r="4813" spans="1:6" hidden="1" x14ac:dyDescent="0.25">
      <c r="A4813" s="212" t="s">
        <v>1249</v>
      </c>
      <c r="B4813" s="212">
        <v>197304</v>
      </c>
      <c r="C4813" s="212">
        <v>709.63099999999997</v>
      </c>
      <c r="D4813" s="212">
        <v>9</v>
      </c>
      <c r="E4813" s="212" t="s">
        <v>1250</v>
      </c>
      <c r="F4813" s="212" t="s">
        <v>1234</v>
      </c>
    </row>
    <row r="4814" spans="1:6" hidden="1" x14ac:dyDescent="0.25">
      <c r="A4814" s="212" t="s">
        <v>1249</v>
      </c>
      <c r="B4814" s="212">
        <v>197305</v>
      </c>
      <c r="C4814" s="212">
        <v>544.596</v>
      </c>
      <c r="D4814" s="212">
        <v>9</v>
      </c>
      <c r="E4814" s="212" t="s">
        <v>1250</v>
      </c>
      <c r="F4814" s="212" t="s">
        <v>1234</v>
      </c>
    </row>
    <row r="4815" spans="1:6" hidden="1" x14ac:dyDescent="0.25">
      <c r="A4815" s="212" t="s">
        <v>1249</v>
      </c>
      <c r="B4815" s="212">
        <v>197306</v>
      </c>
      <c r="C4815" s="212">
        <v>385.64800000000002</v>
      </c>
      <c r="D4815" s="212">
        <v>9</v>
      </c>
      <c r="E4815" s="212" t="s">
        <v>1250</v>
      </c>
      <c r="F4815" s="212" t="s">
        <v>1234</v>
      </c>
    </row>
    <row r="4816" spans="1:6" hidden="1" x14ac:dyDescent="0.25">
      <c r="A4816" s="212" t="s">
        <v>1249</v>
      </c>
      <c r="B4816" s="212">
        <v>197307</v>
      </c>
      <c r="C4816" s="212">
        <v>326.17899999999997</v>
      </c>
      <c r="D4816" s="212">
        <v>9</v>
      </c>
      <c r="E4816" s="212" t="s">
        <v>1250</v>
      </c>
      <c r="F4816" s="212" t="s">
        <v>1234</v>
      </c>
    </row>
    <row r="4817" spans="1:6" hidden="1" x14ac:dyDescent="0.25">
      <c r="A4817" s="212" t="s">
        <v>1249</v>
      </c>
      <c r="B4817" s="212">
        <v>197308</v>
      </c>
      <c r="C4817" s="212">
        <v>338.036</v>
      </c>
      <c r="D4817" s="212">
        <v>9</v>
      </c>
      <c r="E4817" s="212" t="s">
        <v>1250</v>
      </c>
      <c r="F4817" s="212" t="s">
        <v>1234</v>
      </c>
    </row>
    <row r="4818" spans="1:6" hidden="1" x14ac:dyDescent="0.25">
      <c r="A4818" s="212" t="s">
        <v>1249</v>
      </c>
      <c r="B4818" s="212">
        <v>197309</v>
      </c>
      <c r="C4818" s="212">
        <v>361.67200000000003</v>
      </c>
      <c r="D4818" s="212">
        <v>9</v>
      </c>
      <c r="E4818" s="212" t="s">
        <v>1250</v>
      </c>
      <c r="F4818" s="212" t="s">
        <v>1234</v>
      </c>
    </row>
    <row r="4819" spans="1:6" hidden="1" x14ac:dyDescent="0.25">
      <c r="A4819" s="212" t="s">
        <v>1249</v>
      </c>
      <c r="B4819" s="212">
        <v>197310</v>
      </c>
      <c r="C4819" s="212">
        <v>461.93200000000002</v>
      </c>
      <c r="D4819" s="212">
        <v>9</v>
      </c>
      <c r="E4819" s="212" t="s">
        <v>1250</v>
      </c>
      <c r="F4819" s="212" t="s">
        <v>1234</v>
      </c>
    </row>
    <row r="4820" spans="1:6" hidden="1" x14ac:dyDescent="0.25">
      <c r="A4820" s="212" t="s">
        <v>1249</v>
      </c>
      <c r="B4820" s="212">
        <v>197311</v>
      </c>
      <c r="C4820" s="212">
        <v>707.13199999999995</v>
      </c>
      <c r="D4820" s="212">
        <v>9</v>
      </c>
      <c r="E4820" s="212" t="s">
        <v>1250</v>
      </c>
      <c r="F4820" s="212" t="s">
        <v>1234</v>
      </c>
    </row>
    <row r="4821" spans="1:6" hidden="1" x14ac:dyDescent="0.25">
      <c r="A4821" s="212" t="s">
        <v>1249</v>
      </c>
      <c r="B4821" s="212">
        <v>197312</v>
      </c>
      <c r="C4821" s="212">
        <v>956.29100000000005</v>
      </c>
      <c r="D4821" s="212">
        <v>9</v>
      </c>
      <c r="E4821" s="212" t="s">
        <v>1250</v>
      </c>
      <c r="F4821" s="212" t="s">
        <v>1234</v>
      </c>
    </row>
    <row r="4822" spans="1:6" hidden="1" x14ac:dyDescent="0.25">
      <c r="A4822" s="212" t="s">
        <v>1249</v>
      </c>
      <c r="B4822" s="212">
        <v>197313</v>
      </c>
      <c r="C4822" s="212">
        <v>8225.3080000000009</v>
      </c>
      <c r="D4822" s="212">
        <v>9</v>
      </c>
      <c r="E4822" s="212" t="s">
        <v>1250</v>
      </c>
      <c r="F4822" s="212" t="s">
        <v>1234</v>
      </c>
    </row>
    <row r="4823" spans="1:6" hidden="1" x14ac:dyDescent="0.25">
      <c r="A4823" s="212" t="s">
        <v>1249</v>
      </c>
      <c r="B4823" s="212">
        <v>197401</v>
      </c>
      <c r="C4823" s="212">
        <v>1212.5150000000001</v>
      </c>
      <c r="D4823" s="212">
        <v>9</v>
      </c>
      <c r="E4823" s="212" t="s">
        <v>1250</v>
      </c>
      <c r="F4823" s="212" t="s">
        <v>1234</v>
      </c>
    </row>
    <row r="4824" spans="1:6" hidden="1" x14ac:dyDescent="0.25">
      <c r="A4824" s="212" t="s">
        <v>1249</v>
      </c>
      <c r="B4824" s="212">
        <v>197402</v>
      </c>
      <c r="C4824" s="212">
        <v>1036.3610000000001</v>
      </c>
      <c r="D4824" s="212">
        <v>9</v>
      </c>
      <c r="E4824" s="212" t="s">
        <v>1250</v>
      </c>
      <c r="F4824" s="212" t="s">
        <v>1234</v>
      </c>
    </row>
    <row r="4825" spans="1:6" hidden="1" x14ac:dyDescent="0.25">
      <c r="A4825" s="212" t="s">
        <v>1249</v>
      </c>
      <c r="B4825" s="212">
        <v>197403</v>
      </c>
      <c r="C4825" s="212">
        <v>897.42600000000004</v>
      </c>
      <c r="D4825" s="212">
        <v>9</v>
      </c>
      <c r="E4825" s="212" t="s">
        <v>1250</v>
      </c>
      <c r="F4825" s="212" t="s">
        <v>1234</v>
      </c>
    </row>
    <row r="4826" spans="1:6" hidden="1" x14ac:dyDescent="0.25">
      <c r="A4826" s="212" t="s">
        <v>1249</v>
      </c>
      <c r="B4826" s="212">
        <v>197404</v>
      </c>
      <c r="C4826" s="212">
        <v>724.09199999999998</v>
      </c>
      <c r="D4826" s="212">
        <v>9</v>
      </c>
      <c r="E4826" s="212" t="s">
        <v>1250</v>
      </c>
      <c r="F4826" s="212" t="s">
        <v>1234</v>
      </c>
    </row>
    <row r="4827" spans="1:6" hidden="1" x14ac:dyDescent="0.25">
      <c r="A4827" s="212" t="s">
        <v>1249</v>
      </c>
      <c r="B4827" s="212">
        <v>197405</v>
      </c>
      <c r="C4827" s="212">
        <v>507.29399999999998</v>
      </c>
      <c r="D4827" s="212">
        <v>9</v>
      </c>
      <c r="E4827" s="212" t="s">
        <v>1250</v>
      </c>
      <c r="F4827" s="212" t="s">
        <v>1234</v>
      </c>
    </row>
    <row r="4828" spans="1:6" hidden="1" x14ac:dyDescent="0.25">
      <c r="A4828" s="212" t="s">
        <v>1249</v>
      </c>
      <c r="B4828" s="212">
        <v>197406</v>
      </c>
      <c r="C4828" s="212">
        <v>388.94600000000003</v>
      </c>
      <c r="D4828" s="212">
        <v>9</v>
      </c>
      <c r="E4828" s="212" t="s">
        <v>1250</v>
      </c>
      <c r="F4828" s="212" t="s">
        <v>1234</v>
      </c>
    </row>
    <row r="4829" spans="1:6" hidden="1" x14ac:dyDescent="0.25">
      <c r="A4829" s="212" t="s">
        <v>1249</v>
      </c>
      <c r="B4829" s="212">
        <v>197407</v>
      </c>
      <c r="C4829" s="212">
        <v>339.26600000000002</v>
      </c>
      <c r="D4829" s="212">
        <v>9</v>
      </c>
      <c r="E4829" s="212" t="s">
        <v>1250</v>
      </c>
      <c r="F4829" s="212" t="s">
        <v>1234</v>
      </c>
    </row>
    <row r="4830" spans="1:6" hidden="1" x14ac:dyDescent="0.25">
      <c r="A4830" s="212" t="s">
        <v>1249</v>
      </c>
      <c r="B4830" s="212">
        <v>197408</v>
      </c>
      <c r="C4830" s="212">
        <v>318.44600000000003</v>
      </c>
      <c r="D4830" s="212">
        <v>9</v>
      </c>
      <c r="E4830" s="212" t="s">
        <v>1250</v>
      </c>
      <c r="F4830" s="212" t="s">
        <v>1234</v>
      </c>
    </row>
    <row r="4831" spans="1:6" hidden="1" x14ac:dyDescent="0.25">
      <c r="A4831" s="212" t="s">
        <v>1249</v>
      </c>
      <c r="B4831" s="212">
        <v>197409</v>
      </c>
      <c r="C4831" s="212">
        <v>359.28500000000003</v>
      </c>
      <c r="D4831" s="212">
        <v>9</v>
      </c>
      <c r="E4831" s="212" t="s">
        <v>1250</v>
      </c>
      <c r="F4831" s="212" t="s">
        <v>1234</v>
      </c>
    </row>
    <row r="4832" spans="1:6" hidden="1" x14ac:dyDescent="0.25">
      <c r="A4832" s="212" t="s">
        <v>1249</v>
      </c>
      <c r="B4832" s="212">
        <v>197410</v>
      </c>
      <c r="C4832" s="212">
        <v>491.55700000000002</v>
      </c>
      <c r="D4832" s="212">
        <v>9</v>
      </c>
      <c r="E4832" s="212" t="s">
        <v>1250</v>
      </c>
      <c r="F4832" s="212" t="s">
        <v>1234</v>
      </c>
    </row>
    <row r="4833" spans="1:6" hidden="1" x14ac:dyDescent="0.25">
      <c r="A4833" s="212" t="s">
        <v>1249</v>
      </c>
      <c r="B4833" s="212">
        <v>197411</v>
      </c>
      <c r="C4833" s="212">
        <v>638.30700000000002</v>
      </c>
      <c r="D4833" s="212">
        <v>9</v>
      </c>
      <c r="E4833" s="212" t="s">
        <v>1250</v>
      </c>
      <c r="F4833" s="212" t="s">
        <v>1234</v>
      </c>
    </row>
    <row r="4834" spans="1:6" hidden="1" x14ac:dyDescent="0.25">
      <c r="A4834" s="212" t="s">
        <v>1249</v>
      </c>
      <c r="B4834" s="212">
        <v>197412</v>
      </c>
      <c r="C4834" s="212">
        <v>994.41700000000003</v>
      </c>
      <c r="D4834" s="212">
        <v>9</v>
      </c>
      <c r="E4834" s="212" t="s">
        <v>1250</v>
      </c>
      <c r="F4834" s="212" t="s">
        <v>1234</v>
      </c>
    </row>
    <row r="4835" spans="1:6" hidden="1" x14ac:dyDescent="0.25">
      <c r="A4835" s="212" t="s">
        <v>1249</v>
      </c>
      <c r="B4835" s="212">
        <v>197413</v>
      </c>
      <c r="C4835" s="212">
        <v>7907.91</v>
      </c>
      <c r="D4835" s="212">
        <v>9</v>
      </c>
      <c r="E4835" s="212" t="s">
        <v>1250</v>
      </c>
      <c r="F4835" s="212" t="s">
        <v>1234</v>
      </c>
    </row>
    <row r="4836" spans="1:6" hidden="1" x14ac:dyDescent="0.25">
      <c r="A4836" s="212" t="s">
        <v>1249</v>
      </c>
      <c r="B4836" s="212">
        <v>197501</v>
      </c>
      <c r="C4836" s="212">
        <v>1125.1590000000001</v>
      </c>
      <c r="D4836" s="212">
        <v>9</v>
      </c>
      <c r="E4836" s="212" t="s">
        <v>1250</v>
      </c>
      <c r="F4836" s="212" t="s">
        <v>1234</v>
      </c>
    </row>
    <row r="4837" spans="1:6" hidden="1" x14ac:dyDescent="0.25">
      <c r="A4837" s="212" t="s">
        <v>1249</v>
      </c>
      <c r="B4837" s="212">
        <v>197502</v>
      </c>
      <c r="C4837" s="212">
        <v>1066.521</v>
      </c>
      <c r="D4837" s="212">
        <v>9</v>
      </c>
      <c r="E4837" s="212" t="s">
        <v>1250</v>
      </c>
      <c r="F4837" s="212" t="s">
        <v>1234</v>
      </c>
    </row>
    <row r="4838" spans="1:6" hidden="1" x14ac:dyDescent="0.25">
      <c r="A4838" s="212" t="s">
        <v>1249</v>
      </c>
      <c r="B4838" s="212">
        <v>197503</v>
      </c>
      <c r="C4838" s="212">
        <v>976.85799999999995</v>
      </c>
      <c r="D4838" s="212">
        <v>9</v>
      </c>
      <c r="E4838" s="212" t="s">
        <v>1250</v>
      </c>
      <c r="F4838" s="212" t="s">
        <v>1234</v>
      </c>
    </row>
    <row r="4839" spans="1:6" hidden="1" x14ac:dyDescent="0.25">
      <c r="A4839" s="212" t="s">
        <v>1249</v>
      </c>
      <c r="B4839" s="212">
        <v>197504</v>
      </c>
      <c r="C4839" s="212">
        <v>856.05799999999999</v>
      </c>
      <c r="D4839" s="212">
        <v>9</v>
      </c>
      <c r="E4839" s="212" t="s">
        <v>1250</v>
      </c>
      <c r="F4839" s="212" t="s">
        <v>1234</v>
      </c>
    </row>
    <row r="4840" spans="1:6" hidden="1" x14ac:dyDescent="0.25">
      <c r="A4840" s="212" t="s">
        <v>1249</v>
      </c>
      <c r="B4840" s="212">
        <v>197505</v>
      </c>
      <c r="C4840" s="212">
        <v>534.024</v>
      </c>
      <c r="D4840" s="212">
        <v>9</v>
      </c>
      <c r="E4840" s="212" t="s">
        <v>1250</v>
      </c>
      <c r="F4840" s="212" t="s">
        <v>1234</v>
      </c>
    </row>
    <row r="4841" spans="1:6" hidden="1" x14ac:dyDescent="0.25">
      <c r="A4841" s="212" t="s">
        <v>1249</v>
      </c>
      <c r="B4841" s="212">
        <v>197506</v>
      </c>
      <c r="C4841" s="212">
        <v>381.98599999999999</v>
      </c>
      <c r="D4841" s="212">
        <v>9</v>
      </c>
      <c r="E4841" s="212" t="s">
        <v>1250</v>
      </c>
      <c r="F4841" s="212" t="s">
        <v>1234</v>
      </c>
    </row>
    <row r="4842" spans="1:6" hidden="1" x14ac:dyDescent="0.25">
      <c r="A4842" s="212" t="s">
        <v>1249</v>
      </c>
      <c r="B4842" s="212">
        <v>197507</v>
      </c>
      <c r="C4842" s="212">
        <v>341.27199999999999</v>
      </c>
      <c r="D4842" s="212">
        <v>9</v>
      </c>
      <c r="E4842" s="212" t="s">
        <v>1250</v>
      </c>
      <c r="F4842" s="212" t="s">
        <v>1234</v>
      </c>
    </row>
    <row r="4843" spans="1:6" hidden="1" x14ac:dyDescent="0.25">
      <c r="A4843" s="212" t="s">
        <v>1249</v>
      </c>
      <c r="B4843" s="212">
        <v>197508</v>
      </c>
      <c r="C4843" s="212">
        <v>326.61099999999999</v>
      </c>
      <c r="D4843" s="212">
        <v>9</v>
      </c>
      <c r="E4843" s="212" t="s">
        <v>1250</v>
      </c>
      <c r="F4843" s="212" t="s">
        <v>1234</v>
      </c>
    </row>
    <row r="4844" spans="1:6" hidden="1" x14ac:dyDescent="0.25">
      <c r="A4844" s="212" t="s">
        <v>1249</v>
      </c>
      <c r="B4844" s="212">
        <v>197509</v>
      </c>
      <c r="C4844" s="212">
        <v>358.31299999999999</v>
      </c>
      <c r="D4844" s="212">
        <v>9</v>
      </c>
      <c r="E4844" s="212" t="s">
        <v>1250</v>
      </c>
      <c r="F4844" s="212" t="s">
        <v>1234</v>
      </c>
    </row>
    <row r="4845" spans="1:6" hidden="1" x14ac:dyDescent="0.25">
      <c r="A4845" s="212" t="s">
        <v>1249</v>
      </c>
      <c r="B4845" s="212">
        <v>197510</v>
      </c>
      <c r="C4845" s="212">
        <v>456.30799999999999</v>
      </c>
      <c r="D4845" s="212">
        <v>9</v>
      </c>
      <c r="E4845" s="212" t="s">
        <v>1250</v>
      </c>
      <c r="F4845" s="212" t="s">
        <v>1234</v>
      </c>
    </row>
    <row r="4846" spans="1:6" hidden="1" x14ac:dyDescent="0.25">
      <c r="A4846" s="212" t="s">
        <v>1249</v>
      </c>
      <c r="B4846" s="212">
        <v>197511</v>
      </c>
      <c r="C4846" s="212">
        <v>577.673</v>
      </c>
      <c r="D4846" s="212">
        <v>9</v>
      </c>
      <c r="E4846" s="212" t="s">
        <v>1250</v>
      </c>
      <c r="F4846" s="212" t="s">
        <v>1234</v>
      </c>
    </row>
    <row r="4847" spans="1:6" hidden="1" x14ac:dyDescent="0.25">
      <c r="A4847" s="212" t="s">
        <v>1249</v>
      </c>
      <c r="B4847" s="212">
        <v>197512</v>
      </c>
      <c r="C4847" s="212">
        <v>988.846</v>
      </c>
      <c r="D4847" s="212">
        <v>9</v>
      </c>
      <c r="E4847" s="212" t="s">
        <v>1250</v>
      </c>
      <c r="F4847" s="212" t="s">
        <v>1234</v>
      </c>
    </row>
    <row r="4848" spans="1:6" hidden="1" x14ac:dyDescent="0.25">
      <c r="A4848" s="212" t="s">
        <v>1249</v>
      </c>
      <c r="B4848" s="212">
        <v>197513</v>
      </c>
      <c r="C4848" s="212">
        <v>7989.6289999999999</v>
      </c>
      <c r="D4848" s="212">
        <v>9</v>
      </c>
      <c r="E4848" s="212" t="s">
        <v>1250</v>
      </c>
      <c r="F4848" s="212" t="s">
        <v>1234</v>
      </c>
    </row>
    <row r="4849" spans="1:6" hidden="1" x14ac:dyDescent="0.25">
      <c r="A4849" s="212" t="s">
        <v>1249</v>
      </c>
      <c r="B4849" s="212">
        <v>197601</v>
      </c>
      <c r="C4849" s="212">
        <v>1277.212</v>
      </c>
      <c r="D4849" s="212">
        <v>9</v>
      </c>
      <c r="E4849" s="212" t="s">
        <v>1250</v>
      </c>
      <c r="F4849" s="212" t="s">
        <v>1234</v>
      </c>
    </row>
    <row r="4850" spans="1:6" hidden="1" x14ac:dyDescent="0.25">
      <c r="A4850" s="212" t="s">
        <v>1249</v>
      </c>
      <c r="B4850" s="212">
        <v>197602</v>
      </c>
      <c r="C4850" s="212">
        <v>1087.4829999999999</v>
      </c>
      <c r="D4850" s="212">
        <v>9</v>
      </c>
      <c r="E4850" s="212" t="s">
        <v>1250</v>
      </c>
      <c r="F4850" s="212" t="s">
        <v>1234</v>
      </c>
    </row>
    <row r="4851" spans="1:6" hidden="1" x14ac:dyDescent="0.25">
      <c r="A4851" s="212" t="s">
        <v>1249</v>
      </c>
      <c r="B4851" s="212">
        <v>197603</v>
      </c>
      <c r="C4851" s="212">
        <v>882.19799999999998</v>
      </c>
      <c r="D4851" s="212">
        <v>9</v>
      </c>
      <c r="E4851" s="212" t="s">
        <v>1250</v>
      </c>
      <c r="F4851" s="212" t="s">
        <v>1234</v>
      </c>
    </row>
    <row r="4852" spans="1:6" hidden="1" x14ac:dyDescent="0.25">
      <c r="A4852" s="212" t="s">
        <v>1249</v>
      </c>
      <c r="B4852" s="212">
        <v>197604</v>
      </c>
      <c r="C4852" s="212">
        <v>672.97299999999996</v>
      </c>
      <c r="D4852" s="212">
        <v>9</v>
      </c>
      <c r="E4852" s="212" t="s">
        <v>1250</v>
      </c>
      <c r="F4852" s="212" t="s">
        <v>1234</v>
      </c>
    </row>
    <row r="4853" spans="1:6" hidden="1" x14ac:dyDescent="0.25">
      <c r="A4853" s="212" t="s">
        <v>1249</v>
      </c>
      <c r="B4853" s="212">
        <v>197605</v>
      </c>
      <c r="C4853" s="212">
        <v>529.46900000000005</v>
      </c>
      <c r="D4853" s="212">
        <v>9</v>
      </c>
      <c r="E4853" s="212" t="s">
        <v>1250</v>
      </c>
      <c r="F4853" s="212" t="s">
        <v>1234</v>
      </c>
    </row>
    <row r="4854" spans="1:6" hidden="1" x14ac:dyDescent="0.25">
      <c r="A4854" s="212" t="s">
        <v>1249</v>
      </c>
      <c r="B4854" s="212">
        <v>197606</v>
      </c>
      <c r="C4854" s="212">
        <v>420.70600000000002</v>
      </c>
      <c r="D4854" s="212">
        <v>9</v>
      </c>
      <c r="E4854" s="212" t="s">
        <v>1250</v>
      </c>
      <c r="F4854" s="212" t="s">
        <v>1234</v>
      </c>
    </row>
    <row r="4855" spans="1:6" hidden="1" x14ac:dyDescent="0.25">
      <c r="A4855" s="212" t="s">
        <v>1249</v>
      </c>
      <c r="B4855" s="212">
        <v>197607</v>
      </c>
      <c r="C4855" s="212">
        <v>351.95</v>
      </c>
      <c r="D4855" s="212">
        <v>9</v>
      </c>
      <c r="E4855" s="212" t="s">
        <v>1250</v>
      </c>
      <c r="F4855" s="212" t="s">
        <v>1234</v>
      </c>
    </row>
    <row r="4856" spans="1:6" hidden="1" x14ac:dyDescent="0.25">
      <c r="A4856" s="212" t="s">
        <v>1249</v>
      </c>
      <c r="B4856" s="212">
        <v>197608</v>
      </c>
      <c r="C4856" s="212">
        <v>327.17599999999999</v>
      </c>
      <c r="D4856" s="212">
        <v>9</v>
      </c>
      <c r="E4856" s="212" t="s">
        <v>1250</v>
      </c>
      <c r="F4856" s="212" t="s">
        <v>1234</v>
      </c>
    </row>
    <row r="4857" spans="1:6" hidden="1" x14ac:dyDescent="0.25">
      <c r="A4857" s="212" t="s">
        <v>1249</v>
      </c>
      <c r="B4857" s="212">
        <v>197609</v>
      </c>
      <c r="C4857" s="212">
        <v>353.00700000000001</v>
      </c>
      <c r="D4857" s="212">
        <v>9</v>
      </c>
      <c r="E4857" s="212" t="s">
        <v>1250</v>
      </c>
      <c r="F4857" s="212" t="s">
        <v>1234</v>
      </c>
    </row>
    <row r="4858" spans="1:6" hidden="1" x14ac:dyDescent="0.25">
      <c r="A4858" s="212" t="s">
        <v>1249</v>
      </c>
      <c r="B4858" s="212">
        <v>197610</v>
      </c>
      <c r="C4858" s="212">
        <v>488.84500000000003</v>
      </c>
      <c r="D4858" s="212">
        <v>9</v>
      </c>
      <c r="E4858" s="212" t="s">
        <v>1250</v>
      </c>
      <c r="F4858" s="212" t="s">
        <v>1234</v>
      </c>
    </row>
    <row r="4859" spans="1:6" hidden="1" x14ac:dyDescent="0.25">
      <c r="A4859" s="212" t="s">
        <v>1249</v>
      </c>
      <c r="B4859" s="212">
        <v>197611</v>
      </c>
      <c r="C4859" s="212">
        <v>817.85400000000004</v>
      </c>
      <c r="D4859" s="212">
        <v>9</v>
      </c>
      <c r="E4859" s="212" t="s">
        <v>1250</v>
      </c>
      <c r="F4859" s="212" t="s">
        <v>1234</v>
      </c>
    </row>
    <row r="4860" spans="1:6" hidden="1" x14ac:dyDescent="0.25">
      <c r="A4860" s="212" t="s">
        <v>1249</v>
      </c>
      <c r="B4860" s="212">
        <v>197612</v>
      </c>
      <c r="C4860" s="212">
        <v>1182.2619999999999</v>
      </c>
      <c r="D4860" s="212">
        <v>9</v>
      </c>
      <c r="E4860" s="212" t="s">
        <v>1250</v>
      </c>
      <c r="F4860" s="212" t="s">
        <v>1234</v>
      </c>
    </row>
    <row r="4861" spans="1:6" hidden="1" x14ac:dyDescent="0.25">
      <c r="A4861" s="212" t="s">
        <v>1249</v>
      </c>
      <c r="B4861" s="212">
        <v>197613</v>
      </c>
      <c r="C4861" s="212">
        <v>8391.1350000000002</v>
      </c>
      <c r="D4861" s="212">
        <v>9</v>
      </c>
      <c r="E4861" s="212" t="s">
        <v>1250</v>
      </c>
      <c r="F4861" s="212" t="s">
        <v>1234</v>
      </c>
    </row>
    <row r="4862" spans="1:6" hidden="1" x14ac:dyDescent="0.25">
      <c r="A4862" s="212" t="s">
        <v>1249</v>
      </c>
      <c r="B4862" s="212">
        <v>197701</v>
      </c>
      <c r="C4862" s="212">
        <v>1447.095</v>
      </c>
      <c r="D4862" s="212">
        <v>9</v>
      </c>
      <c r="E4862" s="212" t="s">
        <v>1250</v>
      </c>
      <c r="F4862" s="212" t="s">
        <v>1234</v>
      </c>
    </row>
    <row r="4863" spans="1:6" hidden="1" x14ac:dyDescent="0.25">
      <c r="A4863" s="212" t="s">
        <v>1249</v>
      </c>
      <c r="B4863" s="212">
        <v>197702</v>
      </c>
      <c r="C4863" s="212">
        <v>1229.2909999999999</v>
      </c>
      <c r="D4863" s="212">
        <v>9</v>
      </c>
      <c r="E4863" s="212" t="s">
        <v>1250</v>
      </c>
      <c r="F4863" s="212" t="s">
        <v>1234</v>
      </c>
    </row>
    <row r="4864" spans="1:6" hidden="1" x14ac:dyDescent="0.25">
      <c r="A4864" s="212" t="s">
        <v>1249</v>
      </c>
      <c r="B4864" s="212">
        <v>197703</v>
      </c>
      <c r="C4864" s="212">
        <v>857.06799999999998</v>
      </c>
      <c r="D4864" s="212">
        <v>9</v>
      </c>
      <c r="E4864" s="212" t="s">
        <v>1250</v>
      </c>
      <c r="F4864" s="212" t="s">
        <v>1234</v>
      </c>
    </row>
    <row r="4865" spans="1:6" hidden="1" x14ac:dyDescent="0.25">
      <c r="A4865" s="212" t="s">
        <v>1249</v>
      </c>
      <c r="B4865" s="212">
        <v>197704</v>
      </c>
      <c r="C4865" s="212">
        <v>631.73500000000001</v>
      </c>
      <c r="D4865" s="212">
        <v>9</v>
      </c>
      <c r="E4865" s="212" t="s">
        <v>1250</v>
      </c>
      <c r="F4865" s="212" t="s">
        <v>1234</v>
      </c>
    </row>
    <row r="4866" spans="1:6" hidden="1" x14ac:dyDescent="0.25">
      <c r="A4866" s="212" t="s">
        <v>1249</v>
      </c>
      <c r="B4866" s="212">
        <v>197705</v>
      </c>
      <c r="C4866" s="212">
        <v>473.68599999999998</v>
      </c>
      <c r="D4866" s="212">
        <v>9</v>
      </c>
      <c r="E4866" s="212" t="s">
        <v>1250</v>
      </c>
      <c r="F4866" s="212" t="s">
        <v>1234</v>
      </c>
    </row>
    <row r="4867" spans="1:6" hidden="1" x14ac:dyDescent="0.25">
      <c r="A4867" s="212" t="s">
        <v>1249</v>
      </c>
      <c r="B4867" s="212">
        <v>197706</v>
      </c>
      <c r="C4867" s="212">
        <v>384.29700000000003</v>
      </c>
      <c r="D4867" s="212">
        <v>9</v>
      </c>
      <c r="E4867" s="212" t="s">
        <v>1250</v>
      </c>
      <c r="F4867" s="212" t="s">
        <v>1234</v>
      </c>
    </row>
    <row r="4868" spans="1:6" hidden="1" x14ac:dyDescent="0.25">
      <c r="A4868" s="212" t="s">
        <v>1249</v>
      </c>
      <c r="B4868" s="212">
        <v>197707</v>
      </c>
      <c r="C4868" s="212">
        <v>337.28</v>
      </c>
      <c r="D4868" s="212">
        <v>9</v>
      </c>
      <c r="E4868" s="212" t="s">
        <v>1250</v>
      </c>
      <c r="F4868" s="212" t="s">
        <v>1234</v>
      </c>
    </row>
    <row r="4869" spans="1:6" hidden="1" x14ac:dyDescent="0.25">
      <c r="A4869" s="212" t="s">
        <v>1249</v>
      </c>
      <c r="B4869" s="212">
        <v>197708</v>
      </c>
      <c r="C4869" s="212">
        <v>331.13799999999998</v>
      </c>
      <c r="D4869" s="212">
        <v>9</v>
      </c>
      <c r="E4869" s="212" t="s">
        <v>1250</v>
      </c>
      <c r="F4869" s="212" t="s">
        <v>1234</v>
      </c>
    </row>
    <row r="4870" spans="1:6" hidden="1" x14ac:dyDescent="0.25">
      <c r="A4870" s="212" t="s">
        <v>1249</v>
      </c>
      <c r="B4870" s="212">
        <v>197709</v>
      </c>
      <c r="C4870" s="212">
        <v>346.875</v>
      </c>
      <c r="D4870" s="212">
        <v>9</v>
      </c>
      <c r="E4870" s="212" t="s">
        <v>1250</v>
      </c>
      <c r="F4870" s="212" t="s">
        <v>1234</v>
      </c>
    </row>
    <row r="4871" spans="1:6" hidden="1" x14ac:dyDescent="0.25">
      <c r="A4871" s="212" t="s">
        <v>1249</v>
      </c>
      <c r="B4871" s="212">
        <v>197710</v>
      </c>
      <c r="C4871" s="212">
        <v>476.10399999999998</v>
      </c>
      <c r="D4871" s="212">
        <v>9</v>
      </c>
      <c r="E4871" s="212" t="s">
        <v>1250</v>
      </c>
      <c r="F4871" s="212" t="s">
        <v>1234</v>
      </c>
    </row>
    <row r="4872" spans="1:6" hidden="1" x14ac:dyDescent="0.25">
      <c r="A4872" s="212" t="s">
        <v>1249</v>
      </c>
      <c r="B4872" s="212">
        <v>197711</v>
      </c>
      <c r="C4872" s="212">
        <v>643.11500000000001</v>
      </c>
      <c r="D4872" s="212">
        <v>9</v>
      </c>
      <c r="E4872" s="212" t="s">
        <v>1250</v>
      </c>
      <c r="F4872" s="212" t="s">
        <v>1234</v>
      </c>
    </row>
    <row r="4873" spans="1:6" hidden="1" x14ac:dyDescent="0.25">
      <c r="A4873" s="212" t="s">
        <v>1249</v>
      </c>
      <c r="B4873" s="212">
        <v>197712</v>
      </c>
      <c r="C4873" s="212">
        <v>1035.933</v>
      </c>
      <c r="D4873" s="212">
        <v>9</v>
      </c>
      <c r="E4873" s="212" t="s">
        <v>1250</v>
      </c>
      <c r="F4873" s="212" t="s">
        <v>1234</v>
      </c>
    </row>
    <row r="4874" spans="1:6" hidden="1" x14ac:dyDescent="0.25">
      <c r="A4874" s="212" t="s">
        <v>1249</v>
      </c>
      <c r="B4874" s="212">
        <v>197713</v>
      </c>
      <c r="C4874" s="212">
        <v>8193.6190000000006</v>
      </c>
      <c r="D4874" s="212">
        <v>9</v>
      </c>
      <c r="E4874" s="212" t="s">
        <v>1250</v>
      </c>
      <c r="F4874" s="212" t="s">
        <v>1234</v>
      </c>
    </row>
    <row r="4875" spans="1:6" hidden="1" x14ac:dyDescent="0.25">
      <c r="A4875" s="212" t="s">
        <v>1249</v>
      </c>
      <c r="B4875" s="212">
        <v>197801</v>
      </c>
      <c r="C4875" s="212">
        <v>1205.0530000000001</v>
      </c>
      <c r="D4875" s="212">
        <v>9</v>
      </c>
      <c r="E4875" s="212" t="s">
        <v>1250</v>
      </c>
      <c r="F4875" s="212" t="s">
        <v>1234</v>
      </c>
    </row>
    <row r="4876" spans="1:6" hidden="1" x14ac:dyDescent="0.25">
      <c r="A4876" s="212" t="s">
        <v>1249</v>
      </c>
      <c r="B4876" s="212">
        <v>197802</v>
      </c>
      <c r="C4876" s="212">
        <v>1210.296</v>
      </c>
      <c r="D4876" s="212">
        <v>9</v>
      </c>
      <c r="E4876" s="212" t="s">
        <v>1250</v>
      </c>
      <c r="F4876" s="212" t="s">
        <v>1234</v>
      </c>
    </row>
    <row r="4877" spans="1:6" hidden="1" x14ac:dyDescent="0.25">
      <c r="A4877" s="212" t="s">
        <v>1249</v>
      </c>
      <c r="B4877" s="212">
        <v>197803</v>
      </c>
      <c r="C4877" s="212">
        <v>1021.338</v>
      </c>
      <c r="D4877" s="212">
        <v>9</v>
      </c>
      <c r="E4877" s="212" t="s">
        <v>1250</v>
      </c>
      <c r="F4877" s="212" t="s">
        <v>1234</v>
      </c>
    </row>
    <row r="4878" spans="1:6" hidden="1" x14ac:dyDescent="0.25">
      <c r="A4878" s="212" t="s">
        <v>1249</v>
      </c>
      <c r="B4878" s="212">
        <v>197804</v>
      </c>
      <c r="C4878" s="212">
        <v>670.84299999999996</v>
      </c>
      <c r="D4878" s="212">
        <v>9</v>
      </c>
      <c r="E4878" s="212" t="s">
        <v>1250</v>
      </c>
      <c r="F4878" s="212" t="s">
        <v>1234</v>
      </c>
    </row>
    <row r="4879" spans="1:6" hidden="1" x14ac:dyDescent="0.25">
      <c r="A4879" s="212" t="s">
        <v>1249</v>
      </c>
      <c r="B4879" s="212">
        <v>197805</v>
      </c>
      <c r="C4879" s="212">
        <v>541.68100000000004</v>
      </c>
      <c r="D4879" s="212">
        <v>9</v>
      </c>
      <c r="E4879" s="212" t="s">
        <v>1250</v>
      </c>
      <c r="F4879" s="212" t="s">
        <v>1234</v>
      </c>
    </row>
    <row r="4880" spans="1:6" hidden="1" x14ac:dyDescent="0.25">
      <c r="A4880" s="212" t="s">
        <v>1249</v>
      </c>
      <c r="B4880" s="212">
        <v>197806</v>
      </c>
      <c r="C4880" s="212">
        <v>391.92099999999999</v>
      </c>
      <c r="D4880" s="212">
        <v>9</v>
      </c>
      <c r="E4880" s="212" t="s">
        <v>1250</v>
      </c>
      <c r="F4880" s="212" t="s">
        <v>1234</v>
      </c>
    </row>
    <row r="4881" spans="1:6" hidden="1" x14ac:dyDescent="0.25">
      <c r="A4881" s="212" t="s">
        <v>1249</v>
      </c>
      <c r="B4881" s="212">
        <v>197807</v>
      </c>
      <c r="C4881" s="212">
        <v>343.48899999999998</v>
      </c>
      <c r="D4881" s="212">
        <v>9</v>
      </c>
      <c r="E4881" s="212" t="s">
        <v>1250</v>
      </c>
      <c r="F4881" s="212" t="s">
        <v>1234</v>
      </c>
    </row>
    <row r="4882" spans="1:6" hidden="1" x14ac:dyDescent="0.25">
      <c r="A4882" s="212" t="s">
        <v>1249</v>
      </c>
      <c r="B4882" s="212">
        <v>197808</v>
      </c>
      <c r="C4882" s="212">
        <v>354.94</v>
      </c>
      <c r="D4882" s="212">
        <v>9</v>
      </c>
      <c r="E4882" s="212" t="s">
        <v>1250</v>
      </c>
      <c r="F4882" s="212" t="s">
        <v>1234</v>
      </c>
    </row>
    <row r="4883" spans="1:6" hidden="1" x14ac:dyDescent="0.25">
      <c r="A4883" s="212" t="s">
        <v>1249</v>
      </c>
      <c r="B4883" s="212">
        <v>197809</v>
      </c>
      <c r="C4883" s="212">
        <v>366.27600000000001</v>
      </c>
      <c r="D4883" s="212">
        <v>9</v>
      </c>
      <c r="E4883" s="212" t="s">
        <v>1250</v>
      </c>
      <c r="F4883" s="212" t="s">
        <v>1234</v>
      </c>
    </row>
    <row r="4884" spans="1:6" hidden="1" x14ac:dyDescent="0.25">
      <c r="A4884" s="212" t="s">
        <v>1249</v>
      </c>
      <c r="B4884" s="212">
        <v>197810</v>
      </c>
      <c r="C4884" s="212">
        <v>480.48899999999998</v>
      </c>
      <c r="D4884" s="212">
        <v>9</v>
      </c>
      <c r="E4884" s="212" t="s">
        <v>1250</v>
      </c>
      <c r="F4884" s="212" t="s">
        <v>1234</v>
      </c>
    </row>
    <row r="4885" spans="1:6" hidden="1" x14ac:dyDescent="0.25">
      <c r="A4885" s="212" t="s">
        <v>1249</v>
      </c>
      <c r="B4885" s="212">
        <v>197811</v>
      </c>
      <c r="C4885" s="212">
        <v>670.53200000000004</v>
      </c>
      <c r="D4885" s="212">
        <v>9</v>
      </c>
      <c r="E4885" s="212" t="s">
        <v>1250</v>
      </c>
      <c r="F4885" s="212" t="s">
        <v>1234</v>
      </c>
    </row>
    <row r="4886" spans="1:6" hidden="1" x14ac:dyDescent="0.25">
      <c r="A4886" s="212" t="s">
        <v>1249</v>
      </c>
      <c r="B4886" s="212">
        <v>197812</v>
      </c>
      <c r="C4886" s="212">
        <v>1003.088</v>
      </c>
      <c r="D4886" s="212">
        <v>9</v>
      </c>
      <c r="E4886" s="212" t="s">
        <v>1250</v>
      </c>
      <c r="F4886" s="212" t="s">
        <v>1234</v>
      </c>
    </row>
    <row r="4887" spans="1:6" hidden="1" x14ac:dyDescent="0.25">
      <c r="A4887" s="212" t="s">
        <v>1249</v>
      </c>
      <c r="B4887" s="212">
        <v>197813</v>
      </c>
      <c r="C4887" s="212">
        <v>8259.9429999999993</v>
      </c>
      <c r="D4887" s="212">
        <v>9</v>
      </c>
      <c r="E4887" s="212" t="s">
        <v>1250</v>
      </c>
      <c r="F4887" s="212" t="s">
        <v>1234</v>
      </c>
    </row>
    <row r="4888" spans="1:6" hidden="1" x14ac:dyDescent="0.25">
      <c r="A4888" s="212" t="s">
        <v>1249</v>
      </c>
      <c r="B4888" s="212">
        <v>197901</v>
      </c>
      <c r="C4888" s="212">
        <v>1243.537</v>
      </c>
      <c r="D4888" s="212">
        <v>9</v>
      </c>
      <c r="E4888" s="212" t="s">
        <v>1250</v>
      </c>
      <c r="F4888" s="212" t="s">
        <v>1234</v>
      </c>
    </row>
    <row r="4889" spans="1:6" hidden="1" x14ac:dyDescent="0.25">
      <c r="A4889" s="212" t="s">
        <v>1249</v>
      </c>
      <c r="B4889" s="212">
        <v>197902</v>
      </c>
      <c r="C4889" s="212">
        <v>1242.258</v>
      </c>
      <c r="D4889" s="212">
        <v>9</v>
      </c>
      <c r="E4889" s="212" t="s">
        <v>1250</v>
      </c>
      <c r="F4889" s="212" t="s">
        <v>1234</v>
      </c>
    </row>
    <row r="4890" spans="1:6" hidden="1" x14ac:dyDescent="0.25">
      <c r="A4890" s="212" t="s">
        <v>1249</v>
      </c>
      <c r="B4890" s="212">
        <v>197903</v>
      </c>
      <c r="C4890" s="212">
        <v>942.97500000000002</v>
      </c>
      <c r="D4890" s="212">
        <v>9</v>
      </c>
      <c r="E4890" s="212" t="s">
        <v>1250</v>
      </c>
      <c r="F4890" s="212" t="s">
        <v>1234</v>
      </c>
    </row>
    <row r="4891" spans="1:6" hidden="1" x14ac:dyDescent="0.25">
      <c r="A4891" s="212" t="s">
        <v>1249</v>
      </c>
      <c r="B4891" s="212">
        <v>197904</v>
      </c>
      <c r="C4891" s="212">
        <v>682.68600000000004</v>
      </c>
      <c r="D4891" s="212">
        <v>9</v>
      </c>
      <c r="E4891" s="212" t="s">
        <v>1250</v>
      </c>
      <c r="F4891" s="212" t="s">
        <v>1234</v>
      </c>
    </row>
    <row r="4892" spans="1:6" hidden="1" x14ac:dyDescent="0.25">
      <c r="A4892" s="212" t="s">
        <v>1249</v>
      </c>
      <c r="B4892" s="212">
        <v>197905</v>
      </c>
      <c r="C4892" s="212">
        <v>491.74200000000002</v>
      </c>
      <c r="D4892" s="212">
        <v>9</v>
      </c>
      <c r="E4892" s="212" t="s">
        <v>1250</v>
      </c>
      <c r="F4892" s="212" t="s">
        <v>1234</v>
      </c>
    </row>
    <row r="4893" spans="1:6" hidden="1" x14ac:dyDescent="0.25">
      <c r="A4893" s="212" t="s">
        <v>1249</v>
      </c>
      <c r="B4893" s="212">
        <v>197906</v>
      </c>
      <c r="C4893" s="212">
        <v>370.21199999999999</v>
      </c>
      <c r="D4893" s="212">
        <v>9</v>
      </c>
      <c r="E4893" s="212" t="s">
        <v>1250</v>
      </c>
      <c r="F4893" s="212" t="s">
        <v>1234</v>
      </c>
    </row>
    <row r="4894" spans="1:6" hidden="1" x14ac:dyDescent="0.25">
      <c r="A4894" s="212" t="s">
        <v>1249</v>
      </c>
      <c r="B4894" s="212">
        <v>197907</v>
      </c>
      <c r="C4894" s="212">
        <v>328.24599999999998</v>
      </c>
      <c r="D4894" s="212">
        <v>9</v>
      </c>
      <c r="E4894" s="212" t="s">
        <v>1250</v>
      </c>
      <c r="F4894" s="212" t="s">
        <v>1234</v>
      </c>
    </row>
    <row r="4895" spans="1:6" hidden="1" x14ac:dyDescent="0.25">
      <c r="A4895" s="212" t="s">
        <v>1249</v>
      </c>
      <c r="B4895" s="212">
        <v>197908</v>
      </c>
      <c r="C4895" s="212">
        <v>326.34699999999998</v>
      </c>
      <c r="D4895" s="212">
        <v>9</v>
      </c>
      <c r="E4895" s="212" t="s">
        <v>1250</v>
      </c>
      <c r="F4895" s="212" t="s">
        <v>1234</v>
      </c>
    </row>
    <row r="4896" spans="1:6" hidden="1" x14ac:dyDescent="0.25">
      <c r="A4896" s="212" t="s">
        <v>1249</v>
      </c>
      <c r="B4896" s="212">
        <v>197909</v>
      </c>
      <c r="C4896" s="212">
        <v>330.04</v>
      </c>
      <c r="D4896" s="212">
        <v>9</v>
      </c>
      <c r="E4896" s="212" t="s">
        <v>1250</v>
      </c>
      <c r="F4896" s="212" t="s">
        <v>1234</v>
      </c>
    </row>
    <row r="4897" spans="1:6" hidden="1" x14ac:dyDescent="0.25">
      <c r="A4897" s="212" t="s">
        <v>1249</v>
      </c>
      <c r="B4897" s="212">
        <v>197910</v>
      </c>
      <c r="C4897" s="212">
        <v>444.41899999999998</v>
      </c>
      <c r="D4897" s="212">
        <v>9</v>
      </c>
      <c r="E4897" s="212" t="s">
        <v>1250</v>
      </c>
      <c r="F4897" s="212" t="s">
        <v>1234</v>
      </c>
    </row>
    <row r="4898" spans="1:6" hidden="1" x14ac:dyDescent="0.25">
      <c r="A4898" s="212" t="s">
        <v>1249</v>
      </c>
      <c r="B4898" s="212">
        <v>197911</v>
      </c>
      <c r="C4898" s="212">
        <v>627.70699999999999</v>
      </c>
      <c r="D4898" s="212">
        <v>9</v>
      </c>
      <c r="E4898" s="212" t="s">
        <v>1250</v>
      </c>
      <c r="F4898" s="212" t="s">
        <v>1234</v>
      </c>
    </row>
    <row r="4899" spans="1:6" hidden="1" x14ac:dyDescent="0.25">
      <c r="A4899" s="212" t="s">
        <v>1249</v>
      </c>
      <c r="B4899" s="212">
        <v>197912</v>
      </c>
      <c r="C4899" s="212">
        <v>888.74</v>
      </c>
      <c r="D4899" s="212">
        <v>9</v>
      </c>
      <c r="E4899" s="212" t="s">
        <v>1250</v>
      </c>
      <c r="F4899" s="212" t="s">
        <v>1234</v>
      </c>
    </row>
    <row r="4900" spans="1:6" hidden="1" x14ac:dyDescent="0.25">
      <c r="A4900" s="212" t="s">
        <v>1249</v>
      </c>
      <c r="B4900" s="212">
        <v>197913</v>
      </c>
      <c r="C4900" s="212">
        <v>7918.91</v>
      </c>
      <c r="D4900" s="212">
        <v>9</v>
      </c>
      <c r="E4900" s="212" t="s">
        <v>1250</v>
      </c>
      <c r="F4900" s="212" t="s">
        <v>1234</v>
      </c>
    </row>
    <row r="4901" spans="1:6" hidden="1" x14ac:dyDescent="0.25">
      <c r="A4901" s="212" t="s">
        <v>1249</v>
      </c>
      <c r="B4901" s="212">
        <v>198001</v>
      </c>
      <c r="C4901" s="212">
        <v>1051.683</v>
      </c>
      <c r="D4901" s="212">
        <v>9</v>
      </c>
      <c r="E4901" s="212" t="s">
        <v>1250</v>
      </c>
      <c r="F4901" s="212" t="s">
        <v>1234</v>
      </c>
    </row>
    <row r="4902" spans="1:6" hidden="1" x14ac:dyDescent="0.25">
      <c r="A4902" s="212" t="s">
        <v>1249</v>
      </c>
      <c r="B4902" s="212">
        <v>198002</v>
      </c>
      <c r="C4902" s="212">
        <v>1061.133</v>
      </c>
      <c r="D4902" s="212">
        <v>9</v>
      </c>
      <c r="E4902" s="212" t="s">
        <v>1250</v>
      </c>
      <c r="F4902" s="212" t="s">
        <v>1234</v>
      </c>
    </row>
    <row r="4903" spans="1:6" hidden="1" x14ac:dyDescent="0.25">
      <c r="A4903" s="212" t="s">
        <v>1249</v>
      </c>
      <c r="B4903" s="212">
        <v>198003</v>
      </c>
      <c r="C4903" s="212">
        <v>915.09500000000003</v>
      </c>
      <c r="D4903" s="212">
        <v>9</v>
      </c>
      <c r="E4903" s="212" t="s">
        <v>1250</v>
      </c>
      <c r="F4903" s="212" t="s">
        <v>1234</v>
      </c>
    </row>
    <row r="4904" spans="1:6" hidden="1" x14ac:dyDescent="0.25">
      <c r="A4904" s="212" t="s">
        <v>1249</v>
      </c>
      <c r="B4904" s="212">
        <v>198004</v>
      </c>
      <c r="C4904" s="212">
        <v>637.92999999999995</v>
      </c>
      <c r="D4904" s="212">
        <v>9</v>
      </c>
      <c r="E4904" s="212" t="s">
        <v>1250</v>
      </c>
      <c r="F4904" s="212" t="s">
        <v>1234</v>
      </c>
    </row>
    <row r="4905" spans="1:6" hidden="1" x14ac:dyDescent="0.25">
      <c r="A4905" s="212" t="s">
        <v>1249</v>
      </c>
      <c r="B4905" s="212">
        <v>198005</v>
      </c>
      <c r="C4905" s="212">
        <v>467.96699999999998</v>
      </c>
      <c r="D4905" s="212">
        <v>9</v>
      </c>
      <c r="E4905" s="212" t="s">
        <v>1250</v>
      </c>
      <c r="F4905" s="212" t="s">
        <v>1234</v>
      </c>
    </row>
    <row r="4906" spans="1:6" hidden="1" x14ac:dyDescent="0.25">
      <c r="A4906" s="212" t="s">
        <v>1249</v>
      </c>
      <c r="B4906" s="212">
        <v>198006</v>
      </c>
      <c r="C4906" s="212">
        <v>365.81299999999999</v>
      </c>
      <c r="D4906" s="212">
        <v>9</v>
      </c>
      <c r="E4906" s="212" t="s">
        <v>1250</v>
      </c>
      <c r="F4906" s="212" t="s">
        <v>1234</v>
      </c>
    </row>
    <row r="4907" spans="1:6" hidden="1" x14ac:dyDescent="0.25">
      <c r="A4907" s="212" t="s">
        <v>1249</v>
      </c>
      <c r="B4907" s="212">
        <v>198007</v>
      </c>
      <c r="C4907" s="212">
        <v>307.459</v>
      </c>
      <c r="D4907" s="212">
        <v>9</v>
      </c>
      <c r="E4907" s="212" t="s">
        <v>1250</v>
      </c>
      <c r="F4907" s="212" t="s">
        <v>1234</v>
      </c>
    </row>
    <row r="4908" spans="1:6" hidden="1" x14ac:dyDescent="0.25">
      <c r="A4908" s="212" t="s">
        <v>1249</v>
      </c>
      <c r="B4908" s="212">
        <v>198008</v>
      </c>
      <c r="C4908" s="212">
        <v>288.12700000000001</v>
      </c>
      <c r="D4908" s="212">
        <v>9</v>
      </c>
      <c r="E4908" s="212" t="s">
        <v>1250</v>
      </c>
      <c r="F4908" s="212" t="s">
        <v>1234</v>
      </c>
    </row>
    <row r="4909" spans="1:6" hidden="1" x14ac:dyDescent="0.25">
      <c r="A4909" s="212" t="s">
        <v>1249</v>
      </c>
      <c r="B4909" s="212">
        <v>198009</v>
      </c>
      <c r="C4909" s="212">
        <v>312.78899999999999</v>
      </c>
      <c r="D4909" s="212">
        <v>9</v>
      </c>
      <c r="E4909" s="212" t="s">
        <v>1250</v>
      </c>
      <c r="F4909" s="212" t="s">
        <v>1234</v>
      </c>
    </row>
    <row r="4910" spans="1:6" hidden="1" x14ac:dyDescent="0.25">
      <c r="A4910" s="212" t="s">
        <v>1249</v>
      </c>
      <c r="B4910" s="212">
        <v>198010</v>
      </c>
      <c r="C4910" s="212">
        <v>439.423</v>
      </c>
      <c r="D4910" s="212">
        <v>9</v>
      </c>
      <c r="E4910" s="212" t="s">
        <v>1250</v>
      </c>
      <c r="F4910" s="212" t="s">
        <v>1234</v>
      </c>
    </row>
    <row r="4911" spans="1:6" hidden="1" x14ac:dyDescent="0.25">
      <c r="A4911" s="212" t="s">
        <v>1249</v>
      </c>
      <c r="B4911" s="212">
        <v>198011</v>
      </c>
      <c r="C4911" s="212">
        <v>637.69399999999996</v>
      </c>
      <c r="D4911" s="212">
        <v>9</v>
      </c>
      <c r="E4911" s="212" t="s">
        <v>1250</v>
      </c>
      <c r="F4911" s="212" t="s">
        <v>1234</v>
      </c>
    </row>
    <row r="4912" spans="1:6" hidden="1" x14ac:dyDescent="0.25">
      <c r="A4912" s="212" t="s">
        <v>1249</v>
      </c>
      <c r="B4912" s="212">
        <v>198012</v>
      </c>
      <c r="C4912" s="212">
        <v>953.68499999999995</v>
      </c>
      <c r="D4912" s="212">
        <v>9</v>
      </c>
      <c r="E4912" s="212" t="s">
        <v>1250</v>
      </c>
      <c r="F4912" s="212" t="s">
        <v>1234</v>
      </c>
    </row>
    <row r="4913" spans="1:6" hidden="1" x14ac:dyDescent="0.25">
      <c r="A4913" s="212" t="s">
        <v>1249</v>
      </c>
      <c r="B4913" s="212">
        <v>198013</v>
      </c>
      <c r="C4913" s="212">
        <v>7439.4049999999997</v>
      </c>
      <c r="D4913" s="212">
        <v>9</v>
      </c>
      <c r="E4913" s="212" t="s">
        <v>1250</v>
      </c>
      <c r="F4913" s="212" t="s">
        <v>1234</v>
      </c>
    </row>
    <row r="4914" spans="1:6" hidden="1" x14ac:dyDescent="0.25">
      <c r="A4914" s="212" t="s">
        <v>1249</v>
      </c>
      <c r="B4914" s="212">
        <v>198101</v>
      </c>
      <c r="C4914" s="212">
        <v>1174.827</v>
      </c>
      <c r="D4914" s="212">
        <v>9</v>
      </c>
      <c r="E4914" s="212" t="s">
        <v>1250</v>
      </c>
      <c r="F4914" s="212" t="s">
        <v>1234</v>
      </c>
    </row>
    <row r="4915" spans="1:6" hidden="1" x14ac:dyDescent="0.25">
      <c r="A4915" s="212" t="s">
        <v>1249</v>
      </c>
      <c r="B4915" s="212">
        <v>198102</v>
      </c>
      <c r="C4915" s="212">
        <v>991.36900000000003</v>
      </c>
      <c r="D4915" s="212">
        <v>9</v>
      </c>
      <c r="E4915" s="212" t="s">
        <v>1250</v>
      </c>
      <c r="F4915" s="212" t="s">
        <v>1234</v>
      </c>
    </row>
    <row r="4916" spans="1:6" hidden="1" x14ac:dyDescent="0.25">
      <c r="A4916" s="212" t="s">
        <v>1249</v>
      </c>
      <c r="B4916" s="212">
        <v>198103</v>
      </c>
      <c r="C4916" s="212">
        <v>787.88499999999999</v>
      </c>
      <c r="D4916" s="212">
        <v>9</v>
      </c>
      <c r="E4916" s="212" t="s">
        <v>1250</v>
      </c>
      <c r="F4916" s="212" t="s">
        <v>1234</v>
      </c>
    </row>
    <row r="4917" spans="1:6" hidden="1" x14ac:dyDescent="0.25">
      <c r="A4917" s="212" t="s">
        <v>1249</v>
      </c>
      <c r="B4917" s="212">
        <v>198104</v>
      </c>
      <c r="C4917" s="212">
        <v>537.05499999999995</v>
      </c>
      <c r="D4917" s="212">
        <v>9</v>
      </c>
      <c r="E4917" s="212" t="s">
        <v>1250</v>
      </c>
      <c r="F4917" s="212" t="s">
        <v>1234</v>
      </c>
    </row>
    <row r="4918" spans="1:6" hidden="1" x14ac:dyDescent="0.25">
      <c r="A4918" s="212" t="s">
        <v>1249</v>
      </c>
      <c r="B4918" s="212">
        <v>198105</v>
      </c>
      <c r="C4918" s="212">
        <v>429.70499999999998</v>
      </c>
      <c r="D4918" s="212">
        <v>9</v>
      </c>
      <c r="E4918" s="212" t="s">
        <v>1250</v>
      </c>
      <c r="F4918" s="212" t="s">
        <v>1234</v>
      </c>
    </row>
    <row r="4919" spans="1:6" hidden="1" x14ac:dyDescent="0.25">
      <c r="A4919" s="212" t="s">
        <v>1249</v>
      </c>
      <c r="B4919" s="212">
        <v>198106</v>
      </c>
      <c r="C4919" s="212">
        <v>328.95600000000002</v>
      </c>
      <c r="D4919" s="212">
        <v>9</v>
      </c>
      <c r="E4919" s="212" t="s">
        <v>1250</v>
      </c>
      <c r="F4919" s="212" t="s">
        <v>1234</v>
      </c>
    </row>
    <row r="4920" spans="1:6" hidden="1" x14ac:dyDescent="0.25">
      <c r="A4920" s="212" t="s">
        <v>1249</v>
      </c>
      <c r="B4920" s="212">
        <v>198107</v>
      </c>
      <c r="C4920" s="212">
        <v>293.76900000000001</v>
      </c>
      <c r="D4920" s="212">
        <v>9</v>
      </c>
      <c r="E4920" s="212" t="s">
        <v>1250</v>
      </c>
      <c r="F4920" s="212" t="s">
        <v>1234</v>
      </c>
    </row>
    <row r="4921" spans="1:6" hidden="1" x14ac:dyDescent="0.25">
      <c r="A4921" s="212" t="s">
        <v>1249</v>
      </c>
      <c r="B4921" s="212">
        <v>198108</v>
      </c>
      <c r="C4921" s="212">
        <v>286.7</v>
      </c>
      <c r="D4921" s="212">
        <v>9</v>
      </c>
      <c r="E4921" s="212" t="s">
        <v>1250</v>
      </c>
      <c r="F4921" s="212" t="s">
        <v>1234</v>
      </c>
    </row>
    <row r="4922" spans="1:6" hidden="1" x14ac:dyDescent="0.25">
      <c r="A4922" s="212" t="s">
        <v>1249</v>
      </c>
      <c r="B4922" s="212">
        <v>198109</v>
      </c>
      <c r="C4922" s="212">
        <v>298.61799999999999</v>
      </c>
      <c r="D4922" s="212">
        <v>9</v>
      </c>
      <c r="E4922" s="212" t="s">
        <v>1250</v>
      </c>
      <c r="F4922" s="212" t="s">
        <v>1234</v>
      </c>
    </row>
    <row r="4923" spans="1:6" hidden="1" x14ac:dyDescent="0.25">
      <c r="A4923" s="212" t="s">
        <v>1249</v>
      </c>
      <c r="B4923" s="212">
        <v>198110</v>
      </c>
      <c r="C4923" s="212">
        <v>456.553</v>
      </c>
      <c r="D4923" s="212">
        <v>9</v>
      </c>
      <c r="E4923" s="212" t="s">
        <v>1250</v>
      </c>
      <c r="F4923" s="212" t="s">
        <v>1234</v>
      </c>
    </row>
    <row r="4924" spans="1:6" hidden="1" x14ac:dyDescent="0.25">
      <c r="A4924" s="212" t="s">
        <v>1249</v>
      </c>
      <c r="B4924" s="212">
        <v>198111</v>
      </c>
      <c r="C4924" s="212">
        <v>593.22699999999998</v>
      </c>
      <c r="D4924" s="212">
        <v>9</v>
      </c>
      <c r="E4924" s="212" t="s">
        <v>1250</v>
      </c>
      <c r="F4924" s="212" t="s">
        <v>1234</v>
      </c>
    </row>
    <row r="4925" spans="1:6" hidden="1" x14ac:dyDescent="0.25">
      <c r="A4925" s="212" t="s">
        <v>1249</v>
      </c>
      <c r="B4925" s="212">
        <v>198112</v>
      </c>
      <c r="C4925" s="212">
        <v>865.25300000000004</v>
      </c>
      <c r="D4925" s="212">
        <v>9</v>
      </c>
      <c r="E4925" s="212" t="s">
        <v>1250</v>
      </c>
      <c r="F4925" s="212" t="s">
        <v>1234</v>
      </c>
    </row>
    <row r="4926" spans="1:6" hidden="1" x14ac:dyDescent="0.25">
      <c r="A4926" s="212" t="s">
        <v>1249</v>
      </c>
      <c r="B4926" s="212">
        <v>198113</v>
      </c>
      <c r="C4926" s="212">
        <v>7045.2849999999999</v>
      </c>
      <c r="D4926" s="212">
        <v>9</v>
      </c>
      <c r="E4926" s="212" t="s">
        <v>1250</v>
      </c>
      <c r="F4926" s="212" t="s">
        <v>1234</v>
      </c>
    </row>
    <row r="4927" spans="1:6" hidden="1" x14ac:dyDescent="0.25">
      <c r="A4927" s="212" t="s">
        <v>1249</v>
      </c>
      <c r="B4927" s="212">
        <v>198201</v>
      </c>
      <c r="C4927" s="212">
        <v>1145.192</v>
      </c>
      <c r="D4927" s="212">
        <v>9</v>
      </c>
      <c r="E4927" s="212" t="s">
        <v>1250</v>
      </c>
      <c r="F4927" s="212" t="s">
        <v>1234</v>
      </c>
    </row>
    <row r="4928" spans="1:6" hidden="1" x14ac:dyDescent="0.25">
      <c r="A4928" s="212" t="s">
        <v>1249</v>
      </c>
      <c r="B4928" s="212">
        <v>198202</v>
      </c>
      <c r="C4928" s="212">
        <v>1010.225</v>
      </c>
      <c r="D4928" s="212">
        <v>9</v>
      </c>
      <c r="E4928" s="212" t="s">
        <v>1250</v>
      </c>
      <c r="F4928" s="212" t="s">
        <v>1234</v>
      </c>
    </row>
    <row r="4929" spans="1:6" hidden="1" x14ac:dyDescent="0.25">
      <c r="A4929" s="212" t="s">
        <v>1249</v>
      </c>
      <c r="B4929" s="212">
        <v>198203</v>
      </c>
      <c r="C4929" s="212">
        <v>843.13</v>
      </c>
      <c r="D4929" s="212">
        <v>9</v>
      </c>
      <c r="E4929" s="212" t="s">
        <v>1250</v>
      </c>
      <c r="F4929" s="212" t="s">
        <v>1234</v>
      </c>
    </row>
    <row r="4930" spans="1:6" hidden="1" x14ac:dyDescent="0.25">
      <c r="A4930" s="212" t="s">
        <v>1249</v>
      </c>
      <c r="B4930" s="212">
        <v>198204</v>
      </c>
      <c r="C4930" s="212">
        <v>681.21199999999999</v>
      </c>
      <c r="D4930" s="212">
        <v>9</v>
      </c>
      <c r="E4930" s="212" t="s">
        <v>1250</v>
      </c>
      <c r="F4930" s="212" t="s">
        <v>1234</v>
      </c>
    </row>
    <row r="4931" spans="1:6" hidden="1" x14ac:dyDescent="0.25">
      <c r="A4931" s="212" t="s">
        <v>1249</v>
      </c>
      <c r="B4931" s="212">
        <v>198205</v>
      </c>
      <c r="C4931" s="212">
        <v>426.786</v>
      </c>
      <c r="D4931" s="212">
        <v>9</v>
      </c>
      <c r="E4931" s="212" t="s">
        <v>1250</v>
      </c>
      <c r="F4931" s="212" t="s">
        <v>1234</v>
      </c>
    </row>
    <row r="4932" spans="1:6" hidden="1" x14ac:dyDescent="0.25">
      <c r="A4932" s="212" t="s">
        <v>1249</v>
      </c>
      <c r="B4932" s="212">
        <v>198206</v>
      </c>
      <c r="C4932" s="212">
        <v>332.52600000000001</v>
      </c>
      <c r="D4932" s="212">
        <v>9</v>
      </c>
      <c r="E4932" s="212" t="s">
        <v>1250</v>
      </c>
      <c r="F4932" s="212" t="s">
        <v>1234</v>
      </c>
    </row>
    <row r="4933" spans="1:6" hidden="1" x14ac:dyDescent="0.25">
      <c r="A4933" s="212" t="s">
        <v>1249</v>
      </c>
      <c r="B4933" s="212">
        <v>198207</v>
      </c>
      <c r="C4933" s="212">
        <v>297.51299999999998</v>
      </c>
      <c r="D4933" s="212">
        <v>9</v>
      </c>
      <c r="E4933" s="212" t="s">
        <v>1250</v>
      </c>
      <c r="F4933" s="212" t="s">
        <v>1234</v>
      </c>
    </row>
    <row r="4934" spans="1:6" hidden="1" x14ac:dyDescent="0.25">
      <c r="A4934" s="212" t="s">
        <v>1249</v>
      </c>
      <c r="B4934" s="212">
        <v>198208</v>
      </c>
      <c r="C4934" s="212">
        <v>288.45600000000002</v>
      </c>
      <c r="D4934" s="212">
        <v>9</v>
      </c>
      <c r="E4934" s="212" t="s">
        <v>1250</v>
      </c>
      <c r="F4934" s="212" t="s">
        <v>1234</v>
      </c>
    </row>
    <row r="4935" spans="1:6" hidden="1" x14ac:dyDescent="0.25">
      <c r="A4935" s="212" t="s">
        <v>1249</v>
      </c>
      <c r="B4935" s="212">
        <v>198209</v>
      </c>
      <c r="C4935" s="212">
        <v>335.39</v>
      </c>
      <c r="D4935" s="212">
        <v>9</v>
      </c>
      <c r="E4935" s="212" t="s">
        <v>1250</v>
      </c>
      <c r="F4935" s="212" t="s">
        <v>1234</v>
      </c>
    </row>
    <row r="4936" spans="1:6" hidden="1" x14ac:dyDescent="0.25">
      <c r="A4936" s="212" t="s">
        <v>1249</v>
      </c>
      <c r="B4936" s="212">
        <v>198210</v>
      </c>
      <c r="C4936" s="212">
        <v>410.10500000000002</v>
      </c>
      <c r="D4936" s="212">
        <v>9</v>
      </c>
      <c r="E4936" s="212" t="s">
        <v>1250</v>
      </c>
      <c r="F4936" s="212" t="s">
        <v>1234</v>
      </c>
    </row>
    <row r="4937" spans="1:6" hidden="1" x14ac:dyDescent="0.25">
      <c r="A4937" s="212" t="s">
        <v>1249</v>
      </c>
      <c r="B4937" s="212">
        <v>198211</v>
      </c>
      <c r="C4937" s="212">
        <v>563.21400000000006</v>
      </c>
      <c r="D4937" s="212">
        <v>9</v>
      </c>
      <c r="E4937" s="212" t="s">
        <v>1250</v>
      </c>
      <c r="F4937" s="212" t="s">
        <v>1234</v>
      </c>
    </row>
    <row r="4938" spans="1:6" hidden="1" x14ac:dyDescent="0.25">
      <c r="A4938" s="212" t="s">
        <v>1249</v>
      </c>
      <c r="B4938" s="212">
        <v>198212</v>
      </c>
      <c r="C4938" s="212">
        <v>812.92700000000002</v>
      </c>
      <c r="D4938" s="212">
        <v>9</v>
      </c>
      <c r="E4938" s="212" t="s">
        <v>1250</v>
      </c>
      <c r="F4938" s="212" t="s">
        <v>1234</v>
      </c>
    </row>
    <row r="4939" spans="1:6" hidden="1" x14ac:dyDescent="0.25">
      <c r="A4939" s="212" t="s">
        <v>1249</v>
      </c>
      <c r="B4939" s="212">
        <v>198213</v>
      </c>
      <c r="C4939" s="212">
        <v>7146.5870000000004</v>
      </c>
      <c r="D4939" s="212">
        <v>9</v>
      </c>
      <c r="E4939" s="212" t="s">
        <v>1250</v>
      </c>
      <c r="F4939" s="212" t="s">
        <v>1234</v>
      </c>
    </row>
    <row r="4940" spans="1:6" hidden="1" x14ac:dyDescent="0.25">
      <c r="A4940" s="212" t="s">
        <v>1249</v>
      </c>
      <c r="B4940" s="212">
        <v>198301</v>
      </c>
      <c r="C4940" s="212">
        <v>1112.5260000000001</v>
      </c>
      <c r="D4940" s="212">
        <v>9</v>
      </c>
      <c r="E4940" s="212" t="s">
        <v>1250</v>
      </c>
      <c r="F4940" s="212" t="s">
        <v>1234</v>
      </c>
    </row>
    <row r="4941" spans="1:6" hidden="1" x14ac:dyDescent="0.25">
      <c r="A4941" s="212" t="s">
        <v>1249</v>
      </c>
      <c r="B4941" s="212">
        <v>198302</v>
      </c>
      <c r="C4941" s="212">
        <v>893.15599999999995</v>
      </c>
      <c r="D4941" s="212">
        <v>9</v>
      </c>
      <c r="E4941" s="212" t="s">
        <v>1250</v>
      </c>
      <c r="F4941" s="212" t="s">
        <v>1234</v>
      </c>
    </row>
    <row r="4942" spans="1:6" hidden="1" x14ac:dyDescent="0.25">
      <c r="A4942" s="212" t="s">
        <v>1249</v>
      </c>
      <c r="B4942" s="212">
        <v>198303</v>
      </c>
      <c r="C4942" s="212">
        <v>810.14</v>
      </c>
      <c r="D4942" s="212">
        <v>9</v>
      </c>
      <c r="E4942" s="212" t="s">
        <v>1250</v>
      </c>
      <c r="F4942" s="212" t="s">
        <v>1234</v>
      </c>
    </row>
    <row r="4943" spans="1:6" hidden="1" x14ac:dyDescent="0.25">
      <c r="A4943" s="212" t="s">
        <v>1249</v>
      </c>
      <c r="B4943" s="212">
        <v>198304</v>
      </c>
      <c r="C4943" s="212">
        <v>651.68700000000001</v>
      </c>
      <c r="D4943" s="212">
        <v>9</v>
      </c>
      <c r="E4943" s="212" t="s">
        <v>1250</v>
      </c>
      <c r="F4943" s="212" t="s">
        <v>1234</v>
      </c>
    </row>
    <row r="4944" spans="1:6" hidden="1" x14ac:dyDescent="0.25">
      <c r="A4944" s="212" t="s">
        <v>1249</v>
      </c>
      <c r="B4944" s="212">
        <v>198305</v>
      </c>
      <c r="C4944" s="212">
        <v>451.31599999999997</v>
      </c>
      <c r="D4944" s="212">
        <v>9</v>
      </c>
      <c r="E4944" s="212" t="s">
        <v>1250</v>
      </c>
      <c r="F4944" s="212" t="s">
        <v>1234</v>
      </c>
    </row>
    <row r="4945" spans="1:6" hidden="1" x14ac:dyDescent="0.25">
      <c r="A4945" s="212" t="s">
        <v>1249</v>
      </c>
      <c r="B4945" s="212">
        <v>198306</v>
      </c>
      <c r="C4945" s="212">
        <v>336.29599999999999</v>
      </c>
      <c r="D4945" s="212">
        <v>9</v>
      </c>
      <c r="E4945" s="212" t="s">
        <v>1250</v>
      </c>
      <c r="F4945" s="212" t="s">
        <v>1234</v>
      </c>
    </row>
    <row r="4946" spans="1:6" hidden="1" x14ac:dyDescent="0.25">
      <c r="A4946" s="212" t="s">
        <v>1249</v>
      </c>
      <c r="B4946" s="212">
        <v>198307</v>
      </c>
      <c r="C4946" s="212">
        <v>296.46100000000001</v>
      </c>
      <c r="D4946" s="212">
        <v>9</v>
      </c>
      <c r="E4946" s="212" t="s">
        <v>1250</v>
      </c>
      <c r="F4946" s="212" t="s">
        <v>1234</v>
      </c>
    </row>
    <row r="4947" spans="1:6" hidden="1" x14ac:dyDescent="0.25">
      <c r="A4947" s="212" t="s">
        <v>1249</v>
      </c>
      <c r="B4947" s="212">
        <v>198308</v>
      </c>
      <c r="C4947" s="212">
        <v>294.62900000000002</v>
      </c>
      <c r="D4947" s="212">
        <v>9</v>
      </c>
      <c r="E4947" s="212" t="s">
        <v>1250</v>
      </c>
      <c r="F4947" s="212" t="s">
        <v>1234</v>
      </c>
    </row>
    <row r="4948" spans="1:6" hidden="1" x14ac:dyDescent="0.25">
      <c r="A4948" s="212" t="s">
        <v>1249</v>
      </c>
      <c r="B4948" s="212">
        <v>198309</v>
      </c>
      <c r="C4948" s="212">
        <v>297.488</v>
      </c>
      <c r="D4948" s="212">
        <v>9</v>
      </c>
      <c r="E4948" s="212" t="s">
        <v>1250</v>
      </c>
      <c r="F4948" s="212" t="s">
        <v>1234</v>
      </c>
    </row>
    <row r="4949" spans="1:6" hidden="1" x14ac:dyDescent="0.25">
      <c r="A4949" s="212" t="s">
        <v>1249</v>
      </c>
      <c r="B4949" s="212">
        <v>198310</v>
      </c>
      <c r="C4949" s="212">
        <v>363.01900000000001</v>
      </c>
      <c r="D4949" s="212">
        <v>9</v>
      </c>
      <c r="E4949" s="212" t="s">
        <v>1250</v>
      </c>
      <c r="F4949" s="212" t="s">
        <v>1234</v>
      </c>
    </row>
    <row r="4950" spans="1:6" hidden="1" x14ac:dyDescent="0.25">
      <c r="A4950" s="212" t="s">
        <v>1249</v>
      </c>
      <c r="B4950" s="212">
        <v>198311</v>
      </c>
      <c r="C4950" s="212">
        <v>517.04100000000005</v>
      </c>
      <c r="D4950" s="212">
        <v>9</v>
      </c>
      <c r="E4950" s="212" t="s">
        <v>1250</v>
      </c>
      <c r="F4950" s="212" t="s">
        <v>1234</v>
      </c>
    </row>
    <row r="4951" spans="1:6" hidden="1" x14ac:dyDescent="0.25">
      <c r="A4951" s="212" t="s">
        <v>1249</v>
      </c>
      <c r="B4951" s="212">
        <v>198312</v>
      </c>
      <c r="C4951" s="212">
        <v>809.37099999999998</v>
      </c>
      <c r="D4951" s="212">
        <v>9</v>
      </c>
      <c r="E4951" s="212" t="s">
        <v>1250</v>
      </c>
      <c r="F4951" s="212" t="s">
        <v>1234</v>
      </c>
    </row>
    <row r="4952" spans="1:6" hidden="1" x14ac:dyDescent="0.25">
      <c r="A4952" s="212" t="s">
        <v>1249</v>
      </c>
      <c r="B4952" s="212">
        <v>198313</v>
      </c>
      <c r="C4952" s="212">
        <v>6831.8230000000003</v>
      </c>
      <c r="D4952" s="212">
        <v>9</v>
      </c>
      <c r="E4952" s="212" t="s">
        <v>1250</v>
      </c>
      <c r="F4952" s="212" t="s">
        <v>1234</v>
      </c>
    </row>
    <row r="4953" spans="1:6" hidden="1" x14ac:dyDescent="0.25">
      <c r="A4953" s="212" t="s">
        <v>1249</v>
      </c>
      <c r="B4953" s="212">
        <v>198401</v>
      </c>
      <c r="C4953" s="212">
        <v>1200.03</v>
      </c>
      <c r="D4953" s="212">
        <v>9</v>
      </c>
      <c r="E4953" s="212" t="s">
        <v>1250</v>
      </c>
      <c r="F4953" s="212" t="s">
        <v>1234</v>
      </c>
    </row>
    <row r="4954" spans="1:6" hidden="1" x14ac:dyDescent="0.25">
      <c r="A4954" s="212" t="s">
        <v>1249</v>
      </c>
      <c r="B4954" s="212">
        <v>198402</v>
      </c>
      <c r="C4954" s="212">
        <v>935.09500000000003</v>
      </c>
      <c r="D4954" s="212">
        <v>9</v>
      </c>
      <c r="E4954" s="212" t="s">
        <v>1250</v>
      </c>
      <c r="F4954" s="212" t="s">
        <v>1234</v>
      </c>
    </row>
    <row r="4955" spans="1:6" hidden="1" x14ac:dyDescent="0.25">
      <c r="A4955" s="212" t="s">
        <v>1249</v>
      </c>
      <c r="B4955" s="212">
        <v>198403</v>
      </c>
      <c r="C4955" s="212">
        <v>865.95500000000004</v>
      </c>
      <c r="D4955" s="212">
        <v>9</v>
      </c>
      <c r="E4955" s="212" t="s">
        <v>1250</v>
      </c>
      <c r="F4955" s="212" t="s">
        <v>1234</v>
      </c>
    </row>
    <row r="4956" spans="1:6" hidden="1" x14ac:dyDescent="0.25">
      <c r="A4956" s="212" t="s">
        <v>1249</v>
      </c>
      <c r="B4956" s="212">
        <v>198404</v>
      </c>
      <c r="C4956" s="212">
        <v>677.70699999999999</v>
      </c>
      <c r="D4956" s="212">
        <v>9</v>
      </c>
      <c r="E4956" s="212" t="s">
        <v>1250</v>
      </c>
      <c r="F4956" s="212" t="s">
        <v>1234</v>
      </c>
    </row>
    <row r="4957" spans="1:6" hidden="1" x14ac:dyDescent="0.25">
      <c r="A4957" s="212" t="s">
        <v>1249</v>
      </c>
      <c r="B4957" s="212">
        <v>198405</v>
      </c>
      <c r="C4957" s="212">
        <v>484.98</v>
      </c>
      <c r="D4957" s="212">
        <v>9</v>
      </c>
      <c r="E4957" s="212" t="s">
        <v>1250</v>
      </c>
      <c r="F4957" s="212" t="s">
        <v>1234</v>
      </c>
    </row>
    <row r="4958" spans="1:6" hidden="1" x14ac:dyDescent="0.25">
      <c r="A4958" s="212" t="s">
        <v>1249</v>
      </c>
      <c r="B4958" s="212">
        <v>198406</v>
      </c>
      <c r="C4958" s="212">
        <v>348.43</v>
      </c>
      <c r="D4958" s="212">
        <v>9</v>
      </c>
      <c r="E4958" s="212" t="s">
        <v>1250</v>
      </c>
      <c r="F4958" s="212" t="s">
        <v>1234</v>
      </c>
    </row>
    <row r="4959" spans="1:6" hidden="1" x14ac:dyDescent="0.25">
      <c r="A4959" s="212" t="s">
        <v>1249</v>
      </c>
      <c r="B4959" s="212">
        <v>198407</v>
      </c>
      <c r="C4959" s="212">
        <v>311.54000000000002</v>
      </c>
      <c r="D4959" s="212">
        <v>9</v>
      </c>
      <c r="E4959" s="212" t="s">
        <v>1250</v>
      </c>
      <c r="F4959" s="212" t="s">
        <v>1234</v>
      </c>
    </row>
    <row r="4960" spans="1:6" hidden="1" x14ac:dyDescent="0.25">
      <c r="A4960" s="212" t="s">
        <v>1249</v>
      </c>
      <c r="B4960" s="212">
        <v>198408</v>
      </c>
      <c r="C4960" s="212">
        <v>312.346</v>
      </c>
      <c r="D4960" s="212">
        <v>9</v>
      </c>
      <c r="E4960" s="212" t="s">
        <v>1250</v>
      </c>
      <c r="F4960" s="212" t="s">
        <v>1234</v>
      </c>
    </row>
    <row r="4961" spans="1:6" hidden="1" x14ac:dyDescent="0.25">
      <c r="A4961" s="212" t="s">
        <v>1249</v>
      </c>
      <c r="B4961" s="212">
        <v>198409</v>
      </c>
      <c r="C4961" s="212">
        <v>322.161</v>
      </c>
      <c r="D4961" s="212">
        <v>9</v>
      </c>
      <c r="E4961" s="212" t="s">
        <v>1250</v>
      </c>
      <c r="F4961" s="212" t="s">
        <v>1234</v>
      </c>
    </row>
    <row r="4962" spans="1:6" hidden="1" x14ac:dyDescent="0.25">
      <c r="A4962" s="212" t="s">
        <v>1249</v>
      </c>
      <c r="B4962" s="212">
        <v>198410</v>
      </c>
      <c r="C4962" s="212">
        <v>384.25400000000002</v>
      </c>
      <c r="D4962" s="212">
        <v>9</v>
      </c>
      <c r="E4962" s="212" t="s">
        <v>1250</v>
      </c>
      <c r="F4962" s="212" t="s">
        <v>1234</v>
      </c>
    </row>
    <row r="4963" spans="1:6" hidden="1" x14ac:dyDescent="0.25">
      <c r="A4963" s="212" t="s">
        <v>1249</v>
      </c>
      <c r="B4963" s="212">
        <v>198411</v>
      </c>
      <c r="C4963" s="212">
        <v>548.46799999999996</v>
      </c>
      <c r="D4963" s="212">
        <v>9</v>
      </c>
      <c r="E4963" s="212" t="s">
        <v>1250</v>
      </c>
      <c r="F4963" s="212" t="s">
        <v>1234</v>
      </c>
    </row>
    <row r="4964" spans="1:6" hidden="1" x14ac:dyDescent="0.25">
      <c r="A4964" s="212" t="s">
        <v>1249</v>
      </c>
      <c r="B4964" s="212">
        <v>198412</v>
      </c>
      <c r="C4964" s="212">
        <v>820.94899999999996</v>
      </c>
      <c r="D4964" s="212">
        <v>9</v>
      </c>
      <c r="E4964" s="212" t="s">
        <v>1250</v>
      </c>
      <c r="F4964" s="212" t="s">
        <v>1234</v>
      </c>
    </row>
    <row r="4965" spans="1:6" hidden="1" x14ac:dyDescent="0.25">
      <c r="A4965" s="212" t="s">
        <v>1249</v>
      </c>
      <c r="B4965" s="212">
        <v>198413</v>
      </c>
      <c r="C4965" s="212">
        <v>7210.8990000000003</v>
      </c>
      <c r="D4965" s="212">
        <v>9</v>
      </c>
      <c r="E4965" s="212" t="s">
        <v>1250</v>
      </c>
      <c r="F4965" s="212" t="s">
        <v>1234</v>
      </c>
    </row>
    <row r="4966" spans="1:6" hidden="1" x14ac:dyDescent="0.25">
      <c r="A4966" s="212" t="s">
        <v>1249</v>
      </c>
      <c r="B4966" s="212">
        <v>198501</v>
      </c>
      <c r="C4966" s="212">
        <v>1038.664</v>
      </c>
      <c r="D4966" s="212">
        <v>9</v>
      </c>
      <c r="E4966" s="212" t="s">
        <v>1250</v>
      </c>
      <c r="F4966" s="212" t="s">
        <v>1234</v>
      </c>
    </row>
    <row r="4967" spans="1:6" hidden="1" x14ac:dyDescent="0.25">
      <c r="A4967" s="212" t="s">
        <v>1249</v>
      </c>
      <c r="B4967" s="212">
        <v>198502</v>
      </c>
      <c r="C4967" s="212">
        <v>1105.3510000000001</v>
      </c>
      <c r="D4967" s="212">
        <v>9</v>
      </c>
      <c r="E4967" s="212" t="s">
        <v>1250</v>
      </c>
      <c r="F4967" s="212" t="s">
        <v>1234</v>
      </c>
    </row>
    <row r="4968" spans="1:6" hidden="1" x14ac:dyDescent="0.25">
      <c r="A4968" s="212" t="s">
        <v>1249</v>
      </c>
      <c r="B4968" s="212">
        <v>198503</v>
      </c>
      <c r="C4968" s="212">
        <v>809.18700000000001</v>
      </c>
      <c r="D4968" s="212">
        <v>9</v>
      </c>
      <c r="E4968" s="212" t="s">
        <v>1250</v>
      </c>
      <c r="F4968" s="212" t="s">
        <v>1234</v>
      </c>
    </row>
    <row r="4969" spans="1:6" hidden="1" x14ac:dyDescent="0.25">
      <c r="A4969" s="212" t="s">
        <v>1249</v>
      </c>
      <c r="B4969" s="212">
        <v>198504</v>
      </c>
      <c r="C4969" s="212">
        <v>599.29</v>
      </c>
      <c r="D4969" s="212">
        <v>9</v>
      </c>
      <c r="E4969" s="212" t="s">
        <v>1250</v>
      </c>
      <c r="F4969" s="212" t="s">
        <v>1234</v>
      </c>
    </row>
    <row r="4970" spans="1:6" hidden="1" x14ac:dyDescent="0.25">
      <c r="A4970" s="212" t="s">
        <v>1249</v>
      </c>
      <c r="B4970" s="212">
        <v>198505</v>
      </c>
      <c r="C4970" s="212">
        <v>402.673</v>
      </c>
      <c r="D4970" s="212">
        <v>9</v>
      </c>
      <c r="E4970" s="212" t="s">
        <v>1250</v>
      </c>
      <c r="F4970" s="212" t="s">
        <v>1234</v>
      </c>
    </row>
    <row r="4971" spans="1:6" hidden="1" x14ac:dyDescent="0.25">
      <c r="A4971" s="212" t="s">
        <v>1249</v>
      </c>
      <c r="B4971" s="212">
        <v>198506</v>
      </c>
      <c r="C4971" s="212">
        <v>339.02800000000002</v>
      </c>
      <c r="D4971" s="212">
        <v>9</v>
      </c>
      <c r="E4971" s="212" t="s">
        <v>1250</v>
      </c>
      <c r="F4971" s="212" t="s">
        <v>1234</v>
      </c>
    </row>
    <row r="4972" spans="1:6" hidden="1" x14ac:dyDescent="0.25">
      <c r="A4972" s="212" t="s">
        <v>1249</v>
      </c>
      <c r="B4972" s="212">
        <v>198507</v>
      </c>
      <c r="C4972" s="212">
        <v>315.68200000000002</v>
      </c>
      <c r="D4972" s="212">
        <v>9</v>
      </c>
      <c r="E4972" s="212" t="s">
        <v>1250</v>
      </c>
      <c r="F4972" s="212" t="s">
        <v>1234</v>
      </c>
    </row>
    <row r="4973" spans="1:6" hidden="1" x14ac:dyDescent="0.25">
      <c r="A4973" s="212" t="s">
        <v>1249</v>
      </c>
      <c r="B4973" s="212">
        <v>198508</v>
      </c>
      <c r="C4973" s="212">
        <v>315.26900000000001</v>
      </c>
      <c r="D4973" s="212">
        <v>9</v>
      </c>
      <c r="E4973" s="212" t="s">
        <v>1250</v>
      </c>
      <c r="F4973" s="212" t="s">
        <v>1234</v>
      </c>
    </row>
    <row r="4974" spans="1:6" hidden="1" x14ac:dyDescent="0.25">
      <c r="A4974" s="212" t="s">
        <v>1249</v>
      </c>
      <c r="B4974" s="212">
        <v>198509</v>
      </c>
      <c r="C4974" s="212">
        <v>324.77300000000002</v>
      </c>
      <c r="D4974" s="212">
        <v>9</v>
      </c>
      <c r="E4974" s="212" t="s">
        <v>1250</v>
      </c>
      <c r="F4974" s="212" t="s">
        <v>1234</v>
      </c>
    </row>
    <row r="4975" spans="1:6" hidden="1" x14ac:dyDescent="0.25">
      <c r="A4975" s="212" t="s">
        <v>1249</v>
      </c>
      <c r="B4975" s="212">
        <v>198510</v>
      </c>
      <c r="C4975" s="212">
        <v>414.072</v>
      </c>
      <c r="D4975" s="212">
        <v>9</v>
      </c>
      <c r="E4975" s="212" t="s">
        <v>1250</v>
      </c>
      <c r="F4975" s="212" t="s">
        <v>1234</v>
      </c>
    </row>
    <row r="4976" spans="1:6" hidden="1" x14ac:dyDescent="0.25">
      <c r="A4976" s="212" t="s">
        <v>1249</v>
      </c>
      <c r="B4976" s="212">
        <v>198511</v>
      </c>
      <c r="C4976" s="212">
        <v>537.89700000000005</v>
      </c>
      <c r="D4976" s="212">
        <v>9</v>
      </c>
      <c r="E4976" s="212" t="s">
        <v>1250</v>
      </c>
      <c r="F4976" s="212" t="s">
        <v>1234</v>
      </c>
    </row>
    <row r="4977" spans="1:6" hidden="1" x14ac:dyDescent="0.25">
      <c r="A4977" s="212" t="s">
        <v>1249</v>
      </c>
      <c r="B4977" s="212">
        <v>198512</v>
      </c>
      <c r="C4977" s="212">
        <v>950.33100000000002</v>
      </c>
      <c r="D4977" s="212">
        <v>9</v>
      </c>
      <c r="E4977" s="212" t="s">
        <v>1250</v>
      </c>
      <c r="F4977" s="212" t="s">
        <v>1234</v>
      </c>
    </row>
    <row r="4978" spans="1:6" hidden="1" x14ac:dyDescent="0.25">
      <c r="A4978" s="212" t="s">
        <v>1249</v>
      </c>
      <c r="B4978" s="212">
        <v>198513</v>
      </c>
      <c r="C4978" s="212">
        <v>7148.2190000000001</v>
      </c>
      <c r="D4978" s="212">
        <v>9</v>
      </c>
      <c r="E4978" s="212" t="s">
        <v>1250</v>
      </c>
      <c r="F4978" s="212" t="s">
        <v>1234</v>
      </c>
    </row>
    <row r="4979" spans="1:6" hidden="1" x14ac:dyDescent="0.25">
      <c r="A4979" s="212" t="s">
        <v>1249</v>
      </c>
      <c r="B4979" s="212">
        <v>198601</v>
      </c>
      <c r="C4979" s="212">
        <v>1079.4559999999999</v>
      </c>
      <c r="D4979" s="212">
        <v>9</v>
      </c>
      <c r="E4979" s="212" t="s">
        <v>1250</v>
      </c>
      <c r="F4979" s="212" t="s">
        <v>1234</v>
      </c>
    </row>
    <row r="4980" spans="1:6" hidden="1" x14ac:dyDescent="0.25">
      <c r="A4980" s="212" t="s">
        <v>1249</v>
      </c>
      <c r="B4980" s="212">
        <v>198602</v>
      </c>
      <c r="C4980" s="212">
        <v>944.48800000000006</v>
      </c>
      <c r="D4980" s="212">
        <v>9</v>
      </c>
      <c r="E4980" s="212" t="s">
        <v>1250</v>
      </c>
      <c r="F4980" s="212" t="s">
        <v>1234</v>
      </c>
    </row>
    <row r="4981" spans="1:6" hidden="1" x14ac:dyDescent="0.25">
      <c r="A4981" s="212" t="s">
        <v>1249</v>
      </c>
      <c r="B4981" s="212">
        <v>198603</v>
      </c>
      <c r="C4981" s="212">
        <v>826.88400000000001</v>
      </c>
      <c r="D4981" s="212">
        <v>9</v>
      </c>
      <c r="E4981" s="212" t="s">
        <v>1250</v>
      </c>
      <c r="F4981" s="212" t="s">
        <v>1234</v>
      </c>
    </row>
    <row r="4982" spans="1:6" hidden="1" x14ac:dyDescent="0.25">
      <c r="A4982" s="212" t="s">
        <v>1249</v>
      </c>
      <c r="B4982" s="212">
        <v>198604</v>
      </c>
      <c r="C4982" s="212">
        <v>563.26</v>
      </c>
      <c r="D4982" s="212">
        <v>9</v>
      </c>
      <c r="E4982" s="212" t="s">
        <v>1250</v>
      </c>
      <c r="F4982" s="212" t="s">
        <v>1234</v>
      </c>
    </row>
    <row r="4983" spans="1:6" hidden="1" x14ac:dyDescent="0.25">
      <c r="A4983" s="212" t="s">
        <v>1249</v>
      </c>
      <c r="B4983" s="212">
        <v>198605</v>
      </c>
      <c r="C4983" s="212">
        <v>429.55200000000002</v>
      </c>
      <c r="D4983" s="212">
        <v>9</v>
      </c>
      <c r="E4983" s="212" t="s">
        <v>1250</v>
      </c>
      <c r="F4983" s="212" t="s">
        <v>1234</v>
      </c>
    </row>
    <row r="4984" spans="1:6" hidden="1" x14ac:dyDescent="0.25">
      <c r="A4984" s="212" t="s">
        <v>1249</v>
      </c>
      <c r="B4984" s="212">
        <v>198606</v>
      </c>
      <c r="C4984" s="212">
        <v>324.67899999999997</v>
      </c>
      <c r="D4984" s="212">
        <v>9</v>
      </c>
      <c r="E4984" s="212" t="s">
        <v>1250</v>
      </c>
      <c r="F4984" s="212" t="s">
        <v>1234</v>
      </c>
    </row>
    <row r="4985" spans="1:6" hidden="1" x14ac:dyDescent="0.25">
      <c r="A4985" s="212" t="s">
        <v>1249</v>
      </c>
      <c r="B4985" s="212">
        <v>198607</v>
      </c>
      <c r="C4985" s="212">
        <v>306.93200000000002</v>
      </c>
      <c r="D4985" s="212">
        <v>9</v>
      </c>
      <c r="E4985" s="212" t="s">
        <v>1250</v>
      </c>
      <c r="F4985" s="212" t="s">
        <v>1234</v>
      </c>
    </row>
    <row r="4986" spans="1:6" hidden="1" x14ac:dyDescent="0.25">
      <c r="A4986" s="212" t="s">
        <v>1249</v>
      </c>
      <c r="B4986" s="212">
        <v>198608</v>
      </c>
      <c r="C4986" s="212">
        <v>306.45699999999999</v>
      </c>
      <c r="D4986" s="212">
        <v>9</v>
      </c>
      <c r="E4986" s="212" t="s">
        <v>1250</v>
      </c>
      <c r="F4986" s="212" t="s">
        <v>1234</v>
      </c>
    </row>
    <row r="4987" spans="1:6" hidden="1" x14ac:dyDescent="0.25">
      <c r="A4987" s="212" t="s">
        <v>1249</v>
      </c>
      <c r="B4987" s="212">
        <v>198609</v>
      </c>
      <c r="C4987" s="212">
        <v>313.69099999999997</v>
      </c>
      <c r="D4987" s="212">
        <v>9</v>
      </c>
      <c r="E4987" s="212" t="s">
        <v>1250</v>
      </c>
      <c r="F4987" s="212" t="s">
        <v>1234</v>
      </c>
    </row>
    <row r="4988" spans="1:6" hidden="1" x14ac:dyDescent="0.25">
      <c r="A4988" s="212" t="s">
        <v>1249</v>
      </c>
      <c r="B4988" s="212">
        <v>198610</v>
      </c>
      <c r="C4988" s="212">
        <v>399.73599999999999</v>
      </c>
      <c r="D4988" s="212">
        <v>9</v>
      </c>
      <c r="E4988" s="212" t="s">
        <v>1250</v>
      </c>
      <c r="F4988" s="212" t="s">
        <v>1234</v>
      </c>
    </row>
    <row r="4989" spans="1:6" hidden="1" x14ac:dyDescent="0.25">
      <c r="A4989" s="212" t="s">
        <v>1249</v>
      </c>
      <c r="B4989" s="212">
        <v>198611</v>
      </c>
      <c r="C4989" s="212">
        <v>559.76900000000001</v>
      </c>
      <c r="D4989" s="212">
        <v>9</v>
      </c>
      <c r="E4989" s="212" t="s">
        <v>1250</v>
      </c>
      <c r="F4989" s="212" t="s">
        <v>1234</v>
      </c>
    </row>
    <row r="4990" spans="1:6" hidden="1" x14ac:dyDescent="0.25">
      <c r="A4990" s="212" t="s">
        <v>1249</v>
      </c>
      <c r="B4990" s="212">
        <v>198612</v>
      </c>
      <c r="C4990" s="212">
        <v>852.49699999999996</v>
      </c>
      <c r="D4990" s="212">
        <v>9</v>
      </c>
      <c r="E4990" s="212" t="s">
        <v>1250</v>
      </c>
      <c r="F4990" s="212" t="s">
        <v>1234</v>
      </c>
    </row>
    <row r="4991" spans="1:6" hidden="1" x14ac:dyDescent="0.25">
      <c r="A4991" s="212" t="s">
        <v>1249</v>
      </c>
      <c r="B4991" s="212">
        <v>198613</v>
      </c>
      <c r="C4991" s="212">
        <v>6906.19</v>
      </c>
      <c r="D4991" s="212">
        <v>9</v>
      </c>
      <c r="E4991" s="212" t="s">
        <v>1250</v>
      </c>
      <c r="F4991" s="212" t="s">
        <v>1234</v>
      </c>
    </row>
    <row r="4992" spans="1:6" hidden="1" x14ac:dyDescent="0.25">
      <c r="A4992" s="212" t="s">
        <v>1249</v>
      </c>
      <c r="B4992" s="212">
        <v>198701</v>
      </c>
      <c r="C4992" s="212">
        <v>1012.932</v>
      </c>
      <c r="D4992" s="212">
        <v>9</v>
      </c>
      <c r="E4992" s="212" t="s">
        <v>1250</v>
      </c>
      <c r="F4992" s="212" t="s">
        <v>1234</v>
      </c>
    </row>
    <row r="4993" spans="1:6" hidden="1" x14ac:dyDescent="0.25">
      <c r="A4993" s="212" t="s">
        <v>1249</v>
      </c>
      <c r="B4993" s="212">
        <v>198702</v>
      </c>
      <c r="C4993" s="212">
        <v>925.74599999999998</v>
      </c>
      <c r="D4993" s="212">
        <v>9</v>
      </c>
      <c r="E4993" s="212" t="s">
        <v>1250</v>
      </c>
      <c r="F4993" s="212" t="s">
        <v>1234</v>
      </c>
    </row>
    <row r="4994" spans="1:6" hidden="1" x14ac:dyDescent="0.25">
      <c r="A4994" s="212" t="s">
        <v>1249</v>
      </c>
      <c r="B4994" s="212">
        <v>198703</v>
      </c>
      <c r="C4994" s="212">
        <v>818.44200000000001</v>
      </c>
      <c r="D4994" s="212">
        <v>9</v>
      </c>
      <c r="E4994" s="212" t="s">
        <v>1250</v>
      </c>
      <c r="F4994" s="212" t="s">
        <v>1234</v>
      </c>
    </row>
    <row r="4995" spans="1:6" hidden="1" x14ac:dyDescent="0.25">
      <c r="A4995" s="212" t="s">
        <v>1249</v>
      </c>
      <c r="B4995" s="212">
        <v>198704</v>
      </c>
      <c r="C4995" s="212">
        <v>603.74400000000003</v>
      </c>
      <c r="D4995" s="212">
        <v>9</v>
      </c>
      <c r="E4995" s="212" t="s">
        <v>1250</v>
      </c>
      <c r="F4995" s="212" t="s">
        <v>1234</v>
      </c>
    </row>
    <row r="4996" spans="1:6" hidden="1" x14ac:dyDescent="0.25">
      <c r="A4996" s="212" t="s">
        <v>1249</v>
      </c>
      <c r="B4996" s="212">
        <v>198705</v>
      </c>
      <c r="C4996" s="212">
        <v>410.23399999999998</v>
      </c>
      <c r="D4996" s="212">
        <v>9</v>
      </c>
      <c r="E4996" s="212" t="s">
        <v>1250</v>
      </c>
      <c r="F4996" s="212" t="s">
        <v>1234</v>
      </c>
    </row>
    <row r="4997" spans="1:6" hidden="1" x14ac:dyDescent="0.25">
      <c r="A4997" s="212" t="s">
        <v>1249</v>
      </c>
      <c r="B4997" s="212">
        <v>198706</v>
      </c>
      <c r="C4997" s="212">
        <v>326.90800000000002</v>
      </c>
      <c r="D4997" s="212">
        <v>9</v>
      </c>
      <c r="E4997" s="212" t="s">
        <v>1250</v>
      </c>
      <c r="F4997" s="212" t="s">
        <v>1234</v>
      </c>
    </row>
    <row r="4998" spans="1:6" hidden="1" x14ac:dyDescent="0.25">
      <c r="A4998" s="212" t="s">
        <v>1249</v>
      </c>
      <c r="B4998" s="212">
        <v>198707</v>
      </c>
      <c r="C4998" s="212">
        <v>314.036</v>
      </c>
      <c r="D4998" s="212">
        <v>9</v>
      </c>
      <c r="E4998" s="212" t="s">
        <v>1250</v>
      </c>
      <c r="F4998" s="212" t="s">
        <v>1234</v>
      </c>
    </row>
    <row r="4999" spans="1:6" hidden="1" x14ac:dyDescent="0.25">
      <c r="A4999" s="212" t="s">
        <v>1249</v>
      </c>
      <c r="B4999" s="212">
        <v>198708</v>
      </c>
      <c r="C4999" s="212">
        <v>297.59199999999998</v>
      </c>
      <c r="D4999" s="212">
        <v>9</v>
      </c>
      <c r="E4999" s="212" t="s">
        <v>1250</v>
      </c>
      <c r="F4999" s="212" t="s">
        <v>1234</v>
      </c>
    </row>
    <row r="5000" spans="1:6" hidden="1" x14ac:dyDescent="0.25">
      <c r="A5000" s="212" t="s">
        <v>1249</v>
      </c>
      <c r="B5000" s="212">
        <v>198709</v>
      </c>
      <c r="C5000" s="212">
        <v>321.32</v>
      </c>
      <c r="D5000" s="212">
        <v>9</v>
      </c>
      <c r="E5000" s="212" t="s">
        <v>1250</v>
      </c>
      <c r="F5000" s="212" t="s">
        <v>1234</v>
      </c>
    </row>
    <row r="5001" spans="1:6" hidden="1" x14ac:dyDescent="0.25">
      <c r="A5001" s="212" t="s">
        <v>1249</v>
      </c>
      <c r="B5001" s="212">
        <v>198710</v>
      </c>
      <c r="C5001" s="212">
        <v>452.286</v>
      </c>
      <c r="D5001" s="212">
        <v>9</v>
      </c>
      <c r="E5001" s="212" t="s">
        <v>1250</v>
      </c>
      <c r="F5001" s="212" t="s">
        <v>1234</v>
      </c>
    </row>
    <row r="5002" spans="1:6" hidden="1" x14ac:dyDescent="0.25">
      <c r="A5002" s="212" t="s">
        <v>1249</v>
      </c>
      <c r="B5002" s="212">
        <v>198711</v>
      </c>
      <c r="C5002" s="212">
        <v>582.15800000000002</v>
      </c>
      <c r="D5002" s="212">
        <v>9</v>
      </c>
      <c r="E5002" s="212" t="s">
        <v>1250</v>
      </c>
      <c r="F5002" s="212" t="s">
        <v>1234</v>
      </c>
    </row>
    <row r="5003" spans="1:6" hidden="1" x14ac:dyDescent="0.25">
      <c r="A5003" s="212" t="s">
        <v>1249</v>
      </c>
      <c r="B5003" s="212">
        <v>198712</v>
      </c>
      <c r="C5003" s="212">
        <v>858.95899999999995</v>
      </c>
      <c r="D5003" s="212">
        <v>9</v>
      </c>
      <c r="E5003" s="212" t="s">
        <v>1250</v>
      </c>
      <c r="F5003" s="212" t="s">
        <v>1234</v>
      </c>
    </row>
    <row r="5004" spans="1:6" hidden="1" x14ac:dyDescent="0.25">
      <c r="A5004" s="212" t="s">
        <v>1249</v>
      </c>
      <c r="B5004" s="212">
        <v>198713</v>
      </c>
      <c r="C5004" s="212">
        <v>6923.3739999999998</v>
      </c>
      <c r="D5004" s="212">
        <v>9</v>
      </c>
      <c r="E5004" s="212" t="s">
        <v>1250</v>
      </c>
      <c r="F5004" s="212" t="s">
        <v>1234</v>
      </c>
    </row>
    <row r="5005" spans="1:6" hidden="1" x14ac:dyDescent="0.25">
      <c r="A5005" s="212" t="s">
        <v>1249</v>
      </c>
      <c r="B5005" s="212">
        <v>198801</v>
      </c>
      <c r="C5005" s="212">
        <v>1149.2080000000001</v>
      </c>
      <c r="D5005" s="212">
        <v>9</v>
      </c>
      <c r="E5005" s="212" t="s">
        <v>1250</v>
      </c>
      <c r="F5005" s="212" t="s">
        <v>1234</v>
      </c>
    </row>
    <row r="5006" spans="1:6" hidden="1" x14ac:dyDescent="0.25">
      <c r="A5006" s="212" t="s">
        <v>1249</v>
      </c>
      <c r="B5006" s="212">
        <v>198802</v>
      </c>
      <c r="C5006" s="212">
        <v>1021.545</v>
      </c>
      <c r="D5006" s="212">
        <v>9</v>
      </c>
      <c r="E5006" s="212" t="s">
        <v>1250</v>
      </c>
      <c r="F5006" s="212" t="s">
        <v>1234</v>
      </c>
    </row>
    <row r="5007" spans="1:6" hidden="1" x14ac:dyDescent="0.25">
      <c r="A5007" s="212" t="s">
        <v>1249</v>
      </c>
      <c r="B5007" s="212">
        <v>198803</v>
      </c>
      <c r="C5007" s="212">
        <v>854.49300000000005</v>
      </c>
      <c r="D5007" s="212">
        <v>9</v>
      </c>
      <c r="E5007" s="212" t="s">
        <v>1250</v>
      </c>
      <c r="F5007" s="212" t="s">
        <v>1234</v>
      </c>
    </row>
    <row r="5008" spans="1:6" hidden="1" x14ac:dyDescent="0.25">
      <c r="A5008" s="212" t="s">
        <v>1249</v>
      </c>
      <c r="B5008" s="212">
        <v>198804</v>
      </c>
      <c r="C5008" s="212">
        <v>605.01599999999996</v>
      </c>
      <c r="D5008" s="212">
        <v>9</v>
      </c>
      <c r="E5008" s="212" t="s">
        <v>1250</v>
      </c>
      <c r="F5008" s="212" t="s">
        <v>1234</v>
      </c>
    </row>
    <row r="5009" spans="1:6" hidden="1" x14ac:dyDescent="0.25">
      <c r="A5009" s="212" t="s">
        <v>1249</v>
      </c>
      <c r="B5009" s="212">
        <v>198805</v>
      </c>
      <c r="C5009" s="212">
        <v>455.88299999999998</v>
      </c>
      <c r="D5009" s="212">
        <v>9</v>
      </c>
      <c r="E5009" s="212" t="s">
        <v>1250</v>
      </c>
      <c r="F5009" s="212" t="s">
        <v>1234</v>
      </c>
    </row>
    <row r="5010" spans="1:6" hidden="1" x14ac:dyDescent="0.25">
      <c r="A5010" s="212" t="s">
        <v>1249</v>
      </c>
      <c r="B5010" s="212">
        <v>198806</v>
      </c>
      <c r="C5010" s="212">
        <v>333.43799999999999</v>
      </c>
      <c r="D5010" s="212">
        <v>9</v>
      </c>
      <c r="E5010" s="212" t="s">
        <v>1250</v>
      </c>
      <c r="F5010" s="212" t="s">
        <v>1234</v>
      </c>
    </row>
    <row r="5011" spans="1:6" hidden="1" x14ac:dyDescent="0.25">
      <c r="A5011" s="212" t="s">
        <v>1249</v>
      </c>
      <c r="B5011" s="212">
        <v>198807</v>
      </c>
      <c r="C5011" s="212">
        <v>319.541</v>
      </c>
      <c r="D5011" s="212">
        <v>9</v>
      </c>
      <c r="E5011" s="212" t="s">
        <v>1250</v>
      </c>
      <c r="F5011" s="212" t="s">
        <v>1234</v>
      </c>
    </row>
    <row r="5012" spans="1:6" hidden="1" x14ac:dyDescent="0.25">
      <c r="A5012" s="212" t="s">
        <v>1249</v>
      </c>
      <c r="B5012" s="212">
        <v>198808</v>
      </c>
      <c r="C5012" s="212">
        <v>316.005</v>
      </c>
      <c r="D5012" s="212">
        <v>9</v>
      </c>
      <c r="E5012" s="212" t="s">
        <v>1250</v>
      </c>
      <c r="F5012" s="212" t="s">
        <v>1234</v>
      </c>
    </row>
    <row r="5013" spans="1:6" hidden="1" x14ac:dyDescent="0.25">
      <c r="A5013" s="212" t="s">
        <v>1249</v>
      </c>
      <c r="B5013" s="212">
        <v>198809</v>
      </c>
      <c r="C5013" s="212">
        <v>325.60300000000001</v>
      </c>
      <c r="D5013" s="212">
        <v>9</v>
      </c>
      <c r="E5013" s="212" t="s">
        <v>1250</v>
      </c>
      <c r="F5013" s="212" t="s">
        <v>1234</v>
      </c>
    </row>
    <row r="5014" spans="1:6" hidden="1" x14ac:dyDescent="0.25">
      <c r="A5014" s="212" t="s">
        <v>1249</v>
      </c>
      <c r="B5014" s="212">
        <v>198810</v>
      </c>
      <c r="C5014" s="212">
        <v>452.90800000000002</v>
      </c>
      <c r="D5014" s="212">
        <v>9</v>
      </c>
      <c r="E5014" s="212" t="s">
        <v>1250</v>
      </c>
      <c r="F5014" s="212" t="s">
        <v>1234</v>
      </c>
    </row>
    <row r="5015" spans="1:6" hidden="1" x14ac:dyDescent="0.25">
      <c r="A5015" s="212" t="s">
        <v>1249</v>
      </c>
      <c r="B5015" s="212">
        <v>198811</v>
      </c>
      <c r="C5015" s="212">
        <v>622.15800000000002</v>
      </c>
      <c r="D5015" s="212">
        <v>9</v>
      </c>
      <c r="E5015" s="212" t="s">
        <v>1250</v>
      </c>
      <c r="F5015" s="212" t="s">
        <v>1234</v>
      </c>
    </row>
    <row r="5016" spans="1:6" hidden="1" x14ac:dyDescent="0.25">
      <c r="A5016" s="212" t="s">
        <v>1249</v>
      </c>
      <c r="B5016" s="212">
        <v>198812</v>
      </c>
      <c r="C5016" s="212">
        <v>901.40800000000002</v>
      </c>
      <c r="D5016" s="212">
        <v>9</v>
      </c>
      <c r="E5016" s="212" t="s">
        <v>1250</v>
      </c>
      <c r="F5016" s="212" t="s">
        <v>1234</v>
      </c>
    </row>
    <row r="5017" spans="1:6" hidden="1" x14ac:dyDescent="0.25">
      <c r="A5017" s="212" t="s">
        <v>1249</v>
      </c>
      <c r="B5017" s="212">
        <v>198813</v>
      </c>
      <c r="C5017" s="212">
        <v>7356.7849999999999</v>
      </c>
      <c r="D5017" s="212">
        <v>9</v>
      </c>
      <c r="E5017" s="212" t="s">
        <v>1250</v>
      </c>
      <c r="F5017" s="212" t="s">
        <v>1234</v>
      </c>
    </row>
    <row r="5018" spans="1:6" hidden="1" x14ac:dyDescent="0.25">
      <c r="A5018" s="212" t="s">
        <v>1249</v>
      </c>
      <c r="B5018" s="212">
        <v>198901</v>
      </c>
      <c r="C5018" s="212">
        <v>1035.088</v>
      </c>
      <c r="D5018" s="212">
        <v>9</v>
      </c>
      <c r="E5018" s="212" t="s">
        <v>1250</v>
      </c>
      <c r="F5018" s="212" t="s">
        <v>1234</v>
      </c>
    </row>
    <row r="5019" spans="1:6" hidden="1" x14ac:dyDescent="0.25">
      <c r="A5019" s="212" t="s">
        <v>1249</v>
      </c>
      <c r="B5019" s="212">
        <v>198902</v>
      </c>
      <c r="C5019" s="212">
        <v>992.64800000000002</v>
      </c>
      <c r="D5019" s="212">
        <v>9</v>
      </c>
      <c r="E5019" s="212" t="s">
        <v>1250</v>
      </c>
      <c r="F5019" s="212" t="s">
        <v>1234</v>
      </c>
    </row>
    <row r="5020" spans="1:6" hidden="1" x14ac:dyDescent="0.25">
      <c r="A5020" s="212" t="s">
        <v>1249</v>
      </c>
      <c r="B5020" s="212">
        <v>198903</v>
      </c>
      <c r="C5020" s="212">
        <v>909.13099999999997</v>
      </c>
      <c r="D5020" s="212">
        <v>9</v>
      </c>
      <c r="E5020" s="212" t="s">
        <v>1250</v>
      </c>
      <c r="F5020" s="212" t="s">
        <v>1234</v>
      </c>
    </row>
    <row r="5021" spans="1:6" hidden="1" x14ac:dyDescent="0.25">
      <c r="A5021" s="212" t="s">
        <v>1249</v>
      </c>
      <c r="B5021" s="212">
        <v>198904</v>
      </c>
      <c r="C5021" s="212">
        <v>629.05899999999997</v>
      </c>
      <c r="D5021" s="212">
        <v>9</v>
      </c>
      <c r="E5021" s="212" t="s">
        <v>1250</v>
      </c>
      <c r="F5021" s="212" t="s">
        <v>1234</v>
      </c>
    </row>
    <row r="5022" spans="1:6" hidden="1" x14ac:dyDescent="0.25">
      <c r="A5022" s="212" t="s">
        <v>1249</v>
      </c>
      <c r="B5022" s="212">
        <v>198905</v>
      </c>
      <c r="C5022" s="212">
        <v>457.98899999999998</v>
      </c>
      <c r="D5022" s="212">
        <v>9</v>
      </c>
      <c r="E5022" s="212" t="s">
        <v>1250</v>
      </c>
      <c r="F5022" s="212" t="s">
        <v>1234</v>
      </c>
    </row>
    <row r="5023" spans="1:6" hidden="1" x14ac:dyDescent="0.25">
      <c r="A5023" s="212" t="s">
        <v>1249</v>
      </c>
      <c r="B5023" s="212">
        <v>198906</v>
      </c>
      <c r="C5023" s="212">
        <v>353.54399999999998</v>
      </c>
      <c r="D5023" s="212">
        <v>9</v>
      </c>
      <c r="E5023" s="212" t="s">
        <v>1250</v>
      </c>
      <c r="F5023" s="212" t="s">
        <v>1234</v>
      </c>
    </row>
    <row r="5024" spans="1:6" hidden="1" x14ac:dyDescent="0.25">
      <c r="A5024" s="212" t="s">
        <v>1249</v>
      </c>
      <c r="B5024" s="212">
        <v>198907</v>
      </c>
      <c r="C5024" s="212">
        <v>321.322</v>
      </c>
      <c r="D5024" s="212">
        <v>9</v>
      </c>
      <c r="E5024" s="212" t="s">
        <v>1250</v>
      </c>
      <c r="F5024" s="212" t="s">
        <v>1234</v>
      </c>
    </row>
    <row r="5025" spans="1:6" hidden="1" x14ac:dyDescent="0.25">
      <c r="A5025" s="212" t="s">
        <v>1249</v>
      </c>
      <c r="B5025" s="212">
        <v>198908</v>
      </c>
      <c r="C5025" s="212">
        <v>331.22300000000001</v>
      </c>
      <c r="D5025" s="212">
        <v>9</v>
      </c>
      <c r="E5025" s="212" t="s">
        <v>1250</v>
      </c>
      <c r="F5025" s="212" t="s">
        <v>1234</v>
      </c>
    </row>
    <row r="5026" spans="1:6" hidden="1" x14ac:dyDescent="0.25">
      <c r="A5026" s="212" t="s">
        <v>1249</v>
      </c>
      <c r="B5026" s="212">
        <v>198909</v>
      </c>
      <c r="C5026" s="212">
        <v>346.81</v>
      </c>
      <c r="D5026" s="212">
        <v>9</v>
      </c>
      <c r="E5026" s="212" t="s">
        <v>1250</v>
      </c>
      <c r="F5026" s="212" t="s">
        <v>1234</v>
      </c>
    </row>
    <row r="5027" spans="1:6" hidden="1" x14ac:dyDescent="0.25">
      <c r="A5027" s="212" t="s">
        <v>1249</v>
      </c>
      <c r="B5027" s="212">
        <v>198910</v>
      </c>
      <c r="C5027" s="212">
        <v>453.8</v>
      </c>
      <c r="D5027" s="212">
        <v>9</v>
      </c>
      <c r="E5027" s="212" t="s">
        <v>1250</v>
      </c>
      <c r="F5027" s="212" t="s">
        <v>1234</v>
      </c>
    </row>
    <row r="5028" spans="1:6" hidden="1" x14ac:dyDescent="0.25">
      <c r="A5028" s="212" t="s">
        <v>1249</v>
      </c>
      <c r="B5028" s="212">
        <v>198911</v>
      </c>
      <c r="C5028" s="212">
        <v>643.024</v>
      </c>
      <c r="D5028" s="212">
        <v>9</v>
      </c>
      <c r="E5028" s="212" t="s">
        <v>1250</v>
      </c>
      <c r="F5028" s="212" t="s">
        <v>1234</v>
      </c>
    </row>
    <row r="5029" spans="1:6" hidden="1" x14ac:dyDescent="0.25">
      <c r="A5029" s="212" t="s">
        <v>1249</v>
      </c>
      <c r="B5029" s="212">
        <v>198912</v>
      </c>
      <c r="C5029" s="212">
        <v>1093.5830000000001</v>
      </c>
      <c r="D5029" s="212">
        <v>9</v>
      </c>
      <c r="E5029" s="212" t="s">
        <v>1250</v>
      </c>
      <c r="F5029" s="212" t="s">
        <v>1234</v>
      </c>
    </row>
    <row r="5030" spans="1:6" hidden="1" x14ac:dyDescent="0.25">
      <c r="A5030" s="212" t="s">
        <v>1249</v>
      </c>
      <c r="B5030" s="212">
        <v>198913</v>
      </c>
      <c r="C5030" s="212">
        <v>7566.1710000000003</v>
      </c>
      <c r="D5030" s="212">
        <v>9</v>
      </c>
      <c r="E5030" s="212" t="s">
        <v>1250</v>
      </c>
      <c r="F5030" s="212" t="s">
        <v>1234</v>
      </c>
    </row>
    <row r="5031" spans="1:6" hidden="1" x14ac:dyDescent="0.25">
      <c r="A5031" s="212" t="s">
        <v>1249</v>
      </c>
      <c r="B5031" s="212">
        <v>199001</v>
      </c>
      <c r="C5031" s="212">
        <v>999.02499999999998</v>
      </c>
      <c r="D5031" s="212">
        <v>9</v>
      </c>
      <c r="E5031" s="212" t="s">
        <v>1250</v>
      </c>
      <c r="F5031" s="212" t="s">
        <v>1234</v>
      </c>
    </row>
    <row r="5032" spans="1:6" hidden="1" x14ac:dyDescent="0.25">
      <c r="A5032" s="212" t="s">
        <v>1249</v>
      </c>
      <c r="B5032" s="212">
        <v>199002</v>
      </c>
      <c r="C5032" s="212">
        <v>834.17399999999998</v>
      </c>
      <c r="D5032" s="212">
        <v>9</v>
      </c>
      <c r="E5032" s="212" t="s">
        <v>1250</v>
      </c>
      <c r="F5032" s="212" t="s">
        <v>1234</v>
      </c>
    </row>
    <row r="5033" spans="1:6" hidden="1" x14ac:dyDescent="0.25">
      <c r="A5033" s="212" t="s">
        <v>1249</v>
      </c>
      <c r="B5033" s="212">
        <v>199003</v>
      </c>
      <c r="C5033" s="212">
        <v>740.34500000000003</v>
      </c>
      <c r="D5033" s="212">
        <v>9</v>
      </c>
      <c r="E5033" s="212" t="s">
        <v>1250</v>
      </c>
      <c r="F5033" s="212" t="s">
        <v>1234</v>
      </c>
    </row>
    <row r="5034" spans="1:6" hidden="1" x14ac:dyDescent="0.25">
      <c r="A5034" s="212" t="s">
        <v>1249</v>
      </c>
      <c r="B5034" s="212">
        <v>199004</v>
      </c>
      <c r="C5034" s="212">
        <v>572.899</v>
      </c>
      <c r="D5034" s="212">
        <v>9</v>
      </c>
      <c r="E5034" s="212" t="s">
        <v>1250</v>
      </c>
      <c r="F5034" s="212" t="s">
        <v>1234</v>
      </c>
    </row>
    <row r="5035" spans="1:6" hidden="1" x14ac:dyDescent="0.25">
      <c r="A5035" s="212" t="s">
        <v>1249</v>
      </c>
      <c r="B5035" s="212">
        <v>199005</v>
      </c>
      <c r="C5035" s="212">
        <v>411.52800000000002</v>
      </c>
      <c r="D5035" s="212">
        <v>9</v>
      </c>
      <c r="E5035" s="212" t="s">
        <v>1250</v>
      </c>
      <c r="F5035" s="212" t="s">
        <v>1234</v>
      </c>
    </row>
    <row r="5036" spans="1:6" hidden="1" x14ac:dyDescent="0.25">
      <c r="A5036" s="212" t="s">
        <v>1249</v>
      </c>
      <c r="B5036" s="212">
        <v>199006</v>
      </c>
      <c r="C5036" s="212">
        <v>317.88200000000001</v>
      </c>
      <c r="D5036" s="212">
        <v>9</v>
      </c>
      <c r="E5036" s="212" t="s">
        <v>1250</v>
      </c>
      <c r="F5036" s="212" t="s">
        <v>1234</v>
      </c>
    </row>
    <row r="5037" spans="1:6" hidden="1" x14ac:dyDescent="0.25">
      <c r="A5037" s="212" t="s">
        <v>1249</v>
      </c>
      <c r="B5037" s="212">
        <v>199007</v>
      </c>
      <c r="C5037" s="212">
        <v>288.30099999999999</v>
      </c>
      <c r="D5037" s="212">
        <v>9</v>
      </c>
      <c r="E5037" s="212" t="s">
        <v>1250</v>
      </c>
      <c r="F5037" s="212" t="s">
        <v>1234</v>
      </c>
    </row>
    <row r="5038" spans="1:6" hidden="1" x14ac:dyDescent="0.25">
      <c r="A5038" s="212" t="s">
        <v>1249</v>
      </c>
      <c r="B5038" s="212">
        <v>199008</v>
      </c>
      <c r="C5038" s="212">
        <v>295.54599999999999</v>
      </c>
      <c r="D5038" s="212">
        <v>9</v>
      </c>
      <c r="E5038" s="212" t="s">
        <v>1250</v>
      </c>
      <c r="F5038" s="212" t="s">
        <v>1234</v>
      </c>
    </row>
    <row r="5039" spans="1:6" hidden="1" x14ac:dyDescent="0.25">
      <c r="A5039" s="212" t="s">
        <v>1249</v>
      </c>
      <c r="B5039" s="212">
        <v>199009</v>
      </c>
      <c r="C5039" s="212">
        <v>301.92200000000003</v>
      </c>
      <c r="D5039" s="212">
        <v>9</v>
      </c>
      <c r="E5039" s="212" t="s">
        <v>1250</v>
      </c>
      <c r="F5039" s="212" t="s">
        <v>1234</v>
      </c>
    </row>
    <row r="5040" spans="1:6" hidden="1" x14ac:dyDescent="0.25">
      <c r="A5040" s="212" t="s">
        <v>1249</v>
      </c>
      <c r="B5040" s="212">
        <v>199010</v>
      </c>
      <c r="C5040" s="212">
        <v>394.91199999999998</v>
      </c>
      <c r="D5040" s="212">
        <v>9</v>
      </c>
      <c r="E5040" s="212" t="s">
        <v>1250</v>
      </c>
      <c r="F5040" s="212" t="s">
        <v>1234</v>
      </c>
    </row>
    <row r="5041" spans="1:6" hidden="1" x14ac:dyDescent="0.25">
      <c r="A5041" s="212" t="s">
        <v>1249</v>
      </c>
      <c r="B5041" s="212">
        <v>199011</v>
      </c>
      <c r="C5041" s="212">
        <v>560.59799999999996</v>
      </c>
      <c r="D5041" s="212">
        <v>9</v>
      </c>
      <c r="E5041" s="212" t="s">
        <v>1250</v>
      </c>
      <c r="F5041" s="212" t="s">
        <v>1234</v>
      </c>
    </row>
    <row r="5042" spans="1:6" hidden="1" x14ac:dyDescent="0.25">
      <c r="A5042" s="212" t="s">
        <v>1249</v>
      </c>
      <c r="B5042" s="212">
        <v>199012</v>
      </c>
      <c r="C5042" s="212">
        <v>840.42899999999997</v>
      </c>
      <c r="D5042" s="212">
        <v>9</v>
      </c>
      <c r="E5042" s="212" t="s">
        <v>1250</v>
      </c>
      <c r="F5042" s="212" t="s">
        <v>1234</v>
      </c>
    </row>
    <row r="5043" spans="1:6" hidden="1" x14ac:dyDescent="0.25">
      <c r="A5043" s="212" t="s">
        <v>1249</v>
      </c>
      <c r="B5043" s="212">
        <v>199013</v>
      </c>
      <c r="C5043" s="212">
        <v>6556.4279999999999</v>
      </c>
      <c r="D5043" s="212">
        <v>9</v>
      </c>
      <c r="E5043" s="212" t="s">
        <v>1250</v>
      </c>
      <c r="F5043" s="212" t="s">
        <v>1234</v>
      </c>
    </row>
    <row r="5044" spans="1:6" hidden="1" x14ac:dyDescent="0.25">
      <c r="A5044" s="212" t="s">
        <v>1249</v>
      </c>
      <c r="B5044" s="212">
        <v>199101</v>
      </c>
      <c r="C5044" s="212">
        <v>1081.7750000000001</v>
      </c>
      <c r="D5044" s="212">
        <v>9</v>
      </c>
      <c r="E5044" s="212" t="s">
        <v>1250</v>
      </c>
      <c r="F5044" s="212" t="s">
        <v>1234</v>
      </c>
    </row>
    <row r="5045" spans="1:6" hidden="1" x14ac:dyDescent="0.25">
      <c r="A5045" s="212" t="s">
        <v>1249</v>
      </c>
      <c r="B5045" s="212">
        <v>199102</v>
      </c>
      <c r="C5045" s="212">
        <v>856.73800000000006</v>
      </c>
      <c r="D5045" s="212">
        <v>9</v>
      </c>
      <c r="E5045" s="212" t="s">
        <v>1250</v>
      </c>
      <c r="F5045" s="212" t="s">
        <v>1234</v>
      </c>
    </row>
    <row r="5046" spans="1:6" hidden="1" x14ac:dyDescent="0.25">
      <c r="A5046" s="212" t="s">
        <v>1249</v>
      </c>
      <c r="B5046" s="212">
        <v>199103</v>
      </c>
      <c r="C5046" s="212">
        <v>765.78700000000003</v>
      </c>
      <c r="D5046" s="212">
        <v>9</v>
      </c>
      <c r="E5046" s="212" t="s">
        <v>1250</v>
      </c>
      <c r="F5046" s="212" t="s">
        <v>1234</v>
      </c>
    </row>
    <row r="5047" spans="1:6" hidden="1" x14ac:dyDescent="0.25">
      <c r="A5047" s="212" t="s">
        <v>1249</v>
      </c>
      <c r="B5047" s="212">
        <v>199104</v>
      </c>
      <c r="C5047" s="212">
        <v>543.49199999999996</v>
      </c>
      <c r="D5047" s="212">
        <v>9</v>
      </c>
      <c r="E5047" s="212" t="s">
        <v>1250</v>
      </c>
      <c r="F5047" s="212" t="s">
        <v>1234</v>
      </c>
    </row>
    <row r="5048" spans="1:6" hidden="1" x14ac:dyDescent="0.25">
      <c r="A5048" s="212" t="s">
        <v>1249</v>
      </c>
      <c r="B5048" s="212">
        <v>199105</v>
      </c>
      <c r="C5048" s="212">
        <v>391.81599999999997</v>
      </c>
      <c r="D5048" s="212">
        <v>9</v>
      </c>
      <c r="E5048" s="212" t="s">
        <v>1250</v>
      </c>
      <c r="F5048" s="212" t="s">
        <v>1234</v>
      </c>
    </row>
    <row r="5049" spans="1:6" hidden="1" x14ac:dyDescent="0.25">
      <c r="A5049" s="212" t="s">
        <v>1249</v>
      </c>
      <c r="B5049" s="212">
        <v>199106</v>
      </c>
      <c r="C5049" s="212">
        <v>306.69900000000001</v>
      </c>
      <c r="D5049" s="212">
        <v>9</v>
      </c>
      <c r="E5049" s="212" t="s">
        <v>1250</v>
      </c>
      <c r="F5049" s="212" t="s">
        <v>1234</v>
      </c>
    </row>
    <row r="5050" spans="1:6" hidden="1" x14ac:dyDescent="0.25">
      <c r="A5050" s="212" t="s">
        <v>1249</v>
      </c>
      <c r="B5050" s="212">
        <v>199107</v>
      </c>
      <c r="C5050" s="212">
        <v>292.75900000000001</v>
      </c>
      <c r="D5050" s="212">
        <v>9</v>
      </c>
      <c r="E5050" s="212" t="s">
        <v>1250</v>
      </c>
      <c r="F5050" s="212" t="s">
        <v>1234</v>
      </c>
    </row>
    <row r="5051" spans="1:6" hidden="1" x14ac:dyDescent="0.25">
      <c r="A5051" s="212" t="s">
        <v>1249</v>
      </c>
      <c r="B5051" s="212">
        <v>199108</v>
      </c>
      <c r="C5051" s="212">
        <v>283.72800000000001</v>
      </c>
      <c r="D5051" s="212">
        <v>9</v>
      </c>
      <c r="E5051" s="212" t="s">
        <v>1250</v>
      </c>
      <c r="F5051" s="212" t="s">
        <v>1234</v>
      </c>
    </row>
    <row r="5052" spans="1:6" hidden="1" x14ac:dyDescent="0.25">
      <c r="A5052" s="212" t="s">
        <v>1249</v>
      </c>
      <c r="B5052" s="212">
        <v>199109</v>
      </c>
      <c r="C5052" s="212">
        <v>297.23</v>
      </c>
      <c r="D5052" s="212">
        <v>9</v>
      </c>
      <c r="E5052" s="212" t="s">
        <v>1250</v>
      </c>
      <c r="F5052" s="212" t="s">
        <v>1234</v>
      </c>
    </row>
    <row r="5053" spans="1:6" hidden="1" x14ac:dyDescent="0.25">
      <c r="A5053" s="212" t="s">
        <v>1249</v>
      </c>
      <c r="B5053" s="212">
        <v>199110</v>
      </c>
      <c r="C5053" s="212">
        <v>401.93700000000001</v>
      </c>
      <c r="D5053" s="212">
        <v>9</v>
      </c>
      <c r="E5053" s="212" t="s">
        <v>1250</v>
      </c>
      <c r="F5053" s="212" t="s">
        <v>1234</v>
      </c>
    </row>
    <row r="5054" spans="1:6" hidden="1" x14ac:dyDescent="0.25">
      <c r="A5054" s="212" t="s">
        <v>1249</v>
      </c>
      <c r="B5054" s="212">
        <v>199111</v>
      </c>
      <c r="C5054" s="212">
        <v>647.91600000000005</v>
      </c>
      <c r="D5054" s="212">
        <v>9</v>
      </c>
      <c r="E5054" s="212" t="s">
        <v>1250</v>
      </c>
      <c r="F5054" s="212" t="s">
        <v>1234</v>
      </c>
    </row>
    <row r="5055" spans="1:6" hidden="1" x14ac:dyDescent="0.25">
      <c r="A5055" s="212" t="s">
        <v>1249</v>
      </c>
      <c r="B5055" s="212">
        <v>199112</v>
      </c>
      <c r="C5055" s="212">
        <v>877.20899999999995</v>
      </c>
      <c r="D5055" s="212">
        <v>9</v>
      </c>
      <c r="E5055" s="212" t="s">
        <v>1250</v>
      </c>
      <c r="F5055" s="212" t="s">
        <v>1234</v>
      </c>
    </row>
    <row r="5056" spans="1:6" hidden="1" x14ac:dyDescent="0.25">
      <c r="A5056" s="212" t="s">
        <v>1249</v>
      </c>
      <c r="B5056" s="212">
        <v>199113</v>
      </c>
      <c r="C5056" s="212">
        <v>6745.7780000000002</v>
      </c>
      <c r="D5056" s="212">
        <v>9</v>
      </c>
      <c r="E5056" s="212" t="s">
        <v>1250</v>
      </c>
      <c r="F5056" s="212" t="s">
        <v>1234</v>
      </c>
    </row>
    <row r="5057" spans="1:6" hidden="1" x14ac:dyDescent="0.25">
      <c r="A5057" s="212" t="s">
        <v>1249</v>
      </c>
      <c r="B5057" s="212">
        <v>199201</v>
      </c>
      <c r="C5057" s="212">
        <v>1021.268</v>
      </c>
      <c r="D5057" s="212">
        <v>9</v>
      </c>
      <c r="E5057" s="212" t="s">
        <v>1250</v>
      </c>
      <c r="F5057" s="212" t="s">
        <v>1234</v>
      </c>
    </row>
    <row r="5058" spans="1:6" hidden="1" x14ac:dyDescent="0.25">
      <c r="A5058" s="212" t="s">
        <v>1249</v>
      </c>
      <c r="B5058" s="212">
        <v>199202</v>
      </c>
      <c r="C5058" s="212">
        <v>903.38199999999995</v>
      </c>
      <c r="D5058" s="212">
        <v>9</v>
      </c>
      <c r="E5058" s="212" t="s">
        <v>1250</v>
      </c>
      <c r="F5058" s="212" t="s">
        <v>1234</v>
      </c>
    </row>
    <row r="5059" spans="1:6" hidden="1" x14ac:dyDescent="0.25">
      <c r="A5059" s="212" t="s">
        <v>1249</v>
      </c>
      <c r="B5059" s="212">
        <v>199203</v>
      </c>
      <c r="C5059" s="212">
        <v>776.56299999999999</v>
      </c>
      <c r="D5059" s="212">
        <v>9</v>
      </c>
      <c r="E5059" s="212" t="s">
        <v>1250</v>
      </c>
      <c r="F5059" s="212" t="s">
        <v>1234</v>
      </c>
    </row>
    <row r="5060" spans="1:6" hidden="1" x14ac:dyDescent="0.25">
      <c r="A5060" s="212" t="s">
        <v>1249</v>
      </c>
      <c r="B5060" s="212">
        <v>199204</v>
      </c>
      <c r="C5060" s="212">
        <v>611.75099999999998</v>
      </c>
      <c r="D5060" s="212">
        <v>9</v>
      </c>
      <c r="E5060" s="212" t="s">
        <v>1250</v>
      </c>
      <c r="F5060" s="212" t="s">
        <v>1234</v>
      </c>
    </row>
    <row r="5061" spans="1:6" hidden="1" x14ac:dyDescent="0.25">
      <c r="A5061" s="212" t="s">
        <v>1249</v>
      </c>
      <c r="B5061" s="212">
        <v>199205</v>
      </c>
      <c r="C5061" s="212">
        <v>414.97399999999999</v>
      </c>
      <c r="D5061" s="212">
        <v>9</v>
      </c>
      <c r="E5061" s="212" t="s">
        <v>1250</v>
      </c>
      <c r="F5061" s="212" t="s">
        <v>1234</v>
      </c>
    </row>
    <row r="5062" spans="1:6" hidden="1" x14ac:dyDescent="0.25">
      <c r="A5062" s="212" t="s">
        <v>1249</v>
      </c>
      <c r="B5062" s="212">
        <v>199206</v>
      </c>
      <c r="C5062" s="212">
        <v>323.69</v>
      </c>
      <c r="D5062" s="212">
        <v>9</v>
      </c>
      <c r="E5062" s="212" t="s">
        <v>1250</v>
      </c>
      <c r="F5062" s="212" t="s">
        <v>1234</v>
      </c>
    </row>
    <row r="5063" spans="1:6" hidden="1" x14ac:dyDescent="0.25">
      <c r="A5063" s="212" t="s">
        <v>1249</v>
      </c>
      <c r="B5063" s="212">
        <v>199207</v>
      </c>
      <c r="C5063" s="212">
        <v>297.17099999999999</v>
      </c>
      <c r="D5063" s="212">
        <v>9</v>
      </c>
      <c r="E5063" s="212" t="s">
        <v>1250</v>
      </c>
      <c r="F5063" s="212" t="s">
        <v>1234</v>
      </c>
    </row>
    <row r="5064" spans="1:6" hidden="1" x14ac:dyDescent="0.25">
      <c r="A5064" s="212" t="s">
        <v>1249</v>
      </c>
      <c r="B5064" s="212">
        <v>199208</v>
      </c>
      <c r="C5064" s="212">
        <v>282.43799999999999</v>
      </c>
      <c r="D5064" s="212">
        <v>9</v>
      </c>
      <c r="E5064" s="212" t="s">
        <v>1250</v>
      </c>
      <c r="F5064" s="212" t="s">
        <v>1234</v>
      </c>
    </row>
    <row r="5065" spans="1:6" hidden="1" x14ac:dyDescent="0.25">
      <c r="A5065" s="212" t="s">
        <v>1249</v>
      </c>
      <c r="B5065" s="212">
        <v>199209</v>
      </c>
      <c r="C5065" s="212">
        <v>316.61500000000001</v>
      </c>
      <c r="D5065" s="212">
        <v>9</v>
      </c>
      <c r="E5065" s="212" t="s">
        <v>1250</v>
      </c>
      <c r="F5065" s="212" t="s">
        <v>1234</v>
      </c>
    </row>
    <row r="5066" spans="1:6" hidden="1" x14ac:dyDescent="0.25">
      <c r="A5066" s="212" t="s">
        <v>1249</v>
      </c>
      <c r="B5066" s="212">
        <v>199210</v>
      </c>
      <c r="C5066" s="212">
        <v>423.27600000000001</v>
      </c>
      <c r="D5066" s="212">
        <v>9</v>
      </c>
      <c r="E5066" s="212" t="s">
        <v>1250</v>
      </c>
      <c r="F5066" s="212" t="s">
        <v>1234</v>
      </c>
    </row>
    <row r="5067" spans="1:6" hidden="1" x14ac:dyDescent="0.25">
      <c r="A5067" s="212" t="s">
        <v>1249</v>
      </c>
      <c r="B5067" s="212">
        <v>199211</v>
      </c>
      <c r="C5067" s="212">
        <v>630.25900000000001</v>
      </c>
      <c r="D5067" s="212">
        <v>9</v>
      </c>
      <c r="E5067" s="212" t="s">
        <v>1250</v>
      </c>
      <c r="F5067" s="212" t="s">
        <v>1234</v>
      </c>
    </row>
    <row r="5068" spans="1:6" hidden="1" x14ac:dyDescent="0.25">
      <c r="A5068" s="212" t="s">
        <v>1249</v>
      </c>
      <c r="B5068" s="212">
        <v>199212</v>
      </c>
      <c r="C5068" s="212">
        <v>948.548</v>
      </c>
      <c r="D5068" s="212">
        <v>9</v>
      </c>
      <c r="E5068" s="212" t="s">
        <v>1250</v>
      </c>
      <c r="F5068" s="212" t="s">
        <v>1234</v>
      </c>
    </row>
    <row r="5069" spans="1:6" hidden="1" x14ac:dyDescent="0.25">
      <c r="A5069" s="212" t="s">
        <v>1249</v>
      </c>
      <c r="B5069" s="212">
        <v>199213</v>
      </c>
      <c r="C5069" s="212">
        <v>6949.1189999999997</v>
      </c>
      <c r="D5069" s="212">
        <v>9</v>
      </c>
      <c r="E5069" s="212" t="s">
        <v>1250</v>
      </c>
      <c r="F5069" s="212" t="s">
        <v>1234</v>
      </c>
    </row>
    <row r="5070" spans="1:6" hidden="1" x14ac:dyDescent="0.25">
      <c r="A5070" s="212" t="s">
        <v>1249</v>
      </c>
      <c r="B5070" s="212">
        <v>199301</v>
      </c>
      <c r="C5070" s="212">
        <v>1049.9870000000001</v>
      </c>
      <c r="D5070" s="212">
        <v>9</v>
      </c>
      <c r="E5070" s="212" t="s">
        <v>1250</v>
      </c>
      <c r="F5070" s="212" t="s">
        <v>1234</v>
      </c>
    </row>
    <row r="5071" spans="1:6" hidden="1" x14ac:dyDescent="0.25">
      <c r="A5071" s="212" t="s">
        <v>1249</v>
      </c>
      <c r="B5071" s="212">
        <v>199302</v>
      </c>
      <c r="C5071" s="212">
        <v>975.55600000000004</v>
      </c>
      <c r="D5071" s="212">
        <v>9</v>
      </c>
      <c r="E5071" s="212" t="s">
        <v>1250</v>
      </c>
      <c r="F5071" s="212" t="s">
        <v>1234</v>
      </c>
    </row>
    <row r="5072" spans="1:6" hidden="1" x14ac:dyDescent="0.25">
      <c r="A5072" s="212" t="s">
        <v>1249</v>
      </c>
      <c r="B5072" s="212">
        <v>199303</v>
      </c>
      <c r="C5072" s="212">
        <v>920.75599999999997</v>
      </c>
      <c r="D5072" s="212">
        <v>9</v>
      </c>
      <c r="E5072" s="212" t="s">
        <v>1250</v>
      </c>
      <c r="F5072" s="212" t="s">
        <v>1234</v>
      </c>
    </row>
    <row r="5073" spans="1:6" hidden="1" x14ac:dyDescent="0.25">
      <c r="A5073" s="212" t="s">
        <v>1249</v>
      </c>
      <c r="B5073" s="212">
        <v>199304</v>
      </c>
      <c r="C5073" s="212">
        <v>629.82600000000002</v>
      </c>
      <c r="D5073" s="212">
        <v>9</v>
      </c>
      <c r="E5073" s="212" t="s">
        <v>1250</v>
      </c>
      <c r="F5073" s="212" t="s">
        <v>1234</v>
      </c>
    </row>
    <row r="5074" spans="1:6" hidden="1" x14ac:dyDescent="0.25">
      <c r="A5074" s="212" t="s">
        <v>1249</v>
      </c>
      <c r="B5074" s="212">
        <v>199305</v>
      </c>
      <c r="C5074" s="212">
        <v>395.43299999999999</v>
      </c>
      <c r="D5074" s="212">
        <v>9</v>
      </c>
      <c r="E5074" s="212" t="s">
        <v>1250</v>
      </c>
      <c r="F5074" s="212" t="s">
        <v>1234</v>
      </c>
    </row>
    <row r="5075" spans="1:6" hidden="1" x14ac:dyDescent="0.25">
      <c r="A5075" s="212" t="s">
        <v>1249</v>
      </c>
      <c r="B5075" s="212">
        <v>199306</v>
      </c>
      <c r="C5075" s="212">
        <v>323.33499999999998</v>
      </c>
      <c r="D5075" s="212">
        <v>9</v>
      </c>
      <c r="E5075" s="212" t="s">
        <v>1250</v>
      </c>
      <c r="F5075" s="212" t="s">
        <v>1234</v>
      </c>
    </row>
    <row r="5076" spans="1:6" hidden="1" x14ac:dyDescent="0.25">
      <c r="A5076" s="212" t="s">
        <v>1249</v>
      </c>
      <c r="B5076" s="212">
        <v>199307</v>
      </c>
      <c r="C5076" s="212">
        <v>295.57299999999998</v>
      </c>
      <c r="D5076" s="212">
        <v>9</v>
      </c>
      <c r="E5076" s="212" t="s">
        <v>1250</v>
      </c>
      <c r="F5076" s="212" t="s">
        <v>1234</v>
      </c>
    </row>
    <row r="5077" spans="1:6" hidden="1" x14ac:dyDescent="0.25">
      <c r="A5077" s="212" t="s">
        <v>1249</v>
      </c>
      <c r="B5077" s="212">
        <v>199308</v>
      </c>
      <c r="C5077" s="212">
        <v>292.31799999999998</v>
      </c>
      <c r="D5077" s="212">
        <v>9</v>
      </c>
      <c r="E5077" s="212" t="s">
        <v>1250</v>
      </c>
      <c r="F5077" s="212" t="s">
        <v>1234</v>
      </c>
    </row>
    <row r="5078" spans="1:6" hidden="1" x14ac:dyDescent="0.25">
      <c r="A5078" s="212" t="s">
        <v>1249</v>
      </c>
      <c r="B5078" s="212">
        <v>199309</v>
      </c>
      <c r="C5078" s="212">
        <v>305.34699999999998</v>
      </c>
      <c r="D5078" s="212">
        <v>9</v>
      </c>
      <c r="E5078" s="212" t="s">
        <v>1250</v>
      </c>
      <c r="F5078" s="212" t="s">
        <v>1234</v>
      </c>
    </row>
    <row r="5079" spans="1:6" hidden="1" x14ac:dyDescent="0.25">
      <c r="A5079" s="212" t="s">
        <v>1249</v>
      </c>
      <c r="B5079" s="212">
        <v>199310</v>
      </c>
      <c r="C5079" s="212">
        <v>408.108</v>
      </c>
      <c r="D5079" s="212">
        <v>9</v>
      </c>
      <c r="E5079" s="212" t="s">
        <v>1250</v>
      </c>
      <c r="F5079" s="212" t="s">
        <v>1234</v>
      </c>
    </row>
    <row r="5080" spans="1:6" hidden="1" x14ac:dyDescent="0.25">
      <c r="A5080" s="212" t="s">
        <v>1249</v>
      </c>
      <c r="B5080" s="212">
        <v>199311</v>
      </c>
      <c r="C5080" s="212">
        <v>633.59100000000001</v>
      </c>
      <c r="D5080" s="212">
        <v>9</v>
      </c>
      <c r="E5080" s="212" t="s">
        <v>1250</v>
      </c>
      <c r="F5080" s="212" t="s">
        <v>1234</v>
      </c>
    </row>
    <row r="5081" spans="1:6" hidden="1" x14ac:dyDescent="0.25">
      <c r="A5081" s="212" t="s">
        <v>1249</v>
      </c>
      <c r="B5081" s="212">
        <v>199312</v>
      </c>
      <c r="C5081" s="212">
        <v>915.88</v>
      </c>
      <c r="D5081" s="212">
        <v>9</v>
      </c>
      <c r="E5081" s="212" t="s">
        <v>1250</v>
      </c>
      <c r="F5081" s="212" t="s">
        <v>1234</v>
      </c>
    </row>
    <row r="5082" spans="1:6" hidden="1" x14ac:dyDescent="0.25">
      <c r="A5082" s="212" t="s">
        <v>1249</v>
      </c>
      <c r="B5082" s="212">
        <v>199313</v>
      </c>
      <c r="C5082" s="212">
        <v>7144.96</v>
      </c>
      <c r="D5082" s="212">
        <v>9</v>
      </c>
      <c r="E5082" s="212" t="s">
        <v>1250</v>
      </c>
      <c r="F5082" s="212" t="s">
        <v>1234</v>
      </c>
    </row>
    <row r="5083" spans="1:6" hidden="1" x14ac:dyDescent="0.25">
      <c r="A5083" s="212" t="s">
        <v>1249</v>
      </c>
      <c r="B5083" s="212">
        <v>199401</v>
      </c>
      <c r="C5083" s="212">
        <v>1190.8520000000001</v>
      </c>
      <c r="D5083" s="212">
        <v>9</v>
      </c>
      <c r="E5083" s="212" t="s">
        <v>1250</v>
      </c>
      <c r="F5083" s="212" t="s">
        <v>1234</v>
      </c>
    </row>
    <row r="5084" spans="1:6" hidden="1" x14ac:dyDescent="0.25">
      <c r="A5084" s="212" t="s">
        <v>1249</v>
      </c>
      <c r="B5084" s="212">
        <v>199402</v>
      </c>
      <c r="C5084" s="212">
        <v>1051.4680000000001</v>
      </c>
      <c r="D5084" s="212">
        <v>9</v>
      </c>
      <c r="E5084" s="212" t="s">
        <v>1250</v>
      </c>
      <c r="F5084" s="212" t="s">
        <v>1234</v>
      </c>
    </row>
    <row r="5085" spans="1:6" hidden="1" x14ac:dyDescent="0.25">
      <c r="A5085" s="212" t="s">
        <v>1249</v>
      </c>
      <c r="B5085" s="212">
        <v>199403</v>
      </c>
      <c r="C5085" s="212">
        <v>827.05700000000002</v>
      </c>
      <c r="D5085" s="212">
        <v>9</v>
      </c>
      <c r="E5085" s="212" t="s">
        <v>1250</v>
      </c>
      <c r="F5085" s="212" t="s">
        <v>1234</v>
      </c>
    </row>
    <row r="5086" spans="1:6" hidden="1" x14ac:dyDescent="0.25">
      <c r="A5086" s="212" t="s">
        <v>1249</v>
      </c>
      <c r="B5086" s="212">
        <v>199404</v>
      </c>
      <c r="C5086" s="212">
        <v>553.87400000000002</v>
      </c>
      <c r="D5086" s="212">
        <v>9</v>
      </c>
      <c r="E5086" s="212" t="s">
        <v>1250</v>
      </c>
      <c r="F5086" s="212" t="s">
        <v>1234</v>
      </c>
    </row>
    <row r="5087" spans="1:6" hidden="1" x14ac:dyDescent="0.25">
      <c r="A5087" s="212" t="s">
        <v>1249</v>
      </c>
      <c r="B5087" s="212">
        <v>199405</v>
      </c>
      <c r="C5087" s="212">
        <v>403.17</v>
      </c>
      <c r="D5087" s="212">
        <v>9</v>
      </c>
      <c r="E5087" s="212" t="s">
        <v>1250</v>
      </c>
      <c r="F5087" s="212" t="s">
        <v>1234</v>
      </c>
    </row>
    <row r="5088" spans="1:6" hidden="1" x14ac:dyDescent="0.25">
      <c r="A5088" s="212" t="s">
        <v>1249</v>
      </c>
      <c r="B5088" s="212">
        <v>199406</v>
      </c>
      <c r="C5088" s="212">
        <v>302.70999999999998</v>
      </c>
      <c r="D5088" s="212">
        <v>9</v>
      </c>
      <c r="E5088" s="212" t="s">
        <v>1250</v>
      </c>
      <c r="F5088" s="212" t="s">
        <v>1234</v>
      </c>
    </row>
    <row r="5089" spans="1:6" hidden="1" x14ac:dyDescent="0.25">
      <c r="A5089" s="212" t="s">
        <v>1249</v>
      </c>
      <c r="B5089" s="212">
        <v>199407</v>
      </c>
      <c r="C5089" s="212">
        <v>275.67</v>
      </c>
      <c r="D5089" s="212">
        <v>9</v>
      </c>
      <c r="E5089" s="212" t="s">
        <v>1250</v>
      </c>
      <c r="F5089" s="212" t="s">
        <v>1234</v>
      </c>
    </row>
    <row r="5090" spans="1:6" hidden="1" x14ac:dyDescent="0.25">
      <c r="A5090" s="212" t="s">
        <v>1249</v>
      </c>
      <c r="B5090" s="212">
        <v>199408</v>
      </c>
      <c r="C5090" s="212">
        <v>280.327</v>
      </c>
      <c r="D5090" s="212">
        <v>9</v>
      </c>
      <c r="E5090" s="212" t="s">
        <v>1250</v>
      </c>
      <c r="F5090" s="212" t="s">
        <v>1234</v>
      </c>
    </row>
    <row r="5091" spans="1:6" hidden="1" x14ac:dyDescent="0.25">
      <c r="A5091" s="212" t="s">
        <v>1249</v>
      </c>
      <c r="B5091" s="212">
        <v>199409</v>
      </c>
      <c r="C5091" s="212">
        <v>285.83</v>
      </c>
      <c r="D5091" s="212">
        <v>9</v>
      </c>
      <c r="E5091" s="212" t="s">
        <v>1250</v>
      </c>
      <c r="F5091" s="212" t="s">
        <v>1234</v>
      </c>
    </row>
    <row r="5092" spans="1:6" hidden="1" x14ac:dyDescent="0.25">
      <c r="A5092" s="212" t="s">
        <v>1249</v>
      </c>
      <c r="B5092" s="212">
        <v>199410</v>
      </c>
      <c r="C5092" s="212">
        <v>389.67700000000002</v>
      </c>
      <c r="D5092" s="212">
        <v>9</v>
      </c>
      <c r="E5092" s="212" t="s">
        <v>1250</v>
      </c>
      <c r="F5092" s="212" t="s">
        <v>1234</v>
      </c>
    </row>
    <row r="5093" spans="1:6" hidden="1" x14ac:dyDescent="0.25">
      <c r="A5093" s="212" t="s">
        <v>1249</v>
      </c>
      <c r="B5093" s="212">
        <v>199411</v>
      </c>
      <c r="C5093" s="212">
        <v>566.447</v>
      </c>
      <c r="D5093" s="212">
        <v>9</v>
      </c>
      <c r="E5093" s="212" t="s">
        <v>1250</v>
      </c>
      <c r="F5093" s="212" t="s">
        <v>1234</v>
      </c>
    </row>
    <row r="5094" spans="1:6" hidden="1" x14ac:dyDescent="0.25">
      <c r="A5094" s="212" t="s">
        <v>1249</v>
      </c>
      <c r="B5094" s="212">
        <v>199412</v>
      </c>
      <c r="C5094" s="212">
        <v>850.00300000000004</v>
      </c>
      <c r="D5094" s="212">
        <v>9</v>
      </c>
      <c r="E5094" s="212" t="s">
        <v>1250</v>
      </c>
      <c r="F5094" s="212" t="s">
        <v>1234</v>
      </c>
    </row>
    <row r="5095" spans="1:6" hidden="1" x14ac:dyDescent="0.25">
      <c r="A5095" s="212" t="s">
        <v>1249</v>
      </c>
      <c r="B5095" s="212">
        <v>199413</v>
      </c>
      <c r="C5095" s="212">
        <v>6976.2330000000002</v>
      </c>
      <c r="D5095" s="212">
        <v>9</v>
      </c>
      <c r="E5095" s="212" t="s">
        <v>1250</v>
      </c>
      <c r="F5095" s="212" t="s">
        <v>1234</v>
      </c>
    </row>
    <row r="5096" spans="1:6" hidden="1" x14ac:dyDescent="0.25">
      <c r="A5096" s="212" t="s">
        <v>1249</v>
      </c>
      <c r="B5096" s="212">
        <v>199501</v>
      </c>
      <c r="C5096" s="212">
        <v>1028.8900000000001</v>
      </c>
      <c r="D5096" s="212">
        <v>9</v>
      </c>
      <c r="E5096" s="212" t="s">
        <v>1250</v>
      </c>
      <c r="F5096" s="212" t="s">
        <v>1234</v>
      </c>
    </row>
    <row r="5097" spans="1:6" hidden="1" x14ac:dyDescent="0.25">
      <c r="A5097" s="212" t="s">
        <v>1249</v>
      </c>
      <c r="B5097" s="212">
        <v>199502</v>
      </c>
      <c r="C5097" s="212">
        <v>960.21</v>
      </c>
      <c r="D5097" s="212">
        <v>9</v>
      </c>
      <c r="E5097" s="212" t="s">
        <v>1250</v>
      </c>
      <c r="F5097" s="212" t="s">
        <v>1234</v>
      </c>
    </row>
    <row r="5098" spans="1:6" hidden="1" x14ac:dyDescent="0.25">
      <c r="A5098" s="212" t="s">
        <v>1249</v>
      </c>
      <c r="B5098" s="212">
        <v>199503</v>
      </c>
      <c r="C5098" s="212">
        <v>787.36400000000003</v>
      </c>
      <c r="D5098" s="212">
        <v>9</v>
      </c>
      <c r="E5098" s="212" t="s">
        <v>1250</v>
      </c>
      <c r="F5098" s="212" t="s">
        <v>1234</v>
      </c>
    </row>
    <row r="5099" spans="1:6" hidden="1" x14ac:dyDescent="0.25">
      <c r="A5099" s="212" t="s">
        <v>1249</v>
      </c>
      <c r="B5099" s="212">
        <v>199504</v>
      </c>
      <c r="C5099" s="212">
        <v>589.65700000000004</v>
      </c>
      <c r="D5099" s="212">
        <v>9</v>
      </c>
      <c r="E5099" s="212" t="s">
        <v>1250</v>
      </c>
      <c r="F5099" s="212" t="s">
        <v>1234</v>
      </c>
    </row>
    <row r="5100" spans="1:6" hidden="1" x14ac:dyDescent="0.25">
      <c r="A5100" s="212" t="s">
        <v>1249</v>
      </c>
      <c r="B5100" s="212">
        <v>199505</v>
      </c>
      <c r="C5100" s="212">
        <v>415.82600000000002</v>
      </c>
      <c r="D5100" s="212">
        <v>9</v>
      </c>
      <c r="E5100" s="212" t="s">
        <v>1250</v>
      </c>
      <c r="F5100" s="212" t="s">
        <v>1234</v>
      </c>
    </row>
    <row r="5101" spans="1:6" hidden="1" x14ac:dyDescent="0.25">
      <c r="A5101" s="212" t="s">
        <v>1249</v>
      </c>
      <c r="B5101" s="212">
        <v>199506</v>
      </c>
      <c r="C5101" s="212">
        <v>306.99099999999999</v>
      </c>
      <c r="D5101" s="212">
        <v>9</v>
      </c>
      <c r="E5101" s="212" t="s">
        <v>1250</v>
      </c>
      <c r="F5101" s="212" t="s">
        <v>1234</v>
      </c>
    </row>
    <row r="5102" spans="1:6" hidden="1" x14ac:dyDescent="0.25">
      <c r="A5102" s="212" t="s">
        <v>1249</v>
      </c>
      <c r="B5102" s="212">
        <v>199507</v>
      </c>
      <c r="C5102" s="212">
        <v>271.29500000000002</v>
      </c>
      <c r="D5102" s="212">
        <v>9</v>
      </c>
      <c r="E5102" s="212" t="s">
        <v>1250</v>
      </c>
      <c r="F5102" s="212" t="s">
        <v>1234</v>
      </c>
    </row>
    <row r="5103" spans="1:6" hidden="1" x14ac:dyDescent="0.25">
      <c r="A5103" s="212" t="s">
        <v>1249</v>
      </c>
      <c r="B5103" s="212">
        <v>199508</v>
      </c>
      <c r="C5103" s="212">
        <v>260.80700000000002</v>
      </c>
      <c r="D5103" s="212">
        <v>9</v>
      </c>
      <c r="E5103" s="212" t="s">
        <v>1250</v>
      </c>
      <c r="F5103" s="212" t="s">
        <v>1234</v>
      </c>
    </row>
    <row r="5104" spans="1:6" hidden="1" x14ac:dyDescent="0.25">
      <c r="A5104" s="212" t="s">
        <v>1249</v>
      </c>
      <c r="B5104" s="212">
        <v>199509</v>
      </c>
      <c r="C5104" s="212">
        <v>281.90800000000002</v>
      </c>
      <c r="D5104" s="212">
        <v>9</v>
      </c>
      <c r="E5104" s="212" t="s">
        <v>1250</v>
      </c>
      <c r="F5104" s="212" t="s">
        <v>1234</v>
      </c>
    </row>
    <row r="5105" spans="1:6" hidden="1" x14ac:dyDescent="0.25">
      <c r="A5105" s="212" t="s">
        <v>1249</v>
      </c>
      <c r="B5105" s="212">
        <v>199510</v>
      </c>
      <c r="C5105" s="212">
        <v>375.28500000000003</v>
      </c>
      <c r="D5105" s="212">
        <v>9</v>
      </c>
      <c r="E5105" s="212" t="s">
        <v>1250</v>
      </c>
      <c r="F5105" s="212" t="s">
        <v>1234</v>
      </c>
    </row>
    <row r="5106" spans="1:6" hidden="1" x14ac:dyDescent="0.25">
      <c r="A5106" s="212" t="s">
        <v>1249</v>
      </c>
      <c r="B5106" s="212">
        <v>199511</v>
      </c>
      <c r="C5106" s="212">
        <v>673.31200000000001</v>
      </c>
      <c r="D5106" s="212">
        <v>9</v>
      </c>
      <c r="E5106" s="212" t="s">
        <v>1250</v>
      </c>
      <c r="F5106" s="212" t="s">
        <v>1234</v>
      </c>
    </row>
    <row r="5107" spans="1:6" hidden="1" x14ac:dyDescent="0.25">
      <c r="A5107" s="212" t="s">
        <v>1249</v>
      </c>
      <c r="B5107" s="212">
        <v>199512</v>
      </c>
      <c r="C5107" s="212">
        <v>982.89700000000005</v>
      </c>
      <c r="D5107" s="212">
        <v>9</v>
      </c>
      <c r="E5107" s="212" t="s">
        <v>1250</v>
      </c>
      <c r="F5107" s="212" t="s">
        <v>1234</v>
      </c>
    </row>
    <row r="5108" spans="1:6" hidden="1" x14ac:dyDescent="0.25">
      <c r="A5108" s="212" t="s">
        <v>1249</v>
      </c>
      <c r="B5108" s="212">
        <v>199513</v>
      </c>
      <c r="C5108" s="212">
        <v>6934.049</v>
      </c>
      <c r="D5108" s="212">
        <v>9</v>
      </c>
      <c r="E5108" s="212" t="s">
        <v>1250</v>
      </c>
      <c r="F5108" s="212" t="s">
        <v>1234</v>
      </c>
    </row>
    <row r="5109" spans="1:6" hidden="1" x14ac:dyDescent="0.25">
      <c r="A5109" s="212" t="s">
        <v>1249</v>
      </c>
      <c r="B5109" s="212">
        <v>199601</v>
      </c>
      <c r="C5109" s="212">
        <v>1172.451</v>
      </c>
      <c r="D5109" s="212">
        <v>9</v>
      </c>
      <c r="E5109" s="212" t="s">
        <v>1250</v>
      </c>
      <c r="F5109" s="212" t="s">
        <v>1234</v>
      </c>
    </row>
    <row r="5110" spans="1:6" hidden="1" x14ac:dyDescent="0.25">
      <c r="A5110" s="212" t="s">
        <v>1249</v>
      </c>
      <c r="B5110" s="212">
        <v>199602</v>
      </c>
      <c r="C5110" s="212">
        <v>1057.0350000000001</v>
      </c>
      <c r="D5110" s="212">
        <v>9</v>
      </c>
      <c r="E5110" s="212" t="s">
        <v>1250</v>
      </c>
      <c r="F5110" s="212" t="s">
        <v>1234</v>
      </c>
    </row>
    <row r="5111" spans="1:6" hidden="1" x14ac:dyDescent="0.25">
      <c r="A5111" s="212" t="s">
        <v>1249</v>
      </c>
      <c r="B5111" s="212">
        <v>199603</v>
      </c>
      <c r="C5111" s="212">
        <v>912.15899999999999</v>
      </c>
      <c r="D5111" s="212">
        <v>9</v>
      </c>
      <c r="E5111" s="212" t="s">
        <v>1250</v>
      </c>
      <c r="F5111" s="212" t="s">
        <v>1234</v>
      </c>
    </row>
    <row r="5112" spans="1:6" hidden="1" x14ac:dyDescent="0.25">
      <c r="A5112" s="212" t="s">
        <v>1249</v>
      </c>
      <c r="B5112" s="212">
        <v>199604</v>
      </c>
      <c r="C5112" s="212">
        <v>647.99900000000002</v>
      </c>
      <c r="D5112" s="212">
        <v>9</v>
      </c>
      <c r="E5112" s="212" t="s">
        <v>1250</v>
      </c>
      <c r="F5112" s="212" t="s">
        <v>1234</v>
      </c>
    </row>
    <row r="5113" spans="1:6" hidden="1" x14ac:dyDescent="0.25">
      <c r="A5113" s="212" t="s">
        <v>1249</v>
      </c>
      <c r="B5113" s="212">
        <v>199605</v>
      </c>
      <c r="C5113" s="212">
        <v>430.91</v>
      </c>
      <c r="D5113" s="212">
        <v>9</v>
      </c>
      <c r="E5113" s="212" t="s">
        <v>1250</v>
      </c>
      <c r="F5113" s="212" t="s">
        <v>1234</v>
      </c>
    </row>
    <row r="5114" spans="1:6" hidden="1" x14ac:dyDescent="0.25">
      <c r="A5114" s="212" t="s">
        <v>1249</v>
      </c>
      <c r="B5114" s="212">
        <v>199606</v>
      </c>
      <c r="C5114" s="212">
        <v>314.87799999999999</v>
      </c>
      <c r="D5114" s="212">
        <v>9</v>
      </c>
      <c r="E5114" s="212" t="s">
        <v>1250</v>
      </c>
      <c r="F5114" s="212" t="s">
        <v>1234</v>
      </c>
    </row>
    <row r="5115" spans="1:6" hidden="1" x14ac:dyDescent="0.25">
      <c r="A5115" s="212" t="s">
        <v>1249</v>
      </c>
      <c r="B5115" s="212">
        <v>199607</v>
      </c>
      <c r="C5115" s="212">
        <v>273.12799999999999</v>
      </c>
      <c r="D5115" s="212">
        <v>9</v>
      </c>
      <c r="E5115" s="212" t="s">
        <v>1250</v>
      </c>
      <c r="F5115" s="212" t="s">
        <v>1234</v>
      </c>
    </row>
    <row r="5116" spans="1:6" hidden="1" x14ac:dyDescent="0.25">
      <c r="A5116" s="212" t="s">
        <v>1249</v>
      </c>
      <c r="B5116" s="212">
        <v>199608</v>
      </c>
      <c r="C5116" s="212">
        <v>271.786</v>
      </c>
      <c r="D5116" s="212">
        <v>9</v>
      </c>
      <c r="E5116" s="212" t="s">
        <v>1250</v>
      </c>
      <c r="F5116" s="212" t="s">
        <v>1234</v>
      </c>
    </row>
    <row r="5117" spans="1:6" hidden="1" x14ac:dyDescent="0.25">
      <c r="A5117" s="212" t="s">
        <v>1249</v>
      </c>
      <c r="B5117" s="212">
        <v>199609</v>
      </c>
      <c r="C5117" s="212">
        <v>294.05599999999998</v>
      </c>
      <c r="D5117" s="212">
        <v>9</v>
      </c>
      <c r="E5117" s="212" t="s">
        <v>1250</v>
      </c>
      <c r="F5117" s="212" t="s">
        <v>1234</v>
      </c>
    </row>
    <row r="5118" spans="1:6" hidden="1" x14ac:dyDescent="0.25">
      <c r="A5118" s="212" t="s">
        <v>1249</v>
      </c>
      <c r="B5118" s="212">
        <v>199610</v>
      </c>
      <c r="C5118" s="212">
        <v>419.64</v>
      </c>
      <c r="D5118" s="212">
        <v>9</v>
      </c>
      <c r="E5118" s="212" t="s">
        <v>1250</v>
      </c>
      <c r="F5118" s="212" t="s">
        <v>1234</v>
      </c>
    </row>
    <row r="5119" spans="1:6" hidden="1" x14ac:dyDescent="0.25">
      <c r="A5119" s="212" t="s">
        <v>1249</v>
      </c>
      <c r="B5119" s="212">
        <v>199611</v>
      </c>
      <c r="C5119" s="212">
        <v>709.20299999999997</v>
      </c>
      <c r="D5119" s="212">
        <v>9</v>
      </c>
      <c r="E5119" s="212" t="s">
        <v>1250</v>
      </c>
      <c r="F5119" s="212" t="s">
        <v>1234</v>
      </c>
    </row>
    <row r="5120" spans="1:6" hidden="1" x14ac:dyDescent="0.25">
      <c r="A5120" s="212" t="s">
        <v>1249</v>
      </c>
      <c r="B5120" s="212">
        <v>199612</v>
      </c>
      <c r="C5120" s="212">
        <v>961.32600000000002</v>
      </c>
      <c r="D5120" s="212">
        <v>9</v>
      </c>
      <c r="E5120" s="212" t="s">
        <v>1250</v>
      </c>
      <c r="F5120" s="212" t="s">
        <v>1234</v>
      </c>
    </row>
    <row r="5121" spans="1:6" hidden="1" x14ac:dyDescent="0.25">
      <c r="A5121" s="212" t="s">
        <v>1249</v>
      </c>
      <c r="B5121" s="212">
        <v>199613</v>
      </c>
      <c r="C5121" s="212">
        <v>7464.0039999999999</v>
      </c>
      <c r="D5121" s="212">
        <v>9</v>
      </c>
      <c r="E5121" s="212" t="s">
        <v>1250</v>
      </c>
      <c r="F5121" s="212" t="s">
        <v>1234</v>
      </c>
    </row>
    <row r="5122" spans="1:6" hidden="1" x14ac:dyDescent="0.25">
      <c r="A5122" s="212" t="s">
        <v>1249</v>
      </c>
      <c r="B5122" s="212">
        <v>199701</v>
      </c>
      <c r="C5122" s="212">
        <v>1140.6880000000001</v>
      </c>
      <c r="D5122" s="212">
        <v>9</v>
      </c>
      <c r="E5122" s="212" t="s">
        <v>1250</v>
      </c>
      <c r="F5122" s="212" t="s">
        <v>1234</v>
      </c>
    </row>
    <row r="5123" spans="1:6" hidden="1" x14ac:dyDescent="0.25">
      <c r="A5123" s="212" t="s">
        <v>1249</v>
      </c>
      <c r="B5123" s="212">
        <v>199702</v>
      </c>
      <c r="C5123" s="212">
        <v>952.42</v>
      </c>
      <c r="D5123" s="212">
        <v>9</v>
      </c>
      <c r="E5123" s="212" t="s">
        <v>1250</v>
      </c>
      <c r="F5123" s="212" t="s">
        <v>1234</v>
      </c>
    </row>
    <row r="5124" spans="1:6" hidden="1" x14ac:dyDescent="0.25">
      <c r="A5124" s="212" t="s">
        <v>1249</v>
      </c>
      <c r="B5124" s="212">
        <v>199703</v>
      </c>
      <c r="C5124" s="212">
        <v>788.59100000000001</v>
      </c>
      <c r="D5124" s="212">
        <v>9</v>
      </c>
      <c r="E5124" s="212" t="s">
        <v>1250</v>
      </c>
      <c r="F5124" s="212" t="s">
        <v>1234</v>
      </c>
    </row>
    <row r="5125" spans="1:6" hidden="1" x14ac:dyDescent="0.25">
      <c r="A5125" s="212" t="s">
        <v>1249</v>
      </c>
      <c r="B5125" s="212">
        <v>199704</v>
      </c>
      <c r="C5125" s="212">
        <v>599.11199999999997</v>
      </c>
      <c r="D5125" s="212">
        <v>9</v>
      </c>
      <c r="E5125" s="212" t="s">
        <v>1250</v>
      </c>
      <c r="F5125" s="212" t="s">
        <v>1234</v>
      </c>
    </row>
    <row r="5126" spans="1:6" hidden="1" x14ac:dyDescent="0.25">
      <c r="A5126" s="212" t="s">
        <v>1249</v>
      </c>
      <c r="B5126" s="212">
        <v>199705</v>
      </c>
      <c r="C5126" s="212">
        <v>431.92700000000002</v>
      </c>
      <c r="D5126" s="212">
        <v>9</v>
      </c>
      <c r="E5126" s="212" t="s">
        <v>1250</v>
      </c>
      <c r="F5126" s="212" t="s">
        <v>1234</v>
      </c>
    </row>
    <row r="5127" spans="1:6" hidden="1" x14ac:dyDescent="0.25">
      <c r="A5127" s="212" t="s">
        <v>1249</v>
      </c>
      <c r="B5127" s="212">
        <v>199706</v>
      </c>
      <c r="C5127" s="212">
        <v>307.74200000000002</v>
      </c>
      <c r="D5127" s="212">
        <v>9</v>
      </c>
      <c r="E5127" s="212" t="s">
        <v>1250</v>
      </c>
      <c r="F5127" s="212" t="s">
        <v>1234</v>
      </c>
    </row>
    <row r="5128" spans="1:6" hidden="1" x14ac:dyDescent="0.25">
      <c r="A5128" s="212" t="s">
        <v>1249</v>
      </c>
      <c r="B5128" s="212">
        <v>199707</v>
      </c>
      <c r="C5128" s="212">
        <v>272.8</v>
      </c>
      <c r="D5128" s="212">
        <v>9</v>
      </c>
      <c r="E5128" s="212" t="s">
        <v>1250</v>
      </c>
      <c r="F5128" s="212" t="s">
        <v>1234</v>
      </c>
    </row>
    <row r="5129" spans="1:6" hidden="1" x14ac:dyDescent="0.25">
      <c r="A5129" s="212" t="s">
        <v>1249</v>
      </c>
      <c r="B5129" s="212">
        <v>199708</v>
      </c>
      <c r="C5129" s="212">
        <v>266.34399999999999</v>
      </c>
      <c r="D5129" s="212">
        <v>9</v>
      </c>
      <c r="E5129" s="212" t="s">
        <v>1250</v>
      </c>
      <c r="F5129" s="212" t="s">
        <v>1234</v>
      </c>
    </row>
    <row r="5130" spans="1:6" hidden="1" x14ac:dyDescent="0.25">
      <c r="A5130" s="212" t="s">
        <v>1249</v>
      </c>
      <c r="B5130" s="212">
        <v>199709</v>
      </c>
      <c r="C5130" s="212">
        <v>278.23899999999998</v>
      </c>
      <c r="D5130" s="212">
        <v>9</v>
      </c>
      <c r="E5130" s="212" t="s">
        <v>1250</v>
      </c>
      <c r="F5130" s="212" t="s">
        <v>1234</v>
      </c>
    </row>
    <row r="5131" spans="1:6" hidden="1" x14ac:dyDescent="0.25">
      <c r="A5131" s="212" t="s">
        <v>1249</v>
      </c>
      <c r="B5131" s="212">
        <v>199710</v>
      </c>
      <c r="C5131" s="212">
        <v>390.46100000000001</v>
      </c>
      <c r="D5131" s="212">
        <v>9</v>
      </c>
      <c r="E5131" s="212" t="s">
        <v>1250</v>
      </c>
      <c r="F5131" s="212" t="s">
        <v>1234</v>
      </c>
    </row>
    <row r="5132" spans="1:6" hidden="1" x14ac:dyDescent="0.25">
      <c r="A5132" s="212" t="s">
        <v>1249</v>
      </c>
      <c r="B5132" s="212">
        <v>199711</v>
      </c>
      <c r="C5132" s="212">
        <v>665.05499999999995</v>
      </c>
      <c r="D5132" s="212">
        <v>9</v>
      </c>
      <c r="E5132" s="212" t="s">
        <v>1250</v>
      </c>
      <c r="F5132" s="212" t="s">
        <v>1234</v>
      </c>
    </row>
    <row r="5133" spans="1:6" hidden="1" x14ac:dyDescent="0.25">
      <c r="A5133" s="212" t="s">
        <v>1249</v>
      </c>
      <c r="B5133" s="212">
        <v>199712</v>
      </c>
      <c r="C5133" s="212">
        <v>937.32399999999996</v>
      </c>
      <c r="D5133" s="212">
        <v>9</v>
      </c>
      <c r="E5133" s="212" t="s">
        <v>1250</v>
      </c>
      <c r="F5133" s="212" t="s">
        <v>1234</v>
      </c>
    </row>
    <row r="5134" spans="1:6" hidden="1" x14ac:dyDescent="0.25">
      <c r="A5134" s="212" t="s">
        <v>1249</v>
      </c>
      <c r="B5134" s="212">
        <v>199713</v>
      </c>
      <c r="C5134" s="212">
        <v>7030.2430000000004</v>
      </c>
      <c r="D5134" s="212">
        <v>9</v>
      </c>
      <c r="E5134" s="212" t="s">
        <v>1250</v>
      </c>
      <c r="F5134" s="212" t="s">
        <v>1234</v>
      </c>
    </row>
    <row r="5135" spans="1:6" hidden="1" x14ac:dyDescent="0.25">
      <c r="A5135" s="212" t="s">
        <v>1249</v>
      </c>
      <c r="B5135" s="212">
        <v>199801</v>
      </c>
      <c r="C5135" s="212">
        <v>1013.548</v>
      </c>
      <c r="D5135" s="212">
        <v>9</v>
      </c>
      <c r="E5135" s="212" t="s">
        <v>1250</v>
      </c>
      <c r="F5135" s="212" t="s">
        <v>1234</v>
      </c>
    </row>
    <row r="5136" spans="1:6" hidden="1" x14ac:dyDescent="0.25">
      <c r="A5136" s="212" t="s">
        <v>1249</v>
      </c>
      <c r="B5136" s="212">
        <v>199802</v>
      </c>
      <c r="C5136" s="212">
        <v>867.11900000000003</v>
      </c>
      <c r="D5136" s="212">
        <v>9</v>
      </c>
      <c r="E5136" s="212" t="s">
        <v>1250</v>
      </c>
      <c r="F5136" s="212" t="s">
        <v>1234</v>
      </c>
    </row>
    <row r="5137" spans="1:6" hidden="1" x14ac:dyDescent="0.25">
      <c r="A5137" s="212" t="s">
        <v>1249</v>
      </c>
      <c r="B5137" s="212">
        <v>199803</v>
      </c>
      <c r="C5137" s="212">
        <v>832.572</v>
      </c>
      <c r="D5137" s="212">
        <v>9</v>
      </c>
      <c r="E5137" s="212" t="s">
        <v>1250</v>
      </c>
      <c r="F5137" s="212" t="s">
        <v>1234</v>
      </c>
    </row>
    <row r="5138" spans="1:6" hidden="1" x14ac:dyDescent="0.25">
      <c r="A5138" s="212" t="s">
        <v>1249</v>
      </c>
      <c r="B5138" s="212">
        <v>199804</v>
      </c>
      <c r="C5138" s="212">
        <v>557.54700000000003</v>
      </c>
      <c r="D5138" s="212">
        <v>9</v>
      </c>
      <c r="E5138" s="212" t="s">
        <v>1250</v>
      </c>
      <c r="F5138" s="212" t="s">
        <v>1234</v>
      </c>
    </row>
    <row r="5139" spans="1:6" hidden="1" x14ac:dyDescent="0.25">
      <c r="A5139" s="212" t="s">
        <v>1249</v>
      </c>
      <c r="B5139" s="212">
        <v>199805</v>
      </c>
      <c r="C5139" s="212">
        <v>370.47899999999998</v>
      </c>
      <c r="D5139" s="212">
        <v>9</v>
      </c>
      <c r="E5139" s="212" t="s">
        <v>1250</v>
      </c>
      <c r="F5139" s="212" t="s">
        <v>1234</v>
      </c>
    </row>
    <row r="5140" spans="1:6" hidden="1" x14ac:dyDescent="0.25">
      <c r="A5140" s="212" t="s">
        <v>1249</v>
      </c>
      <c r="B5140" s="212">
        <v>199806</v>
      </c>
      <c r="C5140" s="212">
        <v>290.69200000000001</v>
      </c>
      <c r="D5140" s="212">
        <v>9</v>
      </c>
      <c r="E5140" s="212" t="s">
        <v>1250</v>
      </c>
      <c r="F5140" s="212" t="s">
        <v>1234</v>
      </c>
    </row>
    <row r="5141" spans="1:6" hidden="1" x14ac:dyDescent="0.25">
      <c r="A5141" s="212" t="s">
        <v>1249</v>
      </c>
      <c r="B5141" s="212">
        <v>199807</v>
      </c>
      <c r="C5141" s="212">
        <v>266.17</v>
      </c>
      <c r="D5141" s="212">
        <v>9</v>
      </c>
      <c r="E5141" s="212" t="s">
        <v>1250</v>
      </c>
      <c r="F5141" s="212" t="s">
        <v>1234</v>
      </c>
    </row>
    <row r="5142" spans="1:6" hidden="1" x14ac:dyDescent="0.25">
      <c r="A5142" s="212" t="s">
        <v>1249</v>
      </c>
      <c r="B5142" s="212">
        <v>199808</v>
      </c>
      <c r="C5142" s="212">
        <v>255.13</v>
      </c>
      <c r="D5142" s="212">
        <v>9</v>
      </c>
      <c r="E5142" s="212" t="s">
        <v>1250</v>
      </c>
      <c r="F5142" s="212" t="s">
        <v>1234</v>
      </c>
    </row>
    <row r="5143" spans="1:6" hidden="1" x14ac:dyDescent="0.25">
      <c r="A5143" s="212" t="s">
        <v>1249</v>
      </c>
      <c r="B5143" s="212">
        <v>199809</v>
      </c>
      <c r="C5143" s="212">
        <v>247.52600000000001</v>
      </c>
      <c r="D5143" s="212">
        <v>9</v>
      </c>
      <c r="E5143" s="212" t="s">
        <v>1250</v>
      </c>
      <c r="F5143" s="212" t="s">
        <v>1234</v>
      </c>
    </row>
    <row r="5144" spans="1:6" hidden="1" x14ac:dyDescent="0.25">
      <c r="A5144" s="212" t="s">
        <v>1249</v>
      </c>
      <c r="B5144" s="212">
        <v>199810</v>
      </c>
      <c r="C5144" s="212">
        <v>354.73099999999999</v>
      </c>
      <c r="D5144" s="212">
        <v>9</v>
      </c>
      <c r="E5144" s="212" t="s">
        <v>1250</v>
      </c>
      <c r="F5144" s="212" t="s">
        <v>1234</v>
      </c>
    </row>
    <row r="5145" spans="1:6" hidden="1" x14ac:dyDescent="0.25">
      <c r="A5145" s="212" t="s">
        <v>1249</v>
      </c>
      <c r="B5145" s="212">
        <v>199811</v>
      </c>
      <c r="C5145" s="212">
        <v>552.327</v>
      </c>
      <c r="D5145" s="212">
        <v>9</v>
      </c>
      <c r="E5145" s="212" t="s">
        <v>1250</v>
      </c>
      <c r="F5145" s="212" t="s">
        <v>1234</v>
      </c>
    </row>
    <row r="5146" spans="1:6" hidden="1" x14ac:dyDescent="0.25">
      <c r="A5146" s="212" t="s">
        <v>1249</v>
      </c>
      <c r="B5146" s="212">
        <v>199812</v>
      </c>
      <c r="C5146" s="212">
        <v>803.19100000000003</v>
      </c>
      <c r="D5146" s="212">
        <v>9</v>
      </c>
      <c r="E5146" s="212" t="s">
        <v>1250</v>
      </c>
      <c r="F5146" s="212" t="s">
        <v>1234</v>
      </c>
    </row>
    <row r="5147" spans="1:6" hidden="1" x14ac:dyDescent="0.25">
      <c r="A5147" s="212" t="s">
        <v>1249</v>
      </c>
      <c r="B5147" s="212">
        <v>199813</v>
      </c>
      <c r="C5147" s="212">
        <v>6410.4250000000002</v>
      </c>
      <c r="D5147" s="212">
        <v>9</v>
      </c>
      <c r="E5147" s="212" t="s">
        <v>1250</v>
      </c>
      <c r="F5147" s="212" t="s">
        <v>1234</v>
      </c>
    </row>
    <row r="5148" spans="1:6" hidden="1" x14ac:dyDescent="0.25">
      <c r="A5148" s="212" t="s">
        <v>1249</v>
      </c>
      <c r="B5148" s="212">
        <v>199901</v>
      </c>
      <c r="C5148" s="212">
        <v>1134.4780000000001</v>
      </c>
      <c r="D5148" s="212">
        <v>9</v>
      </c>
      <c r="E5148" s="212" t="s">
        <v>1250</v>
      </c>
      <c r="F5148" s="212" t="s">
        <v>1234</v>
      </c>
    </row>
    <row r="5149" spans="1:6" hidden="1" x14ac:dyDescent="0.25">
      <c r="A5149" s="212" t="s">
        <v>1249</v>
      </c>
      <c r="B5149" s="212">
        <v>199902</v>
      </c>
      <c r="C5149" s="212">
        <v>885.88</v>
      </c>
      <c r="D5149" s="212">
        <v>9</v>
      </c>
      <c r="E5149" s="212" t="s">
        <v>1250</v>
      </c>
      <c r="F5149" s="212" t="s">
        <v>1234</v>
      </c>
    </row>
    <row r="5150" spans="1:6" hidden="1" x14ac:dyDescent="0.25">
      <c r="A5150" s="212" t="s">
        <v>1249</v>
      </c>
      <c r="B5150" s="212">
        <v>199903</v>
      </c>
      <c r="C5150" s="212">
        <v>867.05700000000002</v>
      </c>
      <c r="D5150" s="212">
        <v>9</v>
      </c>
      <c r="E5150" s="212" t="s">
        <v>1250</v>
      </c>
      <c r="F5150" s="212" t="s">
        <v>1234</v>
      </c>
    </row>
    <row r="5151" spans="1:6" hidden="1" x14ac:dyDescent="0.25">
      <c r="A5151" s="212" t="s">
        <v>1249</v>
      </c>
      <c r="B5151" s="212">
        <v>199904</v>
      </c>
      <c r="C5151" s="212">
        <v>577.40499999999997</v>
      </c>
      <c r="D5151" s="212">
        <v>9</v>
      </c>
      <c r="E5151" s="212" t="s">
        <v>1250</v>
      </c>
      <c r="F5151" s="212" t="s">
        <v>1234</v>
      </c>
    </row>
    <row r="5152" spans="1:6" hidden="1" x14ac:dyDescent="0.25">
      <c r="A5152" s="212" t="s">
        <v>1249</v>
      </c>
      <c r="B5152" s="212">
        <v>199905</v>
      </c>
      <c r="C5152" s="212">
        <v>379.61599999999999</v>
      </c>
      <c r="D5152" s="212">
        <v>9</v>
      </c>
      <c r="E5152" s="212" t="s">
        <v>1250</v>
      </c>
      <c r="F5152" s="212" t="s">
        <v>1234</v>
      </c>
    </row>
    <row r="5153" spans="1:6" hidden="1" x14ac:dyDescent="0.25">
      <c r="A5153" s="212" t="s">
        <v>1249</v>
      </c>
      <c r="B5153" s="212">
        <v>199906</v>
      </c>
      <c r="C5153" s="212">
        <v>301.29300000000001</v>
      </c>
      <c r="D5153" s="212">
        <v>9</v>
      </c>
      <c r="E5153" s="212" t="s">
        <v>1250</v>
      </c>
      <c r="F5153" s="212" t="s">
        <v>1234</v>
      </c>
    </row>
    <row r="5154" spans="1:6" hidden="1" x14ac:dyDescent="0.25">
      <c r="A5154" s="212" t="s">
        <v>1249</v>
      </c>
      <c r="B5154" s="212">
        <v>199907</v>
      </c>
      <c r="C5154" s="212">
        <v>269.88600000000002</v>
      </c>
      <c r="D5154" s="212">
        <v>9</v>
      </c>
      <c r="E5154" s="212" t="s">
        <v>1250</v>
      </c>
      <c r="F5154" s="212" t="s">
        <v>1234</v>
      </c>
    </row>
    <row r="5155" spans="1:6" hidden="1" x14ac:dyDescent="0.25">
      <c r="A5155" s="212" t="s">
        <v>1249</v>
      </c>
      <c r="B5155" s="212">
        <v>199908</v>
      </c>
      <c r="C5155" s="212">
        <v>264.02600000000001</v>
      </c>
      <c r="D5155" s="212">
        <v>9</v>
      </c>
      <c r="E5155" s="212" t="s">
        <v>1250</v>
      </c>
      <c r="F5155" s="212" t="s">
        <v>1234</v>
      </c>
    </row>
    <row r="5156" spans="1:6" hidden="1" x14ac:dyDescent="0.25">
      <c r="A5156" s="212" t="s">
        <v>1249</v>
      </c>
      <c r="B5156" s="212">
        <v>199909</v>
      </c>
      <c r="C5156" s="212">
        <v>281.88900000000001</v>
      </c>
      <c r="D5156" s="212">
        <v>9</v>
      </c>
      <c r="E5156" s="212" t="s">
        <v>1250</v>
      </c>
      <c r="F5156" s="212" t="s">
        <v>1234</v>
      </c>
    </row>
    <row r="5157" spans="1:6" hidden="1" x14ac:dyDescent="0.25">
      <c r="A5157" s="212" t="s">
        <v>1249</v>
      </c>
      <c r="B5157" s="212">
        <v>199910</v>
      </c>
      <c r="C5157" s="212">
        <v>398.08600000000001</v>
      </c>
      <c r="D5157" s="212">
        <v>9</v>
      </c>
      <c r="E5157" s="212" t="s">
        <v>1250</v>
      </c>
      <c r="F5157" s="212" t="s">
        <v>1234</v>
      </c>
    </row>
    <row r="5158" spans="1:6" hidden="1" x14ac:dyDescent="0.25">
      <c r="A5158" s="212" t="s">
        <v>1249</v>
      </c>
      <c r="B5158" s="212">
        <v>199911</v>
      </c>
      <c r="C5158" s="212">
        <v>542.05600000000004</v>
      </c>
      <c r="D5158" s="212">
        <v>9</v>
      </c>
      <c r="E5158" s="212" t="s">
        <v>1250</v>
      </c>
      <c r="F5158" s="212" t="s">
        <v>1234</v>
      </c>
    </row>
    <row r="5159" spans="1:6" hidden="1" x14ac:dyDescent="0.25">
      <c r="A5159" s="212" t="s">
        <v>1249</v>
      </c>
      <c r="B5159" s="212">
        <v>199912</v>
      </c>
      <c r="C5159" s="212">
        <v>870.94100000000003</v>
      </c>
      <c r="D5159" s="212">
        <v>9</v>
      </c>
      <c r="E5159" s="212" t="s">
        <v>1250</v>
      </c>
      <c r="F5159" s="212" t="s">
        <v>1234</v>
      </c>
    </row>
    <row r="5160" spans="1:6" hidden="1" x14ac:dyDescent="0.25">
      <c r="A5160" s="212" t="s">
        <v>1249</v>
      </c>
      <c r="B5160" s="212">
        <v>199913</v>
      </c>
      <c r="C5160" s="212">
        <v>6771.7910000000002</v>
      </c>
      <c r="D5160" s="212">
        <v>9</v>
      </c>
      <c r="E5160" s="212" t="s">
        <v>1250</v>
      </c>
      <c r="F5160" s="212" t="s">
        <v>1234</v>
      </c>
    </row>
    <row r="5161" spans="1:6" hidden="1" x14ac:dyDescent="0.25">
      <c r="A5161" s="212" t="s">
        <v>1249</v>
      </c>
      <c r="B5161" s="212">
        <v>200001</v>
      </c>
      <c r="C5161" s="212">
        <v>1098.095</v>
      </c>
      <c r="D5161" s="212">
        <v>9</v>
      </c>
      <c r="E5161" s="212" t="s">
        <v>1250</v>
      </c>
      <c r="F5161" s="212" t="s">
        <v>1234</v>
      </c>
    </row>
    <row r="5162" spans="1:6" hidden="1" x14ac:dyDescent="0.25">
      <c r="A5162" s="212" t="s">
        <v>1249</v>
      </c>
      <c r="B5162" s="212">
        <v>200002</v>
      </c>
      <c r="C5162" s="212">
        <v>985.17499999999995</v>
      </c>
      <c r="D5162" s="212">
        <v>9</v>
      </c>
      <c r="E5162" s="212" t="s">
        <v>1250</v>
      </c>
      <c r="F5162" s="212" t="s">
        <v>1234</v>
      </c>
    </row>
    <row r="5163" spans="1:6" hidden="1" x14ac:dyDescent="0.25">
      <c r="A5163" s="212" t="s">
        <v>1249</v>
      </c>
      <c r="B5163" s="212">
        <v>200003</v>
      </c>
      <c r="C5163" s="212">
        <v>740.19899999999996</v>
      </c>
      <c r="D5163" s="212">
        <v>9</v>
      </c>
      <c r="E5163" s="212" t="s">
        <v>1250</v>
      </c>
      <c r="F5163" s="212" t="s">
        <v>1234</v>
      </c>
    </row>
    <row r="5164" spans="1:6" hidden="1" x14ac:dyDescent="0.25">
      <c r="A5164" s="212" t="s">
        <v>1249</v>
      </c>
      <c r="B5164" s="212">
        <v>200004</v>
      </c>
      <c r="C5164" s="212">
        <v>564.46299999999997</v>
      </c>
      <c r="D5164" s="212">
        <v>9</v>
      </c>
      <c r="E5164" s="212" t="s">
        <v>1250</v>
      </c>
      <c r="F5164" s="212" t="s">
        <v>1234</v>
      </c>
    </row>
    <row r="5165" spans="1:6" hidden="1" x14ac:dyDescent="0.25">
      <c r="A5165" s="212" t="s">
        <v>1249</v>
      </c>
      <c r="B5165" s="212">
        <v>200005</v>
      </c>
      <c r="C5165" s="212">
        <v>382.12099999999998</v>
      </c>
      <c r="D5165" s="212">
        <v>9</v>
      </c>
      <c r="E5165" s="212" t="s">
        <v>1250</v>
      </c>
      <c r="F5165" s="212" t="s">
        <v>1234</v>
      </c>
    </row>
    <row r="5166" spans="1:6" hidden="1" x14ac:dyDescent="0.25">
      <c r="A5166" s="212" t="s">
        <v>1249</v>
      </c>
      <c r="B5166" s="212">
        <v>200006</v>
      </c>
      <c r="C5166" s="212">
        <v>299.54599999999999</v>
      </c>
      <c r="D5166" s="212">
        <v>9</v>
      </c>
      <c r="E5166" s="212" t="s">
        <v>1250</v>
      </c>
      <c r="F5166" s="212" t="s">
        <v>1234</v>
      </c>
    </row>
    <row r="5167" spans="1:6" hidden="1" x14ac:dyDescent="0.25">
      <c r="A5167" s="212" t="s">
        <v>1249</v>
      </c>
      <c r="B5167" s="212">
        <v>200007</v>
      </c>
      <c r="C5167" s="212">
        <v>272.387</v>
      </c>
      <c r="D5167" s="212">
        <v>9</v>
      </c>
      <c r="E5167" s="212" t="s">
        <v>1250</v>
      </c>
      <c r="F5167" s="212" t="s">
        <v>1234</v>
      </c>
    </row>
    <row r="5168" spans="1:6" hidden="1" x14ac:dyDescent="0.25">
      <c r="A5168" s="212" t="s">
        <v>1249</v>
      </c>
      <c r="B5168" s="212">
        <v>200008</v>
      </c>
      <c r="C5168" s="212">
        <v>286.16500000000002</v>
      </c>
      <c r="D5168" s="212">
        <v>9</v>
      </c>
      <c r="E5168" s="212" t="s">
        <v>1250</v>
      </c>
      <c r="F5168" s="212" t="s">
        <v>1234</v>
      </c>
    </row>
    <row r="5169" spans="1:6" hidden="1" x14ac:dyDescent="0.25">
      <c r="A5169" s="212" t="s">
        <v>1249</v>
      </c>
      <c r="B5169" s="212">
        <v>200009</v>
      </c>
      <c r="C5169" s="212">
        <v>297.20600000000002</v>
      </c>
      <c r="D5169" s="212">
        <v>9</v>
      </c>
      <c r="E5169" s="212" t="s">
        <v>1250</v>
      </c>
      <c r="F5169" s="212" t="s">
        <v>1234</v>
      </c>
    </row>
    <row r="5170" spans="1:6" hidden="1" x14ac:dyDescent="0.25">
      <c r="A5170" s="212" t="s">
        <v>1249</v>
      </c>
      <c r="B5170" s="212">
        <v>200010</v>
      </c>
      <c r="C5170" s="212">
        <v>409.34699999999998</v>
      </c>
      <c r="D5170" s="212">
        <v>9</v>
      </c>
      <c r="E5170" s="212" t="s">
        <v>1250</v>
      </c>
      <c r="F5170" s="212" t="s">
        <v>1234</v>
      </c>
    </row>
    <row r="5171" spans="1:6" hidden="1" x14ac:dyDescent="0.25">
      <c r="A5171" s="212" t="s">
        <v>1249</v>
      </c>
      <c r="B5171" s="212">
        <v>200011</v>
      </c>
      <c r="C5171" s="212">
        <v>664.00300000000004</v>
      </c>
      <c r="D5171" s="212">
        <v>9</v>
      </c>
      <c r="E5171" s="212" t="s">
        <v>1250</v>
      </c>
      <c r="F5171" s="212" t="s">
        <v>1234</v>
      </c>
    </row>
    <row r="5172" spans="1:6" hidden="1" x14ac:dyDescent="0.25">
      <c r="A5172" s="212" t="s">
        <v>1249</v>
      </c>
      <c r="B5172" s="212">
        <v>200012</v>
      </c>
      <c r="C5172" s="212">
        <v>1157.586</v>
      </c>
      <c r="D5172" s="212">
        <v>9</v>
      </c>
      <c r="E5172" s="212" t="s">
        <v>1250</v>
      </c>
      <c r="F5172" s="212" t="s">
        <v>1234</v>
      </c>
    </row>
    <row r="5173" spans="1:6" hidden="1" x14ac:dyDescent="0.25">
      <c r="A5173" s="212" t="s">
        <v>1249</v>
      </c>
      <c r="B5173" s="212">
        <v>200013</v>
      </c>
      <c r="C5173" s="212">
        <v>7155.5910000000003</v>
      </c>
      <c r="D5173" s="212">
        <v>9</v>
      </c>
      <c r="E5173" s="212" t="s">
        <v>1250</v>
      </c>
      <c r="F5173" s="212" t="s">
        <v>1234</v>
      </c>
    </row>
    <row r="5174" spans="1:6" hidden="1" x14ac:dyDescent="0.25">
      <c r="A5174" s="212" t="s">
        <v>1249</v>
      </c>
      <c r="B5174" s="212">
        <v>200101</v>
      </c>
      <c r="C5174" s="212">
        <v>1218.395</v>
      </c>
      <c r="D5174" s="212">
        <v>9</v>
      </c>
      <c r="E5174" s="212" t="s">
        <v>1250</v>
      </c>
      <c r="F5174" s="212" t="s">
        <v>1234</v>
      </c>
    </row>
    <row r="5175" spans="1:6" hidden="1" x14ac:dyDescent="0.25">
      <c r="A5175" s="212" t="s">
        <v>1249</v>
      </c>
      <c r="B5175" s="212">
        <v>200102</v>
      </c>
      <c r="C5175" s="212">
        <v>980.66300000000001</v>
      </c>
      <c r="D5175" s="212">
        <v>9</v>
      </c>
      <c r="E5175" s="212" t="s">
        <v>1250</v>
      </c>
      <c r="F5175" s="212" t="s">
        <v>1234</v>
      </c>
    </row>
    <row r="5176" spans="1:6" hidden="1" x14ac:dyDescent="0.25">
      <c r="A5176" s="212" t="s">
        <v>1249</v>
      </c>
      <c r="B5176" s="212">
        <v>200103</v>
      </c>
      <c r="C5176" s="212">
        <v>887.173</v>
      </c>
      <c r="D5176" s="212">
        <v>9</v>
      </c>
      <c r="E5176" s="212" t="s">
        <v>1250</v>
      </c>
      <c r="F5176" s="212" t="s">
        <v>1234</v>
      </c>
    </row>
    <row r="5177" spans="1:6" hidden="1" x14ac:dyDescent="0.25">
      <c r="A5177" s="212" t="s">
        <v>1249</v>
      </c>
      <c r="B5177" s="212">
        <v>200104</v>
      </c>
      <c r="C5177" s="212">
        <v>572.00099999999998</v>
      </c>
      <c r="D5177" s="212">
        <v>9</v>
      </c>
      <c r="E5177" s="212" t="s">
        <v>1250</v>
      </c>
      <c r="F5177" s="212" t="s">
        <v>1234</v>
      </c>
    </row>
    <row r="5178" spans="1:6" hidden="1" x14ac:dyDescent="0.25">
      <c r="A5178" s="212" t="s">
        <v>1249</v>
      </c>
      <c r="B5178" s="212">
        <v>200105</v>
      </c>
      <c r="C5178" s="212">
        <v>354.19900000000001</v>
      </c>
      <c r="D5178" s="212">
        <v>9</v>
      </c>
      <c r="E5178" s="212" t="s">
        <v>1250</v>
      </c>
      <c r="F5178" s="212" t="s">
        <v>1234</v>
      </c>
    </row>
    <row r="5179" spans="1:6" hidden="1" x14ac:dyDescent="0.25">
      <c r="A5179" s="212" t="s">
        <v>1249</v>
      </c>
      <c r="B5179" s="212">
        <v>200106</v>
      </c>
      <c r="C5179" s="212">
        <v>289.887</v>
      </c>
      <c r="D5179" s="212">
        <v>9</v>
      </c>
      <c r="E5179" s="212" t="s">
        <v>1250</v>
      </c>
      <c r="F5179" s="212" t="s">
        <v>1234</v>
      </c>
    </row>
    <row r="5180" spans="1:6" hidden="1" x14ac:dyDescent="0.25">
      <c r="A5180" s="212" t="s">
        <v>1249</v>
      </c>
      <c r="B5180" s="212">
        <v>200107</v>
      </c>
      <c r="C5180" s="212">
        <v>275.79899999999998</v>
      </c>
      <c r="D5180" s="212">
        <v>9</v>
      </c>
      <c r="E5180" s="212" t="s">
        <v>1250</v>
      </c>
      <c r="F5180" s="212" t="s">
        <v>1234</v>
      </c>
    </row>
    <row r="5181" spans="1:6" hidden="1" x14ac:dyDescent="0.25">
      <c r="A5181" s="212" t="s">
        <v>1249</v>
      </c>
      <c r="B5181" s="212">
        <v>200108</v>
      </c>
      <c r="C5181" s="212">
        <v>269.55799999999999</v>
      </c>
      <c r="D5181" s="212">
        <v>9</v>
      </c>
      <c r="E5181" s="212" t="s">
        <v>1250</v>
      </c>
      <c r="F5181" s="212" t="s">
        <v>1234</v>
      </c>
    </row>
    <row r="5182" spans="1:6" hidden="1" x14ac:dyDescent="0.25">
      <c r="A5182" s="212" t="s">
        <v>1249</v>
      </c>
      <c r="B5182" s="212">
        <v>200109</v>
      </c>
      <c r="C5182" s="212">
        <v>272.44600000000003</v>
      </c>
      <c r="D5182" s="212">
        <v>9</v>
      </c>
      <c r="E5182" s="212" t="s">
        <v>1250</v>
      </c>
      <c r="F5182" s="212" t="s">
        <v>1234</v>
      </c>
    </row>
    <row r="5183" spans="1:6" hidden="1" x14ac:dyDescent="0.25">
      <c r="A5183" s="212" t="s">
        <v>1249</v>
      </c>
      <c r="B5183" s="212">
        <v>200110</v>
      </c>
      <c r="C5183" s="212">
        <v>400.72500000000002</v>
      </c>
      <c r="D5183" s="212">
        <v>9</v>
      </c>
      <c r="E5183" s="212" t="s">
        <v>1250</v>
      </c>
      <c r="F5183" s="212" t="s">
        <v>1234</v>
      </c>
    </row>
    <row r="5184" spans="1:6" hidden="1" x14ac:dyDescent="0.25">
      <c r="A5184" s="212" t="s">
        <v>1249</v>
      </c>
      <c r="B5184" s="212">
        <v>200111</v>
      </c>
      <c r="C5184" s="212">
        <v>532.98199999999997</v>
      </c>
      <c r="D5184" s="212">
        <v>9</v>
      </c>
      <c r="E5184" s="212" t="s">
        <v>1250</v>
      </c>
      <c r="F5184" s="212" t="s">
        <v>1234</v>
      </c>
    </row>
    <row r="5185" spans="1:6" hidden="1" x14ac:dyDescent="0.25">
      <c r="A5185" s="212" t="s">
        <v>1249</v>
      </c>
      <c r="B5185" s="212">
        <v>200112</v>
      </c>
      <c r="C5185" s="212">
        <v>811.00199999999995</v>
      </c>
      <c r="D5185" s="212">
        <v>9</v>
      </c>
      <c r="E5185" s="212" t="s">
        <v>1250</v>
      </c>
      <c r="F5185" s="212" t="s">
        <v>1234</v>
      </c>
    </row>
    <row r="5186" spans="1:6" hidden="1" x14ac:dyDescent="0.25">
      <c r="A5186" s="212" t="s">
        <v>1249</v>
      </c>
      <c r="B5186" s="212">
        <v>200113</v>
      </c>
      <c r="C5186" s="212">
        <v>6863.77</v>
      </c>
      <c r="D5186" s="212">
        <v>9</v>
      </c>
      <c r="E5186" s="212" t="s">
        <v>1250</v>
      </c>
      <c r="F5186" s="212" t="s">
        <v>1234</v>
      </c>
    </row>
    <row r="5187" spans="1:6" hidden="1" x14ac:dyDescent="0.25">
      <c r="A5187" s="212" t="s">
        <v>1249</v>
      </c>
      <c r="B5187" s="212">
        <v>200201</v>
      </c>
      <c r="C5187" s="212">
        <v>1030.4480000000001</v>
      </c>
      <c r="D5187" s="212">
        <v>9</v>
      </c>
      <c r="E5187" s="212" t="s">
        <v>1250</v>
      </c>
      <c r="F5187" s="212" t="s">
        <v>1234</v>
      </c>
    </row>
    <row r="5188" spans="1:6" hidden="1" x14ac:dyDescent="0.25">
      <c r="A5188" s="212" t="s">
        <v>1249</v>
      </c>
      <c r="B5188" s="212">
        <v>200202</v>
      </c>
      <c r="C5188" s="212">
        <v>902.62300000000005</v>
      </c>
      <c r="D5188" s="212">
        <v>9</v>
      </c>
      <c r="E5188" s="212" t="s">
        <v>1250</v>
      </c>
      <c r="F5188" s="212" t="s">
        <v>1234</v>
      </c>
    </row>
    <row r="5189" spans="1:6" hidden="1" x14ac:dyDescent="0.25">
      <c r="A5189" s="212" t="s">
        <v>1249</v>
      </c>
      <c r="B5189" s="212">
        <v>200203</v>
      </c>
      <c r="C5189" s="212">
        <v>849.59299999999996</v>
      </c>
      <c r="D5189" s="212">
        <v>9</v>
      </c>
      <c r="E5189" s="212" t="s">
        <v>1250</v>
      </c>
      <c r="F5189" s="212" t="s">
        <v>1234</v>
      </c>
    </row>
    <row r="5190" spans="1:6" hidden="1" x14ac:dyDescent="0.25">
      <c r="A5190" s="212" t="s">
        <v>1249</v>
      </c>
      <c r="B5190" s="212">
        <v>200204</v>
      </c>
      <c r="C5190" s="212">
        <v>564.09500000000003</v>
      </c>
      <c r="D5190" s="212">
        <v>9</v>
      </c>
      <c r="E5190" s="212" t="s">
        <v>1250</v>
      </c>
      <c r="F5190" s="212" t="s">
        <v>1234</v>
      </c>
    </row>
    <row r="5191" spans="1:6" hidden="1" x14ac:dyDescent="0.25">
      <c r="A5191" s="212" t="s">
        <v>1249</v>
      </c>
      <c r="B5191" s="212">
        <v>200205</v>
      </c>
      <c r="C5191" s="212">
        <v>403.709</v>
      </c>
      <c r="D5191" s="212">
        <v>9</v>
      </c>
      <c r="E5191" s="212" t="s">
        <v>1250</v>
      </c>
      <c r="F5191" s="212" t="s">
        <v>1234</v>
      </c>
    </row>
    <row r="5192" spans="1:6" hidden="1" x14ac:dyDescent="0.25">
      <c r="A5192" s="212" t="s">
        <v>1249</v>
      </c>
      <c r="B5192" s="212">
        <v>200206</v>
      </c>
      <c r="C5192" s="212">
        <v>298.14699999999999</v>
      </c>
      <c r="D5192" s="212">
        <v>9</v>
      </c>
      <c r="E5192" s="212" t="s">
        <v>1250</v>
      </c>
      <c r="F5192" s="212" t="s">
        <v>1234</v>
      </c>
    </row>
    <row r="5193" spans="1:6" hidden="1" x14ac:dyDescent="0.25">
      <c r="A5193" s="212" t="s">
        <v>1249</v>
      </c>
      <c r="B5193" s="212">
        <v>200207</v>
      </c>
      <c r="C5193" s="212">
        <v>267.94499999999999</v>
      </c>
      <c r="D5193" s="212">
        <v>9</v>
      </c>
      <c r="E5193" s="212" t="s">
        <v>1250</v>
      </c>
      <c r="F5193" s="212" t="s">
        <v>1234</v>
      </c>
    </row>
    <row r="5194" spans="1:6" hidden="1" x14ac:dyDescent="0.25">
      <c r="A5194" s="212" t="s">
        <v>1249</v>
      </c>
      <c r="B5194" s="212">
        <v>200208</v>
      </c>
      <c r="C5194" s="212">
        <v>261.25099999999998</v>
      </c>
      <c r="D5194" s="212">
        <v>9</v>
      </c>
      <c r="E5194" s="212" t="s">
        <v>1250</v>
      </c>
      <c r="F5194" s="212" t="s">
        <v>1234</v>
      </c>
    </row>
    <row r="5195" spans="1:6" hidden="1" x14ac:dyDescent="0.25">
      <c r="A5195" s="212" t="s">
        <v>1249</v>
      </c>
      <c r="B5195" s="212">
        <v>200209</v>
      </c>
      <c r="C5195" s="212">
        <v>267.93400000000003</v>
      </c>
      <c r="D5195" s="212">
        <v>9</v>
      </c>
      <c r="E5195" s="212" t="s">
        <v>1250</v>
      </c>
      <c r="F5195" s="212" t="s">
        <v>1234</v>
      </c>
    </row>
    <row r="5196" spans="1:6" hidden="1" x14ac:dyDescent="0.25">
      <c r="A5196" s="212" t="s">
        <v>1249</v>
      </c>
      <c r="B5196" s="212">
        <v>200210</v>
      </c>
      <c r="C5196" s="212">
        <v>416.96699999999998</v>
      </c>
      <c r="D5196" s="212">
        <v>9</v>
      </c>
      <c r="E5196" s="212" t="s">
        <v>1250</v>
      </c>
      <c r="F5196" s="212" t="s">
        <v>1234</v>
      </c>
    </row>
    <row r="5197" spans="1:6" hidden="1" x14ac:dyDescent="0.25">
      <c r="A5197" s="212" t="s">
        <v>1249</v>
      </c>
      <c r="B5197" s="212">
        <v>200211</v>
      </c>
      <c r="C5197" s="212">
        <v>657.76199999999994</v>
      </c>
      <c r="D5197" s="212">
        <v>9</v>
      </c>
      <c r="E5197" s="212" t="s">
        <v>1250</v>
      </c>
      <c r="F5197" s="212" t="s">
        <v>1234</v>
      </c>
    </row>
    <row r="5198" spans="1:6" hidden="1" x14ac:dyDescent="0.25">
      <c r="A5198" s="212" t="s">
        <v>1249</v>
      </c>
      <c r="B5198" s="212">
        <v>200212</v>
      </c>
      <c r="C5198" s="212">
        <v>987.06799999999998</v>
      </c>
      <c r="D5198" s="212">
        <v>9</v>
      </c>
      <c r="E5198" s="212" t="s">
        <v>1250</v>
      </c>
      <c r="F5198" s="212" t="s">
        <v>1234</v>
      </c>
    </row>
    <row r="5199" spans="1:6" hidden="1" x14ac:dyDescent="0.25">
      <c r="A5199" s="212" t="s">
        <v>1249</v>
      </c>
      <c r="B5199" s="212">
        <v>200213</v>
      </c>
      <c r="C5199" s="212">
        <v>6906.777</v>
      </c>
      <c r="D5199" s="212">
        <v>9</v>
      </c>
      <c r="E5199" s="212" t="s">
        <v>1250</v>
      </c>
      <c r="F5199" s="212" t="s">
        <v>1234</v>
      </c>
    </row>
    <row r="5200" spans="1:6" hidden="1" x14ac:dyDescent="0.25">
      <c r="A5200" s="212" t="s">
        <v>1249</v>
      </c>
      <c r="B5200" s="212">
        <v>200301</v>
      </c>
      <c r="C5200" s="212">
        <v>1205.6790000000001</v>
      </c>
      <c r="D5200" s="212">
        <v>9</v>
      </c>
      <c r="E5200" s="212" t="s">
        <v>1250</v>
      </c>
      <c r="F5200" s="212" t="s">
        <v>1234</v>
      </c>
    </row>
    <row r="5201" spans="1:6" hidden="1" x14ac:dyDescent="0.25">
      <c r="A5201" s="212" t="s">
        <v>1249</v>
      </c>
      <c r="B5201" s="212">
        <v>200302</v>
      </c>
      <c r="C5201" s="212">
        <v>1101.7850000000001</v>
      </c>
      <c r="D5201" s="212">
        <v>9</v>
      </c>
      <c r="E5201" s="212" t="s">
        <v>1250</v>
      </c>
      <c r="F5201" s="212" t="s">
        <v>1234</v>
      </c>
    </row>
    <row r="5202" spans="1:6" hidden="1" x14ac:dyDescent="0.25">
      <c r="A5202" s="212" t="s">
        <v>1249</v>
      </c>
      <c r="B5202" s="212">
        <v>200303</v>
      </c>
      <c r="C5202" s="212">
        <v>877.73400000000004</v>
      </c>
      <c r="D5202" s="212">
        <v>9</v>
      </c>
      <c r="E5202" s="212" t="s">
        <v>1250</v>
      </c>
      <c r="F5202" s="212" t="s">
        <v>1234</v>
      </c>
    </row>
    <row r="5203" spans="1:6" hidden="1" x14ac:dyDescent="0.25">
      <c r="A5203" s="212" t="s">
        <v>1249</v>
      </c>
      <c r="B5203" s="212">
        <v>200304</v>
      </c>
      <c r="C5203" s="212">
        <v>582.22199999999998</v>
      </c>
      <c r="D5203" s="212">
        <v>9</v>
      </c>
      <c r="E5203" s="212" t="s">
        <v>1250</v>
      </c>
      <c r="F5203" s="212" t="s">
        <v>1234</v>
      </c>
    </row>
    <row r="5204" spans="1:6" hidden="1" x14ac:dyDescent="0.25">
      <c r="A5204" s="212" t="s">
        <v>1249</v>
      </c>
      <c r="B5204" s="212">
        <v>200305</v>
      </c>
      <c r="C5204" s="212">
        <v>398.63099999999997</v>
      </c>
      <c r="D5204" s="212">
        <v>9</v>
      </c>
      <c r="E5204" s="212" t="s">
        <v>1250</v>
      </c>
      <c r="F5204" s="212" t="s">
        <v>1234</v>
      </c>
    </row>
    <row r="5205" spans="1:6" hidden="1" x14ac:dyDescent="0.25">
      <c r="A5205" s="212" t="s">
        <v>1249</v>
      </c>
      <c r="B5205" s="212">
        <v>200306</v>
      </c>
      <c r="C5205" s="212">
        <v>298.10399999999998</v>
      </c>
      <c r="D5205" s="212">
        <v>9</v>
      </c>
      <c r="E5205" s="212" t="s">
        <v>1250</v>
      </c>
      <c r="F5205" s="212" t="s">
        <v>1234</v>
      </c>
    </row>
    <row r="5206" spans="1:6" hidden="1" x14ac:dyDescent="0.25">
      <c r="A5206" s="212" t="s">
        <v>1249</v>
      </c>
      <c r="B5206" s="212">
        <v>200307</v>
      </c>
      <c r="C5206" s="212">
        <v>274.52800000000002</v>
      </c>
      <c r="D5206" s="212">
        <v>9</v>
      </c>
      <c r="E5206" s="212" t="s">
        <v>1250</v>
      </c>
      <c r="F5206" s="212" t="s">
        <v>1234</v>
      </c>
    </row>
    <row r="5207" spans="1:6" hidden="1" x14ac:dyDescent="0.25">
      <c r="A5207" s="212" t="s">
        <v>1249</v>
      </c>
      <c r="B5207" s="212">
        <v>200308</v>
      </c>
      <c r="C5207" s="212">
        <v>267.024</v>
      </c>
      <c r="D5207" s="212">
        <v>9</v>
      </c>
      <c r="E5207" s="212" t="s">
        <v>1250</v>
      </c>
      <c r="F5207" s="212" t="s">
        <v>1234</v>
      </c>
    </row>
    <row r="5208" spans="1:6" hidden="1" x14ac:dyDescent="0.25">
      <c r="A5208" s="212" t="s">
        <v>1249</v>
      </c>
      <c r="B5208" s="212">
        <v>200309</v>
      </c>
      <c r="C5208" s="212">
        <v>290.61799999999999</v>
      </c>
      <c r="D5208" s="212">
        <v>9</v>
      </c>
      <c r="E5208" s="212" t="s">
        <v>1250</v>
      </c>
      <c r="F5208" s="212" t="s">
        <v>1234</v>
      </c>
    </row>
    <row r="5209" spans="1:6" hidden="1" x14ac:dyDescent="0.25">
      <c r="A5209" s="212" t="s">
        <v>1249</v>
      </c>
      <c r="B5209" s="212">
        <v>200310</v>
      </c>
      <c r="C5209" s="212">
        <v>400.84</v>
      </c>
      <c r="D5209" s="212">
        <v>9</v>
      </c>
      <c r="E5209" s="212" t="s">
        <v>1250</v>
      </c>
      <c r="F5209" s="212" t="s">
        <v>1234</v>
      </c>
    </row>
    <row r="5210" spans="1:6" hidden="1" x14ac:dyDescent="0.25">
      <c r="A5210" s="212" t="s">
        <v>1249</v>
      </c>
      <c r="B5210" s="212">
        <v>200311</v>
      </c>
      <c r="C5210" s="212">
        <v>581.25</v>
      </c>
      <c r="D5210" s="212">
        <v>9</v>
      </c>
      <c r="E5210" s="212" t="s">
        <v>1250</v>
      </c>
      <c r="F5210" s="212" t="s">
        <v>1234</v>
      </c>
    </row>
    <row r="5211" spans="1:6" hidden="1" x14ac:dyDescent="0.25">
      <c r="A5211" s="212" t="s">
        <v>1249</v>
      </c>
      <c r="B5211" s="212">
        <v>200312</v>
      </c>
      <c r="C5211" s="212">
        <v>955.31200000000001</v>
      </c>
      <c r="D5211" s="212">
        <v>9</v>
      </c>
      <c r="E5211" s="212" t="s">
        <v>1250</v>
      </c>
      <c r="F5211" s="212" t="s">
        <v>1234</v>
      </c>
    </row>
    <row r="5212" spans="1:6" hidden="1" x14ac:dyDescent="0.25">
      <c r="A5212" s="212" t="s">
        <v>1249</v>
      </c>
      <c r="B5212" s="212">
        <v>200313</v>
      </c>
      <c r="C5212" s="212">
        <v>7232.3509999999997</v>
      </c>
      <c r="D5212" s="212">
        <v>9</v>
      </c>
      <c r="E5212" s="212" t="s">
        <v>1250</v>
      </c>
      <c r="F5212" s="212" t="s">
        <v>1234</v>
      </c>
    </row>
    <row r="5213" spans="1:6" hidden="1" x14ac:dyDescent="0.25">
      <c r="A5213" s="212" t="s">
        <v>1249</v>
      </c>
      <c r="B5213" s="212">
        <v>200401</v>
      </c>
      <c r="C5213" s="212">
        <v>1203.173</v>
      </c>
      <c r="D5213" s="212">
        <v>9</v>
      </c>
      <c r="E5213" s="212" t="s">
        <v>1250</v>
      </c>
      <c r="F5213" s="212" t="s">
        <v>1234</v>
      </c>
    </row>
    <row r="5214" spans="1:6" hidden="1" x14ac:dyDescent="0.25">
      <c r="A5214" s="212" t="s">
        <v>1249</v>
      </c>
      <c r="B5214" s="212">
        <v>200402</v>
      </c>
      <c r="C5214" s="212">
        <v>1069.55</v>
      </c>
      <c r="D5214" s="212">
        <v>9</v>
      </c>
      <c r="E5214" s="212" t="s">
        <v>1250</v>
      </c>
      <c r="F5214" s="212" t="s">
        <v>1234</v>
      </c>
    </row>
    <row r="5215" spans="1:6" hidden="1" x14ac:dyDescent="0.25">
      <c r="A5215" s="212" t="s">
        <v>1249</v>
      </c>
      <c r="B5215" s="212">
        <v>200403</v>
      </c>
      <c r="C5215" s="212">
        <v>778.86099999999999</v>
      </c>
      <c r="D5215" s="212">
        <v>9</v>
      </c>
      <c r="E5215" s="212" t="s">
        <v>1250</v>
      </c>
      <c r="F5215" s="212" t="s">
        <v>1234</v>
      </c>
    </row>
    <row r="5216" spans="1:6" hidden="1" x14ac:dyDescent="0.25">
      <c r="A5216" s="212" t="s">
        <v>1249</v>
      </c>
      <c r="B5216" s="212">
        <v>200404</v>
      </c>
      <c r="C5216" s="212">
        <v>546.49800000000005</v>
      </c>
      <c r="D5216" s="212">
        <v>9</v>
      </c>
      <c r="E5216" s="212" t="s">
        <v>1250</v>
      </c>
      <c r="F5216" s="212" t="s">
        <v>1234</v>
      </c>
    </row>
    <row r="5217" spans="1:6" hidden="1" x14ac:dyDescent="0.25">
      <c r="A5217" s="212" t="s">
        <v>1249</v>
      </c>
      <c r="B5217" s="212">
        <v>200405</v>
      </c>
      <c r="C5217" s="212">
        <v>361.17899999999997</v>
      </c>
      <c r="D5217" s="212">
        <v>9</v>
      </c>
      <c r="E5217" s="212" t="s">
        <v>1250</v>
      </c>
      <c r="F5217" s="212" t="s">
        <v>1234</v>
      </c>
    </row>
    <row r="5218" spans="1:6" hidden="1" x14ac:dyDescent="0.25">
      <c r="A5218" s="212" t="s">
        <v>1249</v>
      </c>
      <c r="B5218" s="212">
        <v>200406</v>
      </c>
      <c r="C5218" s="212">
        <v>290.22800000000001</v>
      </c>
      <c r="D5218" s="212">
        <v>9</v>
      </c>
      <c r="E5218" s="212" t="s">
        <v>1250</v>
      </c>
      <c r="F5218" s="212" t="s">
        <v>1234</v>
      </c>
    </row>
    <row r="5219" spans="1:6" hidden="1" x14ac:dyDescent="0.25">
      <c r="A5219" s="212" t="s">
        <v>1249</v>
      </c>
      <c r="B5219" s="212">
        <v>200407</v>
      </c>
      <c r="C5219" s="212">
        <v>272.17899999999997</v>
      </c>
      <c r="D5219" s="212">
        <v>9</v>
      </c>
      <c r="E5219" s="212" t="s">
        <v>1250</v>
      </c>
      <c r="F5219" s="212" t="s">
        <v>1234</v>
      </c>
    </row>
    <row r="5220" spans="1:6" hidden="1" x14ac:dyDescent="0.25">
      <c r="A5220" s="212" t="s">
        <v>1249</v>
      </c>
      <c r="B5220" s="212">
        <v>200408</v>
      </c>
      <c r="C5220" s="212">
        <v>272.87599999999998</v>
      </c>
      <c r="D5220" s="212">
        <v>9</v>
      </c>
      <c r="E5220" s="212" t="s">
        <v>1250</v>
      </c>
      <c r="F5220" s="212" t="s">
        <v>1234</v>
      </c>
    </row>
    <row r="5221" spans="1:6" hidden="1" x14ac:dyDescent="0.25">
      <c r="A5221" s="212" t="s">
        <v>1249</v>
      </c>
      <c r="B5221" s="212">
        <v>200409</v>
      </c>
      <c r="C5221" s="212">
        <v>269.70999999999998</v>
      </c>
      <c r="D5221" s="212">
        <v>9</v>
      </c>
      <c r="E5221" s="212" t="s">
        <v>1250</v>
      </c>
      <c r="F5221" s="212" t="s">
        <v>1234</v>
      </c>
    </row>
    <row r="5222" spans="1:6" hidden="1" x14ac:dyDescent="0.25">
      <c r="A5222" s="212" t="s">
        <v>1249</v>
      </c>
      <c r="B5222" s="212">
        <v>200410</v>
      </c>
      <c r="C5222" s="212">
        <v>380.40699999999998</v>
      </c>
      <c r="D5222" s="212">
        <v>9</v>
      </c>
      <c r="E5222" s="212" t="s">
        <v>1250</v>
      </c>
      <c r="F5222" s="212" t="s">
        <v>1234</v>
      </c>
    </row>
    <row r="5223" spans="1:6" hidden="1" x14ac:dyDescent="0.25">
      <c r="A5223" s="212" t="s">
        <v>1249</v>
      </c>
      <c r="B5223" s="212">
        <v>200411</v>
      </c>
      <c r="C5223" s="212">
        <v>580.69600000000003</v>
      </c>
      <c r="D5223" s="212">
        <v>9</v>
      </c>
      <c r="E5223" s="212" t="s">
        <v>1250</v>
      </c>
      <c r="F5223" s="212" t="s">
        <v>1234</v>
      </c>
    </row>
    <row r="5224" spans="1:6" hidden="1" x14ac:dyDescent="0.25">
      <c r="A5224" s="212" t="s">
        <v>1249</v>
      </c>
      <c r="B5224" s="212">
        <v>200412</v>
      </c>
      <c r="C5224" s="212">
        <v>961.56500000000005</v>
      </c>
      <c r="D5224" s="212">
        <v>9</v>
      </c>
      <c r="E5224" s="212" t="s">
        <v>1250</v>
      </c>
      <c r="F5224" s="212" t="s">
        <v>1234</v>
      </c>
    </row>
    <row r="5225" spans="1:6" hidden="1" x14ac:dyDescent="0.25">
      <c r="A5225" s="212" t="s">
        <v>1249</v>
      </c>
      <c r="B5225" s="212">
        <v>200413</v>
      </c>
      <c r="C5225" s="212">
        <v>6986.5829999999996</v>
      </c>
      <c r="D5225" s="212">
        <v>9</v>
      </c>
      <c r="E5225" s="212" t="s">
        <v>1250</v>
      </c>
      <c r="F5225" s="212" t="s">
        <v>1234</v>
      </c>
    </row>
    <row r="5226" spans="1:6" hidden="1" x14ac:dyDescent="0.25">
      <c r="A5226" s="212" t="s">
        <v>1249</v>
      </c>
      <c r="B5226" s="212">
        <v>200501</v>
      </c>
      <c r="C5226" s="212">
        <v>1124.979</v>
      </c>
      <c r="D5226" s="212">
        <v>9</v>
      </c>
      <c r="E5226" s="212" t="s">
        <v>1250</v>
      </c>
      <c r="F5226" s="212" t="s">
        <v>1234</v>
      </c>
    </row>
    <row r="5227" spans="1:6" hidden="1" x14ac:dyDescent="0.25">
      <c r="A5227" s="212" t="s">
        <v>1249</v>
      </c>
      <c r="B5227" s="212">
        <v>200502</v>
      </c>
      <c r="C5227" s="212">
        <v>959.85400000000004</v>
      </c>
      <c r="D5227" s="212">
        <v>9</v>
      </c>
      <c r="E5227" s="212" t="s">
        <v>1250</v>
      </c>
      <c r="F5227" s="212" t="s">
        <v>1234</v>
      </c>
    </row>
    <row r="5228" spans="1:6" hidden="1" x14ac:dyDescent="0.25">
      <c r="A5228" s="212" t="s">
        <v>1249</v>
      </c>
      <c r="B5228" s="212">
        <v>200503</v>
      </c>
      <c r="C5228" s="212">
        <v>876.74599999999998</v>
      </c>
      <c r="D5228" s="212">
        <v>9</v>
      </c>
      <c r="E5228" s="212" t="s">
        <v>1250</v>
      </c>
      <c r="F5228" s="212" t="s">
        <v>1234</v>
      </c>
    </row>
    <row r="5229" spans="1:6" hidden="1" x14ac:dyDescent="0.25">
      <c r="A5229" s="212" t="s">
        <v>1249</v>
      </c>
      <c r="B5229" s="212">
        <v>200504</v>
      </c>
      <c r="C5229" s="212">
        <v>540</v>
      </c>
      <c r="D5229" s="212">
        <v>9</v>
      </c>
      <c r="E5229" s="212" t="s">
        <v>1250</v>
      </c>
      <c r="F5229" s="212" t="s">
        <v>1234</v>
      </c>
    </row>
    <row r="5230" spans="1:6" hidden="1" x14ac:dyDescent="0.25">
      <c r="A5230" s="212" t="s">
        <v>1249</v>
      </c>
      <c r="B5230" s="212">
        <v>200505</v>
      </c>
      <c r="C5230" s="212">
        <v>400.637</v>
      </c>
      <c r="D5230" s="212">
        <v>9</v>
      </c>
      <c r="E5230" s="212" t="s">
        <v>1250</v>
      </c>
      <c r="F5230" s="212" t="s">
        <v>1234</v>
      </c>
    </row>
    <row r="5231" spans="1:6" hidden="1" x14ac:dyDescent="0.25">
      <c r="A5231" s="212" t="s">
        <v>1249</v>
      </c>
      <c r="B5231" s="212">
        <v>200506</v>
      </c>
      <c r="C5231" s="212">
        <v>303.90300000000002</v>
      </c>
      <c r="D5231" s="212">
        <v>9</v>
      </c>
      <c r="E5231" s="212" t="s">
        <v>1250</v>
      </c>
      <c r="F5231" s="212" t="s">
        <v>1234</v>
      </c>
    </row>
    <row r="5232" spans="1:6" hidden="1" x14ac:dyDescent="0.25">
      <c r="A5232" s="212" t="s">
        <v>1249</v>
      </c>
      <c r="B5232" s="212">
        <v>200507</v>
      </c>
      <c r="C5232" s="212">
        <v>275.12400000000002</v>
      </c>
      <c r="D5232" s="212">
        <v>9</v>
      </c>
      <c r="E5232" s="212" t="s">
        <v>1250</v>
      </c>
      <c r="F5232" s="212" t="s">
        <v>1234</v>
      </c>
    </row>
    <row r="5233" spans="1:6" hidden="1" x14ac:dyDescent="0.25">
      <c r="A5233" s="212" t="s">
        <v>1249</v>
      </c>
      <c r="B5233" s="212">
        <v>200508</v>
      </c>
      <c r="C5233" s="212">
        <v>272.87400000000002</v>
      </c>
      <c r="D5233" s="212">
        <v>9</v>
      </c>
      <c r="E5233" s="212" t="s">
        <v>1250</v>
      </c>
      <c r="F5233" s="212" t="s">
        <v>1234</v>
      </c>
    </row>
    <row r="5234" spans="1:6" hidden="1" x14ac:dyDescent="0.25">
      <c r="A5234" s="212" t="s">
        <v>1249</v>
      </c>
      <c r="B5234" s="212">
        <v>200509</v>
      </c>
      <c r="C5234" s="212">
        <v>259.68</v>
      </c>
      <c r="D5234" s="212">
        <v>9</v>
      </c>
      <c r="E5234" s="212" t="s">
        <v>1250</v>
      </c>
      <c r="F5234" s="212" t="s">
        <v>1234</v>
      </c>
    </row>
    <row r="5235" spans="1:6" hidden="1" x14ac:dyDescent="0.25">
      <c r="A5235" s="212" t="s">
        <v>1249</v>
      </c>
      <c r="B5235" s="212">
        <v>200510</v>
      </c>
      <c r="C5235" s="212">
        <v>356.94400000000002</v>
      </c>
      <c r="D5235" s="212">
        <v>9</v>
      </c>
      <c r="E5235" s="212" t="s">
        <v>1250</v>
      </c>
      <c r="F5235" s="212" t="s">
        <v>1234</v>
      </c>
    </row>
    <row r="5236" spans="1:6" hidden="1" x14ac:dyDescent="0.25">
      <c r="A5236" s="212" t="s">
        <v>1249</v>
      </c>
      <c r="B5236" s="212">
        <v>200511</v>
      </c>
      <c r="C5236" s="212">
        <v>549.83399999999995</v>
      </c>
      <c r="D5236" s="212">
        <v>9</v>
      </c>
      <c r="E5236" s="212" t="s">
        <v>1250</v>
      </c>
      <c r="F5236" s="212" t="s">
        <v>1234</v>
      </c>
    </row>
    <row r="5237" spans="1:6" hidden="1" x14ac:dyDescent="0.25">
      <c r="A5237" s="212" t="s">
        <v>1249</v>
      </c>
      <c r="B5237" s="212">
        <v>200512</v>
      </c>
      <c r="C5237" s="212">
        <v>981.56399999999996</v>
      </c>
      <c r="D5237" s="212">
        <v>9</v>
      </c>
      <c r="E5237" s="212" t="s">
        <v>1250</v>
      </c>
      <c r="F5237" s="212" t="s">
        <v>1234</v>
      </c>
    </row>
    <row r="5238" spans="1:6" hidden="1" x14ac:dyDescent="0.25">
      <c r="A5238" s="212" t="s">
        <v>1249</v>
      </c>
      <c r="B5238" s="212">
        <v>200513</v>
      </c>
      <c r="C5238" s="212">
        <v>6900.6760000000004</v>
      </c>
      <c r="D5238" s="212">
        <v>9</v>
      </c>
      <c r="E5238" s="212" t="s">
        <v>1250</v>
      </c>
      <c r="F5238" s="212" t="s">
        <v>1234</v>
      </c>
    </row>
    <row r="5239" spans="1:6" hidden="1" x14ac:dyDescent="0.25">
      <c r="A5239" s="212" t="s">
        <v>1249</v>
      </c>
      <c r="B5239" s="212">
        <v>200601</v>
      </c>
      <c r="C5239" s="212">
        <v>899.16600000000005</v>
      </c>
      <c r="D5239" s="212">
        <v>9</v>
      </c>
      <c r="E5239" s="212" t="s">
        <v>1250</v>
      </c>
      <c r="F5239" s="212" t="s">
        <v>1234</v>
      </c>
    </row>
    <row r="5240" spans="1:6" hidden="1" x14ac:dyDescent="0.25">
      <c r="A5240" s="212" t="s">
        <v>1249</v>
      </c>
      <c r="B5240" s="212">
        <v>200602</v>
      </c>
      <c r="C5240" s="212">
        <v>891.22900000000004</v>
      </c>
      <c r="D5240" s="212">
        <v>9</v>
      </c>
      <c r="E5240" s="212" t="s">
        <v>1250</v>
      </c>
      <c r="F5240" s="212" t="s">
        <v>1234</v>
      </c>
    </row>
    <row r="5241" spans="1:6" hidden="1" x14ac:dyDescent="0.25">
      <c r="A5241" s="212" t="s">
        <v>1249</v>
      </c>
      <c r="B5241" s="212">
        <v>200603</v>
      </c>
      <c r="C5241" s="212">
        <v>808.07600000000002</v>
      </c>
      <c r="D5241" s="212">
        <v>9</v>
      </c>
      <c r="E5241" s="212" t="s">
        <v>1250</v>
      </c>
      <c r="F5241" s="212" t="s">
        <v>1234</v>
      </c>
    </row>
    <row r="5242" spans="1:6" hidden="1" x14ac:dyDescent="0.25">
      <c r="A5242" s="212" t="s">
        <v>1249</v>
      </c>
      <c r="B5242" s="212">
        <v>200604</v>
      </c>
      <c r="C5242" s="212">
        <v>499.43799999999999</v>
      </c>
      <c r="D5242" s="212">
        <v>9</v>
      </c>
      <c r="E5242" s="212" t="s">
        <v>1250</v>
      </c>
      <c r="F5242" s="212" t="s">
        <v>1234</v>
      </c>
    </row>
    <row r="5243" spans="1:6" hidden="1" x14ac:dyDescent="0.25">
      <c r="A5243" s="212" t="s">
        <v>1249</v>
      </c>
      <c r="B5243" s="212">
        <v>200605</v>
      </c>
      <c r="C5243" s="212">
        <v>339.35899999999998</v>
      </c>
      <c r="D5243" s="212">
        <v>9</v>
      </c>
      <c r="E5243" s="212" t="s">
        <v>1250</v>
      </c>
      <c r="F5243" s="212" t="s">
        <v>1234</v>
      </c>
    </row>
    <row r="5244" spans="1:6" hidden="1" x14ac:dyDescent="0.25">
      <c r="A5244" s="212" t="s">
        <v>1249</v>
      </c>
      <c r="B5244" s="212">
        <v>200606</v>
      </c>
      <c r="C5244" s="212">
        <v>265.82400000000001</v>
      </c>
      <c r="D5244" s="212">
        <v>9</v>
      </c>
      <c r="E5244" s="212" t="s">
        <v>1250</v>
      </c>
      <c r="F5244" s="212" t="s">
        <v>1234</v>
      </c>
    </row>
    <row r="5245" spans="1:6" hidden="1" x14ac:dyDescent="0.25">
      <c r="A5245" s="212" t="s">
        <v>1249</v>
      </c>
      <c r="B5245" s="212">
        <v>200607</v>
      </c>
      <c r="C5245" s="212">
        <v>242.66</v>
      </c>
      <c r="D5245" s="212">
        <v>9</v>
      </c>
      <c r="E5245" s="212" t="s">
        <v>1250</v>
      </c>
      <c r="F5245" s="212" t="s">
        <v>1234</v>
      </c>
    </row>
    <row r="5246" spans="1:6" hidden="1" x14ac:dyDescent="0.25">
      <c r="A5246" s="212" t="s">
        <v>1249</v>
      </c>
      <c r="B5246" s="212">
        <v>200608</v>
      </c>
      <c r="C5246" s="212">
        <v>236.566</v>
      </c>
      <c r="D5246" s="212">
        <v>9</v>
      </c>
      <c r="E5246" s="212" t="s">
        <v>1250</v>
      </c>
      <c r="F5246" s="212" t="s">
        <v>1234</v>
      </c>
    </row>
    <row r="5247" spans="1:6" hidden="1" x14ac:dyDescent="0.25">
      <c r="A5247" s="212" t="s">
        <v>1249</v>
      </c>
      <c r="B5247" s="212">
        <v>200609</v>
      </c>
      <c r="C5247" s="212">
        <v>250.636</v>
      </c>
      <c r="D5247" s="212">
        <v>9</v>
      </c>
      <c r="E5247" s="212" t="s">
        <v>1250</v>
      </c>
      <c r="F5247" s="212" t="s">
        <v>1234</v>
      </c>
    </row>
    <row r="5248" spans="1:6" hidden="1" x14ac:dyDescent="0.25">
      <c r="A5248" s="212" t="s">
        <v>1249</v>
      </c>
      <c r="B5248" s="212">
        <v>200610</v>
      </c>
      <c r="C5248" s="212">
        <v>374.786</v>
      </c>
      <c r="D5248" s="212">
        <v>9</v>
      </c>
      <c r="E5248" s="212" t="s">
        <v>1250</v>
      </c>
      <c r="F5248" s="212" t="s">
        <v>1234</v>
      </c>
    </row>
    <row r="5249" spans="1:6" hidden="1" x14ac:dyDescent="0.25">
      <c r="A5249" s="212" t="s">
        <v>1249</v>
      </c>
      <c r="B5249" s="212">
        <v>200611</v>
      </c>
      <c r="C5249" s="212">
        <v>555.19200000000001</v>
      </c>
      <c r="D5249" s="212">
        <v>9</v>
      </c>
      <c r="E5249" s="212" t="s">
        <v>1250</v>
      </c>
      <c r="F5249" s="212" t="s">
        <v>1234</v>
      </c>
    </row>
    <row r="5250" spans="1:6" hidden="1" x14ac:dyDescent="0.25">
      <c r="A5250" s="212" t="s">
        <v>1249</v>
      </c>
      <c r="B5250" s="212">
        <v>200612</v>
      </c>
      <c r="C5250" s="212">
        <v>792.12400000000002</v>
      </c>
      <c r="D5250" s="212">
        <v>9</v>
      </c>
      <c r="E5250" s="212" t="s">
        <v>1250</v>
      </c>
      <c r="F5250" s="212" t="s">
        <v>1234</v>
      </c>
    </row>
    <row r="5251" spans="1:6" hidden="1" x14ac:dyDescent="0.25">
      <c r="A5251" s="212" t="s">
        <v>1249</v>
      </c>
      <c r="B5251" s="212">
        <v>200613</v>
      </c>
      <c r="C5251" s="212">
        <v>6154.4049999999997</v>
      </c>
      <c r="D5251" s="212">
        <v>9</v>
      </c>
      <c r="E5251" s="212" t="s">
        <v>1250</v>
      </c>
      <c r="F5251" s="212" t="s">
        <v>1234</v>
      </c>
    </row>
    <row r="5252" spans="1:6" hidden="1" x14ac:dyDescent="0.25">
      <c r="A5252" s="212" t="s">
        <v>1249</v>
      </c>
      <c r="B5252" s="212">
        <v>200701</v>
      </c>
      <c r="C5252" s="212">
        <v>994.625</v>
      </c>
      <c r="D5252" s="212">
        <v>9</v>
      </c>
      <c r="E5252" s="212" t="s">
        <v>1250</v>
      </c>
      <c r="F5252" s="212" t="s">
        <v>1234</v>
      </c>
    </row>
    <row r="5253" spans="1:6" hidden="1" x14ac:dyDescent="0.25">
      <c r="A5253" s="212" t="s">
        <v>1249</v>
      </c>
      <c r="B5253" s="212">
        <v>200702</v>
      </c>
      <c r="C5253" s="212">
        <v>1093.664</v>
      </c>
      <c r="D5253" s="212">
        <v>9</v>
      </c>
      <c r="E5253" s="212" t="s">
        <v>1250</v>
      </c>
      <c r="F5253" s="212" t="s">
        <v>1234</v>
      </c>
    </row>
    <row r="5254" spans="1:6" hidden="1" x14ac:dyDescent="0.25">
      <c r="A5254" s="212" t="s">
        <v>1249</v>
      </c>
      <c r="B5254" s="212">
        <v>200703</v>
      </c>
      <c r="C5254" s="212">
        <v>800.58299999999997</v>
      </c>
      <c r="D5254" s="212">
        <v>9</v>
      </c>
      <c r="E5254" s="212" t="s">
        <v>1250</v>
      </c>
      <c r="F5254" s="212" t="s">
        <v>1234</v>
      </c>
    </row>
    <row r="5255" spans="1:6" hidden="1" x14ac:dyDescent="0.25">
      <c r="A5255" s="212" t="s">
        <v>1249</v>
      </c>
      <c r="B5255" s="212">
        <v>200704</v>
      </c>
      <c r="C5255" s="212">
        <v>545.94600000000003</v>
      </c>
      <c r="D5255" s="212">
        <v>9</v>
      </c>
      <c r="E5255" s="212" t="s">
        <v>1250</v>
      </c>
      <c r="F5255" s="212" t="s">
        <v>1234</v>
      </c>
    </row>
    <row r="5256" spans="1:6" hidden="1" x14ac:dyDescent="0.25">
      <c r="A5256" s="212" t="s">
        <v>1249</v>
      </c>
      <c r="B5256" s="212">
        <v>200705</v>
      </c>
      <c r="C5256" s="212">
        <v>336.88499999999999</v>
      </c>
      <c r="D5256" s="212">
        <v>9</v>
      </c>
      <c r="E5256" s="212" t="s">
        <v>1250</v>
      </c>
      <c r="F5256" s="212" t="s">
        <v>1234</v>
      </c>
    </row>
    <row r="5257" spans="1:6" hidden="1" x14ac:dyDescent="0.25">
      <c r="A5257" s="212" t="s">
        <v>1249</v>
      </c>
      <c r="B5257" s="212">
        <v>200706</v>
      </c>
      <c r="C5257" s="212">
        <v>259.88799999999998</v>
      </c>
      <c r="D5257" s="212">
        <v>9</v>
      </c>
      <c r="E5257" s="212" t="s">
        <v>1250</v>
      </c>
      <c r="F5257" s="212" t="s">
        <v>1234</v>
      </c>
    </row>
    <row r="5258" spans="1:6" hidden="1" x14ac:dyDescent="0.25">
      <c r="A5258" s="212" t="s">
        <v>1249</v>
      </c>
      <c r="B5258" s="212">
        <v>200707</v>
      </c>
      <c r="C5258" s="212">
        <v>241.874</v>
      </c>
      <c r="D5258" s="212">
        <v>9</v>
      </c>
      <c r="E5258" s="212" t="s">
        <v>1250</v>
      </c>
      <c r="F5258" s="212" t="s">
        <v>1234</v>
      </c>
    </row>
    <row r="5259" spans="1:6" hidden="1" x14ac:dyDescent="0.25">
      <c r="A5259" s="212" t="s">
        <v>1249</v>
      </c>
      <c r="B5259" s="212">
        <v>200708</v>
      </c>
      <c r="C5259" s="212">
        <v>243.43600000000001</v>
      </c>
      <c r="D5259" s="212">
        <v>9</v>
      </c>
      <c r="E5259" s="212" t="s">
        <v>1250</v>
      </c>
      <c r="F5259" s="212" t="s">
        <v>1234</v>
      </c>
    </row>
    <row r="5260" spans="1:6" hidden="1" x14ac:dyDescent="0.25">
      <c r="A5260" s="212" t="s">
        <v>1249</v>
      </c>
      <c r="B5260" s="212">
        <v>200709</v>
      </c>
      <c r="C5260" s="212">
        <v>246.82900000000001</v>
      </c>
      <c r="D5260" s="212">
        <v>9</v>
      </c>
      <c r="E5260" s="212" t="s">
        <v>1250</v>
      </c>
      <c r="F5260" s="212" t="s">
        <v>1234</v>
      </c>
    </row>
    <row r="5261" spans="1:6" hidden="1" x14ac:dyDescent="0.25">
      <c r="A5261" s="212" t="s">
        <v>1249</v>
      </c>
      <c r="B5261" s="212">
        <v>200710</v>
      </c>
      <c r="C5261" s="212">
        <v>317.25200000000001</v>
      </c>
      <c r="D5261" s="212">
        <v>9</v>
      </c>
      <c r="E5261" s="212" t="s">
        <v>1250</v>
      </c>
      <c r="F5261" s="212" t="s">
        <v>1234</v>
      </c>
    </row>
    <row r="5262" spans="1:6" hidden="1" x14ac:dyDescent="0.25">
      <c r="A5262" s="212" t="s">
        <v>1249</v>
      </c>
      <c r="B5262" s="212">
        <v>200711</v>
      </c>
      <c r="C5262" s="212">
        <v>572.12300000000005</v>
      </c>
      <c r="D5262" s="212">
        <v>9</v>
      </c>
      <c r="E5262" s="212" t="s">
        <v>1250</v>
      </c>
      <c r="F5262" s="212" t="s">
        <v>1234</v>
      </c>
    </row>
    <row r="5263" spans="1:6" hidden="1" x14ac:dyDescent="0.25">
      <c r="A5263" s="212" t="s">
        <v>1249</v>
      </c>
      <c r="B5263" s="212">
        <v>200712</v>
      </c>
      <c r="C5263" s="212">
        <v>936.77300000000002</v>
      </c>
      <c r="D5263" s="212">
        <v>9</v>
      </c>
      <c r="E5263" s="212" t="s">
        <v>1250</v>
      </c>
      <c r="F5263" s="212" t="s">
        <v>1234</v>
      </c>
    </row>
    <row r="5264" spans="1:6" hidden="1" x14ac:dyDescent="0.25">
      <c r="A5264" s="212" t="s">
        <v>1249</v>
      </c>
      <c r="B5264" s="212">
        <v>200713</v>
      </c>
      <c r="C5264" s="212">
        <v>6588.8230000000003</v>
      </c>
      <c r="D5264" s="212">
        <v>9</v>
      </c>
      <c r="E5264" s="212" t="s">
        <v>1250</v>
      </c>
      <c r="F5264" s="212" t="s">
        <v>1234</v>
      </c>
    </row>
    <row r="5265" spans="1:6" hidden="1" x14ac:dyDescent="0.25">
      <c r="A5265" s="212" t="s">
        <v>1249</v>
      </c>
      <c r="B5265" s="212">
        <v>200801</v>
      </c>
      <c r="C5265" s="212">
        <v>1115.3720000000001</v>
      </c>
      <c r="D5265" s="212">
        <v>9</v>
      </c>
      <c r="E5265" s="212" t="s">
        <v>1250</v>
      </c>
      <c r="F5265" s="212" t="s">
        <v>1234</v>
      </c>
    </row>
    <row r="5266" spans="1:6" hidden="1" x14ac:dyDescent="0.25">
      <c r="A5266" s="212" t="s">
        <v>1249</v>
      </c>
      <c r="B5266" s="212">
        <v>200802</v>
      </c>
      <c r="C5266" s="212">
        <v>1037.94</v>
      </c>
      <c r="D5266" s="212">
        <v>9</v>
      </c>
      <c r="E5266" s="212" t="s">
        <v>1250</v>
      </c>
      <c r="F5266" s="212" t="s">
        <v>1234</v>
      </c>
    </row>
    <row r="5267" spans="1:6" hidden="1" x14ac:dyDescent="0.25">
      <c r="A5267" s="212" t="s">
        <v>1249</v>
      </c>
      <c r="B5267" s="212">
        <v>200803</v>
      </c>
      <c r="C5267" s="212">
        <v>850.85599999999999</v>
      </c>
      <c r="D5267" s="212">
        <v>9</v>
      </c>
      <c r="E5267" s="212" t="s">
        <v>1250</v>
      </c>
      <c r="F5267" s="212" t="s">
        <v>1234</v>
      </c>
    </row>
    <row r="5268" spans="1:6" hidden="1" x14ac:dyDescent="0.25">
      <c r="A5268" s="212" t="s">
        <v>1249</v>
      </c>
      <c r="B5268" s="212">
        <v>200804</v>
      </c>
      <c r="C5268" s="212">
        <v>544.73500000000001</v>
      </c>
      <c r="D5268" s="212">
        <v>9</v>
      </c>
      <c r="E5268" s="212" t="s">
        <v>1250</v>
      </c>
      <c r="F5268" s="212" t="s">
        <v>1234</v>
      </c>
    </row>
    <row r="5269" spans="1:6" hidden="1" x14ac:dyDescent="0.25">
      <c r="A5269" s="212" t="s">
        <v>1249</v>
      </c>
      <c r="B5269" s="212">
        <v>200805</v>
      </c>
      <c r="C5269" s="212">
        <v>370.71199999999999</v>
      </c>
      <c r="D5269" s="212">
        <v>9</v>
      </c>
      <c r="E5269" s="212" t="s">
        <v>1250</v>
      </c>
      <c r="F5269" s="212" t="s">
        <v>1234</v>
      </c>
    </row>
    <row r="5270" spans="1:6" hidden="1" x14ac:dyDescent="0.25">
      <c r="A5270" s="212" t="s">
        <v>1249</v>
      </c>
      <c r="B5270" s="212">
        <v>200806</v>
      </c>
      <c r="C5270" s="212">
        <v>284.23</v>
      </c>
      <c r="D5270" s="212">
        <v>9</v>
      </c>
      <c r="E5270" s="212" t="s">
        <v>1250</v>
      </c>
      <c r="F5270" s="212" t="s">
        <v>1234</v>
      </c>
    </row>
    <row r="5271" spans="1:6" hidden="1" x14ac:dyDescent="0.25">
      <c r="A5271" s="212" t="s">
        <v>1249</v>
      </c>
      <c r="B5271" s="212">
        <v>200807</v>
      </c>
      <c r="C5271" s="212">
        <v>259.64100000000002</v>
      </c>
      <c r="D5271" s="212">
        <v>9</v>
      </c>
      <c r="E5271" s="212" t="s">
        <v>1250</v>
      </c>
      <c r="F5271" s="212" t="s">
        <v>1234</v>
      </c>
    </row>
    <row r="5272" spans="1:6" hidden="1" x14ac:dyDescent="0.25">
      <c r="A5272" s="212" t="s">
        <v>1249</v>
      </c>
      <c r="B5272" s="212">
        <v>200808</v>
      </c>
      <c r="C5272" s="212">
        <v>247.69499999999999</v>
      </c>
      <c r="D5272" s="212">
        <v>9</v>
      </c>
      <c r="E5272" s="212" t="s">
        <v>1250</v>
      </c>
      <c r="F5272" s="212" t="s">
        <v>1234</v>
      </c>
    </row>
    <row r="5273" spans="1:6" hidden="1" x14ac:dyDescent="0.25">
      <c r="A5273" s="212" t="s">
        <v>1249</v>
      </c>
      <c r="B5273" s="212">
        <v>200809</v>
      </c>
      <c r="C5273" s="212">
        <v>242.78100000000001</v>
      </c>
      <c r="D5273" s="212">
        <v>9</v>
      </c>
      <c r="E5273" s="212" t="s">
        <v>1250</v>
      </c>
      <c r="F5273" s="212" t="s">
        <v>1234</v>
      </c>
    </row>
    <row r="5274" spans="1:6" hidden="1" x14ac:dyDescent="0.25">
      <c r="A5274" s="212" t="s">
        <v>1249</v>
      </c>
      <c r="B5274" s="212">
        <v>200810</v>
      </c>
      <c r="C5274" s="212">
        <v>362.99599999999998</v>
      </c>
      <c r="D5274" s="212">
        <v>9</v>
      </c>
      <c r="E5274" s="212" t="s">
        <v>1250</v>
      </c>
      <c r="F5274" s="212" t="s">
        <v>1234</v>
      </c>
    </row>
    <row r="5275" spans="1:6" hidden="1" x14ac:dyDescent="0.25">
      <c r="A5275" s="212" t="s">
        <v>1249</v>
      </c>
      <c r="B5275" s="212">
        <v>200811</v>
      </c>
      <c r="C5275" s="212">
        <v>592.577</v>
      </c>
      <c r="D5275" s="212">
        <v>9</v>
      </c>
      <c r="E5275" s="212" t="s">
        <v>1250</v>
      </c>
      <c r="F5275" s="212" t="s">
        <v>1234</v>
      </c>
    </row>
    <row r="5276" spans="1:6" hidden="1" x14ac:dyDescent="0.25">
      <c r="A5276" s="212" t="s">
        <v>1249</v>
      </c>
      <c r="B5276" s="212">
        <v>200812</v>
      </c>
      <c r="C5276" s="212">
        <v>980.52599999999995</v>
      </c>
      <c r="D5276" s="212">
        <v>9</v>
      </c>
      <c r="E5276" s="212" t="s">
        <v>1250</v>
      </c>
      <c r="F5276" s="212" t="s">
        <v>1234</v>
      </c>
    </row>
    <row r="5277" spans="1:6" hidden="1" x14ac:dyDescent="0.25">
      <c r="A5277" s="212" t="s">
        <v>1249</v>
      </c>
      <c r="B5277" s="212">
        <v>200813</v>
      </c>
      <c r="C5277" s="212">
        <v>6888.7129999999997</v>
      </c>
      <c r="D5277" s="212">
        <v>9</v>
      </c>
      <c r="E5277" s="212" t="s">
        <v>1250</v>
      </c>
      <c r="F5277" s="212" t="s">
        <v>1234</v>
      </c>
    </row>
    <row r="5278" spans="1:6" hidden="1" x14ac:dyDescent="0.25">
      <c r="A5278" s="212" t="s">
        <v>1249</v>
      </c>
      <c r="B5278" s="212">
        <v>200901</v>
      </c>
      <c r="C5278" s="212">
        <v>1148.857</v>
      </c>
      <c r="D5278" s="212">
        <v>9</v>
      </c>
      <c r="E5278" s="212" t="s">
        <v>1250</v>
      </c>
      <c r="F5278" s="212" t="s">
        <v>1234</v>
      </c>
    </row>
    <row r="5279" spans="1:6" hidden="1" x14ac:dyDescent="0.25">
      <c r="A5279" s="212" t="s">
        <v>1249</v>
      </c>
      <c r="B5279" s="212">
        <v>200902</v>
      </c>
      <c r="C5279" s="212">
        <v>931.57500000000005</v>
      </c>
      <c r="D5279" s="212">
        <v>9</v>
      </c>
      <c r="E5279" s="212" t="s">
        <v>1250</v>
      </c>
      <c r="F5279" s="212" t="s">
        <v>1234</v>
      </c>
    </row>
    <row r="5280" spans="1:6" hidden="1" x14ac:dyDescent="0.25">
      <c r="A5280" s="212" t="s">
        <v>1249</v>
      </c>
      <c r="B5280" s="212">
        <v>200903</v>
      </c>
      <c r="C5280" s="212">
        <v>774.71299999999997</v>
      </c>
      <c r="D5280" s="212">
        <v>9</v>
      </c>
      <c r="E5280" s="212" t="s">
        <v>1250</v>
      </c>
      <c r="F5280" s="212" t="s">
        <v>1234</v>
      </c>
    </row>
    <row r="5281" spans="1:6" hidden="1" x14ac:dyDescent="0.25">
      <c r="A5281" s="212" t="s">
        <v>1249</v>
      </c>
      <c r="B5281" s="212">
        <v>200904</v>
      </c>
      <c r="C5281" s="212">
        <v>539.37</v>
      </c>
      <c r="D5281" s="212">
        <v>9</v>
      </c>
      <c r="E5281" s="212" t="s">
        <v>1250</v>
      </c>
      <c r="F5281" s="212" t="s">
        <v>1234</v>
      </c>
    </row>
    <row r="5282" spans="1:6" hidden="1" x14ac:dyDescent="0.25">
      <c r="A5282" s="212" t="s">
        <v>1249</v>
      </c>
      <c r="B5282" s="212">
        <v>200905</v>
      </c>
      <c r="C5282" s="212">
        <v>332.279</v>
      </c>
      <c r="D5282" s="212">
        <v>9</v>
      </c>
      <c r="E5282" s="212" t="s">
        <v>1250</v>
      </c>
      <c r="F5282" s="212" t="s">
        <v>1234</v>
      </c>
    </row>
    <row r="5283" spans="1:6" hidden="1" x14ac:dyDescent="0.25">
      <c r="A5283" s="212" t="s">
        <v>1249</v>
      </c>
      <c r="B5283" s="212">
        <v>200906</v>
      </c>
      <c r="C5283" s="212">
        <v>264.13</v>
      </c>
      <c r="D5283" s="212">
        <v>9</v>
      </c>
      <c r="E5283" s="212" t="s">
        <v>1250</v>
      </c>
      <c r="F5283" s="212" t="s">
        <v>1234</v>
      </c>
    </row>
    <row r="5284" spans="1:6" hidden="1" x14ac:dyDescent="0.25">
      <c r="A5284" s="212" t="s">
        <v>1249</v>
      </c>
      <c r="B5284" s="212">
        <v>200907</v>
      </c>
      <c r="C5284" s="212">
        <v>249.571</v>
      </c>
      <c r="D5284" s="212">
        <v>9</v>
      </c>
      <c r="E5284" s="212" t="s">
        <v>1250</v>
      </c>
      <c r="F5284" s="212" t="s">
        <v>1234</v>
      </c>
    </row>
    <row r="5285" spans="1:6" hidden="1" x14ac:dyDescent="0.25">
      <c r="A5285" s="212" t="s">
        <v>1249</v>
      </c>
      <c r="B5285" s="212">
        <v>200908</v>
      </c>
      <c r="C5285" s="212">
        <v>247.76900000000001</v>
      </c>
      <c r="D5285" s="212">
        <v>9</v>
      </c>
      <c r="E5285" s="212" t="s">
        <v>1250</v>
      </c>
      <c r="F5285" s="212" t="s">
        <v>1234</v>
      </c>
    </row>
    <row r="5286" spans="1:6" hidden="1" x14ac:dyDescent="0.25">
      <c r="A5286" s="212" t="s">
        <v>1249</v>
      </c>
      <c r="B5286" s="212">
        <v>200909</v>
      </c>
      <c r="C5286" s="212">
        <v>257.137</v>
      </c>
      <c r="D5286" s="212">
        <v>9</v>
      </c>
      <c r="E5286" s="212" t="s">
        <v>1250</v>
      </c>
      <c r="F5286" s="212" t="s">
        <v>1234</v>
      </c>
    </row>
    <row r="5287" spans="1:6" hidden="1" x14ac:dyDescent="0.25">
      <c r="A5287" s="212" t="s">
        <v>1249</v>
      </c>
      <c r="B5287" s="212">
        <v>200910</v>
      </c>
      <c r="C5287" s="212">
        <v>398.50700000000001</v>
      </c>
      <c r="D5287" s="212">
        <v>9</v>
      </c>
      <c r="E5287" s="212" t="s">
        <v>1250</v>
      </c>
      <c r="F5287" s="212" t="s">
        <v>1234</v>
      </c>
    </row>
    <row r="5288" spans="1:6" hidden="1" x14ac:dyDescent="0.25">
      <c r="A5288" s="212" t="s">
        <v>1249</v>
      </c>
      <c r="B5288" s="212">
        <v>200911</v>
      </c>
      <c r="C5288" s="212">
        <v>529.16800000000001</v>
      </c>
      <c r="D5288" s="212">
        <v>9</v>
      </c>
      <c r="E5288" s="212" t="s">
        <v>1250</v>
      </c>
      <c r="F5288" s="212" t="s">
        <v>1234</v>
      </c>
    </row>
    <row r="5289" spans="1:6" hidden="1" x14ac:dyDescent="0.25">
      <c r="A5289" s="212" t="s">
        <v>1249</v>
      </c>
      <c r="B5289" s="212">
        <v>200912</v>
      </c>
      <c r="C5289" s="212">
        <v>961.03800000000001</v>
      </c>
      <c r="D5289" s="212">
        <v>9</v>
      </c>
      <c r="E5289" s="212" t="s">
        <v>1250</v>
      </c>
      <c r="F5289" s="212" t="s">
        <v>1234</v>
      </c>
    </row>
    <row r="5290" spans="1:6" hidden="1" x14ac:dyDescent="0.25">
      <c r="A5290" s="212" t="s">
        <v>1249</v>
      </c>
      <c r="B5290" s="212">
        <v>200913</v>
      </c>
      <c r="C5290" s="212">
        <v>6632.7120000000004</v>
      </c>
      <c r="D5290" s="212">
        <v>9</v>
      </c>
      <c r="E5290" s="212" t="s">
        <v>1250</v>
      </c>
      <c r="F5290" s="212" t="s">
        <v>1234</v>
      </c>
    </row>
    <row r="5291" spans="1:6" hidden="1" x14ac:dyDescent="0.25">
      <c r="A5291" s="212" t="s">
        <v>1249</v>
      </c>
      <c r="B5291" s="212">
        <v>201001</v>
      </c>
      <c r="C5291" s="212">
        <v>1132.788</v>
      </c>
      <c r="D5291" s="212">
        <v>9</v>
      </c>
      <c r="E5291" s="212" t="s">
        <v>1250</v>
      </c>
      <c r="F5291" s="212" t="s">
        <v>1234</v>
      </c>
    </row>
    <row r="5292" spans="1:6" hidden="1" x14ac:dyDescent="0.25">
      <c r="A5292" s="212" t="s">
        <v>1249</v>
      </c>
      <c r="B5292" s="212">
        <v>201002</v>
      </c>
      <c r="C5292" s="212">
        <v>976.99</v>
      </c>
      <c r="D5292" s="212">
        <v>9</v>
      </c>
      <c r="E5292" s="212" t="s">
        <v>1250</v>
      </c>
      <c r="F5292" s="212" t="s">
        <v>1234</v>
      </c>
    </row>
    <row r="5293" spans="1:6" hidden="1" x14ac:dyDescent="0.25">
      <c r="A5293" s="212" t="s">
        <v>1249</v>
      </c>
      <c r="B5293" s="212">
        <v>201003</v>
      </c>
      <c r="C5293" s="212">
        <v>731.24599999999998</v>
      </c>
      <c r="D5293" s="212">
        <v>9</v>
      </c>
      <c r="E5293" s="212" t="s">
        <v>1250</v>
      </c>
      <c r="F5293" s="212" t="s">
        <v>1234</v>
      </c>
    </row>
    <row r="5294" spans="1:6" hidden="1" x14ac:dyDescent="0.25">
      <c r="A5294" s="212" t="s">
        <v>1249</v>
      </c>
      <c r="B5294" s="212">
        <v>201004</v>
      </c>
      <c r="C5294" s="212">
        <v>434.899</v>
      </c>
      <c r="D5294" s="212">
        <v>9</v>
      </c>
      <c r="E5294" s="212" t="s">
        <v>1250</v>
      </c>
      <c r="F5294" s="212" t="s">
        <v>1234</v>
      </c>
    </row>
    <row r="5295" spans="1:6" hidden="1" x14ac:dyDescent="0.25">
      <c r="A5295" s="212" t="s">
        <v>1249</v>
      </c>
      <c r="B5295" s="212">
        <v>201005</v>
      </c>
      <c r="C5295" s="212">
        <v>324.45800000000003</v>
      </c>
      <c r="D5295" s="212">
        <v>9</v>
      </c>
      <c r="E5295" s="212" t="s">
        <v>1250</v>
      </c>
      <c r="F5295" s="212" t="s">
        <v>1234</v>
      </c>
    </row>
    <row r="5296" spans="1:6" hidden="1" x14ac:dyDescent="0.25">
      <c r="A5296" s="212" t="s">
        <v>1249</v>
      </c>
      <c r="B5296" s="212">
        <v>201006</v>
      </c>
      <c r="C5296" s="212">
        <v>264.06799999999998</v>
      </c>
      <c r="D5296" s="212">
        <v>9</v>
      </c>
      <c r="E5296" s="212" t="s">
        <v>1250</v>
      </c>
      <c r="F5296" s="212" t="s">
        <v>1234</v>
      </c>
    </row>
    <row r="5297" spans="1:6" hidden="1" x14ac:dyDescent="0.25">
      <c r="A5297" s="212" t="s">
        <v>1249</v>
      </c>
      <c r="B5297" s="212">
        <v>201007</v>
      </c>
      <c r="C5297" s="212">
        <v>236.96</v>
      </c>
      <c r="D5297" s="212">
        <v>9</v>
      </c>
      <c r="E5297" s="212" t="s">
        <v>1250</v>
      </c>
      <c r="F5297" s="212" t="s">
        <v>1234</v>
      </c>
    </row>
    <row r="5298" spans="1:6" hidden="1" x14ac:dyDescent="0.25">
      <c r="A5298" s="212" t="s">
        <v>1249</v>
      </c>
      <c r="B5298" s="212">
        <v>201008</v>
      </c>
      <c r="C5298" s="212">
        <v>228.846</v>
      </c>
      <c r="D5298" s="212">
        <v>9</v>
      </c>
      <c r="E5298" s="212" t="s">
        <v>1250</v>
      </c>
      <c r="F5298" s="212" t="s">
        <v>1234</v>
      </c>
    </row>
    <row r="5299" spans="1:6" hidden="1" x14ac:dyDescent="0.25">
      <c r="A5299" s="212" t="s">
        <v>1249</v>
      </c>
      <c r="B5299" s="212">
        <v>201009</v>
      </c>
      <c r="C5299" s="212">
        <v>233.99600000000001</v>
      </c>
      <c r="D5299" s="212">
        <v>9</v>
      </c>
      <c r="E5299" s="212" t="s">
        <v>1250</v>
      </c>
      <c r="F5299" s="212" t="s">
        <v>1234</v>
      </c>
    </row>
    <row r="5300" spans="1:6" hidden="1" x14ac:dyDescent="0.25">
      <c r="A5300" s="212" t="s">
        <v>1249</v>
      </c>
      <c r="B5300" s="212">
        <v>201010</v>
      </c>
      <c r="C5300" s="212">
        <v>337.94499999999999</v>
      </c>
      <c r="D5300" s="212">
        <v>9</v>
      </c>
      <c r="E5300" s="212" t="s">
        <v>1250</v>
      </c>
      <c r="F5300" s="212" t="s">
        <v>1234</v>
      </c>
    </row>
    <row r="5301" spans="1:6" hidden="1" x14ac:dyDescent="0.25">
      <c r="A5301" s="212" t="s">
        <v>1249</v>
      </c>
      <c r="B5301" s="212">
        <v>201011</v>
      </c>
      <c r="C5301" s="212">
        <v>593.42399999999998</v>
      </c>
      <c r="D5301" s="212">
        <v>9</v>
      </c>
      <c r="E5301" s="212" t="s">
        <v>1250</v>
      </c>
      <c r="F5301" s="212" t="s">
        <v>1234</v>
      </c>
    </row>
    <row r="5302" spans="1:6" hidden="1" x14ac:dyDescent="0.25">
      <c r="A5302" s="212" t="s">
        <v>1249</v>
      </c>
      <c r="B5302" s="212">
        <v>201012</v>
      </c>
      <c r="C5302" s="212">
        <v>1046.184</v>
      </c>
      <c r="D5302" s="212">
        <v>9</v>
      </c>
      <c r="E5302" s="212" t="s">
        <v>1250</v>
      </c>
      <c r="F5302" s="212" t="s">
        <v>1234</v>
      </c>
    </row>
    <row r="5303" spans="1:6" hidden="1" x14ac:dyDescent="0.25">
      <c r="A5303" s="212" t="s">
        <v>1249</v>
      </c>
      <c r="B5303" s="212">
        <v>201013</v>
      </c>
      <c r="C5303" s="212">
        <v>6540.3519999999999</v>
      </c>
      <c r="D5303" s="212">
        <v>9</v>
      </c>
      <c r="E5303" s="212" t="s">
        <v>1250</v>
      </c>
      <c r="F5303" s="212" t="s">
        <v>1234</v>
      </c>
    </row>
    <row r="5304" spans="1:6" hidden="1" x14ac:dyDescent="0.25">
      <c r="A5304" s="212" t="s">
        <v>1249</v>
      </c>
      <c r="B5304" s="212">
        <v>201101</v>
      </c>
      <c r="C5304" s="212">
        <v>1150.135</v>
      </c>
      <c r="D5304" s="212">
        <v>9</v>
      </c>
      <c r="E5304" s="212" t="s">
        <v>1250</v>
      </c>
      <c r="F5304" s="212" t="s">
        <v>1234</v>
      </c>
    </row>
    <row r="5305" spans="1:6" hidden="1" x14ac:dyDescent="0.25">
      <c r="A5305" s="212" t="s">
        <v>1249</v>
      </c>
      <c r="B5305" s="212">
        <v>201102</v>
      </c>
      <c r="C5305" s="212">
        <v>932.12</v>
      </c>
      <c r="D5305" s="212">
        <v>9</v>
      </c>
      <c r="E5305" s="212" t="s">
        <v>1250</v>
      </c>
      <c r="F5305" s="212" t="s">
        <v>1234</v>
      </c>
    </row>
    <row r="5306" spans="1:6" hidden="1" x14ac:dyDescent="0.25">
      <c r="A5306" s="212" t="s">
        <v>1249</v>
      </c>
      <c r="B5306" s="212">
        <v>201103</v>
      </c>
      <c r="C5306" s="212">
        <v>745.55499999999995</v>
      </c>
      <c r="D5306" s="212">
        <v>9</v>
      </c>
      <c r="E5306" s="212" t="s">
        <v>1250</v>
      </c>
      <c r="F5306" s="212" t="s">
        <v>1234</v>
      </c>
    </row>
    <row r="5307" spans="1:6" hidden="1" x14ac:dyDescent="0.25">
      <c r="A5307" s="212" t="s">
        <v>1249</v>
      </c>
      <c r="B5307" s="212">
        <v>201104</v>
      </c>
      <c r="C5307" s="212">
        <v>460.49700000000001</v>
      </c>
      <c r="D5307" s="212">
        <v>9</v>
      </c>
      <c r="E5307" s="212" t="s">
        <v>1250</v>
      </c>
      <c r="F5307" s="212" t="s">
        <v>1234</v>
      </c>
    </row>
    <row r="5308" spans="1:6" hidden="1" x14ac:dyDescent="0.25">
      <c r="A5308" s="212" t="s">
        <v>1249</v>
      </c>
      <c r="B5308" s="212">
        <v>201105</v>
      </c>
      <c r="C5308" s="212">
        <v>315.95</v>
      </c>
      <c r="D5308" s="212">
        <v>9</v>
      </c>
      <c r="E5308" s="212" t="s">
        <v>1250</v>
      </c>
      <c r="F5308" s="212" t="s">
        <v>1234</v>
      </c>
    </row>
    <row r="5309" spans="1:6" hidden="1" x14ac:dyDescent="0.25">
      <c r="A5309" s="212" t="s">
        <v>1249</v>
      </c>
      <c r="B5309" s="212">
        <v>201106</v>
      </c>
      <c r="C5309" s="212">
        <v>249.05699999999999</v>
      </c>
      <c r="D5309" s="212">
        <v>9</v>
      </c>
      <c r="E5309" s="212" t="s">
        <v>1250</v>
      </c>
      <c r="F5309" s="212" t="s">
        <v>1234</v>
      </c>
    </row>
    <row r="5310" spans="1:6" hidden="1" x14ac:dyDescent="0.25">
      <c r="A5310" s="212" t="s">
        <v>1249</v>
      </c>
      <c r="B5310" s="212">
        <v>201107</v>
      </c>
      <c r="C5310" s="212">
        <v>231.58099999999999</v>
      </c>
      <c r="D5310" s="212">
        <v>9</v>
      </c>
      <c r="E5310" s="212" t="s">
        <v>1250</v>
      </c>
      <c r="F5310" s="212" t="s">
        <v>1234</v>
      </c>
    </row>
    <row r="5311" spans="1:6" hidden="1" x14ac:dyDescent="0.25">
      <c r="A5311" s="212" t="s">
        <v>1249</v>
      </c>
      <c r="B5311" s="212">
        <v>201108</v>
      </c>
      <c r="C5311" s="212">
        <v>240.84</v>
      </c>
      <c r="D5311" s="212">
        <v>9</v>
      </c>
      <c r="E5311" s="212" t="s">
        <v>1250</v>
      </c>
      <c r="F5311" s="212" t="s">
        <v>1234</v>
      </c>
    </row>
    <row r="5312" spans="1:6" hidden="1" x14ac:dyDescent="0.25">
      <c r="A5312" s="212" t="s">
        <v>1249</v>
      </c>
      <c r="B5312" s="212">
        <v>201109</v>
      </c>
      <c r="C5312" s="212">
        <v>250.27699999999999</v>
      </c>
      <c r="D5312" s="212">
        <v>9</v>
      </c>
      <c r="E5312" s="212" t="s">
        <v>1250</v>
      </c>
      <c r="F5312" s="212" t="s">
        <v>1234</v>
      </c>
    </row>
    <row r="5313" spans="1:6" hidden="1" x14ac:dyDescent="0.25">
      <c r="A5313" s="212" t="s">
        <v>1249</v>
      </c>
      <c r="B5313" s="212">
        <v>201110</v>
      </c>
      <c r="C5313" s="212">
        <v>364.42899999999997</v>
      </c>
      <c r="D5313" s="212">
        <v>9</v>
      </c>
      <c r="E5313" s="212" t="s">
        <v>1250</v>
      </c>
      <c r="F5313" s="212" t="s">
        <v>1234</v>
      </c>
    </row>
    <row r="5314" spans="1:6" hidden="1" x14ac:dyDescent="0.25">
      <c r="A5314" s="212" t="s">
        <v>1249</v>
      </c>
      <c r="B5314" s="212">
        <v>201111</v>
      </c>
      <c r="C5314" s="212">
        <v>582.125</v>
      </c>
      <c r="D5314" s="212">
        <v>9</v>
      </c>
      <c r="E5314" s="212" t="s">
        <v>1250</v>
      </c>
      <c r="F5314" s="212" t="s">
        <v>1234</v>
      </c>
    </row>
    <row r="5315" spans="1:6" hidden="1" x14ac:dyDescent="0.25">
      <c r="A5315" s="212" t="s">
        <v>1249</v>
      </c>
      <c r="B5315" s="212">
        <v>201112</v>
      </c>
      <c r="C5315" s="212">
        <v>870.35900000000004</v>
      </c>
      <c r="D5315" s="212">
        <v>9</v>
      </c>
      <c r="E5315" s="212" t="s">
        <v>1250</v>
      </c>
      <c r="F5315" s="212" t="s">
        <v>1234</v>
      </c>
    </row>
    <row r="5316" spans="1:6" hidden="1" x14ac:dyDescent="0.25">
      <c r="A5316" s="212" t="s">
        <v>1249</v>
      </c>
      <c r="B5316" s="212">
        <v>201113</v>
      </c>
      <c r="C5316" s="212">
        <v>6391.6869999999999</v>
      </c>
      <c r="D5316" s="212">
        <v>9</v>
      </c>
      <c r="E5316" s="212" t="s">
        <v>1250</v>
      </c>
      <c r="F5316" s="212" t="s">
        <v>1234</v>
      </c>
    </row>
    <row r="5317" spans="1:6" hidden="1" x14ac:dyDescent="0.25">
      <c r="A5317" s="212" t="s">
        <v>1249</v>
      </c>
      <c r="B5317" s="212">
        <v>201201</v>
      </c>
      <c r="C5317" s="212">
        <v>962.13300000000004</v>
      </c>
      <c r="D5317" s="212">
        <v>9</v>
      </c>
      <c r="E5317" s="212" t="s">
        <v>1250</v>
      </c>
      <c r="F5317" s="212" t="s">
        <v>1234</v>
      </c>
    </row>
    <row r="5318" spans="1:6" hidden="1" x14ac:dyDescent="0.25">
      <c r="A5318" s="212" t="s">
        <v>1249</v>
      </c>
      <c r="B5318" s="212">
        <v>201202</v>
      </c>
      <c r="C5318" s="212">
        <v>809.28599999999994</v>
      </c>
      <c r="D5318" s="212">
        <v>9</v>
      </c>
      <c r="E5318" s="212" t="s">
        <v>1250</v>
      </c>
      <c r="F5318" s="212" t="s">
        <v>1234</v>
      </c>
    </row>
    <row r="5319" spans="1:6" hidden="1" x14ac:dyDescent="0.25">
      <c r="A5319" s="212" t="s">
        <v>1249</v>
      </c>
      <c r="B5319" s="212">
        <v>201203</v>
      </c>
      <c r="C5319" s="212">
        <v>538.38099999999997</v>
      </c>
      <c r="D5319" s="212">
        <v>9</v>
      </c>
      <c r="E5319" s="212" t="s">
        <v>1250</v>
      </c>
      <c r="F5319" s="212" t="s">
        <v>1234</v>
      </c>
    </row>
    <row r="5320" spans="1:6" hidden="1" x14ac:dyDescent="0.25">
      <c r="A5320" s="212" t="s">
        <v>1249</v>
      </c>
      <c r="B5320" s="212">
        <v>201204</v>
      </c>
      <c r="C5320" s="212">
        <v>393.81900000000002</v>
      </c>
      <c r="D5320" s="212">
        <v>9</v>
      </c>
      <c r="E5320" s="212" t="s">
        <v>1250</v>
      </c>
      <c r="F5320" s="212" t="s">
        <v>1234</v>
      </c>
    </row>
    <row r="5321" spans="1:6" hidden="1" x14ac:dyDescent="0.25">
      <c r="A5321" s="212" t="s">
        <v>1249</v>
      </c>
      <c r="B5321" s="212">
        <v>201205</v>
      </c>
      <c r="C5321" s="212">
        <v>279.48399999999998</v>
      </c>
      <c r="D5321" s="212">
        <v>9</v>
      </c>
      <c r="E5321" s="212" t="s">
        <v>1250</v>
      </c>
      <c r="F5321" s="212" t="s">
        <v>1234</v>
      </c>
    </row>
    <row r="5322" spans="1:6" hidden="1" x14ac:dyDescent="0.25">
      <c r="A5322" s="212" t="s">
        <v>1249</v>
      </c>
      <c r="B5322" s="212">
        <v>201206</v>
      </c>
      <c r="C5322" s="212">
        <v>235.28</v>
      </c>
      <c r="D5322" s="212">
        <v>9</v>
      </c>
      <c r="E5322" s="212" t="s">
        <v>1250</v>
      </c>
      <c r="F5322" s="212" t="s">
        <v>1234</v>
      </c>
    </row>
    <row r="5323" spans="1:6" hidden="1" x14ac:dyDescent="0.25">
      <c r="A5323" s="212" t="s">
        <v>1249</v>
      </c>
      <c r="B5323" s="212">
        <v>201207</v>
      </c>
      <c r="C5323" s="212">
        <v>220.66399999999999</v>
      </c>
      <c r="D5323" s="212">
        <v>9</v>
      </c>
      <c r="E5323" s="212" t="s">
        <v>1250</v>
      </c>
      <c r="F5323" s="212" t="s">
        <v>1234</v>
      </c>
    </row>
    <row r="5324" spans="1:6" hidden="1" x14ac:dyDescent="0.25">
      <c r="A5324" s="212" t="s">
        <v>1249</v>
      </c>
      <c r="B5324" s="212">
        <v>201208</v>
      </c>
      <c r="C5324" s="212">
        <v>228.13300000000001</v>
      </c>
      <c r="D5324" s="212">
        <v>9</v>
      </c>
      <c r="E5324" s="212" t="s">
        <v>1250</v>
      </c>
      <c r="F5324" s="212" t="s">
        <v>1234</v>
      </c>
    </row>
    <row r="5325" spans="1:6" hidden="1" x14ac:dyDescent="0.25">
      <c r="A5325" s="212" t="s">
        <v>1249</v>
      </c>
      <c r="B5325" s="212">
        <v>201209</v>
      </c>
      <c r="C5325" s="212">
        <v>230.03700000000001</v>
      </c>
      <c r="D5325" s="212">
        <v>9</v>
      </c>
      <c r="E5325" s="212" t="s">
        <v>1250</v>
      </c>
      <c r="F5325" s="212" t="s">
        <v>1234</v>
      </c>
    </row>
    <row r="5326" spans="1:6" hidden="1" x14ac:dyDescent="0.25">
      <c r="A5326" s="212" t="s">
        <v>1249</v>
      </c>
      <c r="B5326" s="212">
        <v>201210</v>
      </c>
      <c r="C5326" s="212">
        <v>355.988</v>
      </c>
      <c r="D5326" s="212">
        <v>9</v>
      </c>
      <c r="E5326" s="212" t="s">
        <v>1250</v>
      </c>
      <c r="F5326" s="212" t="s">
        <v>1234</v>
      </c>
    </row>
    <row r="5327" spans="1:6" hidden="1" x14ac:dyDescent="0.25">
      <c r="A5327" s="212" t="s">
        <v>1249</v>
      </c>
      <c r="B5327" s="212">
        <v>201211</v>
      </c>
      <c r="C5327" s="212">
        <v>608.65800000000002</v>
      </c>
      <c r="D5327" s="212">
        <v>9</v>
      </c>
      <c r="E5327" s="212" t="s">
        <v>1250</v>
      </c>
      <c r="F5327" s="212" t="s">
        <v>1234</v>
      </c>
    </row>
    <row r="5328" spans="1:6" hidden="1" x14ac:dyDescent="0.25">
      <c r="A5328" s="212" t="s">
        <v>1249</v>
      </c>
      <c r="B5328" s="212">
        <v>201212</v>
      </c>
      <c r="C5328" s="212">
        <v>811.18200000000002</v>
      </c>
      <c r="D5328" s="212">
        <v>9</v>
      </c>
      <c r="E5328" s="212" t="s">
        <v>1250</v>
      </c>
      <c r="F5328" s="212" t="s">
        <v>1234</v>
      </c>
    </row>
    <row r="5329" spans="1:6" hidden="1" x14ac:dyDescent="0.25">
      <c r="A5329" s="212" t="s">
        <v>1249</v>
      </c>
      <c r="B5329" s="212">
        <v>201213</v>
      </c>
      <c r="C5329" s="212">
        <v>5672.28</v>
      </c>
      <c r="D5329" s="212">
        <v>9</v>
      </c>
      <c r="E5329" s="212" t="s">
        <v>1250</v>
      </c>
      <c r="F5329" s="212" t="s">
        <v>1234</v>
      </c>
    </row>
    <row r="5330" spans="1:6" hidden="1" x14ac:dyDescent="0.25">
      <c r="A5330" s="212" t="s">
        <v>1249</v>
      </c>
      <c r="B5330" s="212">
        <v>201301</v>
      </c>
      <c r="C5330" s="212">
        <v>1076.877</v>
      </c>
      <c r="D5330" s="212">
        <v>9</v>
      </c>
      <c r="E5330" s="212" t="s">
        <v>1250</v>
      </c>
      <c r="F5330" s="212" t="s">
        <v>1234</v>
      </c>
    </row>
    <row r="5331" spans="1:6" hidden="1" x14ac:dyDescent="0.25">
      <c r="A5331" s="212" t="s">
        <v>1249</v>
      </c>
      <c r="B5331" s="212">
        <v>201302</v>
      </c>
      <c r="C5331" s="212">
        <v>935.75900000000001</v>
      </c>
      <c r="D5331" s="212">
        <v>9</v>
      </c>
      <c r="E5331" s="212" t="s">
        <v>1250</v>
      </c>
      <c r="F5331" s="212" t="s">
        <v>1234</v>
      </c>
    </row>
    <row r="5332" spans="1:6" hidden="1" x14ac:dyDescent="0.25">
      <c r="A5332" s="212" t="s">
        <v>1249</v>
      </c>
      <c r="B5332" s="212">
        <v>201303</v>
      </c>
      <c r="C5332" s="212">
        <v>844.68499999999995</v>
      </c>
      <c r="D5332" s="212">
        <v>9</v>
      </c>
      <c r="E5332" s="212" t="s">
        <v>1250</v>
      </c>
      <c r="F5332" s="212" t="s">
        <v>1234</v>
      </c>
    </row>
    <row r="5333" spans="1:6" hidden="1" x14ac:dyDescent="0.25">
      <c r="A5333" s="212" t="s">
        <v>1249</v>
      </c>
      <c r="B5333" s="212">
        <v>201304</v>
      </c>
      <c r="C5333" s="212">
        <v>518.39300000000003</v>
      </c>
      <c r="D5333" s="212">
        <v>9</v>
      </c>
      <c r="E5333" s="212" t="s">
        <v>1250</v>
      </c>
      <c r="F5333" s="212" t="s">
        <v>1234</v>
      </c>
    </row>
    <row r="5334" spans="1:6" hidden="1" x14ac:dyDescent="0.25">
      <c r="A5334" s="212" t="s">
        <v>1249</v>
      </c>
      <c r="B5334" s="212">
        <v>201305</v>
      </c>
      <c r="C5334" s="212">
        <v>324.46600000000001</v>
      </c>
      <c r="D5334" s="212">
        <v>9</v>
      </c>
      <c r="E5334" s="212" t="s">
        <v>1250</v>
      </c>
      <c r="F5334" s="212" t="s">
        <v>1234</v>
      </c>
    </row>
    <row r="5335" spans="1:6" hidden="1" x14ac:dyDescent="0.25">
      <c r="A5335" s="212" t="s">
        <v>1249</v>
      </c>
      <c r="B5335" s="212">
        <v>201306</v>
      </c>
      <c r="C5335" s="212">
        <v>245.05099999999999</v>
      </c>
      <c r="D5335" s="212">
        <v>9</v>
      </c>
      <c r="E5335" s="212" t="s">
        <v>1250</v>
      </c>
      <c r="F5335" s="212" t="s">
        <v>1234</v>
      </c>
    </row>
    <row r="5336" spans="1:6" hidden="1" x14ac:dyDescent="0.25">
      <c r="A5336" s="212" t="s">
        <v>1249</v>
      </c>
      <c r="B5336" s="212">
        <v>201307</v>
      </c>
      <c r="C5336" s="212">
        <v>235.68199999999999</v>
      </c>
      <c r="D5336" s="212">
        <v>9</v>
      </c>
      <c r="E5336" s="212" t="s">
        <v>1250</v>
      </c>
      <c r="F5336" s="212" t="s">
        <v>1234</v>
      </c>
    </row>
    <row r="5337" spans="1:6" hidden="1" x14ac:dyDescent="0.25">
      <c r="A5337" s="212" t="s">
        <v>1249</v>
      </c>
      <c r="B5337" s="212">
        <v>201308</v>
      </c>
      <c r="C5337" s="212">
        <v>236.476</v>
      </c>
      <c r="D5337" s="212">
        <v>9</v>
      </c>
      <c r="E5337" s="212" t="s">
        <v>1250</v>
      </c>
      <c r="F5337" s="212" t="s">
        <v>1234</v>
      </c>
    </row>
    <row r="5338" spans="1:6" hidden="1" x14ac:dyDescent="0.25">
      <c r="A5338" s="212" t="s">
        <v>1249</v>
      </c>
      <c r="B5338" s="212">
        <v>201309</v>
      </c>
      <c r="C5338" s="212">
        <v>247.649</v>
      </c>
      <c r="D5338" s="212">
        <v>9</v>
      </c>
      <c r="E5338" s="212" t="s">
        <v>1250</v>
      </c>
      <c r="F5338" s="212" t="s">
        <v>1234</v>
      </c>
    </row>
    <row r="5339" spans="1:6" hidden="1" x14ac:dyDescent="0.25">
      <c r="A5339" s="212" t="s">
        <v>1249</v>
      </c>
      <c r="B5339" s="212">
        <v>201310</v>
      </c>
      <c r="C5339" s="212">
        <v>354.37</v>
      </c>
      <c r="D5339" s="212">
        <v>9</v>
      </c>
      <c r="E5339" s="212" t="s">
        <v>1250</v>
      </c>
      <c r="F5339" s="212" t="s">
        <v>1234</v>
      </c>
    </row>
    <row r="5340" spans="1:6" hidden="1" x14ac:dyDescent="0.25">
      <c r="A5340" s="212" t="s">
        <v>1249</v>
      </c>
      <c r="B5340" s="212">
        <v>201311</v>
      </c>
      <c r="C5340" s="212">
        <v>665.53099999999995</v>
      </c>
      <c r="D5340" s="212">
        <v>9</v>
      </c>
      <c r="E5340" s="212" t="s">
        <v>1250</v>
      </c>
      <c r="F5340" s="212" t="s">
        <v>1234</v>
      </c>
    </row>
    <row r="5341" spans="1:6" hidden="1" x14ac:dyDescent="0.25">
      <c r="A5341" s="212" t="s">
        <v>1249</v>
      </c>
      <c r="B5341" s="212">
        <v>201312</v>
      </c>
      <c r="C5341" s="212">
        <v>1020.821</v>
      </c>
      <c r="D5341" s="212">
        <v>9</v>
      </c>
      <c r="E5341" s="212" t="s">
        <v>1250</v>
      </c>
      <c r="F5341" s="212" t="s">
        <v>1234</v>
      </c>
    </row>
    <row r="5342" spans="1:6" hidden="1" x14ac:dyDescent="0.25">
      <c r="A5342" s="212" t="s">
        <v>1249</v>
      </c>
      <c r="B5342" s="212">
        <v>201313</v>
      </c>
      <c r="C5342" s="212">
        <v>6704.59</v>
      </c>
      <c r="D5342" s="212">
        <v>9</v>
      </c>
      <c r="E5342" s="212" t="s">
        <v>1250</v>
      </c>
      <c r="F5342" s="212" t="s">
        <v>1234</v>
      </c>
    </row>
    <row r="5343" spans="1:6" hidden="1" x14ac:dyDescent="0.25">
      <c r="A5343" s="212" t="s">
        <v>1249</v>
      </c>
      <c r="B5343" s="212">
        <v>201401</v>
      </c>
      <c r="C5343" s="212">
        <v>1238.739</v>
      </c>
      <c r="D5343" s="212">
        <v>9</v>
      </c>
      <c r="E5343" s="212" t="s">
        <v>1250</v>
      </c>
      <c r="F5343" s="212" t="s">
        <v>1234</v>
      </c>
    </row>
    <row r="5344" spans="1:6" hidden="1" x14ac:dyDescent="0.25">
      <c r="A5344" s="212" t="s">
        <v>1249</v>
      </c>
      <c r="B5344" s="212">
        <v>201402</v>
      </c>
      <c r="C5344" s="212">
        <v>1038.8589999999999</v>
      </c>
      <c r="D5344" s="212">
        <v>9</v>
      </c>
      <c r="E5344" s="212" t="s">
        <v>1250</v>
      </c>
      <c r="F5344" s="212" t="s">
        <v>1234</v>
      </c>
    </row>
    <row r="5345" spans="1:6" hidden="1" x14ac:dyDescent="0.25">
      <c r="A5345" s="212" t="s">
        <v>1249</v>
      </c>
      <c r="B5345" s="212">
        <v>201403</v>
      </c>
      <c r="C5345" s="212">
        <v>882.04700000000003</v>
      </c>
      <c r="D5345" s="212">
        <v>9</v>
      </c>
      <c r="E5345" s="212" t="s">
        <v>1250</v>
      </c>
      <c r="F5345" s="212" t="s">
        <v>1234</v>
      </c>
    </row>
    <row r="5346" spans="1:6" hidden="1" x14ac:dyDescent="0.25">
      <c r="A5346" s="212" t="s">
        <v>1249</v>
      </c>
      <c r="B5346" s="212">
        <v>201404</v>
      </c>
      <c r="C5346" s="212">
        <v>491.661</v>
      </c>
      <c r="D5346" s="212">
        <v>9</v>
      </c>
      <c r="E5346" s="212" t="s">
        <v>1250</v>
      </c>
      <c r="F5346" s="212" t="s">
        <v>1234</v>
      </c>
    </row>
    <row r="5347" spans="1:6" hidden="1" x14ac:dyDescent="0.25">
      <c r="A5347" s="212" t="s">
        <v>1249</v>
      </c>
      <c r="B5347" s="212">
        <v>201405</v>
      </c>
      <c r="C5347" s="212">
        <v>344.036</v>
      </c>
      <c r="D5347" s="212">
        <v>9</v>
      </c>
      <c r="E5347" s="212" t="s">
        <v>1250</v>
      </c>
      <c r="F5347" s="212" t="s">
        <v>1234</v>
      </c>
    </row>
    <row r="5348" spans="1:6" hidden="1" x14ac:dyDescent="0.25">
      <c r="A5348" s="212" t="s">
        <v>1249</v>
      </c>
      <c r="B5348" s="212">
        <v>201406</v>
      </c>
      <c r="C5348" s="212">
        <v>258.27</v>
      </c>
      <c r="D5348" s="212">
        <v>9</v>
      </c>
      <c r="E5348" s="212" t="s">
        <v>1250</v>
      </c>
      <c r="F5348" s="212" t="s">
        <v>1234</v>
      </c>
    </row>
    <row r="5349" spans="1:6" hidden="1" x14ac:dyDescent="0.25">
      <c r="A5349" s="212" t="s">
        <v>1249</v>
      </c>
      <c r="B5349" s="212">
        <v>201407</v>
      </c>
      <c r="C5349" s="212">
        <v>245.072</v>
      </c>
      <c r="D5349" s="212">
        <v>9</v>
      </c>
      <c r="E5349" s="212" t="s">
        <v>1250</v>
      </c>
      <c r="F5349" s="212" t="s">
        <v>1234</v>
      </c>
    </row>
    <row r="5350" spans="1:6" hidden="1" x14ac:dyDescent="0.25">
      <c r="A5350" s="212" t="s">
        <v>1249</v>
      </c>
      <c r="B5350" s="212">
        <v>201408</v>
      </c>
      <c r="C5350" s="212">
        <v>240.416</v>
      </c>
      <c r="D5350" s="212">
        <v>9</v>
      </c>
      <c r="E5350" s="212" t="s">
        <v>1250</v>
      </c>
      <c r="F5350" s="212" t="s">
        <v>1234</v>
      </c>
    </row>
    <row r="5351" spans="1:6" hidden="1" x14ac:dyDescent="0.25">
      <c r="A5351" s="212" t="s">
        <v>1249</v>
      </c>
      <c r="B5351" s="212">
        <v>201409</v>
      </c>
      <c r="C5351" s="212">
        <v>267.25200000000001</v>
      </c>
      <c r="D5351" s="212">
        <v>9</v>
      </c>
      <c r="E5351" s="212" t="s">
        <v>1250</v>
      </c>
      <c r="F5351" s="212" t="s">
        <v>1234</v>
      </c>
    </row>
    <row r="5352" spans="1:6" hidden="1" x14ac:dyDescent="0.25">
      <c r="A5352" s="212" t="s">
        <v>1249</v>
      </c>
      <c r="B5352" s="212">
        <v>201410</v>
      </c>
      <c r="C5352" s="212">
        <v>366.76499999999999</v>
      </c>
      <c r="D5352" s="212">
        <v>9</v>
      </c>
      <c r="E5352" s="212" t="s">
        <v>1250</v>
      </c>
      <c r="F5352" s="212" t="s">
        <v>1234</v>
      </c>
    </row>
    <row r="5353" spans="1:6" hidden="1" x14ac:dyDescent="0.25">
      <c r="A5353" s="212" t="s">
        <v>1249</v>
      </c>
      <c r="B5353" s="212">
        <v>201411</v>
      </c>
      <c r="C5353" s="212">
        <v>714.50699999999995</v>
      </c>
      <c r="D5353" s="212">
        <v>9</v>
      </c>
      <c r="E5353" s="212" t="s">
        <v>1250</v>
      </c>
      <c r="F5353" s="212" t="s">
        <v>1234</v>
      </c>
    </row>
    <row r="5354" spans="1:6" hidden="1" x14ac:dyDescent="0.25">
      <c r="A5354" s="212" t="s">
        <v>1249</v>
      </c>
      <c r="B5354" s="212">
        <v>201412</v>
      </c>
      <c r="C5354" s="212">
        <v>903.83</v>
      </c>
      <c r="D5354" s="212">
        <v>9</v>
      </c>
      <c r="E5354" s="212" t="s">
        <v>1250</v>
      </c>
      <c r="F5354" s="212" t="s">
        <v>1234</v>
      </c>
    </row>
    <row r="5355" spans="1:6" x14ac:dyDescent="0.25">
      <c r="A5355" s="212" t="s">
        <v>1249</v>
      </c>
      <c r="B5355" s="212">
        <v>201413</v>
      </c>
      <c r="C5355" s="212">
        <v>6989.9530000000004</v>
      </c>
      <c r="D5355" s="212">
        <v>9</v>
      </c>
      <c r="E5355" s="212" t="s">
        <v>1250</v>
      </c>
      <c r="F5355" s="212" t="s">
        <v>1234</v>
      </c>
    </row>
    <row r="5356" spans="1:6" hidden="1" x14ac:dyDescent="0.25">
      <c r="A5356" s="212" t="s">
        <v>1249</v>
      </c>
      <c r="B5356" s="212">
        <v>201501</v>
      </c>
      <c r="C5356" s="212">
        <v>1134.7360000000001</v>
      </c>
      <c r="D5356" s="212">
        <v>9</v>
      </c>
      <c r="E5356" s="212" t="s">
        <v>1250</v>
      </c>
      <c r="F5356" s="212" t="s">
        <v>1234</v>
      </c>
    </row>
    <row r="5357" spans="1:6" hidden="1" x14ac:dyDescent="0.25">
      <c r="A5357" s="212" t="s">
        <v>1249</v>
      </c>
      <c r="B5357" s="212">
        <v>201502</v>
      </c>
      <c r="C5357" s="212">
        <v>1081.135</v>
      </c>
      <c r="D5357" s="212">
        <v>9</v>
      </c>
      <c r="E5357" s="212" t="s">
        <v>1250</v>
      </c>
      <c r="F5357" s="212" t="s">
        <v>1234</v>
      </c>
    </row>
    <row r="5358" spans="1:6" hidden="1" x14ac:dyDescent="0.25">
      <c r="A5358" s="212" t="s">
        <v>1249</v>
      </c>
      <c r="B5358" s="212">
        <v>201503</v>
      </c>
      <c r="C5358" s="212">
        <v>794.22400000000005</v>
      </c>
      <c r="D5358" s="212">
        <v>9</v>
      </c>
      <c r="E5358" s="212" t="s">
        <v>1250</v>
      </c>
      <c r="F5358" s="212" t="s">
        <v>1234</v>
      </c>
    </row>
    <row r="5359" spans="1:6" hidden="1" x14ac:dyDescent="0.25">
      <c r="A5359" s="212" t="s">
        <v>1249</v>
      </c>
      <c r="B5359" s="212">
        <v>201504</v>
      </c>
      <c r="C5359" s="212">
        <v>444.01100000000002</v>
      </c>
      <c r="D5359" s="212">
        <v>9</v>
      </c>
      <c r="E5359" s="212" t="s">
        <v>1250</v>
      </c>
      <c r="F5359" s="212" t="s">
        <v>1234</v>
      </c>
    </row>
    <row r="5360" spans="1:6" hidden="1" x14ac:dyDescent="0.25">
      <c r="A5360" s="212" t="s">
        <v>1249</v>
      </c>
      <c r="B5360" s="212">
        <v>201505</v>
      </c>
      <c r="C5360" s="212">
        <v>303.34300000000002</v>
      </c>
      <c r="D5360" s="212">
        <v>9</v>
      </c>
      <c r="E5360" s="212" t="s">
        <v>1250</v>
      </c>
      <c r="F5360" s="212" t="s">
        <v>1234</v>
      </c>
    </row>
    <row r="5361" spans="1:6" hidden="1" x14ac:dyDescent="0.25">
      <c r="A5361" s="212" t="s">
        <v>1249</v>
      </c>
      <c r="B5361" s="212">
        <v>201506</v>
      </c>
      <c r="C5361" s="212">
        <v>231.52699999999999</v>
      </c>
      <c r="D5361" s="212">
        <v>9</v>
      </c>
      <c r="E5361" s="212" t="s">
        <v>1250</v>
      </c>
      <c r="F5361" s="212" t="s">
        <v>1234</v>
      </c>
    </row>
    <row r="5362" spans="1:6" hidden="1" x14ac:dyDescent="0.25">
      <c r="A5362" s="212" t="s">
        <v>1249</v>
      </c>
      <c r="B5362" s="212">
        <v>201507</v>
      </c>
      <c r="C5362" s="212">
        <v>221.988</v>
      </c>
      <c r="D5362" s="212">
        <v>9</v>
      </c>
      <c r="E5362" s="212" t="s">
        <v>1250</v>
      </c>
      <c r="F5362" s="212" t="s">
        <v>1234</v>
      </c>
    </row>
    <row r="5363" spans="1:6" hidden="1" x14ac:dyDescent="0.25">
      <c r="A5363" s="212" t="s">
        <v>1249</v>
      </c>
      <c r="B5363" s="212">
        <v>201508</v>
      </c>
      <c r="C5363" s="212">
        <v>220.28899999999999</v>
      </c>
      <c r="D5363" s="212">
        <v>9</v>
      </c>
      <c r="E5363" s="212" t="s">
        <v>1250</v>
      </c>
      <c r="F5363" s="212" t="s">
        <v>1234</v>
      </c>
    </row>
    <row r="5364" spans="1:6" hidden="1" x14ac:dyDescent="0.25">
      <c r="A5364" s="212" t="s">
        <v>1249</v>
      </c>
      <c r="B5364" s="212">
        <v>201509</v>
      </c>
      <c r="C5364" s="212">
        <v>219.749</v>
      </c>
      <c r="D5364" s="212">
        <v>9</v>
      </c>
      <c r="E5364" s="212" t="s">
        <v>1250</v>
      </c>
      <c r="F5364" s="212" t="s">
        <v>1234</v>
      </c>
    </row>
    <row r="5365" spans="1:6" hidden="1" x14ac:dyDescent="0.25">
      <c r="A5365" s="212" t="s">
        <v>1249</v>
      </c>
      <c r="B5365" s="212">
        <v>201510</v>
      </c>
      <c r="C5365" s="212">
        <v>358.71199999999999</v>
      </c>
      <c r="D5365" s="212">
        <v>9</v>
      </c>
      <c r="E5365" s="212" t="s">
        <v>1250</v>
      </c>
      <c r="F5365" s="212" t="s">
        <v>1234</v>
      </c>
    </row>
    <row r="5366" spans="1:6" hidden="1" x14ac:dyDescent="0.25">
      <c r="A5366" s="212" t="s">
        <v>1249</v>
      </c>
      <c r="B5366" s="212">
        <v>201511</v>
      </c>
      <c r="C5366" s="212">
        <v>572.96600000000001</v>
      </c>
      <c r="D5366" s="212">
        <v>9</v>
      </c>
      <c r="E5366" s="212" t="s">
        <v>1250</v>
      </c>
      <c r="F5366" s="212" t="s">
        <v>1234</v>
      </c>
    </row>
    <row r="5367" spans="1:6" hidden="1" x14ac:dyDescent="0.25">
      <c r="A5367" s="212" t="s">
        <v>1249</v>
      </c>
      <c r="B5367" s="212">
        <v>201512</v>
      </c>
      <c r="C5367" s="212">
        <v>777.37699999999995</v>
      </c>
      <c r="D5367" s="212">
        <v>9</v>
      </c>
      <c r="E5367" s="212" t="s">
        <v>1250</v>
      </c>
      <c r="F5367" s="212" t="s">
        <v>1234</v>
      </c>
    </row>
    <row r="5368" spans="1:6" hidden="1" x14ac:dyDescent="0.25">
      <c r="A5368" s="212" t="s">
        <v>1249</v>
      </c>
      <c r="B5368" s="212">
        <v>201513</v>
      </c>
      <c r="C5368" s="212">
        <v>6358.8890000000001</v>
      </c>
      <c r="D5368" s="212">
        <v>9</v>
      </c>
      <c r="E5368" s="212" t="s">
        <v>1250</v>
      </c>
      <c r="F5368" s="212" t="s">
        <v>1234</v>
      </c>
    </row>
    <row r="5369" spans="1:6" hidden="1" x14ac:dyDescent="0.25">
      <c r="A5369" s="212" t="s">
        <v>1249</v>
      </c>
      <c r="B5369" s="212">
        <v>201601</v>
      </c>
      <c r="C5369" s="212">
        <v>1071.181</v>
      </c>
      <c r="D5369" s="212">
        <v>9</v>
      </c>
      <c r="E5369" s="212" t="s">
        <v>1250</v>
      </c>
      <c r="F5369" s="212" t="s">
        <v>1234</v>
      </c>
    </row>
    <row r="5370" spans="1:6" hidden="1" x14ac:dyDescent="0.25">
      <c r="A5370" s="212" t="s">
        <v>1249</v>
      </c>
      <c r="B5370" s="212">
        <v>201602</v>
      </c>
      <c r="C5370" s="212">
        <v>867.54899999999998</v>
      </c>
      <c r="D5370" s="212">
        <v>9</v>
      </c>
      <c r="E5370" s="212" t="s">
        <v>1250</v>
      </c>
      <c r="F5370" s="212" t="s">
        <v>1234</v>
      </c>
    </row>
    <row r="5371" spans="1:6" hidden="1" x14ac:dyDescent="0.25">
      <c r="A5371" s="212" t="s">
        <v>1249</v>
      </c>
      <c r="B5371" s="212">
        <v>201603</v>
      </c>
      <c r="C5371" s="212">
        <v>606.97500000000002</v>
      </c>
      <c r="D5371" s="212">
        <v>9</v>
      </c>
      <c r="E5371" s="212" t="s">
        <v>1250</v>
      </c>
      <c r="F5371" s="212" t="s">
        <v>1234</v>
      </c>
    </row>
    <row r="5372" spans="1:6" hidden="1" x14ac:dyDescent="0.25">
      <c r="A5372" s="212" t="s">
        <v>1249</v>
      </c>
      <c r="B5372" s="212">
        <v>201604</v>
      </c>
      <c r="C5372" s="212">
        <v>464.37299999999999</v>
      </c>
      <c r="D5372" s="212">
        <v>9</v>
      </c>
      <c r="E5372" s="212" t="s">
        <v>1250</v>
      </c>
      <c r="F5372" s="212" t="s">
        <v>1234</v>
      </c>
    </row>
    <row r="5373" spans="1:6" hidden="1" x14ac:dyDescent="0.25">
      <c r="A5373" s="212" t="s">
        <v>1249</v>
      </c>
      <c r="B5373" s="212">
        <v>201605</v>
      </c>
      <c r="C5373" s="212">
        <v>324.26499999999999</v>
      </c>
      <c r="D5373" s="212">
        <v>9</v>
      </c>
      <c r="E5373" s="212" t="s">
        <v>1250</v>
      </c>
      <c r="F5373" s="212" t="s">
        <v>1234</v>
      </c>
    </row>
    <row r="5374" spans="1:6" hidden="1" x14ac:dyDescent="0.25">
      <c r="A5374" s="212" t="s">
        <v>1249</v>
      </c>
      <c r="B5374" s="212">
        <v>201606</v>
      </c>
      <c r="C5374" s="212">
        <v>235.50800000000001</v>
      </c>
      <c r="D5374" s="212">
        <v>9</v>
      </c>
      <c r="E5374" s="212" t="s">
        <v>1250</v>
      </c>
      <c r="F5374" s="212" t="s">
        <v>1234</v>
      </c>
    </row>
    <row r="5375" spans="1:6" hidden="1" x14ac:dyDescent="0.25">
      <c r="A5375" s="212" t="s">
        <v>1249</v>
      </c>
      <c r="B5375" s="212">
        <v>201607</v>
      </c>
      <c r="C5375" s="212">
        <v>225.35400000000001</v>
      </c>
      <c r="D5375" s="212">
        <v>9</v>
      </c>
      <c r="E5375" s="212" t="s">
        <v>1250</v>
      </c>
      <c r="F5375" s="212" t="s">
        <v>1234</v>
      </c>
    </row>
    <row r="5376" spans="1:6" hidden="1" x14ac:dyDescent="0.25">
      <c r="A5376" s="212" t="s">
        <v>1249</v>
      </c>
      <c r="B5376" s="212">
        <v>201608</v>
      </c>
      <c r="C5376" s="212">
        <v>210.82599999999999</v>
      </c>
      <c r="D5376" s="212">
        <v>9</v>
      </c>
      <c r="E5376" s="212" t="s">
        <v>1250</v>
      </c>
      <c r="F5376" s="212" t="s">
        <v>1234</v>
      </c>
    </row>
    <row r="5377" spans="1:6" hidden="1" x14ac:dyDescent="0.25">
      <c r="A5377" s="212" t="s">
        <v>1249</v>
      </c>
      <c r="B5377" s="212">
        <v>201609</v>
      </c>
      <c r="C5377" s="212">
        <v>231.24600000000001</v>
      </c>
      <c r="D5377" s="212">
        <v>9</v>
      </c>
      <c r="E5377" s="212" t="s">
        <v>1250</v>
      </c>
      <c r="F5377" s="212" t="s">
        <v>1234</v>
      </c>
    </row>
    <row r="5378" spans="1:6" hidden="1" x14ac:dyDescent="0.25">
      <c r="A5378" s="212" t="s">
        <v>1249</v>
      </c>
      <c r="B5378" s="212">
        <v>201610</v>
      </c>
      <c r="C5378" s="212">
        <v>326.34399999999999</v>
      </c>
      <c r="D5378" s="212">
        <v>9</v>
      </c>
      <c r="E5378" s="212" t="s">
        <v>1250</v>
      </c>
      <c r="F5378" s="212" t="s">
        <v>1234</v>
      </c>
    </row>
    <row r="5379" spans="1:6" hidden="1" x14ac:dyDescent="0.25">
      <c r="A5379" s="212" t="s">
        <v>1249</v>
      </c>
      <c r="B5379" s="212">
        <v>201611</v>
      </c>
      <c r="C5379" s="212">
        <v>525.63499999999999</v>
      </c>
      <c r="D5379" s="212">
        <v>9</v>
      </c>
      <c r="E5379" s="212" t="s">
        <v>1250</v>
      </c>
      <c r="F5379" s="212" t="s">
        <v>1234</v>
      </c>
    </row>
    <row r="5380" spans="1:6" hidden="1" x14ac:dyDescent="0.25">
      <c r="A5380" s="212" t="s">
        <v>1249</v>
      </c>
      <c r="B5380" s="212">
        <v>201612</v>
      </c>
      <c r="C5380" s="212">
        <v>993.95</v>
      </c>
      <c r="D5380" s="212">
        <v>9</v>
      </c>
      <c r="E5380" s="212" t="s">
        <v>1250</v>
      </c>
      <c r="F5380" s="212" t="s">
        <v>1234</v>
      </c>
    </row>
    <row r="5381" spans="1:6" hidden="1" x14ac:dyDescent="0.25">
      <c r="A5381" s="212" t="s">
        <v>1249</v>
      </c>
      <c r="B5381" s="212">
        <v>201613</v>
      </c>
      <c r="C5381" s="212">
        <v>6082.7430000000004</v>
      </c>
      <c r="D5381" s="212">
        <v>9</v>
      </c>
      <c r="E5381" s="212" t="s">
        <v>1250</v>
      </c>
      <c r="F5381" s="212" t="s">
        <v>1234</v>
      </c>
    </row>
    <row r="5382" spans="1:6" hidden="1" x14ac:dyDescent="0.25">
      <c r="A5382" s="212" t="s">
        <v>1249</v>
      </c>
      <c r="B5382" s="212">
        <v>201701</v>
      </c>
      <c r="C5382" s="212">
        <v>1029.951</v>
      </c>
      <c r="D5382" s="212">
        <v>9</v>
      </c>
      <c r="E5382" s="212" t="s">
        <v>1250</v>
      </c>
      <c r="F5382" s="212" t="s">
        <v>1234</v>
      </c>
    </row>
    <row r="5383" spans="1:6" hidden="1" x14ac:dyDescent="0.25">
      <c r="A5383" s="212" t="s">
        <v>1249</v>
      </c>
      <c r="B5383" s="212">
        <v>201702</v>
      </c>
      <c r="C5383" s="212">
        <v>738.69600000000003</v>
      </c>
      <c r="D5383" s="212">
        <v>9</v>
      </c>
      <c r="E5383" s="212" t="s">
        <v>1250</v>
      </c>
      <c r="F5383" s="212" t="s">
        <v>1234</v>
      </c>
    </row>
    <row r="5384" spans="1:6" hidden="1" x14ac:dyDescent="0.25">
      <c r="A5384" s="212" t="s">
        <v>1251</v>
      </c>
      <c r="B5384" s="212">
        <v>194913</v>
      </c>
      <c r="C5384" s="212">
        <v>227.89400000000001</v>
      </c>
      <c r="D5384" s="212">
        <v>10</v>
      </c>
      <c r="E5384" s="212" t="s">
        <v>1252</v>
      </c>
      <c r="F5384" s="212" t="s">
        <v>1234</v>
      </c>
    </row>
    <row r="5385" spans="1:6" hidden="1" x14ac:dyDescent="0.25">
      <c r="A5385" s="212" t="s">
        <v>1251</v>
      </c>
      <c r="B5385" s="212">
        <v>195013</v>
      </c>
      <c r="C5385" s="212">
        <v>246.34800000000001</v>
      </c>
      <c r="D5385" s="212">
        <v>10</v>
      </c>
      <c r="E5385" s="212" t="s">
        <v>1252</v>
      </c>
      <c r="F5385" s="212" t="s">
        <v>1234</v>
      </c>
    </row>
    <row r="5386" spans="1:6" hidden="1" x14ac:dyDescent="0.25">
      <c r="A5386" s="212" t="s">
        <v>1251</v>
      </c>
      <c r="B5386" s="212">
        <v>195113</v>
      </c>
      <c r="C5386" s="212">
        <v>283.51299999999998</v>
      </c>
      <c r="D5386" s="212">
        <v>10</v>
      </c>
      <c r="E5386" s="212" t="s">
        <v>1252</v>
      </c>
      <c r="F5386" s="212" t="s">
        <v>1234</v>
      </c>
    </row>
    <row r="5387" spans="1:6" hidden="1" x14ac:dyDescent="0.25">
      <c r="A5387" s="212" t="s">
        <v>1251</v>
      </c>
      <c r="B5387" s="212">
        <v>195213</v>
      </c>
      <c r="C5387" s="212">
        <v>319.17500000000001</v>
      </c>
      <c r="D5387" s="212">
        <v>10</v>
      </c>
      <c r="E5387" s="212" t="s">
        <v>1252</v>
      </c>
      <c r="F5387" s="212" t="s">
        <v>1234</v>
      </c>
    </row>
    <row r="5388" spans="1:6" hidden="1" x14ac:dyDescent="0.25">
      <c r="A5388" s="212" t="s">
        <v>1251</v>
      </c>
      <c r="B5388" s="212">
        <v>195313</v>
      </c>
      <c r="C5388" s="212">
        <v>355.34699999999998</v>
      </c>
      <c r="D5388" s="212">
        <v>10</v>
      </c>
      <c r="E5388" s="212" t="s">
        <v>1252</v>
      </c>
      <c r="F5388" s="212" t="s">
        <v>1234</v>
      </c>
    </row>
    <row r="5389" spans="1:6" hidden="1" x14ac:dyDescent="0.25">
      <c r="A5389" s="212" t="s">
        <v>1251</v>
      </c>
      <c r="B5389" s="212">
        <v>195413</v>
      </c>
      <c r="C5389" s="212">
        <v>396.57100000000003</v>
      </c>
      <c r="D5389" s="212">
        <v>10</v>
      </c>
      <c r="E5389" s="212" t="s">
        <v>1252</v>
      </c>
      <c r="F5389" s="212" t="s">
        <v>1234</v>
      </c>
    </row>
    <row r="5390" spans="1:6" hidden="1" x14ac:dyDescent="0.25">
      <c r="A5390" s="212" t="s">
        <v>1251</v>
      </c>
      <c r="B5390" s="212">
        <v>195513</v>
      </c>
      <c r="C5390" s="212">
        <v>438.10300000000001</v>
      </c>
      <c r="D5390" s="212">
        <v>10</v>
      </c>
      <c r="E5390" s="212" t="s">
        <v>1252</v>
      </c>
      <c r="F5390" s="212" t="s">
        <v>1234</v>
      </c>
    </row>
    <row r="5391" spans="1:6" hidden="1" x14ac:dyDescent="0.25">
      <c r="A5391" s="212" t="s">
        <v>1251</v>
      </c>
      <c r="B5391" s="212">
        <v>195613</v>
      </c>
      <c r="C5391" s="212">
        <v>489.54199999999997</v>
      </c>
      <c r="D5391" s="212">
        <v>10</v>
      </c>
      <c r="E5391" s="212" t="s">
        <v>1252</v>
      </c>
      <c r="F5391" s="212" t="s">
        <v>1234</v>
      </c>
    </row>
    <row r="5392" spans="1:6" hidden="1" x14ac:dyDescent="0.25">
      <c r="A5392" s="212" t="s">
        <v>1251</v>
      </c>
      <c r="B5392" s="212">
        <v>195713</v>
      </c>
      <c r="C5392" s="212">
        <v>534.74</v>
      </c>
      <c r="D5392" s="212">
        <v>10</v>
      </c>
      <c r="E5392" s="212" t="s">
        <v>1252</v>
      </c>
      <c r="F5392" s="212" t="s">
        <v>1234</v>
      </c>
    </row>
    <row r="5393" spans="1:6" hidden="1" x14ac:dyDescent="0.25">
      <c r="A5393" s="212" t="s">
        <v>1251</v>
      </c>
      <c r="B5393" s="212">
        <v>195813</v>
      </c>
      <c r="C5393" s="212">
        <v>578.30799999999999</v>
      </c>
      <c r="D5393" s="212">
        <v>10</v>
      </c>
      <c r="E5393" s="212" t="s">
        <v>1252</v>
      </c>
      <c r="F5393" s="212" t="s">
        <v>1234</v>
      </c>
    </row>
    <row r="5394" spans="1:6" hidden="1" x14ac:dyDescent="0.25">
      <c r="A5394" s="212" t="s">
        <v>1251</v>
      </c>
      <c r="B5394" s="212">
        <v>195913</v>
      </c>
      <c r="C5394" s="212">
        <v>629.66399999999999</v>
      </c>
      <c r="D5394" s="212">
        <v>10</v>
      </c>
      <c r="E5394" s="212" t="s">
        <v>1252</v>
      </c>
      <c r="F5394" s="212" t="s">
        <v>1234</v>
      </c>
    </row>
    <row r="5395" spans="1:6" hidden="1" x14ac:dyDescent="0.25">
      <c r="A5395" s="212" t="s">
        <v>1251</v>
      </c>
      <c r="B5395" s="212">
        <v>196013</v>
      </c>
      <c r="C5395" s="212">
        <v>687.39300000000003</v>
      </c>
      <c r="D5395" s="212">
        <v>10</v>
      </c>
      <c r="E5395" s="212" t="s">
        <v>1252</v>
      </c>
      <c r="F5395" s="212" t="s">
        <v>1234</v>
      </c>
    </row>
    <row r="5396" spans="1:6" hidden="1" x14ac:dyDescent="0.25">
      <c r="A5396" s="212" t="s">
        <v>1251</v>
      </c>
      <c r="B5396" s="212">
        <v>196113</v>
      </c>
      <c r="C5396" s="212">
        <v>731.68600000000004</v>
      </c>
      <c r="D5396" s="212">
        <v>10</v>
      </c>
      <c r="E5396" s="212" t="s">
        <v>1252</v>
      </c>
      <c r="F5396" s="212" t="s">
        <v>1234</v>
      </c>
    </row>
    <row r="5397" spans="1:6" hidden="1" x14ac:dyDescent="0.25">
      <c r="A5397" s="212" t="s">
        <v>1251</v>
      </c>
      <c r="B5397" s="212">
        <v>196213</v>
      </c>
      <c r="C5397" s="212">
        <v>794.32</v>
      </c>
      <c r="D5397" s="212">
        <v>10</v>
      </c>
      <c r="E5397" s="212" t="s">
        <v>1252</v>
      </c>
      <c r="F5397" s="212" t="s">
        <v>1234</v>
      </c>
    </row>
    <row r="5398" spans="1:6" hidden="1" x14ac:dyDescent="0.25">
      <c r="A5398" s="212" t="s">
        <v>1251</v>
      </c>
      <c r="B5398" s="212">
        <v>196313</v>
      </c>
      <c r="C5398" s="212">
        <v>855.56799999999998</v>
      </c>
      <c r="D5398" s="212">
        <v>10</v>
      </c>
      <c r="E5398" s="212" t="s">
        <v>1252</v>
      </c>
      <c r="F5398" s="212" t="s">
        <v>1234</v>
      </c>
    </row>
    <row r="5399" spans="1:6" hidden="1" x14ac:dyDescent="0.25">
      <c r="A5399" s="212" t="s">
        <v>1251</v>
      </c>
      <c r="B5399" s="212">
        <v>196413</v>
      </c>
      <c r="C5399" s="212">
        <v>927.52499999999998</v>
      </c>
      <c r="D5399" s="212">
        <v>10</v>
      </c>
      <c r="E5399" s="212" t="s">
        <v>1252</v>
      </c>
      <c r="F5399" s="212" t="s">
        <v>1234</v>
      </c>
    </row>
    <row r="5400" spans="1:6" hidden="1" x14ac:dyDescent="0.25">
      <c r="A5400" s="212" t="s">
        <v>1251</v>
      </c>
      <c r="B5400" s="212">
        <v>196513</v>
      </c>
      <c r="C5400" s="212">
        <v>992.93499999999995</v>
      </c>
      <c r="D5400" s="212">
        <v>10</v>
      </c>
      <c r="E5400" s="212" t="s">
        <v>1252</v>
      </c>
      <c r="F5400" s="212" t="s">
        <v>1234</v>
      </c>
    </row>
    <row r="5401" spans="1:6" hidden="1" x14ac:dyDescent="0.25">
      <c r="A5401" s="212" t="s">
        <v>1251</v>
      </c>
      <c r="B5401" s="212">
        <v>196613</v>
      </c>
      <c r="C5401" s="212">
        <v>1081.223</v>
      </c>
      <c r="D5401" s="212">
        <v>10</v>
      </c>
      <c r="E5401" s="212" t="s">
        <v>1252</v>
      </c>
      <c r="F5401" s="212" t="s">
        <v>1234</v>
      </c>
    </row>
    <row r="5402" spans="1:6" hidden="1" x14ac:dyDescent="0.25">
      <c r="A5402" s="212" t="s">
        <v>1251</v>
      </c>
      <c r="B5402" s="212">
        <v>196713</v>
      </c>
      <c r="C5402" s="212">
        <v>1160.4690000000001</v>
      </c>
      <c r="D5402" s="212">
        <v>10</v>
      </c>
      <c r="E5402" s="212" t="s">
        <v>1252</v>
      </c>
      <c r="F5402" s="212" t="s">
        <v>1234</v>
      </c>
    </row>
    <row r="5403" spans="1:6" hidden="1" x14ac:dyDescent="0.25">
      <c r="A5403" s="212" t="s">
        <v>1251</v>
      </c>
      <c r="B5403" s="212">
        <v>196813</v>
      </c>
      <c r="C5403" s="212">
        <v>1301.9159999999999</v>
      </c>
      <c r="D5403" s="212">
        <v>10</v>
      </c>
      <c r="E5403" s="212" t="s">
        <v>1252</v>
      </c>
      <c r="F5403" s="212" t="s">
        <v>1234</v>
      </c>
    </row>
    <row r="5404" spans="1:6" hidden="1" x14ac:dyDescent="0.25">
      <c r="A5404" s="212" t="s">
        <v>1251</v>
      </c>
      <c r="B5404" s="212">
        <v>196913</v>
      </c>
      <c r="C5404" s="212">
        <v>1456.0239999999999</v>
      </c>
      <c r="D5404" s="212">
        <v>10</v>
      </c>
      <c r="E5404" s="212" t="s">
        <v>1252</v>
      </c>
      <c r="F5404" s="212" t="s">
        <v>1234</v>
      </c>
    </row>
    <row r="5405" spans="1:6" hidden="1" x14ac:dyDescent="0.25">
      <c r="A5405" s="212" t="s">
        <v>1251</v>
      </c>
      <c r="B5405" s="212">
        <v>197013</v>
      </c>
      <c r="C5405" s="212">
        <v>1590.9829999999999</v>
      </c>
      <c r="D5405" s="212">
        <v>10</v>
      </c>
      <c r="E5405" s="212" t="s">
        <v>1252</v>
      </c>
      <c r="F5405" s="212" t="s">
        <v>1234</v>
      </c>
    </row>
    <row r="5406" spans="1:6" hidden="1" x14ac:dyDescent="0.25">
      <c r="A5406" s="212" t="s">
        <v>1251</v>
      </c>
      <c r="B5406" s="212">
        <v>197113</v>
      </c>
      <c r="C5406" s="212">
        <v>1704.403</v>
      </c>
      <c r="D5406" s="212">
        <v>10</v>
      </c>
      <c r="E5406" s="212" t="s">
        <v>1252</v>
      </c>
      <c r="F5406" s="212" t="s">
        <v>1234</v>
      </c>
    </row>
    <row r="5407" spans="1:6" hidden="1" x14ac:dyDescent="0.25">
      <c r="A5407" s="212" t="s">
        <v>1251</v>
      </c>
      <c r="B5407" s="212">
        <v>197213</v>
      </c>
      <c r="C5407" s="212">
        <v>1837.7349999999999</v>
      </c>
      <c r="D5407" s="212">
        <v>10</v>
      </c>
      <c r="E5407" s="212" t="s">
        <v>1252</v>
      </c>
      <c r="F5407" s="212" t="s">
        <v>1234</v>
      </c>
    </row>
    <row r="5408" spans="1:6" hidden="1" x14ac:dyDescent="0.25">
      <c r="A5408" s="212" t="s">
        <v>1251</v>
      </c>
      <c r="B5408" s="212">
        <v>197301</v>
      </c>
      <c r="C5408" s="212">
        <v>180.291</v>
      </c>
      <c r="D5408" s="212">
        <v>10</v>
      </c>
      <c r="E5408" s="212" t="s">
        <v>1252</v>
      </c>
      <c r="F5408" s="212" t="s">
        <v>1234</v>
      </c>
    </row>
    <row r="5409" spans="1:6" hidden="1" x14ac:dyDescent="0.25">
      <c r="A5409" s="212" t="s">
        <v>1251</v>
      </c>
      <c r="B5409" s="212">
        <v>197302</v>
      </c>
      <c r="C5409" s="212">
        <v>169.24</v>
      </c>
      <c r="D5409" s="212">
        <v>10</v>
      </c>
      <c r="E5409" s="212" t="s">
        <v>1252</v>
      </c>
      <c r="F5409" s="212" t="s">
        <v>1234</v>
      </c>
    </row>
    <row r="5410" spans="1:6" hidden="1" x14ac:dyDescent="0.25">
      <c r="A5410" s="212" t="s">
        <v>1251</v>
      </c>
      <c r="B5410" s="212">
        <v>197303</v>
      </c>
      <c r="C5410" s="212">
        <v>158.02699999999999</v>
      </c>
      <c r="D5410" s="212">
        <v>10</v>
      </c>
      <c r="E5410" s="212" t="s">
        <v>1252</v>
      </c>
      <c r="F5410" s="212" t="s">
        <v>1234</v>
      </c>
    </row>
    <row r="5411" spans="1:6" hidden="1" x14ac:dyDescent="0.25">
      <c r="A5411" s="212" t="s">
        <v>1251</v>
      </c>
      <c r="B5411" s="212">
        <v>197304</v>
      </c>
      <c r="C5411" s="212">
        <v>142.69300000000001</v>
      </c>
      <c r="D5411" s="212">
        <v>10</v>
      </c>
      <c r="E5411" s="212" t="s">
        <v>1252</v>
      </c>
      <c r="F5411" s="212" t="s">
        <v>1234</v>
      </c>
    </row>
    <row r="5412" spans="1:6" hidden="1" x14ac:dyDescent="0.25">
      <c r="A5412" s="212" t="s">
        <v>1251</v>
      </c>
      <c r="B5412" s="212">
        <v>197305</v>
      </c>
      <c r="C5412" s="212">
        <v>135.88300000000001</v>
      </c>
      <c r="D5412" s="212">
        <v>10</v>
      </c>
      <c r="E5412" s="212" t="s">
        <v>1252</v>
      </c>
      <c r="F5412" s="212" t="s">
        <v>1234</v>
      </c>
    </row>
    <row r="5413" spans="1:6" hidden="1" x14ac:dyDescent="0.25">
      <c r="A5413" s="212" t="s">
        <v>1251</v>
      </c>
      <c r="B5413" s="212">
        <v>197306</v>
      </c>
      <c r="C5413" s="212">
        <v>153.428</v>
      </c>
      <c r="D5413" s="212">
        <v>10</v>
      </c>
      <c r="E5413" s="212" t="s">
        <v>1252</v>
      </c>
      <c r="F5413" s="212" t="s">
        <v>1234</v>
      </c>
    </row>
    <row r="5414" spans="1:6" hidden="1" x14ac:dyDescent="0.25">
      <c r="A5414" s="212" t="s">
        <v>1251</v>
      </c>
      <c r="B5414" s="212">
        <v>197307</v>
      </c>
      <c r="C5414" s="212">
        <v>184.667</v>
      </c>
      <c r="D5414" s="212">
        <v>10</v>
      </c>
      <c r="E5414" s="212" t="s">
        <v>1252</v>
      </c>
      <c r="F5414" s="212" t="s">
        <v>1234</v>
      </c>
    </row>
    <row r="5415" spans="1:6" hidden="1" x14ac:dyDescent="0.25">
      <c r="A5415" s="212" t="s">
        <v>1251</v>
      </c>
      <c r="B5415" s="212">
        <v>197308</v>
      </c>
      <c r="C5415" s="212">
        <v>193.60400000000001</v>
      </c>
      <c r="D5415" s="212">
        <v>10</v>
      </c>
      <c r="E5415" s="212" t="s">
        <v>1252</v>
      </c>
      <c r="F5415" s="212" t="s">
        <v>1234</v>
      </c>
    </row>
    <row r="5416" spans="1:6" hidden="1" x14ac:dyDescent="0.25">
      <c r="A5416" s="212" t="s">
        <v>1251</v>
      </c>
      <c r="B5416" s="212">
        <v>197309</v>
      </c>
      <c r="C5416" s="212">
        <v>191.78700000000001</v>
      </c>
      <c r="D5416" s="212">
        <v>10</v>
      </c>
      <c r="E5416" s="212" t="s">
        <v>1252</v>
      </c>
      <c r="F5416" s="212" t="s">
        <v>1234</v>
      </c>
    </row>
    <row r="5417" spans="1:6" hidden="1" x14ac:dyDescent="0.25">
      <c r="A5417" s="212" t="s">
        <v>1251</v>
      </c>
      <c r="B5417" s="212">
        <v>197310</v>
      </c>
      <c r="C5417" s="212">
        <v>161.072</v>
      </c>
      <c r="D5417" s="212">
        <v>10</v>
      </c>
      <c r="E5417" s="212" t="s">
        <v>1252</v>
      </c>
      <c r="F5417" s="212" t="s">
        <v>1234</v>
      </c>
    </row>
    <row r="5418" spans="1:6" hidden="1" x14ac:dyDescent="0.25">
      <c r="A5418" s="212" t="s">
        <v>1251</v>
      </c>
      <c r="B5418" s="212">
        <v>197311</v>
      </c>
      <c r="C5418" s="212">
        <v>147.334</v>
      </c>
      <c r="D5418" s="212">
        <v>10</v>
      </c>
      <c r="E5418" s="212" t="s">
        <v>1252</v>
      </c>
      <c r="F5418" s="212" t="s">
        <v>1234</v>
      </c>
    </row>
    <row r="5419" spans="1:6" hidden="1" x14ac:dyDescent="0.25">
      <c r="A5419" s="212" t="s">
        <v>1251</v>
      </c>
      <c r="B5419" s="212">
        <v>197312</v>
      </c>
      <c r="C5419" s="212">
        <v>158.31200000000001</v>
      </c>
      <c r="D5419" s="212">
        <v>10</v>
      </c>
      <c r="E5419" s="212" t="s">
        <v>1252</v>
      </c>
      <c r="F5419" s="212" t="s">
        <v>1234</v>
      </c>
    </row>
    <row r="5420" spans="1:6" hidden="1" x14ac:dyDescent="0.25">
      <c r="A5420" s="212" t="s">
        <v>1251</v>
      </c>
      <c r="B5420" s="212">
        <v>197313</v>
      </c>
      <c r="C5420" s="212">
        <v>1976.337</v>
      </c>
      <c r="D5420" s="212">
        <v>10</v>
      </c>
      <c r="E5420" s="212" t="s">
        <v>1252</v>
      </c>
      <c r="F5420" s="212" t="s">
        <v>1234</v>
      </c>
    </row>
    <row r="5421" spans="1:6" hidden="1" x14ac:dyDescent="0.25">
      <c r="A5421" s="212" t="s">
        <v>1251</v>
      </c>
      <c r="B5421" s="212">
        <v>197401</v>
      </c>
      <c r="C5421" s="212">
        <v>180.42099999999999</v>
      </c>
      <c r="D5421" s="212">
        <v>10</v>
      </c>
      <c r="E5421" s="212" t="s">
        <v>1252</v>
      </c>
      <c r="F5421" s="212" t="s">
        <v>1234</v>
      </c>
    </row>
    <row r="5422" spans="1:6" hidden="1" x14ac:dyDescent="0.25">
      <c r="A5422" s="212" t="s">
        <v>1251</v>
      </c>
      <c r="B5422" s="212">
        <v>197402</v>
      </c>
      <c r="C5422" s="212">
        <v>163.023</v>
      </c>
      <c r="D5422" s="212">
        <v>10</v>
      </c>
      <c r="E5422" s="212" t="s">
        <v>1252</v>
      </c>
      <c r="F5422" s="212" t="s">
        <v>1234</v>
      </c>
    </row>
    <row r="5423" spans="1:6" hidden="1" x14ac:dyDescent="0.25">
      <c r="A5423" s="212" t="s">
        <v>1251</v>
      </c>
      <c r="B5423" s="212">
        <v>197403</v>
      </c>
      <c r="C5423" s="212">
        <v>157.279</v>
      </c>
      <c r="D5423" s="212">
        <v>10</v>
      </c>
      <c r="E5423" s="212" t="s">
        <v>1252</v>
      </c>
      <c r="F5423" s="212" t="s">
        <v>1234</v>
      </c>
    </row>
    <row r="5424" spans="1:6" hidden="1" x14ac:dyDescent="0.25">
      <c r="A5424" s="212" t="s">
        <v>1251</v>
      </c>
      <c r="B5424" s="212">
        <v>197404</v>
      </c>
      <c r="C5424" s="212">
        <v>147.376</v>
      </c>
      <c r="D5424" s="212">
        <v>10</v>
      </c>
      <c r="E5424" s="212" t="s">
        <v>1252</v>
      </c>
      <c r="F5424" s="212" t="s">
        <v>1234</v>
      </c>
    </row>
    <row r="5425" spans="1:6" hidden="1" x14ac:dyDescent="0.25">
      <c r="A5425" s="212" t="s">
        <v>1251</v>
      </c>
      <c r="B5425" s="212">
        <v>197405</v>
      </c>
      <c r="C5425" s="212">
        <v>140.251</v>
      </c>
      <c r="D5425" s="212">
        <v>10</v>
      </c>
      <c r="E5425" s="212" t="s">
        <v>1252</v>
      </c>
      <c r="F5425" s="212" t="s">
        <v>1234</v>
      </c>
    </row>
    <row r="5426" spans="1:6" hidden="1" x14ac:dyDescent="0.25">
      <c r="A5426" s="212" t="s">
        <v>1251</v>
      </c>
      <c r="B5426" s="212">
        <v>197406</v>
      </c>
      <c r="C5426" s="212">
        <v>158.989</v>
      </c>
      <c r="D5426" s="212">
        <v>10</v>
      </c>
      <c r="E5426" s="212" t="s">
        <v>1252</v>
      </c>
      <c r="F5426" s="212" t="s">
        <v>1234</v>
      </c>
    </row>
    <row r="5427" spans="1:6" hidden="1" x14ac:dyDescent="0.25">
      <c r="A5427" s="212" t="s">
        <v>1251</v>
      </c>
      <c r="B5427" s="212">
        <v>197407</v>
      </c>
      <c r="C5427" s="212">
        <v>182.68</v>
      </c>
      <c r="D5427" s="212">
        <v>10</v>
      </c>
      <c r="E5427" s="212" t="s">
        <v>1252</v>
      </c>
      <c r="F5427" s="212" t="s">
        <v>1234</v>
      </c>
    </row>
    <row r="5428" spans="1:6" hidden="1" x14ac:dyDescent="0.25">
      <c r="A5428" s="212" t="s">
        <v>1251</v>
      </c>
      <c r="B5428" s="212">
        <v>197408</v>
      </c>
      <c r="C5428" s="212">
        <v>193.458</v>
      </c>
      <c r="D5428" s="212">
        <v>10</v>
      </c>
      <c r="E5428" s="212" t="s">
        <v>1252</v>
      </c>
      <c r="F5428" s="212" t="s">
        <v>1234</v>
      </c>
    </row>
    <row r="5429" spans="1:6" hidden="1" x14ac:dyDescent="0.25">
      <c r="A5429" s="212" t="s">
        <v>1251</v>
      </c>
      <c r="B5429" s="212">
        <v>197409</v>
      </c>
      <c r="C5429" s="212">
        <v>180.65799999999999</v>
      </c>
      <c r="D5429" s="212">
        <v>10</v>
      </c>
      <c r="E5429" s="212" t="s">
        <v>1252</v>
      </c>
      <c r="F5429" s="212" t="s">
        <v>1234</v>
      </c>
    </row>
    <row r="5430" spans="1:6" hidden="1" x14ac:dyDescent="0.25">
      <c r="A5430" s="212" t="s">
        <v>1251</v>
      </c>
      <c r="B5430" s="212">
        <v>197410</v>
      </c>
      <c r="C5430" s="212">
        <v>150.68799999999999</v>
      </c>
      <c r="D5430" s="212">
        <v>10</v>
      </c>
      <c r="E5430" s="212" t="s">
        <v>1252</v>
      </c>
      <c r="F5430" s="212" t="s">
        <v>1234</v>
      </c>
    </row>
    <row r="5431" spans="1:6" hidden="1" x14ac:dyDescent="0.25">
      <c r="A5431" s="212" t="s">
        <v>1251</v>
      </c>
      <c r="B5431" s="212">
        <v>197411</v>
      </c>
      <c r="C5431" s="212">
        <v>145.59299999999999</v>
      </c>
      <c r="D5431" s="212">
        <v>10</v>
      </c>
      <c r="E5431" s="212" t="s">
        <v>1252</v>
      </c>
      <c r="F5431" s="212" t="s">
        <v>1234</v>
      </c>
    </row>
    <row r="5432" spans="1:6" hidden="1" x14ac:dyDescent="0.25">
      <c r="A5432" s="212" t="s">
        <v>1251</v>
      </c>
      <c r="B5432" s="212">
        <v>197412</v>
      </c>
      <c r="C5432" s="212">
        <v>172.346</v>
      </c>
      <c r="D5432" s="212">
        <v>10</v>
      </c>
      <c r="E5432" s="212" t="s">
        <v>1252</v>
      </c>
      <c r="F5432" s="212" t="s">
        <v>1234</v>
      </c>
    </row>
    <row r="5433" spans="1:6" hidden="1" x14ac:dyDescent="0.25">
      <c r="A5433" s="212" t="s">
        <v>1251</v>
      </c>
      <c r="B5433" s="212">
        <v>197413</v>
      </c>
      <c r="C5433" s="212">
        <v>1972.7629999999999</v>
      </c>
      <c r="D5433" s="212">
        <v>10</v>
      </c>
      <c r="E5433" s="212" t="s">
        <v>1252</v>
      </c>
      <c r="F5433" s="212" t="s">
        <v>1234</v>
      </c>
    </row>
    <row r="5434" spans="1:6" hidden="1" x14ac:dyDescent="0.25">
      <c r="A5434" s="212" t="s">
        <v>1251</v>
      </c>
      <c r="B5434" s="212">
        <v>197501</v>
      </c>
      <c r="C5434" s="212">
        <v>185.31</v>
      </c>
      <c r="D5434" s="212">
        <v>10</v>
      </c>
      <c r="E5434" s="212" t="s">
        <v>1252</v>
      </c>
      <c r="F5434" s="212" t="s">
        <v>1234</v>
      </c>
    </row>
    <row r="5435" spans="1:6" hidden="1" x14ac:dyDescent="0.25">
      <c r="A5435" s="212" t="s">
        <v>1251</v>
      </c>
      <c r="B5435" s="212">
        <v>197502</v>
      </c>
      <c r="C5435" s="212">
        <v>172.28800000000001</v>
      </c>
      <c r="D5435" s="212">
        <v>10</v>
      </c>
      <c r="E5435" s="212" t="s">
        <v>1252</v>
      </c>
      <c r="F5435" s="212" t="s">
        <v>1234</v>
      </c>
    </row>
    <row r="5436" spans="1:6" hidden="1" x14ac:dyDescent="0.25">
      <c r="A5436" s="212" t="s">
        <v>1251</v>
      </c>
      <c r="B5436" s="212">
        <v>197503</v>
      </c>
      <c r="C5436" s="212">
        <v>164.59</v>
      </c>
      <c r="D5436" s="212">
        <v>10</v>
      </c>
      <c r="E5436" s="212" t="s">
        <v>1252</v>
      </c>
      <c r="F5436" s="212" t="s">
        <v>1234</v>
      </c>
    </row>
    <row r="5437" spans="1:6" hidden="1" x14ac:dyDescent="0.25">
      <c r="A5437" s="212" t="s">
        <v>1251</v>
      </c>
      <c r="B5437" s="212">
        <v>197504</v>
      </c>
      <c r="C5437" s="212">
        <v>153.565</v>
      </c>
      <c r="D5437" s="212">
        <v>10</v>
      </c>
      <c r="E5437" s="212" t="s">
        <v>1252</v>
      </c>
      <c r="F5437" s="212" t="s">
        <v>1234</v>
      </c>
    </row>
    <row r="5438" spans="1:6" hidden="1" x14ac:dyDescent="0.25">
      <c r="A5438" s="212" t="s">
        <v>1251</v>
      </c>
      <c r="B5438" s="212">
        <v>197505</v>
      </c>
      <c r="C5438" s="212">
        <v>140.89500000000001</v>
      </c>
      <c r="D5438" s="212">
        <v>10</v>
      </c>
      <c r="E5438" s="212" t="s">
        <v>1252</v>
      </c>
      <c r="F5438" s="212" t="s">
        <v>1234</v>
      </c>
    </row>
    <row r="5439" spans="1:6" hidden="1" x14ac:dyDescent="0.25">
      <c r="A5439" s="212" t="s">
        <v>1251</v>
      </c>
      <c r="B5439" s="212">
        <v>197506</v>
      </c>
      <c r="C5439" s="212">
        <v>157.06800000000001</v>
      </c>
      <c r="D5439" s="212">
        <v>10</v>
      </c>
      <c r="E5439" s="212" t="s">
        <v>1252</v>
      </c>
      <c r="F5439" s="212" t="s">
        <v>1234</v>
      </c>
    </row>
    <row r="5440" spans="1:6" hidden="1" x14ac:dyDescent="0.25">
      <c r="A5440" s="212" t="s">
        <v>1251</v>
      </c>
      <c r="B5440" s="212">
        <v>197507</v>
      </c>
      <c r="C5440" s="212">
        <v>185.358</v>
      </c>
      <c r="D5440" s="212">
        <v>10</v>
      </c>
      <c r="E5440" s="212" t="s">
        <v>1252</v>
      </c>
      <c r="F5440" s="212" t="s">
        <v>1234</v>
      </c>
    </row>
    <row r="5441" spans="1:6" hidden="1" x14ac:dyDescent="0.25">
      <c r="A5441" s="212" t="s">
        <v>1251</v>
      </c>
      <c r="B5441" s="212">
        <v>197508</v>
      </c>
      <c r="C5441" s="212">
        <v>196.73400000000001</v>
      </c>
      <c r="D5441" s="212">
        <v>10</v>
      </c>
      <c r="E5441" s="212" t="s">
        <v>1252</v>
      </c>
      <c r="F5441" s="212" t="s">
        <v>1234</v>
      </c>
    </row>
    <row r="5442" spans="1:6" hidden="1" x14ac:dyDescent="0.25">
      <c r="A5442" s="212" t="s">
        <v>1251</v>
      </c>
      <c r="B5442" s="212">
        <v>197509</v>
      </c>
      <c r="C5442" s="212">
        <v>186.703</v>
      </c>
      <c r="D5442" s="212">
        <v>10</v>
      </c>
      <c r="E5442" s="212" t="s">
        <v>1252</v>
      </c>
      <c r="F5442" s="212" t="s">
        <v>1234</v>
      </c>
    </row>
    <row r="5443" spans="1:6" hidden="1" x14ac:dyDescent="0.25">
      <c r="A5443" s="212" t="s">
        <v>1251</v>
      </c>
      <c r="B5443" s="212">
        <v>197510</v>
      </c>
      <c r="C5443" s="212">
        <v>147.58500000000001</v>
      </c>
      <c r="D5443" s="212">
        <v>10</v>
      </c>
      <c r="E5443" s="212" t="s">
        <v>1252</v>
      </c>
      <c r="F5443" s="212" t="s">
        <v>1234</v>
      </c>
    </row>
    <row r="5444" spans="1:6" hidden="1" x14ac:dyDescent="0.25">
      <c r="A5444" s="212" t="s">
        <v>1251</v>
      </c>
      <c r="B5444" s="212">
        <v>197511</v>
      </c>
      <c r="C5444" s="212">
        <v>144.28899999999999</v>
      </c>
      <c r="D5444" s="212">
        <v>10</v>
      </c>
      <c r="E5444" s="212" t="s">
        <v>1252</v>
      </c>
      <c r="F5444" s="212" t="s">
        <v>1234</v>
      </c>
    </row>
    <row r="5445" spans="1:6" hidden="1" x14ac:dyDescent="0.25">
      <c r="A5445" s="212" t="s">
        <v>1251</v>
      </c>
      <c r="B5445" s="212">
        <v>197512</v>
      </c>
      <c r="C5445" s="212">
        <v>172.34899999999999</v>
      </c>
      <c r="D5445" s="212">
        <v>10</v>
      </c>
      <c r="E5445" s="212" t="s">
        <v>1252</v>
      </c>
      <c r="F5445" s="212" t="s">
        <v>1234</v>
      </c>
    </row>
    <row r="5446" spans="1:6" hidden="1" x14ac:dyDescent="0.25">
      <c r="A5446" s="212" t="s">
        <v>1251</v>
      </c>
      <c r="B5446" s="212">
        <v>197513</v>
      </c>
      <c r="C5446" s="212">
        <v>2006.7349999999999</v>
      </c>
      <c r="D5446" s="212">
        <v>10</v>
      </c>
      <c r="E5446" s="212" t="s">
        <v>1252</v>
      </c>
      <c r="F5446" s="212" t="s">
        <v>1234</v>
      </c>
    </row>
    <row r="5447" spans="1:6" hidden="1" x14ac:dyDescent="0.25">
      <c r="A5447" s="212" t="s">
        <v>1251</v>
      </c>
      <c r="B5447" s="212">
        <v>197601</v>
      </c>
      <c r="C5447" s="212">
        <v>206.4</v>
      </c>
      <c r="D5447" s="212">
        <v>10</v>
      </c>
      <c r="E5447" s="212" t="s">
        <v>1252</v>
      </c>
      <c r="F5447" s="212" t="s">
        <v>1234</v>
      </c>
    </row>
    <row r="5448" spans="1:6" hidden="1" x14ac:dyDescent="0.25">
      <c r="A5448" s="212" t="s">
        <v>1251</v>
      </c>
      <c r="B5448" s="212">
        <v>197602</v>
      </c>
      <c r="C5448" s="212">
        <v>186.256</v>
      </c>
      <c r="D5448" s="212">
        <v>10</v>
      </c>
      <c r="E5448" s="212" t="s">
        <v>1252</v>
      </c>
      <c r="F5448" s="212" t="s">
        <v>1234</v>
      </c>
    </row>
    <row r="5449" spans="1:6" hidden="1" x14ac:dyDescent="0.25">
      <c r="A5449" s="212" t="s">
        <v>1251</v>
      </c>
      <c r="B5449" s="212">
        <v>197603</v>
      </c>
      <c r="C5449" s="212">
        <v>161.37200000000001</v>
      </c>
      <c r="D5449" s="212">
        <v>10</v>
      </c>
      <c r="E5449" s="212" t="s">
        <v>1252</v>
      </c>
      <c r="F5449" s="212" t="s">
        <v>1234</v>
      </c>
    </row>
    <row r="5450" spans="1:6" hidden="1" x14ac:dyDescent="0.25">
      <c r="A5450" s="212" t="s">
        <v>1251</v>
      </c>
      <c r="B5450" s="212">
        <v>197604</v>
      </c>
      <c r="C5450" s="212">
        <v>149.48400000000001</v>
      </c>
      <c r="D5450" s="212">
        <v>10</v>
      </c>
      <c r="E5450" s="212" t="s">
        <v>1252</v>
      </c>
      <c r="F5450" s="212" t="s">
        <v>1234</v>
      </c>
    </row>
    <row r="5451" spans="1:6" hidden="1" x14ac:dyDescent="0.25">
      <c r="A5451" s="212" t="s">
        <v>1251</v>
      </c>
      <c r="B5451" s="212">
        <v>197605</v>
      </c>
      <c r="C5451" s="212">
        <v>140.852</v>
      </c>
      <c r="D5451" s="212">
        <v>10</v>
      </c>
      <c r="E5451" s="212" t="s">
        <v>1252</v>
      </c>
      <c r="F5451" s="212" t="s">
        <v>1234</v>
      </c>
    </row>
    <row r="5452" spans="1:6" hidden="1" x14ac:dyDescent="0.25">
      <c r="A5452" s="212" t="s">
        <v>1251</v>
      </c>
      <c r="B5452" s="212">
        <v>197606</v>
      </c>
      <c r="C5452" s="212">
        <v>151.43299999999999</v>
      </c>
      <c r="D5452" s="212">
        <v>10</v>
      </c>
      <c r="E5452" s="212" t="s">
        <v>1252</v>
      </c>
      <c r="F5452" s="212" t="s">
        <v>1234</v>
      </c>
    </row>
    <row r="5453" spans="1:6" hidden="1" x14ac:dyDescent="0.25">
      <c r="A5453" s="212" t="s">
        <v>1251</v>
      </c>
      <c r="B5453" s="212">
        <v>197607</v>
      </c>
      <c r="C5453" s="212">
        <v>184.34800000000001</v>
      </c>
      <c r="D5453" s="212">
        <v>10</v>
      </c>
      <c r="E5453" s="212" t="s">
        <v>1252</v>
      </c>
      <c r="F5453" s="212" t="s">
        <v>1234</v>
      </c>
    </row>
    <row r="5454" spans="1:6" hidden="1" x14ac:dyDescent="0.25">
      <c r="A5454" s="212" t="s">
        <v>1251</v>
      </c>
      <c r="B5454" s="212">
        <v>197608</v>
      </c>
      <c r="C5454" s="212">
        <v>196.893</v>
      </c>
      <c r="D5454" s="212">
        <v>10</v>
      </c>
      <c r="E5454" s="212" t="s">
        <v>1252</v>
      </c>
      <c r="F5454" s="212" t="s">
        <v>1234</v>
      </c>
    </row>
    <row r="5455" spans="1:6" hidden="1" x14ac:dyDescent="0.25">
      <c r="A5455" s="212" t="s">
        <v>1251</v>
      </c>
      <c r="B5455" s="212">
        <v>197609</v>
      </c>
      <c r="C5455" s="212">
        <v>183.46700000000001</v>
      </c>
      <c r="D5455" s="212">
        <v>10</v>
      </c>
      <c r="E5455" s="212" t="s">
        <v>1252</v>
      </c>
      <c r="F5455" s="212" t="s">
        <v>1234</v>
      </c>
    </row>
    <row r="5456" spans="1:6" hidden="1" x14ac:dyDescent="0.25">
      <c r="A5456" s="212" t="s">
        <v>1251</v>
      </c>
      <c r="B5456" s="212">
        <v>197610</v>
      </c>
      <c r="C5456" s="212">
        <v>153.52600000000001</v>
      </c>
      <c r="D5456" s="212">
        <v>10</v>
      </c>
      <c r="E5456" s="212" t="s">
        <v>1252</v>
      </c>
      <c r="F5456" s="212" t="s">
        <v>1234</v>
      </c>
    </row>
    <row r="5457" spans="1:6" hidden="1" x14ac:dyDescent="0.25">
      <c r="A5457" s="212" t="s">
        <v>1251</v>
      </c>
      <c r="B5457" s="212">
        <v>197611</v>
      </c>
      <c r="C5457" s="212">
        <v>160.31800000000001</v>
      </c>
      <c r="D5457" s="212">
        <v>10</v>
      </c>
      <c r="E5457" s="212" t="s">
        <v>1252</v>
      </c>
      <c r="F5457" s="212" t="s">
        <v>1234</v>
      </c>
    </row>
    <row r="5458" spans="1:6" hidden="1" x14ac:dyDescent="0.25">
      <c r="A5458" s="212" t="s">
        <v>1251</v>
      </c>
      <c r="B5458" s="212">
        <v>197612</v>
      </c>
      <c r="C5458" s="212">
        <v>194.86500000000001</v>
      </c>
      <c r="D5458" s="212">
        <v>10</v>
      </c>
      <c r="E5458" s="212" t="s">
        <v>1252</v>
      </c>
      <c r="F5458" s="212" t="s">
        <v>1234</v>
      </c>
    </row>
    <row r="5459" spans="1:6" hidden="1" x14ac:dyDescent="0.25">
      <c r="A5459" s="212" t="s">
        <v>1251</v>
      </c>
      <c r="B5459" s="212">
        <v>197613</v>
      </c>
      <c r="C5459" s="212">
        <v>2069.2150000000001</v>
      </c>
      <c r="D5459" s="212">
        <v>10</v>
      </c>
      <c r="E5459" s="212" t="s">
        <v>1252</v>
      </c>
      <c r="F5459" s="212" t="s">
        <v>1234</v>
      </c>
    </row>
    <row r="5460" spans="1:6" hidden="1" x14ac:dyDescent="0.25">
      <c r="A5460" s="212" t="s">
        <v>1251</v>
      </c>
      <c r="B5460" s="212">
        <v>197701</v>
      </c>
      <c r="C5460" s="212">
        <v>224.36500000000001</v>
      </c>
      <c r="D5460" s="212">
        <v>10</v>
      </c>
      <c r="E5460" s="212" t="s">
        <v>1252</v>
      </c>
      <c r="F5460" s="212" t="s">
        <v>1234</v>
      </c>
    </row>
    <row r="5461" spans="1:6" hidden="1" x14ac:dyDescent="0.25">
      <c r="A5461" s="212" t="s">
        <v>1251</v>
      </c>
      <c r="B5461" s="212">
        <v>197702</v>
      </c>
      <c r="C5461" s="212">
        <v>210.99299999999999</v>
      </c>
      <c r="D5461" s="212">
        <v>10</v>
      </c>
      <c r="E5461" s="212" t="s">
        <v>1252</v>
      </c>
      <c r="F5461" s="212" t="s">
        <v>1234</v>
      </c>
    </row>
    <row r="5462" spans="1:6" hidden="1" x14ac:dyDescent="0.25">
      <c r="A5462" s="212" t="s">
        <v>1251</v>
      </c>
      <c r="B5462" s="212">
        <v>197703</v>
      </c>
      <c r="C5462" s="212">
        <v>174.602</v>
      </c>
      <c r="D5462" s="212">
        <v>10</v>
      </c>
      <c r="E5462" s="212" t="s">
        <v>1252</v>
      </c>
      <c r="F5462" s="212" t="s">
        <v>1234</v>
      </c>
    </row>
    <row r="5463" spans="1:6" hidden="1" x14ac:dyDescent="0.25">
      <c r="A5463" s="212" t="s">
        <v>1251</v>
      </c>
      <c r="B5463" s="212">
        <v>197704</v>
      </c>
      <c r="C5463" s="212">
        <v>152.40600000000001</v>
      </c>
      <c r="D5463" s="212">
        <v>10</v>
      </c>
      <c r="E5463" s="212" t="s">
        <v>1252</v>
      </c>
      <c r="F5463" s="212" t="s">
        <v>1234</v>
      </c>
    </row>
    <row r="5464" spans="1:6" hidden="1" x14ac:dyDescent="0.25">
      <c r="A5464" s="212" t="s">
        <v>1251</v>
      </c>
      <c r="B5464" s="212">
        <v>197705</v>
      </c>
      <c r="C5464" s="212">
        <v>142.70699999999999</v>
      </c>
      <c r="D5464" s="212">
        <v>10</v>
      </c>
      <c r="E5464" s="212" t="s">
        <v>1252</v>
      </c>
      <c r="F5464" s="212" t="s">
        <v>1234</v>
      </c>
    </row>
    <row r="5465" spans="1:6" hidden="1" x14ac:dyDescent="0.25">
      <c r="A5465" s="212" t="s">
        <v>1251</v>
      </c>
      <c r="B5465" s="212">
        <v>197706</v>
      </c>
      <c r="C5465" s="212">
        <v>166.262</v>
      </c>
      <c r="D5465" s="212">
        <v>10</v>
      </c>
      <c r="E5465" s="212" t="s">
        <v>1252</v>
      </c>
      <c r="F5465" s="212" t="s">
        <v>1234</v>
      </c>
    </row>
    <row r="5466" spans="1:6" hidden="1" x14ac:dyDescent="0.25">
      <c r="A5466" s="212" t="s">
        <v>1251</v>
      </c>
      <c r="B5466" s="212">
        <v>197707</v>
      </c>
      <c r="C5466" s="212">
        <v>209.42</v>
      </c>
      <c r="D5466" s="212">
        <v>10</v>
      </c>
      <c r="E5466" s="212" t="s">
        <v>1252</v>
      </c>
      <c r="F5466" s="212" t="s">
        <v>1234</v>
      </c>
    </row>
    <row r="5467" spans="1:6" hidden="1" x14ac:dyDescent="0.25">
      <c r="A5467" s="212" t="s">
        <v>1251</v>
      </c>
      <c r="B5467" s="212">
        <v>197708</v>
      </c>
      <c r="C5467" s="212">
        <v>213.905</v>
      </c>
      <c r="D5467" s="212">
        <v>10</v>
      </c>
      <c r="E5467" s="212" t="s">
        <v>1252</v>
      </c>
      <c r="F5467" s="212" t="s">
        <v>1234</v>
      </c>
    </row>
    <row r="5468" spans="1:6" hidden="1" x14ac:dyDescent="0.25">
      <c r="A5468" s="212" t="s">
        <v>1251</v>
      </c>
      <c r="B5468" s="212">
        <v>197709</v>
      </c>
      <c r="C5468" s="212">
        <v>196.63300000000001</v>
      </c>
      <c r="D5468" s="212">
        <v>10</v>
      </c>
      <c r="E5468" s="212" t="s">
        <v>1252</v>
      </c>
      <c r="F5468" s="212" t="s">
        <v>1234</v>
      </c>
    </row>
    <row r="5469" spans="1:6" hidden="1" x14ac:dyDescent="0.25">
      <c r="A5469" s="212" t="s">
        <v>1251</v>
      </c>
      <c r="B5469" s="212">
        <v>197710</v>
      </c>
      <c r="C5469" s="212">
        <v>167.261</v>
      </c>
      <c r="D5469" s="212">
        <v>10</v>
      </c>
      <c r="E5469" s="212" t="s">
        <v>1252</v>
      </c>
      <c r="F5469" s="212" t="s">
        <v>1234</v>
      </c>
    </row>
    <row r="5470" spans="1:6" hidden="1" x14ac:dyDescent="0.25">
      <c r="A5470" s="212" t="s">
        <v>1251</v>
      </c>
      <c r="B5470" s="212">
        <v>197711</v>
      </c>
      <c r="C5470" s="212">
        <v>154.364</v>
      </c>
      <c r="D5470" s="212">
        <v>10</v>
      </c>
      <c r="E5470" s="212" t="s">
        <v>1252</v>
      </c>
      <c r="F5470" s="212" t="s">
        <v>1234</v>
      </c>
    </row>
    <row r="5471" spans="1:6" hidden="1" x14ac:dyDescent="0.25">
      <c r="A5471" s="212" t="s">
        <v>1251</v>
      </c>
      <c r="B5471" s="212">
        <v>197712</v>
      </c>
      <c r="C5471" s="212">
        <v>188.63800000000001</v>
      </c>
      <c r="D5471" s="212">
        <v>10</v>
      </c>
      <c r="E5471" s="212" t="s">
        <v>1252</v>
      </c>
      <c r="F5471" s="212" t="s">
        <v>1234</v>
      </c>
    </row>
    <row r="5472" spans="1:6" hidden="1" x14ac:dyDescent="0.25">
      <c r="A5472" s="212" t="s">
        <v>1251</v>
      </c>
      <c r="B5472" s="212">
        <v>197713</v>
      </c>
      <c r="C5472" s="212">
        <v>2201.5549999999998</v>
      </c>
      <c r="D5472" s="212">
        <v>10</v>
      </c>
      <c r="E5472" s="212" t="s">
        <v>1252</v>
      </c>
      <c r="F5472" s="212" t="s">
        <v>1234</v>
      </c>
    </row>
    <row r="5473" spans="1:6" hidden="1" x14ac:dyDescent="0.25">
      <c r="A5473" s="212" t="s">
        <v>1251</v>
      </c>
      <c r="B5473" s="212">
        <v>197801</v>
      </c>
      <c r="C5473" s="212">
        <v>224.87100000000001</v>
      </c>
      <c r="D5473" s="212">
        <v>10</v>
      </c>
      <c r="E5473" s="212" t="s">
        <v>1252</v>
      </c>
      <c r="F5473" s="212" t="s">
        <v>1234</v>
      </c>
    </row>
    <row r="5474" spans="1:6" hidden="1" x14ac:dyDescent="0.25">
      <c r="A5474" s="212" t="s">
        <v>1251</v>
      </c>
      <c r="B5474" s="212">
        <v>197802</v>
      </c>
      <c r="C5474" s="212">
        <v>220.34399999999999</v>
      </c>
      <c r="D5474" s="212">
        <v>10</v>
      </c>
      <c r="E5474" s="212" t="s">
        <v>1252</v>
      </c>
      <c r="F5474" s="212" t="s">
        <v>1234</v>
      </c>
    </row>
    <row r="5475" spans="1:6" hidden="1" x14ac:dyDescent="0.25">
      <c r="A5475" s="212" t="s">
        <v>1251</v>
      </c>
      <c r="B5475" s="212">
        <v>197803</v>
      </c>
      <c r="C5475" s="212">
        <v>200.56100000000001</v>
      </c>
      <c r="D5475" s="212">
        <v>10</v>
      </c>
      <c r="E5475" s="212" t="s">
        <v>1252</v>
      </c>
      <c r="F5475" s="212" t="s">
        <v>1234</v>
      </c>
    </row>
    <row r="5476" spans="1:6" hidden="1" x14ac:dyDescent="0.25">
      <c r="A5476" s="212" t="s">
        <v>1251</v>
      </c>
      <c r="B5476" s="212">
        <v>197804</v>
      </c>
      <c r="C5476" s="212">
        <v>161.715</v>
      </c>
      <c r="D5476" s="212">
        <v>10</v>
      </c>
      <c r="E5476" s="212" t="s">
        <v>1252</v>
      </c>
      <c r="F5476" s="212" t="s">
        <v>1234</v>
      </c>
    </row>
    <row r="5477" spans="1:6" hidden="1" x14ac:dyDescent="0.25">
      <c r="A5477" s="212" t="s">
        <v>1251</v>
      </c>
      <c r="B5477" s="212">
        <v>197805</v>
      </c>
      <c r="C5477" s="212">
        <v>150.16900000000001</v>
      </c>
      <c r="D5477" s="212">
        <v>10</v>
      </c>
      <c r="E5477" s="212" t="s">
        <v>1252</v>
      </c>
      <c r="F5477" s="212" t="s">
        <v>1234</v>
      </c>
    </row>
    <row r="5478" spans="1:6" hidden="1" x14ac:dyDescent="0.25">
      <c r="A5478" s="212" t="s">
        <v>1251</v>
      </c>
      <c r="B5478" s="212">
        <v>197806</v>
      </c>
      <c r="C5478" s="212">
        <v>173.43899999999999</v>
      </c>
      <c r="D5478" s="212">
        <v>10</v>
      </c>
      <c r="E5478" s="212" t="s">
        <v>1252</v>
      </c>
      <c r="F5478" s="212" t="s">
        <v>1234</v>
      </c>
    </row>
    <row r="5479" spans="1:6" hidden="1" x14ac:dyDescent="0.25">
      <c r="A5479" s="212" t="s">
        <v>1251</v>
      </c>
      <c r="B5479" s="212">
        <v>197807</v>
      </c>
      <c r="C5479" s="212">
        <v>210.68100000000001</v>
      </c>
      <c r="D5479" s="212">
        <v>10</v>
      </c>
      <c r="E5479" s="212" t="s">
        <v>1252</v>
      </c>
      <c r="F5479" s="212" t="s">
        <v>1234</v>
      </c>
    </row>
    <row r="5480" spans="1:6" hidden="1" x14ac:dyDescent="0.25">
      <c r="A5480" s="212" t="s">
        <v>1251</v>
      </c>
      <c r="B5480" s="212">
        <v>197808</v>
      </c>
      <c r="C5480" s="212">
        <v>217.83199999999999</v>
      </c>
      <c r="D5480" s="212">
        <v>10</v>
      </c>
      <c r="E5480" s="212" t="s">
        <v>1252</v>
      </c>
      <c r="F5480" s="212" t="s">
        <v>1234</v>
      </c>
    </row>
    <row r="5481" spans="1:6" hidden="1" x14ac:dyDescent="0.25">
      <c r="A5481" s="212" t="s">
        <v>1251</v>
      </c>
      <c r="B5481" s="212">
        <v>197809</v>
      </c>
      <c r="C5481" s="212">
        <v>211.489</v>
      </c>
      <c r="D5481" s="212">
        <v>10</v>
      </c>
      <c r="E5481" s="212" t="s">
        <v>1252</v>
      </c>
      <c r="F5481" s="212" t="s">
        <v>1234</v>
      </c>
    </row>
    <row r="5482" spans="1:6" hidden="1" x14ac:dyDescent="0.25">
      <c r="A5482" s="212" t="s">
        <v>1251</v>
      </c>
      <c r="B5482" s="212">
        <v>197810</v>
      </c>
      <c r="C5482" s="212">
        <v>174.38</v>
      </c>
      <c r="D5482" s="212">
        <v>10</v>
      </c>
      <c r="E5482" s="212" t="s">
        <v>1252</v>
      </c>
      <c r="F5482" s="212" t="s">
        <v>1234</v>
      </c>
    </row>
    <row r="5483" spans="1:6" hidden="1" x14ac:dyDescent="0.25">
      <c r="A5483" s="212" t="s">
        <v>1251</v>
      </c>
      <c r="B5483" s="212">
        <v>197811</v>
      </c>
      <c r="C5483" s="212">
        <v>161.11500000000001</v>
      </c>
      <c r="D5483" s="212">
        <v>10</v>
      </c>
      <c r="E5483" s="212" t="s">
        <v>1252</v>
      </c>
      <c r="F5483" s="212" t="s">
        <v>1234</v>
      </c>
    </row>
    <row r="5484" spans="1:6" hidden="1" x14ac:dyDescent="0.25">
      <c r="A5484" s="212" t="s">
        <v>1251</v>
      </c>
      <c r="B5484" s="212">
        <v>197812</v>
      </c>
      <c r="C5484" s="212">
        <v>194.68199999999999</v>
      </c>
      <c r="D5484" s="212">
        <v>10</v>
      </c>
      <c r="E5484" s="212" t="s">
        <v>1252</v>
      </c>
      <c r="F5484" s="212" t="s">
        <v>1234</v>
      </c>
    </row>
    <row r="5485" spans="1:6" hidden="1" x14ac:dyDescent="0.25">
      <c r="A5485" s="212" t="s">
        <v>1251</v>
      </c>
      <c r="B5485" s="212">
        <v>197813</v>
      </c>
      <c r="C5485" s="212">
        <v>2301.2779999999998</v>
      </c>
      <c r="D5485" s="212">
        <v>10</v>
      </c>
      <c r="E5485" s="212" t="s">
        <v>1252</v>
      </c>
      <c r="F5485" s="212" t="s">
        <v>1234</v>
      </c>
    </row>
    <row r="5486" spans="1:6" hidden="1" x14ac:dyDescent="0.25">
      <c r="A5486" s="212" t="s">
        <v>1251</v>
      </c>
      <c r="B5486" s="212">
        <v>197901</v>
      </c>
      <c r="C5486" s="212">
        <v>238.63200000000001</v>
      </c>
      <c r="D5486" s="212">
        <v>10</v>
      </c>
      <c r="E5486" s="212" t="s">
        <v>1252</v>
      </c>
      <c r="F5486" s="212" t="s">
        <v>1234</v>
      </c>
    </row>
    <row r="5487" spans="1:6" hidden="1" x14ac:dyDescent="0.25">
      <c r="A5487" s="212" t="s">
        <v>1251</v>
      </c>
      <c r="B5487" s="212">
        <v>197902</v>
      </c>
      <c r="C5487" s="212">
        <v>231.477</v>
      </c>
      <c r="D5487" s="212">
        <v>10</v>
      </c>
      <c r="E5487" s="212" t="s">
        <v>1252</v>
      </c>
      <c r="F5487" s="212" t="s">
        <v>1234</v>
      </c>
    </row>
    <row r="5488" spans="1:6" hidden="1" x14ac:dyDescent="0.25">
      <c r="A5488" s="212" t="s">
        <v>1251</v>
      </c>
      <c r="B5488" s="212">
        <v>197903</v>
      </c>
      <c r="C5488" s="212">
        <v>202.37899999999999</v>
      </c>
      <c r="D5488" s="212">
        <v>10</v>
      </c>
      <c r="E5488" s="212" t="s">
        <v>1252</v>
      </c>
      <c r="F5488" s="212" t="s">
        <v>1234</v>
      </c>
    </row>
    <row r="5489" spans="1:6" hidden="1" x14ac:dyDescent="0.25">
      <c r="A5489" s="212" t="s">
        <v>1251</v>
      </c>
      <c r="B5489" s="212">
        <v>197904</v>
      </c>
      <c r="C5489" s="212">
        <v>170.87</v>
      </c>
      <c r="D5489" s="212">
        <v>10</v>
      </c>
      <c r="E5489" s="212" t="s">
        <v>1252</v>
      </c>
      <c r="F5489" s="212" t="s">
        <v>1234</v>
      </c>
    </row>
    <row r="5490" spans="1:6" hidden="1" x14ac:dyDescent="0.25">
      <c r="A5490" s="212" t="s">
        <v>1251</v>
      </c>
      <c r="B5490" s="212">
        <v>197905</v>
      </c>
      <c r="C5490" s="212">
        <v>156.03100000000001</v>
      </c>
      <c r="D5490" s="212">
        <v>10</v>
      </c>
      <c r="E5490" s="212" t="s">
        <v>1252</v>
      </c>
      <c r="F5490" s="212" t="s">
        <v>1234</v>
      </c>
    </row>
    <row r="5491" spans="1:6" hidden="1" x14ac:dyDescent="0.25">
      <c r="A5491" s="212" t="s">
        <v>1251</v>
      </c>
      <c r="B5491" s="212">
        <v>197906</v>
      </c>
      <c r="C5491" s="212">
        <v>169.08500000000001</v>
      </c>
      <c r="D5491" s="212">
        <v>10</v>
      </c>
      <c r="E5491" s="212" t="s">
        <v>1252</v>
      </c>
      <c r="F5491" s="212" t="s">
        <v>1234</v>
      </c>
    </row>
    <row r="5492" spans="1:6" hidden="1" x14ac:dyDescent="0.25">
      <c r="A5492" s="212" t="s">
        <v>1251</v>
      </c>
      <c r="B5492" s="212">
        <v>197907</v>
      </c>
      <c r="C5492" s="212">
        <v>199.964</v>
      </c>
      <c r="D5492" s="212">
        <v>10</v>
      </c>
      <c r="E5492" s="212" t="s">
        <v>1252</v>
      </c>
      <c r="F5492" s="212" t="s">
        <v>1234</v>
      </c>
    </row>
    <row r="5493" spans="1:6" hidden="1" x14ac:dyDescent="0.25">
      <c r="A5493" s="212" t="s">
        <v>1251</v>
      </c>
      <c r="B5493" s="212">
        <v>197908</v>
      </c>
      <c r="C5493" s="212">
        <v>221.125</v>
      </c>
      <c r="D5493" s="212">
        <v>10</v>
      </c>
      <c r="E5493" s="212" t="s">
        <v>1252</v>
      </c>
      <c r="F5493" s="212" t="s">
        <v>1234</v>
      </c>
    </row>
    <row r="5494" spans="1:6" hidden="1" x14ac:dyDescent="0.25">
      <c r="A5494" s="212" t="s">
        <v>1251</v>
      </c>
      <c r="B5494" s="212">
        <v>197909</v>
      </c>
      <c r="C5494" s="212">
        <v>203.70699999999999</v>
      </c>
      <c r="D5494" s="212">
        <v>10</v>
      </c>
      <c r="E5494" s="212" t="s">
        <v>1252</v>
      </c>
      <c r="F5494" s="212" t="s">
        <v>1234</v>
      </c>
    </row>
    <row r="5495" spans="1:6" hidden="1" x14ac:dyDescent="0.25">
      <c r="A5495" s="212" t="s">
        <v>1251</v>
      </c>
      <c r="B5495" s="212">
        <v>197910</v>
      </c>
      <c r="C5495" s="212">
        <v>168.911</v>
      </c>
      <c r="D5495" s="212">
        <v>10</v>
      </c>
      <c r="E5495" s="212" t="s">
        <v>1252</v>
      </c>
      <c r="F5495" s="212" t="s">
        <v>1234</v>
      </c>
    </row>
    <row r="5496" spans="1:6" hidden="1" x14ac:dyDescent="0.25">
      <c r="A5496" s="212" t="s">
        <v>1251</v>
      </c>
      <c r="B5496" s="212">
        <v>197911</v>
      </c>
      <c r="C5496" s="212">
        <v>169.29300000000001</v>
      </c>
      <c r="D5496" s="212">
        <v>10</v>
      </c>
      <c r="E5496" s="212" t="s">
        <v>1252</v>
      </c>
      <c r="F5496" s="212" t="s">
        <v>1234</v>
      </c>
    </row>
    <row r="5497" spans="1:6" hidden="1" x14ac:dyDescent="0.25">
      <c r="A5497" s="212" t="s">
        <v>1251</v>
      </c>
      <c r="B5497" s="212">
        <v>197912</v>
      </c>
      <c r="C5497" s="212">
        <v>198.30500000000001</v>
      </c>
      <c r="D5497" s="212">
        <v>10</v>
      </c>
      <c r="E5497" s="212" t="s">
        <v>1252</v>
      </c>
      <c r="F5497" s="212" t="s">
        <v>1234</v>
      </c>
    </row>
    <row r="5498" spans="1:6" hidden="1" x14ac:dyDescent="0.25">
      <c r="A5498" s="212" t="s">
        <v>1251</v>
      </c>
      <c r="B5498" s="212">
        <v>197913</v>
      </c>
      <c r="C5498" s="212">
        <v>2329.7779999999998</v>
      </c>
      <c r="D5498" s="212">
        <v>10</v>
      </c>
      <c r="E5498" s="212" t="s">
        <v>1252</v>
      </c>
      <c r="F5498" s="212" t="s">
        <v>1234</v>
      </c>
    </row>
    <row r="5499" spans="1:6" hidden="1" x14ac:dyDescent="0.25">
      <c r="A5499" s="212" t="s">
        <v>1251</v>
      </c>
      <c r="B5499" s="212">
        <v>198001</v>
      </c>
      <c r="C5499" s="212">
        <v>224.649</v>
      </c>
      <c r="D5499" s="212">
        <v>10</v>
      </c>
      <c r="E5499" s="212" t="s">
        <v>1252</v>
      </c>
      <c r="F5499" s="212" t="s">
        <v>1234</v>
      </c>
    </row>
    <row r="5500" spans="1:6" hidden="1" x14ac:dyDescent="0.25">
      <c r="A5500" s="212" t="s">
        <v>1251</v>
      </c>
      <c r="B5500" s="212">
        <v>198002</v>
      </c>
      <c r="C5500" s="212">
        <v>220.12200000000001</v>
      </c>
      <c r="D5500" s="212">
        <v>10</v>
      </c>
      <c r="E5500" s="212" t="s">
        <v>1252</v>
      </c>
      <c r="F5500" s="212" t="s">
        <v>1234</v>
      </c>
    </row>
    <row r="5501" spans="1:6" hidden="1" x14ac:dyDescent="0.25">
      <c r="A5501" s="212" t="s">
        <v>1251</v>
      </c>
      <c r="B5501" s="212">
        <v>198003</v>
      </c>
      <c r="C5501" s="212">
        <v>206.416</v>
      </c>
      <c r="D5501" s="212">
        <v>10</v>
      </c>
      <c r="E5501" s="212" t="s">
        <v>1252</v>
      </c>
      <c r="F5501" s="212" t="s">
        <v>1234</v>
      </c>
    </row>
    <row r="5502" spans="1:6" hidden="1" x14ac:dyDescent="0.25">
      <c r="A5502" s="212" t="s">
        <v>1251</v>
      </c>
      <c r="B5502" s="212">
        <v>198004</v>
      </c>
      <c r="C5502" s="212">
        <v>176.56800000000001</v>
      </c>
      <c r="D5502" s="212">
        <v>10</v>
      </c>
      <c r="E5502" s="212" t="s">
        <v>1252</v>
      </c>
      <c r="F5502" s="212" t="s">
        <v>1234</v>
      </c>
    </row>
    <row r="5503" spans="1:6" hidden="1" x14ac:dyDescent="0.25">
      <c r="A5503" s="212" t="s">
        <v>1251</v>
      </c>
      <c r="B5503" s="212">
        <v>198005</v>
      </c>
      <c r="C5503" s="212">
        <v>155.92500000000001</v>
      </c>
      <c r="D5503" s="212">
        <v>10</v>
      </c>
      <c r="E5503" s="212" t="s">
        <v>1252</v>
      </c>
      <c r="F5503" s="212" t="s">
        <v>1234</v>
      </c>
    </row>
    <row r="5504" spans="1:6" hidden="1" x14ac:dyDescent="0.25">
      <c r="A5504" s="212" t="s">
        <v>1251</v>
      </c>
      <c r="B5504" s="212">
        <v>198006</v>
      </c>
      <c r="C5504" s="212">
        <v>178.33500000000001</v>
      </c>
      <c r="D5504" s="212">
        <v>10</v>
      </c>
      <c r="E5504" s="212" t="s">
        <v>1252</v>
      </c>
      <c r="F5504" s="212" t="s">
        <v>1234</v>
      </c>
    </row>
    <row r="5505" spans="1:6" hidden="1" x14ac:dyDescent="0.25">
      <c r="A5505" s="212" t="s">
        <v>1251</v>
      </c>
      <c r="B5505" s="212">
        <v>198007</v>
      </c>
      <c r="C5505" s="212">
        <v>234.101</v>
      </c>
      <c r="D5505" s="212">
        <v>10</v>
      </c>
      <c r="E5505" s="212" t="s">
        <v>1252</v>
      </c>
      <c r="F5505" s="212" t="s">
        <v>1234</v>
      </c>
    </row>
    <row r="5506" spans="1:6" hidden="1" x14ac:dyDescent="0.25">
      <c r="A5506" s="212" t="s">
        <v>1251</v>
      </c>
      <c r="B5506" s="212">
        <v>198008</v>
      </c>
      <c r="C5506" s="212">
        <v>255.96799999999999</v>
      </c>
      <c r="D5506" s="212">
        <v>10</v>
      </c>
      <c r="E5506" s="212" t="s">
        <v>1252</v>
      </c>
      <c r="F5506" s="212" t="s">
        <v>1234</v>
      </c>
    </row>
    <row r="5507" spans="1:6" hidden="1" x14ac:dyDescent="0.25">
      <c r="A5507" s="212" t="s">
        <v>1251</v>
      </c>
      <c r="B5507" s="212">
        <v>198009</v>
      </c>
      <c r="C5507" s="212">
        <v>231.91</v>
      </c>
      <c r="D5507" s="212">
        <v>10</v>
      </c>
      <c r="E5507" s="212" t="s">
        <v>1252</v>
      </c>
      <c r="F5507" s="212" t="s">
        <v>1234</v>
      </c>
    </row>
    <row r="5508" spans="1:6" hidden="1" x14ac:dyDescent="0.25">
      <c r="A5508" s="212" t="s">
        <v>1251</v>
      </c>
      <c r="B5508" s="212">
        <v>198010</v>
      </c>
      <c r="C5508" s="212">
        <v>184.29599999999999</v>
      </c>
      <c r="D5508" s="212">
        <v>10</v>
      </c>
      <c r="E5508" s="212" t="s">
        <v>1252</v>
      </c>
      <c r="F5508" s="212" t="s">
        <v>1234</v>
      </c>
    </row>
    <row r="5509" spans="1:6" hidden="1" x14ac:dyDescent="0.25">
      <c r="A5509" s="212" t="s">
        <v>1251</v>
      </c>
      <c r="B5509" s="212">
        <v>198011</v>
      </c>
      <c r="C5509" s="212">
        <v>172.43899999999999</v>
      </c>
      <c r="D5509" s="212">
        <v>10</v>
      </c>
      <c r="E5509" s="212" t="s">
        <v>1252</v>
      </c>
      <c r="F5509" s="212" t="s">
        <v>1234</v>
      </c>
    </row>
    <row r="5510" spans="1:6" hidden="1" x14ac:dyDescent="0.25">
      <c r="A5510" s="212" t="s">
        <v>1251</v>
      </c>
      <c r="B5510" s="212">
        <v>198012</v>
      </c>
      <c r="C5510" s="212">
        <v>207.364</v>
      </c>
      <c r="D5510" s="212">
        <v>10</v>
      </c>
      <c r="E5510" s="212" t="s">
        <v>1252</v>
      </c>
      <c r="F5510" s="212" t="s">
        <v>1234</v>
      </c>
    </row>
    <row r="5511" spans="1:6" hidden="1" x14ac:dyDescent="0.25">
      <c r="A5511" s="212" t="s">
        <v>1251</v>
      </c>
      <c r="B5511" s="212">
        <v>198013</v>
      </c>
      <c r="C5511" s="212">
        <v>2448.0929999999998</v>
      </c>
      <c r="D5511" s="212">
        <v>10</v>
      </c>
      <c r="E5511" s="212" t="s">
        <v>1252</v>
      </c>
      <c r="F5511" s="212" t="s">
        <v>1234</v>
      </c>
    </row>
    <row r="5512" spans="1:6" hidden="1" x14ac:dyDescent="0.25">
      <c r="A5512" s="212" t="s">
        <v>1251</v>
      </c>
      <c r="B5512" s="212">
        <v>198101</v>
      </c>
      <c r="C5512" s="212">
        <v>252.785</v>
      </c>
      <c r="D5512" s="212">
        <v>10</v>
      </c>
      <c r="E5512" s="212" t="s">
        <v>1252</v>
      </c>
      <c r="F5512" s="212" t="s">
        <v>1234</v>
      </c>
    </row>
    <row r="5513" spans="1:6" hidden="1" x14ac:dyDescent="0.25">
      <c r="A5513" s="212" t="s">
        <v>1251</v>
      </c>
      <c r="B5513" s="212">
        <v>198102</v>
      </c>
      <c r="C5513" s="212">
        <v>226.417</v>
      </c>
      <c r="D5513" s="212">
        <v>10</v>
      </c>
      <c r="E5513" s="212" t="s">
        <v>1252</v>
      </c>
      <c r="F5513" s="212" t="s">
        <v>1234</v>
      </c>
    </row>
    <row r="5514" spans="1:6" hidden="1" x14ac:dyDescent="0.25">
      <c r="A5514" s="212" t="s">
        <v>1251</v>
      </c>
      <c r="B5514" s="212">
        <v>198103</v>
      </c>
      <c r="C5514" s="212">
        <v>196.73699999999999</v>
      </c>
      <c r="D5514" s="212">
        <v>10</v>
      </c>
      <c r="E5514" s="212" t="s">
        <v>1252</v>
      </c>
      <c r="F5514" s="212" t="s">
        <v>1234</v>
      </c>
    </row>
    <row r="5515" spans="1:6" hidden="1" x14ac:dyDescent="0.25">
      <c r="A5515" s="212" t="s">
        <v>1251</v>
      </c>
      <c r="B5515" s="212">
        <v>198104</v>
      </c>
      <c r="C5515" s="212">
        <v>173.71799999999999</v>
      </c>
      <c r="D5515" s="212">
        <v>10</v>
      </c>
      <c r="E5515" s="212" t="s">
        <v>1252</v>
      </c>
      <c r="F5515" s="212" t="s">
        <v>1234</v>
      </c>
    </row>
    <row r="5516" spans="1:6" hidden="1" x14ac:dyDescent="0.25">
      <c r="A5516" s="212" t="s">
        <v>1251</v>
      </c>
      <c r="B5516" s="212">
        <v>198105</v>
      </c>
      <c r="C5516" s="212">
        <v>164.96199999999999</v>
      </c>
      <c r="D5516" s="212">
        <v>10</v>
      </c>
      <c r="E5516" s="212" t="s">
        <v>1252</v>
      </c>
      <c r="F5516" s="212" t="s">
        <v>1234</v>
      </c>
    </row>
    <row r="5517" spans="1:6" hidden="1" x14ac:dyDescent="0.25">
      <c r="A5517" s="212" t="s">
        <v>1251</v>
      </c>
      <c r="B5517" s="212">
        <v>198106</v>
      </c>
      <c r="C5517" s="212">
        <v>191.636</v>
      </c>
      <c r="D5517" s="212">
        <v>10</v>
      </c>
      <c r="E5517" s="212" t="s">
        <v>1252</v>
      </c>
      <c r="F5517" s="212" t="s">
        <v>1234</v>
      </c>
    </row>
    <row r="5518" spans="1:6" hidden="1" x14ac:dyDescent="0.25">
      <c r="A5518" s="212" t="s">
        <v>1251</v>
      </c>
      <c r="B5518" s="212">
        <v>198107</v>
      </c>
      <c r="C5518" s="212">
        <v>238.80600000000001</v>
      </c>
      <c r="D5518" s="212">
        <v>10</v>
      </c>
      <c r="E5518" s="212" t="s">
        <v>1252</v>
      </c>
      <c r="F5518" s="212" t="s">
        <v>1234</v>
      </c>
    </row>
    <row r="5519" spans="1:6" hidden="1" x14ac:dyDescent="0.25">
      <c r="A5519" s="212" t="s">
        <v>1251</v>
      </c>
      <c r="B5519" s="212">
        <v>198108</v>
      </c>
      <c r="C5519" s="212">
        <v>239.86</v>
      </c>
      <c r="D5519" s="212">
        <v>10</v>
      </c>
      <c r="E5519" s="212" t="s">
        <v>1252</v>
      </c>
      <c r="F5519" s="212" t="s">
        <v>1234</v>
      </c>
    </row>
    <row r="5520" spans="1:6" hidden="1" x14ac:dyDescent="0.25">
      <c r="A5520" s="212" t="s">
        <v>1251</v>
      </c>
      <c r="B5520" s="212">
        <v>198109</v>
      </c>
      <c r="C5520" s="212">
        <v>208.46600000000001</v>
      </c>
      <c r="D5520" s="212">
        <v>10</v>
      </c>
      <c r="E5520" s="212" t="s">
        <v>1252</v>
      </c>
      <c r="F5520" s="212" t="s">
        <v>1234</v>
      </c>
    </row>
    <row r="5521" spans="1:6" hidden="1" x14ac:dyDescent="0.25">
      <c r="A5521" s="212" t="s">
        <v>1251</v>
      </c>
      <c r="B5521" s="212">
        <v>198110</v>
      </c>
      <c r="C5521" s="212">
        <v>180.797</v>
      </c>
      <c r="D5521" s="212">
        <v>10</v>
      </c>
      <c r="E5521" s="212" t="s">
        <v>1252</v>
      </c>
      <c r="F5521" s="212" t="s">
        <v>1234</v>
      </c>
    </row>
    <row r="5522" spans="1:6" hidden="1" x14ac:dyDescent="0.25">
      <c r="A5522" s="212" t="s">
        <v>1251</v>
      </c>
      <c r="B5522" s="212">
        <v>198111</v>
      </c>
      <c r="C5522" s="212">
        <v>177.30500000000001</v>
      </c>
      <c r="D5522" s="212">
        <v>10</v>
      </c>
      <c r="E5522" s="212" t="s">
        <v>1252</v>
      </c>
      <c r="F5522" s="212" t="s">
        <v>1234</v>
      </c>
    </row>
    <row r="5523" spans="1:6" hidden="1" x14ac:dyDescent="0.25">
      <c r="A5523" s="212" t="s">
        <v>1251</v>
      </c>
      <c r="B5523" s="212">
        <v>198112</v>
      </c>
      <c r="C5523" s="212">
        <v>212.87899999999999</v>
      </c>
      <c r="D5523" s="212">
        <v>10</v>
      </c>
      <c r="E5523" s="212" t="s">
        <v>1252</v>
      </c>
      <c r="F5523" s="212" t="s">
        <v>1234</v>
      </c>
    </row>
    <row r="5524" spans="1:6" hidden="1" x14ac:dyDescent="0.25">
      <c r="A5524" s="212" t="s">
        <v>1251</v>
      </c>
      <c r="B5524" s="212">
        <v>198113</v>
      </c>
      <c r="C5524" s="212">
        <v>2464.3679999999999</v>
      </c>
      <c r="D5524" s="212">
        <v>10</v>
      </c>
      <c r="E5524" s="212" t="s">
        <v>1252</v>
      </c>
      <c r="F5524" s="212" t="s">
        <v>1234</v>
      </c>
    </row>
    <row r="5525" spans="1:6" hidden="1" x14ac:dyDescent="0.25">
      <c r="A5525" s="212" t="s">
        <v>1251</v>
      </c>
      <c r="B5525" s="212">
        <v>198201</v>
      </c>
      <c r="C5525" s="212">
        <v>260.21199999999999</v>
      </c>
      <c r="D5525" s="212">
        <v>10</v>
      </c>
      <c r="E5525" s="212" t="s">
        <v>1252</v>
      </c>
      <c r="F5525" s="212" t="s">
        <v>1234</v>
      </c>
    </row>
    <row r="5526" spans="1:6" hidden="1" x14ac:dyDescent="0.25">
      <c r="A5526" s="212" t="s">
        <v>1251</v>
      </c>
      <c r="B5526" s="212">
        <v>198202</v>
      </c>
      <c r="C5526" s="212">
        <v>235.864</v>
      </c>
      <c r="D5526" s="212">
        <v>10</v>
      </c>
      <c r="E5526" s="212" t="s">
        <v>1252</v>
      </c>
      <c r="F5526" s="212" t="s">
        <v>1234</v>
      </c>
    </row>
    <row r="5527" spans="1:6" hidden="1" x14ac:dyDescent="0.25">
      <c r="A5527" s="212" t="s">
        <v>1251</v>
      </c>
      <c r="B5527" s="212">
        <v>198203</v>
      </c>
      <c r="C5527" s="212">
        <v>206.41900000000001</v>
      </c>
      <c r="D5527" s="212">
        <v>10</v>
      </c>
      <c r="E5527" s="212" t="s">
        <v>1252</v>
      </c>
      <c r="F5527" s="212" t="s">
        <v>1234</v>
      </c>
    </row>
    <row r="5528" spans="1:6" hidden="1" x14ac:dyDescent="0.25">
      <c r="A5528" s="212" t="s">
        <v>1251</v>
      </c>
      <c r="B5528" s="212">
        <v>198204</v>
      </c>
      <c r="C5528" s="212">
        <v>187.37899999999999</v>
      </c>
      <c r="D5528" s="212">
        <v>10</v>
      </c>
      <c r="E5528" s="212" t="s">
        <v>1252</v>
      </c>
      <c r="F5528" s="212" t="s">
        <v>1234</v>
      </c>
    </row>
    <row r="5529" spans="1:6" hidden="1" x14ac:dyDescent="0.25">
      <c r="A5529" s="212" t="s">
        <v>1251</v>
      </c>
      <c r="B5529" s="212">
        <v>198205</v>
      </c>
      <c r="C5529" s="212">
        <v>167.501</v>
      </c>
      <c r="D5529" s="212">
        <v>10</v>
      </c>
      <c r="E5529" s="212" t="s">
        <v>1252</v>
      </c>
      <c r="F5529" s="212" t="s">
        <v>1234</v>
      </c>
    </row>
    <row r="5530" spans="1:6" hidden="1" x14ac:dyDescent="0.25">
      <c r="A5530" s="212" t="s">
        <v>1251</v>
      </c>
      <c r="B5530" s="212">
        <v>198206</v>
      </c>
      <c r="C5530" s="212">
        <v>184.53</v>
      </c>
      <c r="D5530" s="212">
        <v>10</v>
      </c>
      <c r="E5530" s="212" t="s">
        <v>1252</v>
      </c>
      <c r="F5530" s="212" t="s">
        <v>1234</v>
      </c>
    </row>
    <row r="5531" spans="1:6" hidden="1" x14ac:dyDescent="0.25">
      <c r="A5531" s="212" t="s">
        <v>1251</v>
      </c>
      <c r="B5531" s="212">
        <v>198207</v>
      </c>
      <c r="C5531" s="212">
        <v>224.18100000000001</v>
      </c>
      <c r="D5531" s="212">
        <v>10</v>
      </c>
      <c r="E5531" s="212" t="s">
        <v>1252</v>
      </c>
      <c r="F5531" s="212" t="s">
        <v>1234</v>
      </c>
    </row>
    <row r="5532" spans="1:6" hidden="1" x14ac:dyDescent="0.25">
      <c r="A5532" s="212" t="s">
        <v>1251</v>
      </c>
      <c r="B5532" s="212">
        <v>198208</v>
      </c>
      <c r="C5532" s="212">
        <v>238.51900000000001</v>
      </c>
      <c r="D5532" s="212">
        <v>10</v>
      </c>
      <c r="E5532" s="212" t="s">
        <v>1252</v>
      </c>
      <c r="F5532" s="212" t="s">
        <v>1234</v>
      </c>
    </row>
    <row r="5533" spans="1:6" hidden="1" x14ac:dyDescent="0.25">
      <c r="A5533" s="212" t="s">
        <v>1251</v>
      </c>
      <c r="B5533" s="212">
        <v>198209</v>
      </c>
      <c r="C5533" s="212">
        <v>215.137</v>
      </c>
      <c r="D5533" s="212">
        <v>10</v>
      </c>
      <c r="E5533" s="212" t="s">
        <v>1252</v>
      </c>
      <c r="F5533" s="212" t="s">
        <v>1234</v>
      </c>
    </row>
    <row r="5534" spans="1:6" hidden="1" x14ac:dyDescent="0.25">
      <c r="A5534" s="212" t="s">
        <v>1251</v>
      </c>
      <c r="B5534" s="212">
        <v>198210</v>
      </c>
      <c r="C5534" s="212">
        <v>179.6</v>
      </c>
      <c r="D5534" s="212">
        <v>10</v>
      </c>
      <c r="E5534" s="212" t="s">
        <v>1252</v>
      </c>
      <c r="F5534" s="212" t="s">
        <v>1234</v>
      </c>
    </row>
    <row r="5535" spans="1:6" hidden="1" x14ac:dyDescent="0.25">
      <c r="A5535" s="212" t="s">
        <v>1251</v>
      </c>
      <c r="B5535" s="212">
        <v>198211</v>
      </c>
      <c r="C5535" s="212">
        <v>177.887</v>
      </c>
      <c r="D5535" s="212">
        <v>10</v>
      </c>
      <c r="E5535" s="212" t="s">
        <v>1252</v>
      </c>
      <c r="F5535" s="212" t="s">
        <v>1234</v>
      </c>
    </row>
    <row r="5536" spans="1:6" hidden="1" x14ac:dyDescent="0.25">
      <c r="A5536" s="212" t="s">
        <v>1251</v>
      </c>
      <c r="B5536" s="212">
        <v>198212</v>
      </c>
      <c r="C5536" s="212">
        <v>211.892</v>
      </c>
      <c r="D5536" s="212">
        <v>10</v>
      </c>
      <c r="E5536" s="212" t="s">
        <v>1252</v>
      </c>
      <c r="F5536" s="212" t="s">
        <v>1234</v>
      </c>
    </row>
    <row r="5537" spans="1:6" hidden="1" x14ac:dyDescent="0.25">
      <c r="A5537" s="212" t="s">
        <v>1251</v>
      </c>
      <c r="B5537" s="212">
        <v>198213</v>
      </c>
      <c r="C5537" s="212">
        <v>2489.1210000000001</v>
      </c>
      <c r="D5537" s="212">
        <v>10</v>
      </c>
      <c r="E5537" s="212" t="s">
        <v>1252</v>
      </c>
      <c r="F5537" s="212" t="s">
        <v>1234</v>
      </c>
    </row>
    <row r="5538" spans="1:6" hidden="1" x14ac:dyDescent="0.25">
      <c r="A5538" s="212" t="s">
        <v>1251</v>
      </c>
      <c r="B5538" s="212">
        <v>198301</v>
      </c>
      <c r="C5538" s="212">
        <v>238.726</v>
      </c>
      <c r="D5538" s="212">
        <v>10</v>
      </c>
      <c r="E5538" s="212" t="s">
        <v>1252</v>
      </c>
      <c r="F5538" s="212" t="s">
        <v>1234</v>
      </c>
    </row>
    <row r="5539" spans="1:6" hidden="1" x14ac:dyDescent="0.25">
      <c r="A5539" s="212" t="s">
        <v>1251</v>
      </c>
      <c r="B5539" s="212">
        <v>198302</v>
      </c>
      <c r="C5539" s="212">
        <v>221.91200000000001</v>
      </c>
      <c r="D5539" s="212">
        <v>10</v>
      </c>
      <c r="E5539" s="212" t="s">
        <v>1252</v>
      </c>
      <c r="F5539" s="212" t="s">
        <v>1234</v>
      </c>
    </row>
    <row r="5540" spans="1:6" hidden="1" x14ac:dyDescent="0.25">
      <c r="A5540" s="212" t="s">
        <v>1251</v>
      </c>
      <c r="B5540" s="212">
        <v>198303</v>
      </c>
      <c r="C5540" s="212">
        <v>201.00700000000001</v>
      </c>
      <c r="D5540" s="212">
        <v>10</v>
      </c>
      <c r="E5540" s="212" t="s">
        <v>1252</v>
      </c>
      <c r="F5540" s="212" t="s">
        <v>1234</v>
      </c>
    </row>
    <row r="5541" spans="1:6" hidden="1" x14ac:dyDescent="0.25">
      <c r="A5541" s="212" t="s">
        <v>1251</v>
      </c>
      <c r="B5541" s="212">
        <v>198304</v>
      </c>
      <c r="C5541" s="212">
        <v>192.041</v>
      </c>
      <c r="D5541" s="212">
        <v>10</v>
      </c>
      <c r="E5541" s="212" t="s">
        <v>1252</v>
      </c>
      <c r="F5541" s="212" t="s">
        <v>1234</v>
      </c>
    </row>
    <row r="5542" spans="1:6" hidden="1" x14ac:dyDescent="0.25">
      <c r="A5542" s="212" t="s">
        <v>1251</v>
      </c>
      <c r="B5542" s="212">
        <v>198305</v>
      </c>
      <c r="C5542" s="212">
        <v>169.471</v>
      </c>
      <c r="D5542" s="212">
        <v>10</v>
      </c>
      <c r="E5542" s="212" t="s">
        <v>1252</v>
      </c>
      <c r="F5542" s="212" t="s">
        <v>1234</v>
      </c>
    </row>
    <row r="5543" spans="1:6" hidden="1" x14ac:dyDescent="0.25">
      <c r="A5543" s="212" t="s">
        <v>1251</v>
      </c>
      <c r="B5543" s="212">
        <v>198306</v>
      </c>
      <c r="C5543" s="212">
        <v>184.71899999999999</v>
      </c>
      <c r="D5543" s="212">
        <v>10</v>
      </c>
      <c r="E5543" s="212" t="s">
        <v>1252</v>
      </c>
      <c r="F5543" s="212" t="s">
        <v>1234</v>
      </c>
    </row>
    <row r="5544" spans="1:6" hidden="1" x14ac:dyDescent="0.25">
      <c r="A5544" s="212" t="s">
        <v>1251</v>
      </c>
      <c r="B5544" s="212">
        <v>198307</v>
      </c>
      <c r="C5544" s="212">
        <v>238.72</v>
      </c>
      <c r="D5544" s="212">
        <v>10</v>
      </c>
      <c r="E5544" s="212" t="s">
        <v>1252</v>
      </c>
      <c r="F5544" s="212" t="s">
        <v>1234</v>
      </c>
    </row>
    <row r="5545" spans="1:6" hidden="1" x14ac:dyDescent="0.25">
      <c r="A5545" s="212" t="s">
        <v>1251</v>
      </c>
      <c r="B5545" s="212">
        <v>198308</v>
      </c>
      <c r="C5545" s="212">
        <v>267.41300000000001</v>
      </c>
      <c r="D5545" s="212">
        <v>10</v>
      </c>
      <c r="E5545" s="212" t="s">
        <v>1252</v>
      </c>
      <c r="F5545" s="212" t="s">
        <v>1234</v>
      </c>
    </row>
    <row r="5546" spans="1:6" hidden="1" x14ac:dyDescent="0.25">
      <c r="A5546" s="212" t="s">
        <v>1251</v>
      </c>
      <c r="B5546" s="212">
        <v>198309</v>
      </c>
      <c r="C5546" s="212">
        <v>249.749</v>
      </c>
      <c r="D5546" s="212">
        <v>10</v>
      </c>
      <c r="E5546" s="212" t="s">
        <v>1252</v>
      </c>
      <c r="F5546" s="212" t="s">
        <v>1234</v>
      </c>
    </row>
    <row r="5547" spans="1:6" hidden="1" x14ac:dyDescent="0.25">
      <c r="A5547" s="212" t="s">
        <v>1251</v>
      </c>
      <c r="B5547" s="212">
        <v>198310</v>
      </c>
      <c r="C5547" s="212">
        <v>188.935</v>
      </c>
      <c r="D5547" s="212">
        <v>10</v>
      </c>
      <c r="E5547" s="212" t="s">
        <v>1252</v>
      </c>
      <c r="F5547" s="212" t="s">
        <v>1234</v>
      </c>
    </row>
    <row r="5548" spans="1:6" hidden="1" x14ac:dyDescent="0.25">
      <c r="A5548" s="212" t="s">
        <v>1251</v>
      </c>
      <c r="B5548" s="212">
        <v>198311</v>
      </c>
      <c r="C5548" s="212">
        <v>183.23699999999999</v>
      </c>
      <c r="D5548" s="212">
        <v>10</v>
      </c>
      <c r="E5548" s="212" t="s">
        <v>1252</v>
      </c>
      <c r="F5548" s="212" t="s">
        <v>1234</v>
      </c>
    </row>
    <row r="5549" spans="1:6" hidden="1" x14ac:dyDescent="0.25">
      <c r="A5549" s="212" t="s">
        <v>1251</v>
      </c>
      <c r="B5549" s="212">
        <v>198312</v>
      </c>
      <c r="C5549" s="212">
        <v>226.30500000000001</v>
      </c>
      <c r="D5549" s="212">
        <v>10</v>
      </c>
      <c r="E5549" s="212" t="s">
        <v>1252</v>
      </c>
      <c r="F5549" s="212" t="s">
        <v>1234</v>
      </c>
    </row>
    <row r="5550" spans="1:6" hidden="1" x14ac:dyDescent="0.25">
      <c r="A5550" s="212" t="s">
        <v>1251</v>
      </c>
      <c r="B5550" s="212">
        <v>198313</v>
      </c>
      <c r="C5550" s="212">
        <v>2562.2350000000001</v>
      </c>
      <c r="D5550" s="212">
        <v>10</v>
      </c>
      <c r="E5550" s="212" t="s">
        <v>1252</v>
      </c>
      <c r="F5550" s="212" t="s">
        <v>1234</v>
      </c>
    </row>
    <row r="5551" spans="1:6" hidden="1" x14ac:dyDescent="0.25">
      <c r="A5551" s="212" t="s">
        <v>1251</v>
      </c>
      <c r="B5551" s="212">
        <v>198401</v>
      </c>
      <c r="C5551" s="212">
        <v>285.09500000000003</v>
      </c>
      <c r="D5551" s="212">
        <v>10</v>
      </c>
      <c r="E5551" s="212" t="s">
        <v>1252</v>
      </c>
      <c r="F5551" s="212" t="s">
        <v>1234</v>
      </c>
    </row>
    <row r="5552" spans="1:6" hidden="1" x14ac:dyDescent="0.25">
      <c r="A5552" s="212" t="s">
        <v>1251</v>
      </c>
      <c r="B5552" s="212">
        <v>198402</v>
      </c>
      <c r="C5552" s="212">
        <v>238.964</v>
      </c>
      <c r="D5552" s="212">
        <v>10</v>
      </c>
      <c r="E5552" s="212" t="s">
        <v>1252</v>
      </c>
      <c r="F5552" s="212" t="s">
        <v>1234</v>
      </c>
    </row>
    <row r="5553" spans="1:6" hidden="1" x14ac:dyDescent="0.25">
      <c r="A5553" s="212" t="s">
        <v>1251</v>
      </c>
      <c r="B5553" s="212">
        <v>198403</v>
      </c>
      <c r="C5553" s="212">
        <v>217.874</v>
      </c>
      <c r="D5553" s="212">
        <v>10</v>
      </c>
      <c r="E5553" s="212" t="s">
        <v>1252</v>
      </c>
      <c r="F5553" s="212" t="s">
        <v>1234</v>
      </c>
    </row>
    <row r="5554" spans="1:6" hidden="1" x14ac:dyDescent="0.25">
      <c r="A5554" s="212" t="s">
        <v>1251</v>
      </c>
      <c r="B5554" s="212">
        <v>198404</v>
      </c>
      <c r="C5554" s="212">
        <v>192.94900000000001</v>
      </c>
      <c r="D5554" s="212">
        <v>10</v>
      </c>
      <c r="E5554" s="212" t="s">
        <v>1252</v>
      </c>
      <c r="F5554" s="212" t="s">
        <v>1234</v>
      </c>
    </row>
    <row r="5555" spans="1:6" hidden="1" x14ac:dyDescent="0.25">
      <c r="A5555" s="212" t="s">
        <v>1251</v>
      </c>
      <c r="B5555" s="212">
        <v>198405</v>
      </c>
      <c r="C5555" s="212">
        <v>183.18100000000001</v>
      </c>
      <c r="D5555" s="212">
        <v>10</v>
      </c>
      <c r="E5555" s="212" t="s">
        <v>1252</v>
      </c>
      <c r="F5555" s="212" t="s">
        <v>1234</v>
      </c>
    </row>
    <row r="5556" spans="1:6" hidden="1" x14ac:dyDescent="0.25">
      <c r="A5556" s="212" t="s">
        <v>1251</v>
      </c>
      <c r="B5556" s="212">
        <v>198406</v>
      </c>
      <c r="C5556" s="212">
        <v>205.208</v>
      </c>
      <c r="D5556" s="212">
        <v>10</v>
      </c>
      <c r="E5556" s="212" t="s">
        <v>1252</v>
      </c>
      <c r="F5556" s="212" t="s">
        <v>1234</v>
      </c>
    </row>
    <row r="5557" spans="1:6" hidden="1" x14ac:dyDescent="0.25">
      <c r="A5557" s="212" t="s">
        <v>1251</v>
      </c>
      <c r="B5557" s="212">
        <v>198407</v>
      </c>
      <c r="C5557" s="212">
        <v>243.07900000000001</v>
      </c>
      <c r="D5557" s="212">
        <v>10</v>
      </c>
      <c r="E5557" s="212" t="s">
        <v>1252</v>
      </c>
      <c r="F5557" s="212" t="s">
        <v>1234</v>
      </c>
    </row>
    <row r="5558" spans="1:6" hidden="1" x14ac:dyDescent="0.25">
      <c r="A5558" s="212" t="s">
        <v>1251</v>
      </c>
      <c r="B5558" s="212">
        <v>198408</v>
      </c>
      <c r="C5558" s="212">
        <v>250.32900000000001</v>
      </c>
      <c r="D5558" s="212">
        <v>10</v>
      </c>
      <c r="E5558" s="212" t="s">
        <v>1252</v>
      </c>
      <c r="F5558" s="212" t="s">
        <v>1234</v>
      </c>
    </row>
    <row r="5559" spans="1:6" hidden="1" x14ac:dyDescent="0.25">
      <c r="A5559" s="212" t="s">
        <v>1251</v>
      </c>
      <c r="B5559" s="212">
        <v>198409</v>
      </c>
      <c r="C5559" s="212">
        <v>230.88</v>
      </c>
      <c r="D5559" s="212">
        <v>10</v>
      </c>
      <c r="E5559" s="212" t="s">
        <v>1252</v>
      </c>
      <c r="F5559" s="212" t="s">
        <v>1234</v>
      </c>
    </row>
    <row r="5560" spans="1:6" hidden="1" x14ac:dyDescent="0.25">
      <c r="A5560" s="212" t="s">
        <v>1251</v>
      </c>
      <c r="B5560" s="212">
        <v>198410</v>
      </c>
      <c r="C5560" s="212">
        <v>191.55099999999999</v>
      </c>
      <c r="D5560" s="212">
        <v>10</v>
      </c>
      <c r="E5560" s="212" t="s">
        <v>1252</v>
      </c>
      <c r="F5560" s="212" t="s">
        <v>1234</v>
      </c>
    </row>
    <row r="5561" spans="1:6" hidden="1" x14ac:dyDescent="0.25">
      <c r="A5561" s="212" t="s">
        <v>1251</v>
      </c>
      <c r="B5561" s="212">
        <v>198411</v>
      </c>
      <c r="C5561" s="212">
        <v>193.53100000000001</v>
      </c>
      <c r="D5561" s="212">
        <v>10</v>
      </c>
      <c r="E5561" s="212" t="s">
        <v>1252</v>
      </c>
      <c r="F5561" s="212" t="s">
        <v>1234</v>
      </c>
    </row>
    <row r="5562" spans="1:6" hidden="1" x14ac:dyDescent="0.25">
      <c r="A5562" s="212" t="s">
        <v>1251</v>
      </c>
      <c r="B5562" s="212">
        <v>198412</v>
      </c>
      <c r="C5562" s="212">
        <v>229.03200000000001</v>
      </c>
      <c r="D5562" s="212">
        <v>10</v>
      </c>
      <c r="E5562" s="212" t="s">
        <v>1252</v>
      </c>
      <c r="F5562" s="212" t="s">
        <v>1234</v>
      </c>
    </row>
    <row r="5563" spans="1:6" hidden="1" x14ac:dyDescent="0.25">
      <c r="A5563" s="212" t="s">
        <v>1251</v>
      </c>
      <c r="B5563" s="212">
        <v>198413</v>
      </c>
      <c r="C5563" s="212">
        <v>2661.6729999999998</v>
      </c>
      <c r="D5563" s="212">
        <v>10</v>
      </c>
      <c r="E5563" s="212" t="s">
        <v>1252</v>
      </c>
      <c r="F5563" s="212" t="s">
        <v>1234</v>
      </c>
    </row>
    <row r="5564" spans="1:6" hidden="1" x14ac:dyDescent="0.25">
      <c r="A5564" s="212" t="s">
        <v>1251</v>
      </c>
      <c r="B5564" s="212">
        <v>198501</v>
      </c>
      <c r="C5564" s="212">
        <v>264.53300000000002</v>
      </c>
      <c r="D5564" s="212">
        <v>10</v>
      </c>
      <c r="E5564" s="212" t="s">
        <v>1252</v>
      </c>
      <c r="F5564" s="212" t="s">
        <v>1234</v>
      </c>
    </row>
    <row r="5565" spans="1:6" hidden="1" x14ac:dyDescent="0.25">
      <c r="A5565" s="212" t="s">
        <v>1251</v>
      </c>
      <c r="B5565" s="212">
        <v>198502</v>
      </c>
      <c r="C5565" s="212">
        <v>267.16899999999998</v>
      </c>
      <c r="D5565" s="212">
        <v>10</v>
      </c>
      <c r="E5565" s="212" t="s">
        <v>1252</v>
      </c>
      <c r="F5565" s="212" t="s">
        <v>1234</v>
      </c>
    </row>
    <row r="5566" spans="1:6" hidden="1" x14ac:dyDescent="0.25">
      <c r="A5566" s="212" t="s">
        <v>1251</v>
      </c>
      <c r="B5566" s="212">
        <v>198503</v>
      </c>
      <c r="C5566" s="212">
        <v>219.119</v>
      </c>
      <c r="D5566" s="212">
        <v>10</v>
      </c>
      <c r="E5566" s="212" t="s">
        <v>1252</v>
      </c>
      <c r="F5566" s="212" t="s">
        <v>1234</v>
      </c>
    </row>
    <row r="5567" spans="1:6" hidden="1" x14ac:dyDescent="0.25">
      <c r="A5567" s="212" t="s">
        <v>1251</v>
      </c>
      <c r="B5567" s="212">
        <v>198504</v>
      </c>
      <c r="C5567" s="212">
        <v>191.87299999999999</v>
      </c>
      <c r="D5567" s="212">
        <v>10</v>
      </c>
      <c r="E5567" s="212" t="s">
        <v>1252</v>
      </c>
      <c r="F5567" s="212" t="s">
        <v>1234</v>
      </c>
    </row>
    <row r="5568" spans="1:6" hidden="1" x14ac:dyDescent="0.25">
      <c r="A5568" s="212" t="s">
        <v>1251</v>
      </c>
      <c r="B5568" s="212">
        <v>198505</v>
      </c>
      <c r="C5568" s="212">
        <v>180.97</v>
      </c>
      <c r="D5568" s="212">
        <v>10</v>
      </c>
      <c r="E5568" s="212" t="s">
        <v>1252</v>
      </c>
      <c r="F5568" s="212" t="s">
        <v>1234</v>
      </c>
    </row>
    <row r="5569" spans="1:6" hidden="1" x14ac:dyDescent="0.25">
      <c r="A5569" s="212" t="s">
        <v>1251</v>
      </c>
      <c r="B5569" s="212">
        <v>198506</v>
      </c>
      <c r="C5569" s="212">
        <v>207.71799999999999</v>
      </c>
      <c r="D5569" s="212">
        <v>10</v>
      </c>
      <c r="E5569" s="212" t="s">
        <v>1252</v>
      </c>
      <c r="F5569" s="212" t="s">
        <v>1234</v>
      </c>
    </row>
    <row r="5570" spans="1:6" hidden="1" x14ac:dyDescent="0.25">
      <c r="A5570" s="212" t="s">
        <v>1251</v>
      </c>
      <c r="B5570" s="212">
        <v>198507</v>
      </c>
      <c r="C5570" s="212">
        <v>243.042</v>
      </c>
      <c r="D5570" s="212">
        <v>10</v>
      </c>
      <c r="E5570" s="212" t="s">
        <v>1252</v>
      </c>
      <c r="F5570" s="212" t="s">
        <v>1234</v>
      </c>
    </row>
    <row r="5571" spans="1:6" hidden="1" x14ac:dyDescent="0.25">
      <c r="A5571" s="212" t="s">
        <v>1251</v>
      </c>
      <c r="B5571" s="212">
        <v>198508</v>
      </c>
      <c r="C5571" s="212">
        <v>252.381</v>
      </c>
      <c r="D5571" s="212">
        <v>10</v>
      </c>
      <c r="E5571" s="212" t="s">
        <v>1252</v>
      </c>
      <c r="F5571" s="212" t="s">
        <v>1234</v>
      </c>
    </row>
    <row r="5572" spans="1:6" hidden="1" x14ac:dyDescent="0.25">
      <c r="A5572" s="212" t="s">
        <v>1251</v>
      </c>
      <c r="B5572" s="212">
        <v>198509</v>
      </c>
      <c r="C5572" s="212">
        <v>243.375</v>
      </c>
      <c r="D5572" s="212">
        <v>10</v>
      </c>
      <c r="E5572" s="212" t="s">
        <v>1252</v>
      </c>
      <c r="F5572" s="212" t="s">
        <v>1234</v>
      </c>
    </row>
    <row r="5573" spans="1:6" hidden="1" x14ac:dyDescent="0.25">
      <c r="A5573" s="212" t="s">
        <v>1251</v>
      </c>
      <c r="B5573" s="212">
        <v>198510</v>
      </c>
      <c r="C5573" s="212">
        <v>196.976</v>
      </c>
      <c r="D5573" s="212">
        <v>10</v>
      </c>
      <c r="E5573" s="212" t="s">
        <v>1252</v>
      </c>
      <c r="F5573" s="212" t="s">
        <v>1234</v>
      </c>
    </row>
    <row r="5574" spans="1:6" hidden="1" x14ac:dyDescent="0.25">
      <c r="A5574" s="212" t="s">
        <v>1251</v>
      </c>
      <c r="B5574" s="212">
        <v>198511</v>
      </c>
      <c r="C5574" s="212">
        <v>194.50700000000001</v>
      </c>
      <c r="D5574" s="212">
        <v>10</v>
      </c>
      <c r="E5574" s="212" t="s">
        <v>1252</v>
      </c>
      <c r="F5574" s="212" t="s">
        <v>1234</v>
      </c>
    </row>
    <row r="5575" spans="1:6" hidden="1" x14ac:dyDescent="0.25">
      <c r="A5575" s="212" t="s">
        <v>1251</v>
      </c>
      <c r="B5575" s="212">
        <v>198512</v>
      </c>
      <c r="C5575" s="212">
        <v>247.239</v>
      </c>
      <c r="D5575" s="212">
        <v>10</v>
      </c>
      <c r="E5575" s="212" t="s">
        <v>1252</v>
      </c>
      <c r="F5575" s="212" t="s">
        <v>1234</v>
      </c>
    </row>
    <row r="5576" spans="1:6" hidden="1" x14ac:dyDescent="0.25">
      <c r="A5576" s="212" t="s">
        <v>1251</v>
      </c>
      <c r="B5576" s="212">
        <v>198513</v>
      </c>
      <c r="C5576" s="212">
        <v>2708.902</v>
      </c>
      <c r="D5576" s="212">
        <v>10</v>
      </c>
      <c r="E5576" s="212" t="s">
        <v>1252</v>
      </c>
      <c r="F5576" s="212" t="s">
        <v>1234</v>
      </c>
    </row>
    <row r="5577" spans="1:6" hidden="1" x14ac:dyDescent="0.25">
      <c r="A5577" s="212" t="s">
        <v>1251</v>
      </c>
      <c r="B5577" s="212">
        <v>198601</v>
      </c>
      <c r="C5577" s="212">
        <v>282.85399999999998</v>
      </c>
      <c r="D5577" s="212">
        <v>10</v>
      </c>
      <c r="E5577" s="212" t="s">
        <v>1252</v>
      </c>
      <c r="F5577" s="212" t="s">
        <v>1234</v>
      </c>
    </row>
    <row r="5578" spans="1:6" hidden="1" x14ac:dyDescent="0.25">
      <c r="A5578" s="212" t="s">
        <v>1251</v>
      </c>
      <c r="B5578" s="212">
        <v>198602</v>
      </c>
      <c r="C5578" s="212">
        <v>242.49799999999999</v>
      </c>
      <c r="D5578" s="212">
        <v>10</v>
      </c>
      <c r="E5578" s="212" t="s">
        <v>1252</v>
      </c>
      <c r="F5578" s="212" t="s">
        <v>1234</v>
      </c>
    </row>
    <row r="5579" spans="1:6" hidden="1" x14ac:dyDescent="0.25">
      <c r="A5579" s="212" t="s">
        <v>1251</v>
      </c>
      <c r="B5579" s="212">
        <v>198603</v>
      </c>
      <c r="C5579" s="212">
        <v>223.25200000000001</v>
      </c>
      <c r="D5579" s="212">
        <v>10</v>
      </c>
      <c r="E5579" s="212" t="s">
        <v>1252</v>
      </c>
      <c r="F5579" s="212" t="s">
        <v>1234</v>
      </c>
    </row>
    <row r="5580" spans="1:6" hidden="1" x14ac:dyDescent="0.25">
      <c r="A5580" s="212" t="s">
        <v>1251</v>
      </c>
      <c r="B5580" s="212">
        <v>198604</v>
      </c>
      <c r="C5580" s="212">
        <v>193.61600000000001</v>
      </c>
      <c r="D5580" s="212">
        <v>10</v>
      </c>
      <c r="E5580" s="212" t="s">
        <v>1252</v>
      </c>
      <c r="F5580" s="212" t="s">
        <v>1234</v>
      </c>
    </row>
    <row r="5581" spans="1:6" hidden="1" x14ac:dyDescent="0.25">
      <c r="A5581" s="212" t="s">
        <v>1251</v>
      </c>
      <c r="B5581" s="212">
        <v>198605</v>
      </c>
      <c r="C5581" s="212">
        <v>185.477</v>
      </c>
      <c r="D5581" s="212">
        <v>10</v>
      </c>
      <c r="E5581" s="212" t="s">
        <v>1252</v>
      </c>
      <c r="F5581" s="212" t="s">
        <v>1234</v>
      </c>
    </row>
    <row r="5582" spans="1:6" hidden="1" x14ac:dyDescent="0.25">
      <c r="A5582" s="212" t="s">
        <v>1251</v>
      </c>
      <c r="B5582" s="212">
        <v>198606</v>
      </c>
      <c r="C5582" s="212">
        <v>218.702</v>
      </c>
      <c r="D5582" s="212">
        <v>10</v>
      </c>
      <c r="E5582" s="212" t="s">
        <v>1252</v>
      </c>
      <c r="F5582" s="212" t="s">
        <v>1234</v>
      </c>
    </row>
    <row r="5583" spans="1:6" hidden="1" x14ac:dyDescent="0.25">
      <c r="A5583" s="212" t="s">
        <v>1251</v>
      </c>
      <c r="B5583" s="212">
        <v>198607</v>
      </c>
      <c r="C5583" s="212">
        <v>274.685</v>
      </c>
      <c r="D5583" s="212">
        <v>10</v>
      </c>
      <c r="E5583" s="212" t="s">
        <v>1252</v>
      </c>
      <c r="F5583" s="212" t="s">
        <v>1234</v>
      </c>
    </row>
    <row r="5584" spans="1:6" hidden="1" x14ac:dyDescent="0.25">
      <c r="A5584" s="212" t="s">
        <v>1251</v>
      </c>
      <c r="B5584" s="212">
        <v>198608</v>
      </c>
      <c r="C5584" s="212">
        <v>274.887</v>
      </c>
      <c r="D5584" s="212">
        <v>10</v>
      </c>
      <c r="E5584" s="212" t="s">
        <v>1252</v>
      </c>
      <c r="F5584" s="212" t="s">
        <v>1234</v>
      </c>
    </row>
    <row r="5585" spans="1:6" hidden="1" x14ac:dyDescent="0.25">
      <c r="A5585" s="212" t="s">
        <v>1251</v>
      </c>
      <c r="B5585" s="212">
        <v>198609</v>
      </c>
      <c r="C5585" s="212">
        <v>234.27600000000001</v>
      </c>
      <c r="D5585" s="212">
        <v>10</v>
      </c>
      <c r="E5585" s="212" t="s">
        <v>1252</v>
      </c>
      <c r="F5585" s="212" t="s">
        <v>1234</v>
      </c>
    </row>
    <row r="5586" spans="1:6" hidden="1" x14ac:dyDescent="0.25">
      <c r="A5586" s="212" t="s">
        <v>1251</v>
      </c>
      <c r="B5586" s="212">
        <v>198610</v>
      </c>
      <c r="C5586" s="212">
        <v>214.904</v>
      </c>
      <c r="D5586" s="212">
        <v>10</v>
      </c>
      <c r="E5586" s="212" t="s">
        <v>1252</v>
      </c>
      <c r="F5586" s="212" t="s">
        <v>1234</v>
      </c>
    </row>
    <row r="5587" spans="1:6" hidden="1" x14ac:dyDescent="0.25">
      <c r="A5587" s="212" t="s">
        <v>1251</v>
      </c>
      <c r="B5587" s="212">
        <v>198611</v>
      </c>
      <c r="C5587" s="212">
        <v>200.256</v>
      </c>
      <c r="D5587" s="212">
        <v>10</v>
      </c>
      <c r="E5587" s="212" t="s">
        <v>1252</v>
      </c>
      <c r="F5587" s="212" t="s">
        <v>1234</v>
      </c>
    </row>
    <row r="5588" spans="1:6" hidden="1" x14ac:dyDescent="0.25">
      <c r="A5588" s="212" t="s">
        <v>1251</v>
      </c>
      <c r="B5588" s="212">
        <v>198612</v>
      </c>
      <c r="C5588" s="212">
        <v>249.322</v>
      </c>
      <c r="D5588" s="212">
        <v>10</v>
      </c>
      <c r="E5588" s="212" t="s">
        <v>1252</v>
      </c>
      <c r="F5588" s="212" t="s">
        <v>1234</v>
      </c>
    </row>
    <row r="5589" spans="1:6" hidden="1" x14ac:dyDescent="0.25">
      <c r="A5589" s="212" t="s">
        <v>1251</v>
      </c>
      <c r="B5589" s="212">
        <v>198613</v>
      </c>
      <c r="C5589" s="212">
        <v>2794.7289999999998</v>
      </c>
      <c r="D5589" s="212">
        <v>10</v>
      </c>
      <c r="E5589" s="212" t="s">
        <v>1252</v>
      </c>
      <c r="F5589" s="212" t="s">
        <v>1234</v>
      </c>
    </row>
    <row r="5590" spans="1:6" hidden="1" x14ac:dyDescent="0.25">
      <c r="A5590" s="212" t="s">
        <v>1251</v>
      </c>
      <c r="B5590" s="212">
        <v>198701</v>
      </c>
      <c r="C5590" s="212">
        <v>280.49799999999999</v>
      </c>
      <c r="D5590" s="212">
        <v>10</v>
      </c>
      <c r="E5590" s="212" t="s">
        <v>1252</v>
      </c>
      <c r="F5590" s="212" t="s">
        <v>1234</v>
      </c>
    </row>
    <row r="5591" spans="1:6" hidden="1" x14ac:dyDescent="0.25">
      <c r="A5591" s="212" t="s">
        <v>1251</v>
      </c>
      <c r="B5591" s="212">
        <v>198702</v>
      </c>
      <c r="C5591" s="212">
        <v>250.79400000000001</v>
      </c>
      <c r="D5591" s="212">
        <v>10</v>
      </c>
      <c r="E5591" s="212" t="s">
        <v>1252</v>
      </c>
      <c r="F5591" s="212" t="s">
        <v>1234</v>
      </c>
    </row>
    <row r="5592" spans="1:6" hidden="1" x14ac:dyDescent="0.25">
      <c r="A5592" s="212" t="s">
        <v>1251</v>
      </c>
      <c r="B5592" s="212">
        <v>198703</v>
      </c>
      <c r="C5592" s="212">
        <v>230.08099999999999</v>
      </c>
      <c r="D5592" s="212">
        <v>10</v>
      </c>
      <c r="E5592" s="212" t="s">
        <v>1252</v>
      </c>
      <c r="F5592" s="212" t="s">
        <v>1234</v>
      </c>
    </row>
    <row r="5593" spans="1:6" hidden="1" x14ac:dyDescent="0.25">
      <c r="A5593" s="212" t="s">
        <v>1251</v>
      </c>
      <c r="B5593" s="212">
        <v>198704</v>
      </c>
      <c r="C5593" s="212">
        <v>204.96</v>
      </c>
      <c r="D5593" s="212">
        <v>10</v>
      </c>
      <c r="E5593" s="212" t="s">
        <v>1252</v>
      </c>
      <c r="F5593" s="212" t="s">
        <v>1234</v>
      </c>
    </row>
    <row r="5594" spans="1:6" hidden="1" x14ac:dyDescent="0.25">
      <c r="A5594" s="212" t="s">
        <v>1251</v>
      </c>
      <c r="B5594" s="212">
        <v>198705</v>
      </c>
      <c r="C5594" s="212">
        <v>199.785</v>
      </c>
      <c r="D5594" s="212">
        <v>10</v>
      </c>
      <c r="E5594" s="212" t="s">
        <v>1252</v>
      </c>
      <c r="F5594" s="212" t="s">
        <v>1234</v>
      </c>
    </row>
    <row r="5595" spans="1:6" hidden="1" x14ac:dyDescent="0.25">
      <c r="A5595" s="212" t="s">
        <v>1251</v>
      </c>
      <c r="B5595" s="212">
        <v>198706</v>
      </c>
      <c r="C5595" s="212">
        <v>235.167</v>
      </c>
      <c r="D5595" s="212">
        <v>10</v>
      </c>
      <c r="E5595" s="212" t="s">
        <v>1252</v>
      </c>
      <c r="F5595" s="212" t="s">
        <v>1234</v>
      </c>
    </row>
    <row r="5596" spans="1:6" hidden="1" x14ac:dyDescent="0.25">
      <c r="A5596" s="212" t="s">
        <v>1251</v>
      </c>
      <c r="B5596" s="212">
        <v>198707</v>
      </c>
      <c r="C5596" s="212">
        <v>286.02600000000001</v>
      </c>
      <c r="D5596" s="212">
        <v>10</v>
      </c>
      <c r="E5596" s="212" t="s">
        <v>1252</v>
      </c>
      <c r="F5596" s="212" t="s">
        <v>1234</v>
      </c>
    </row>
    <row r="5597" spans="1:6" hidden="1" x14ac:dyDescent="0.25">
      <c r="A5597" s="212" t="s">
        <v>1251</v>
      </c>
      <c r="B5597" s="212">
        <v>198708</v>
      </c>
      <c r="C5597" s="212">
        <v>301.084</v>
      </c>
      <c r="D5597" s="212">
        <v>10</v>
      </c>
      <c r="E5597" s="212" t="s">
        <v>1252</v>
      </c>
      <c r="F5597" s="212" t="s">
        <v>1234</v>
      </c>
    </row>
    <row r="5598" spans="1:6" hidden="1" x14ac:dyDescent="0.25">
      <c r="A5598" s="212" t="s">
        <v>1251</v>
      </c>
      <c r="B5598" s="212">
        <v>198709</v>
      </c>
      <c r="C5598" s="212">
        <v>250.81</v>
      </c>
      <c r="D5598" s="212">
        <v>10</v>
      </c>
      <c r="E5598" s="212" t="s">
        <v>1252</v>
      </c>
      <c r="F5598" s="212" t="s">
        <v>1234</v>
      </c>
    </row>
    <row r="5599" spans="1:6" hidden="1" x14ac:dyDescent="0.25">
      <c r="A5599" s="212" t="s">
        <v>1251</v>
      </c>
      <c r="B5599" s="212">
        <v>198710</v>
      </c>
      <c r="C5599" s="212">
        <v>207.80799999999999</v>
      </c>
      <c r="D5599" s="212">
        <v>10</v>
      </c>
      <c r="E5599" s="212" t="s">
        <v>1252</v>
      </c>
      <c r="F5599" s="212" t="s">
        <v>1234</v>
      </c>
    </row>
    <row r="5600" spans="1:6" hidden="1" x14ac:dyDescent="0.25">
      <c r="A5600" s="212" t="s">
        <v>1251</v>
      </c>
      <c r="B5600" s="212">
        <v>198711</v>
      </c>
      <c r="C5600" s="212">
        <v>204.93799999999999</v>
      </c>
      <c r="D5600" s="212">
        <v>10</v>
      </c>
      <c r="E5600" s="212" t="s">
        <v>1252</v>
      </c>
      <c r="F5600" s="212" t="s">
        <v>1234</v>
      </c>
    </row>
    <row r="5601" spans="1:6" hidden="1" x14ac:dyDescent="0.25">
      <c r="A5601" s="212" t="s">
        <v>1251</v>
      </c>
      <c r="B5601" s="212">
        <v>198712</v>
      </c>
      <c r="C5601" s="212">
        <v>249.649</v>
      </c>
      <c r="D5601" s="212">
        <v>10</v>
      </c>
      <c r="E5601" s="212" t="s">
        <v>1252</v>
      </c>
      <c r="F5601" s="212" t="s">
        <v>1234</v>
      </c>
    </row>
    <row r="5602" spans="1:6" hidden="1" x14ac:dyDescent="0.25">
      <c r="A5602" s="212" t="s">
        <v>1251</v>
      </c>
      <c r="B5602" s="212">
        <v>198713</v>
      </c>
      <c r="C5602" s="212">
        <v>2901.6</v>
      </c>
      <c r="D5602" s="212">
        <v>10</v>
      </c>
      <c r="E5602" s="212" t="s">
        <v>1252</v>
      </c>
      <c r="F5602" s="212" t="s">
        <v>1234</v>
      </c>
    </row>
    <row r="5603" spans="1:6" hidden="1" x14ac:dyDescent="0.25">
      <c r="A5603" s="212" t="s">
        <v>1251</v>
      </c>
      <c r="B5603" s="212">
        <v>198801</v>
      </c>
      <c r="C5603" s="212">
        <v>305.654</v>
      </c>
      <c r="D5603" s="212">
        <v>10</v>
      </c>
      <c r="E5603" s="212" t="s">
        <v>1252</v>
      </c>
      <c r="F5603" s="212" t="s">
        <v>1234</v>
      </c>
    </row>
    <row r="5604" spans="1:6" hidden="1" x14ac:dyDescent="0.25">
      <c r="A5604" s="212" t="s">
        <v>1251</v>
      </c>
      <c r="B5604" s="212">
        <v>198802</v>
      </c>
      <c r="C5604" s="212">
        <v>273.98</v>
      </c>
      <c r="D5604" s="212">
        <v>10</v>
      </c>
      <c r="E5604" s="212" t="s">
        <v>1252</v>
      </c>
      <c r="F5604" s="212" t="s">
        <v>1234</v>
      </c>
    </row>
    <row r="5605" spans="1:6" hidden="1" x14ac:dyDescent="0.25">
      <c r="A5605" s="212" t="s">
        <v>1251</v>
      </c>
      <c r="B5605" s="212">
        <v>198803</v>
      </c>
      <c r="C5605" s="212">
        <v>243.84100000000001</v>
      </c>
      <c r="D5605" s="212">
        <v>10</v>
      </c>
      <c r="E5605" s="212" t="s">
        <v>1252</v>
      </c>
      <c r="F5605" s="212" t="s">
        <v>1234</v>
      </c>
    </row>
    <row r="5606" spans="1:6" hidden="1" x14ac:dyDescent="0.25">
      <c r="A5606" s="212" t="s">
        <v>1251</v>
      </c>
      <c r="B5606" s="212">
        <v>198804</v>
      </c>
      <c r="C5606" s="212">
        <v>209.63499999999999</v>
      </c>
      <c r="D5606" s="212">
        <v>10</v>
      </c>
      <c r="E5606" s="212" t="s">
        <v>1252</v>
      </c>
      <c r="F5606" s="212" t="s">
        <v>1234</v>
      </c>
    </row>
    <row r="5607" spans="1:6" hidden="1" x14ac:dyDescent="0.25">
      <c r="A5607" s="212" t="s">
        <v>1251</v>
      </c>
      <c r="B5607" s="212">
        <v>198805</v>
      </c>
      <c r="C5607" s="212">
        <v>196.59</v>
      </c>
      <c r="D5607" s="212">
        <v>10</v>
      </c>
      <c r="E5607" s="212" t="s">
        <v>1252</v>
      </c>
      <c r="F5607" s="212" t="s">
        <v>1234</v>
      </c>
    </row>
    <row r="5608" spans="1:6" hidden="1" x14ac:dyDescent="0.25">
      <c r="A5608" s="212" t="s">
        <v>1251</v>
      </c>
      <c r="B5608" s="212">
        <v>198806</v>
      </c>
      <c r="C5608" s="212">
        <v>234.85400000000001</v>
      </c>
      <c r="D5608" s="212">
        <v>10</v>
      </c>
      <c r="E5608" s="212" t="s">
        <v>1252</v>
      </c>
      <c r="F5608" s="212" t="s">
        <v>1234</v>
      </c>
    </row>
    <row r="5609" spans="1:6" hidden="1" x14ac:dyDescent="0.25">
      <c r="A5609" s="212" t="s">
        <v>1251</v>
      </c>
      <c r="B5609" s="212">
        <v>198807</v>
      </c>
      <c r="C5609" s="212">
        <v>297.11500000000001</v>
      </c>
      <c r="D5609" s="212">
        <v>10</v>
      </c>
      <c r="E5609" s="212" t="s">
        <v>1252</v>
      </c>
      <c r="F5609" s="212" t="s">
        <v>1234</v>
      </c>
    </row>
    <row r="5610" spans="1:6" hidden="1" x14ac:dyDescent="0.25">
      <c r="A5610" s="212" t="s">
        <v>1251</v>
      </c>
      <c r="B5610" s="212">
        <v>198808</v>
      </c>
      <c r="C5610" s="212">
        <v>321.70100000000002</v>
      </c>
      <c r="D5610" s="212">
        <v>10</v>
      </c>
      <c r="E5610" s="212" t="s">
        <v>1252</v>
      </c>
      <c r="F5610" s="212" t="s">
        <v>1234</v>
      </c>
    </row>
    <row r="5611" spans="1:6" hidden="1" x14ac:dyDescent="0.25">
      <c r="A5611" s="212" t="s">
        <v>1251</v>
      </c>
      <c r="B5611" s="212">
        <v>198809</v>
      </c>
      <c r="C5611" s="212">
        <v>264.75400000000002</v>
      </c>
      <c r="D5611" s="212">
        <v>10</v>
      </c>
      <c r="E5611" s="212" t="s">
        <v>1252</v>
      </c>
      <c r="F5611" s="212" t="s">
        <v>1234</v>
      </c>
    </row>
    <row r="5612" spans="1:6" hidden="1" x14ac:dyDescent="0.25">
      <c r="A5612" s="212" t="s">
        <v>1251</v>
      </c>
      <c r="B5612" s="212">
        <v>198810</v>
      </c>
      <c r="C5612" s="212">
        <v>217.733</v>
      </c>
      <c r="D5612" s="212">
        <v>10</v>
      </c>
      <c r="E5612" s="212" t="s">
        <v>1252</v>
      </c>
      <c r="F5612" s="212" t="s">
        <v>1234</v>
      </c>
    </row>
    <row r="5613" spans="1:6" hidden="1" x14ac:dyDescent="0.25">
      <c r="A5613" s="212" t="s">
        <v>1251</v>
      </c>
      <c r="B5613" s="212">
        <v>198811</v>
      </c>
      <c r="C5613" s="212">
        <v>217.28200000000001</v>
      </c>
      <c r="D5613" s="212">
        <v>10</v>
      </c>
      <c r="E5613" s="212" t="s">
        <v>1252</v>
      </c>
      <c r="F5613" s="212" t="s">
        <v>1234</v>
      </c>
    </row>
    <row r="5614" spans="1:6" hidden="1" x14ac:dyDescent="0.25">
      <c r="A5614" s="212" t="s">
        <v>1251</v>
      </c>
      <c r="B5614" s="212">
        <v>198812</v>
      </c>
      <c r="C5614" s="212">
        <v>263.322</v>
      </c>
      <c r="D5614" s="212">
        <v>10</v>
      </c>
      <c r="E5614" s="212" t="s">
        <v>1252</v>
      </c>
      <c r="F5614" s="212" t="s">
        <v>1234</v>
      </c>
    </row>
    <row r="5615" spans="1:6" hidden="1" x14ac:dyDescent="0.25">
      <c r="A5615" s="212" t="s">
        <v>1251</v>
      </c>
      <c r="B5615" s="212">
        <v>198813</v>
      </c>
      <c r="C5615" s="212">
        <v>3046.4589999999998</v>
      </c>
      <c r="D5615" s="212">
        <v>10</v>
      </c>
      <c r="E5615" s="212" t="s">
        <v>1252</v>
      </c>
      <c r="F5615" s="212" t="s">
        <v>1234</v>
      </c>
    </row>
    <row r="5616" spans="1:6" hidden="1" x14ac:dyDescent="0.25">
      <c r="A5616" s="212" t="s">
        <v>1251</v>
      </c>
      <c r="B5616" s="212">
        <v>198901</v>
      </c>
      <c r="C5616" s="212">
        <v>290.77300000000002</v>
      </c>
      <c r="D5616" s="212">
        <v>10</v>
      </c>
      <c r="E5616" s="212" t="s">
        <v>1252</v>
      </c>
      <c r="F5616" s="212" t="s">
        <v>1234</v>
      </c>
    </row>
    <row r="5617" spans="1:6" hidden="1" x14ac:dyDescent="0.25">
      <c r="A5617" s="212" t="s">
        <v>1251</v>
      </c>
      <c r="B5617" s="212">
        <v>198902</v>
      </c>
      <c r="C5617" s="212">
        <v>267.13099999999997</v>
      </c>
      <c r="D5617" s="212">
        <v>10</v>
      </c>
      <c r="E5617" s="212" t="s">
        <v>1252</v>
      </c>
      <c r="F5617" s="212" t="s">
        <v>1234</v>
      </c>
    </row>
    <row r="5618" spans="1:6" hidden="1" x14ac:dyDescent="0.25">
      <c r="A5618" s="212" t="s">
        <v>1251</v>
      </c>
      <c r="B5618" s="212">
        <v>198903</v>
      </c>
      <c r="C5618" s="212">
        <v>263.90899999999999</v>
      </c>
      <c r="D5618" s="212">
        <v>10</v>
      </c>
      <c r="E5618" s="212" t="s">
        <v>1252</v>
      </c>
      <c r="F5618" s="212" t="s">
        <v>1234</v>
      </c>
    </row>
    <row r="5619" spans="1:6" hidden="1" x14ac:dyDescent="0.25">
      <c r="A5619" s="212" t="s">
        <v>1251</v>
      </c>
      <c r="B5619" s="212">
        <v>198904</v>
      </c>
      <c r="C5619" s="212">
        <v>221.12700000000001</v>
      </c>
      <c r="D5619" s="212">
        <v>10</v>
      </c>
      <c r="E5619" s="212" t="s">
        <v>1252</v>
      </c>
      <c r="F5619" s="212" t="s">
        <v>1234</v>
      </c>
    </row>
    <row r="5620" spans="1:6" hidden="1" x14ac:dyDescent="0.25">
      <c r="A5620" s="212" t="s">
        <v>1251</v>
      </c>
      <c r="B5620" s="212">
        <v>198905</v>
      </c>
      <c r="C5620" s="212">
        <v>208.85599999999999</v>
      </c>
      <c r="D5620" s="212">
        <v>10</v>
      </c>
      <c r="E5620" s="212" t="s">
        <v>1252</v>
      </c>
      <c r="F5620" s="212" t="s">
        <v>1234</v>
      </c>
    </row>
    <row r="5621" spans="1:6" hidden="1" x14ac:dyDescent="0.25">
      <c r="A5621" s="212" t="s">
        <v>1251</v>
      </c>
      <c r="B5621" s="212">
        <v>198906</v>
      </c>
      <c r="C5621" s="212">
        <v>244.97399999999999</v>
      </c>
      <c r="D5621" s="212">
        <v>10</v>
      </c>
      <c r="E5621" s="212" t="s">
        <v>1252</v>
      </c>
      <c r="F5621" s="212" t="s">
        <v>1234</v>
      </c>
    </row>
    <row r="5622" spans="1:6" hidden="1" x14ac:dyDescent="0.25">
      <c r="A5622" s="212" t="s">
        <v>1251</v>
      </c>
      <c r="B5622" s="212">
        <v>198907</v>
      </c>
      <c r="C5622" s="212">
        <v>292.55099999999999</v>
      </c>
      <c r="D5622" s="212">
        <v>10</v>
      </c>
      <c r="E5622" s="212" t="s">
        <v>1252</v>
      </c>
      <c r="F5622" s="212" t="s">
        <v>1234</v>
      </c>
    </row>
    <row r="5623" spans="1:6" hidden="1" x14ac:dyDescent="0.25">
      <c r="A5623" s="212" t="s">
        <v>1251</v>
      </c>
      <c r="B5623" s="212">
        <v>198908</v>
      </c>
      <c r="C5623" s="212">
        <v>294.423</v>
      </c>
      <c r="D5623" s="212">
        <v>10</v>
      </c>
      <c r="E5623" s="212" t="s">
        <v>1252</v>
      </c>
      <c r="F5623" s="212" t="s">
        <v>1234</v>
      </c>
    </row>
    <row r="5624" spans="1:6" hidden="1" x14ac:dyDescent="0.25">
      <c r="A5624" s="212" t="s">
        <v>1251</v>
      </c>
      <c r="B5624" s="212">
        <v>198909</v>
      </c>
      <c r="C5624" s="212">
        <v>269.06900000000002</v>
      </c>
      <c r="D5624" s="212">
        <v>10</v>
      </c>
      <c r="E5624" s="212" t="s">
        <v>1252</v>
      </c>
      <c r="F5624" s="212" t="s">
        <v>1234</v>
      </c>
    </row>
    <row r="5625" spans="1:6" hidden="1" x14ac:dyDescent="0.25">
      <c r="A5625" s="212" t="s">
        <v>1251</v>
      </c>
      <c r="B5625" s="212">
        <v>198910</v>
      </c>
      <c r="C5625" s="212">
        <v>222.625</v>
      </c>
      <c r="D5625" s="212">
        <v>10</v>
      </c>
      <c r="E5625" s="212" t="s">
        <v>1252</v>
      </c>
      <c r="F5625" s="212" t="s">
        <v>1234</v>
      </c>
    </row>
    <row r="5626" spans="1:6" hidden="1" x14ac:dyDescent="0.25">
      <c r="A5626" s="212" t="s">
        <v>1251</v>
      </c>
      <c r="B5626" s="212">
        <v>198911</v>
      </c>
      <c r="C5626" s="212">
        <v>221.62799999999999</v>
      </c>
      <c r="D5626" s="212">
        <v>10</v>
      </c>
      <c r="E5626" s="212" t="s">
        <v>1252</v>
      </c>
      <c r="F5626" s="212" t="s">
        <v>1234</v>
      </c>
    </row>
    <row r="5627" spans="1:6" hidden="1" x14ac:dyDescent="0.25">
      <c r="A5627" s="212" t="s">
        <v>1251</v>
      </c>
      <c r="B5627" s="212">
        <v>198912</v>
      </c>
      <c r="C5627" s="212">
        <v>292.58300000000003</v>
      </c>
      <c r="D5627" s="212">
        <v>10</v>
      </c>
      <c r="E5627" s="212" t="s">
        <v>1252</v>
      </c>
      <c r="F5627" s="212" t="s">
        <v>1234</v>
      </c>
    </row>
    <row r="5628" spans="1:6" hidden="1" x14ac:dyDescent="0.25">
      <c r="A5628" s="212" t="s">
        <v>1251</v>
      </c>
      <c r="B5628" s="212">
        <v>198913</v>
      </c>
      <c r="C5628" s="212">
        <v>3089.65</v>
      </c>
      <c r="D5628" s="212">
        <v>10</v>
      </c>
      <c r="E5628" s="212" t="s">
        <v>1252</v>
      </c>
      <c r="F5628" s="212" t="s">
        <v>1234</v>
      </c>
    </row>
    <row r="5629" spans="1:6" hidden="1" x14ac:dyDescent="0.25">
      <c r="A5629" s="212" t="s">
        <v>1251</v>
      </c>
      <c r="B5629" s="212">
        <v>199001</v>
      </c>
      <c r="C5629" s="212">
        <v>325.68599999999998</v>
      </c>
      <c r="D5629" s="212">
        <v>10</v>
      </c>
      <c r="E5629" s="212" t="s">
        <v>1252</v>
      </c>
      <c r="F5629" s="212" t="s">
        <v>1234</v>
      </c>
    </row>
    <row r="5630" spans="1:6" hidden="1" x14ac:dyDescent="0.25">
      <c r="A5630" s="212" t="s">
        <v>1251</v>
      </c>
      <c r="B5630" s="212">
        <v>199002</v>
      </c>
      <c r="C5630" s="212">
        <v>254.358</v>
      </c>
      <c r="D5630" s="212">
        <v>10</v>
      </c>
      <c r="E5630" s="212" t="s">
        <v>1252</v>
      </c>
      <c r="F5630" s="212" t="s">
        <v>1234</v>
      </c>
    </row>
    <row r="5631" spans="1:6" hidden="1" x14ac:dyDescent="0.25">
      <c r="A5631" s="212" t="s">
        <v>1251</v>
      </c>
      <c r="B5631" s="212">
        <v>199003</v>
      </c>
      <c r="C5631" s="212">
        <v>245.477</v>
      </c>
      <c r="D5631" s="212">
        <v>10</v>
      </c>
      <c r="E5631" s="212" t="s">
        <v>1252</v>
      </c>
      <c r="F5631" s="212" t="s">
        <v>1234</v>
      </c>
    </row>
    <row r="5632" spans="1:6" hidden="1" x14ac:dyDescent="0.25">
      <c r="A5632" s="212" t="s">
        <v>1251</v>
      </c>
      <c r="B5632" s="212">
        <v>199004</v>
      </c>
      <c r="C5632" s="212">
        <v>222.55699999999999</v>
      </c>
      <c r="D5632" s="212">
        <v>10</v>
      </c>
      <c r="E5632" s="212" t="s">
        <v>1252</v>
      </c>
      <c r="F5632" s="212" t="s">
        <v>1234</v>
      </c>
    </row>
    <row r="5633" spans="1:6" hidden="1" x14ac:dyDescent="0.25">
      <c r="A5633" s="212" t="s">
        <v>1251</v>
      </c>
      <c r="B5633" s="212">
        <v>199005</v>
      </c>
      <c r="C5633" s="212">
        <v>214.63</v>
      </c>
      <c r="D5633" s="212">
        <v>10</v>
      </c>
      <c r="E5633" s="212" t="s">
        <v>1252</v>
      </c>
      <c r="F5633" s="212" t="s">
        <v>1234</v>
      </c>
    </row>
    <row r="5634" spans="1:6" hidden="1" x14ac:dyDescent="0.25">
      <c r="A5634" s="212" t="s">
        <v>1251</v>
      </c>
      <c r="B5634" s="212">
        <v>199006</v>
      </c>
      <c r="C5634" s="212">
        <v>252.02500000000001</v>
      </c>
      <c r="D5634" s="212">
        <v>10</v>
      </c>
      <c r="E5634" s="212" t="s">
        <v>1252</v>
      </c>
      <c r="F5634" s="212" t="s">
        <v>1234</v>
      </c>
    </row>
    <row r="5635" spans="1:6" hidden="1" x14ac:dyDescent="0.25">
      <c r="A5635" s="212" t="s">
        <v>1251</v>
      </c>
      <c r="B5635" s="212">
        <v>199007</v>
      </c>
      <c r="C5635" s="212">
        <v>309.94499999999999</v>
      </c>
      <c r="D5635" s="212">
        <v>10</v>
      </c>
      <c r="E5635" s="212" t="s">
        <v>1252</v>
      </c>
      <c r="F5635" s="212" t="s">
        <v>1234</v>
      </c>
    </row>
    <row r="5636" spans="1:6" hidden="1" x14ac:dyDescent="0.25">
      <c r="A5636" s="212" t="s">
        <v>1251</v>
      </c>
      <c r="B5636" s="212">
        <v>199008</v>
      </c>
      <c r="C5636" s="212">
        <v>301.96300000000002</v>
      </c>
      <c r="D5636" s="212">
        <v>10</v>
      </c>
      <c r="E5636" s="212" t="s">
        <v>1252</v>
      </c>
      <c r="F5636" s="212" t="s">
        <v>1234</v>
      </c>
    </row>
    <row r="5637" spans="1:6" hidden="1" x14ac:dyDescent="0.25">
      <c r="A5637" s="212" t="s">
        <v>1251</v>
      </c>
      <c r="B5637" s="212">
        <v>199009</v>
      </c>
      <c r="C5637" s="212">
        <v>293.99200000000002</v>
      </c>
      <c r="D5637" s="212">
        <v>10</v>
      </c>
      <c r="E5637" s="212" t="s">
        <v>1252</v>
      </c>
      <c r="F5637" s="212" t="s">
        <v>1234</v>
      </c>
    </row>
    <row r="5638" spans="1:6" hidden="1" x14ac:dyDescent="0.25">
      <c r="A5638" s="212" t="s">
        <v>1251</v>
      </c>
      <c r="B5638" s="212">
        <v>199010</v>
      </c>
      <c r="C5638" s="212">
        <v>237.483</v>
      </c>
      <c r="D5638" s="212">
        <v>10</v>
      </c>
      <c r="E5638" s="212" t="s">
        <v>1252</v>
      </c>
      <c r="F5638" s="212" t="s">
        <v>1234</v>
      </c>
    </row>
    <row r="5639" spans="1:6" hidden="1" x14ac:dyDescent="0.25">
      <c r="A5639" s="212" t="s">
        <v>1251</v>
      </c>
      <c r="B5639" s="212">
        <v>199011</v>
      </c>
      <c r="C5639" s="212">
        <v>226.77799999999999</v>
      </c>
      <c r="D5639" s="212">
        <v>10</v>
      </c>
      <c r="E5639" s="212" t="s">
        <v>1252</v>
      </c>
      <c r="F5639" s="212" t="s">
        <v>1234</v>
      </c>
    </row>
    <row r="5640" spans="1:6" hidden="1" x14ac:dyDescent="0.25">
      <c r="A5640" s="212" t="s">
        <v>1251</v>
      </c>
      <c r="B5640" s="212">
        <v>199012</v>
      </c>
      <c r="C5640" s="212">
        <v>267.85700000000003</v>
      </c>
      <c r="D5640" s="212">
        <v>10</v>
      </c>
      <c r="E5640" s="212" t="s">
        <v>1252</v>
      </c>
      <c r="F5640" s="212" t="s">
        <v>1234</v>
      </c>
    </row>
    <row r="5641" spans="1:6" hidden="1" x14ac:dyDescent="0.25">
      <c r="A5641" s="212" t="s">
        <v>1251</v>
      </c>
      <c r="B5641" s="212">
        <v>199013</v>
      </c>
      <c r="C5641" s="212">
        <v>3152.752</v>
      </c>
      <c r="D5641" s="212">
        <v>10</v>
      </c>
      <c r="E5641" s="212" t="s">
        <v>1252</v>
      </c>
      <c r="F5641" s="212" t="s">
        <v>1234</v>
      </c>
    </row>
    <row r="5642" spans="1:6" hidden="1" x14ac:dyDescent="0.25">
      <c r="A5642" s="212" t="s">
        <v>1251</v>
      </c>
      <c r="B5642" s="212">
        <v>199101</v>
      </c>
      <c r="C5642" s="212">
        <v>320.41800000000001</v>
      </c>
      <c r="D5642" s="212">
        <v>10</v>
      </c>
      <c r="E5642" s="212" t="s">
        <v>1252</v>
      </c>
      <c r="F5642" s="212" t="s">
        <v>1234</v>
      </c>
    </row>
    <row r="5643" spans="1:6" hidden="1" x14ac:dyDescent="0.25">
      <c r="A5643" s="212" t="s">
        <v>1251</v>
      </c>
      <c r="B5643" s="212">
        <v>199102</v>
      </c>
      <c r="C5643" s="212">
        <v>271.178</v>
      </c>
      <c r="D5643" s="212">
        <v>10</v>
      </c>
      <c r="E5643" s="212" t="s">
        <v>1252</v>
      </c>
      <c r="F5643" s="212" t="s">
        <v>1234</v>
      </c>
    </row>
    <row r="5644" spans="1:6" hidden="1" x14ac:dyDescent="0.25">
      <c r="A5644" s="212" t="s">
        <v>1251</v>
      </c>
      <c r="B5644" s="212">
        <v>199103</v>
      </c>
      <c r="C5644" s="212">
        <v>252.126</v>
      </c>
      <c r="D5644" s="212">
        <v>10</v>
      </c>
      <c r="E5644" s="212" t="s">
        <v>1252</v>
      </c>
      <c r="F5644" s="212" t="s">
        <v>1234</v>
      </c>
    </row>
    <row r="5645" spans="1:6" hidden="1" x14ac:dyDescent="0.25">
      <c r="A5645" s="212" t="s">
        <v>1251</v>
      </c>
      <c r="B5645" s="212">
        <v>199104</v>
      </c>
      <c r="C5645" s="212">
        <v>224.90199999999999</v>
      </c>
      <c r="D5645" s="212">
        <v>10</v>
      </c>
      <c r="E5645" s="212" t="s">
        <v>1252</v>
      </c>
      <c r="F5645" s="212" t="s">
        <v>1234</v>
      </c>
    </row>
    <row r="5646" spans="1:6" hidden="1" x14ac:dyDescent="0.25">
      <c r="A5646" s="212" t="s">
        <v>1251</v>
      </c>
      <c r="B5646" s="212">
        <v>199105</v>
      </c>
      <c r="C5646" s="212">
        <v>229.56800000000001</v>
      </c>
      <c r="D5646" s="212">
        <v>10</v>
      </c>
      <c r="E5646" s="212" t="s">
        <v>1252</v>
      </c>
      <c r="F5646" s="212" t="s">
        <v>1234</v>
      </c>
    </row>
    <row r="5647" spans="1:6" hidden="1" x14ac:dyDescent="0.25">
      <c r="A5647" s="212" t="s">
        <v>1251</v>
      </c>
      <c r="B5647" s="212">
        <v>199106</v>
      </c>
      <c r="C5647" s="212">
        <v>276.08</v>
      </c>
      <c r="D5647" s="212">
        <v>10</v>
      </c>
      <c r="E5647" s="212" t="s">
        <v>1252</v>
      </c>
      <c r="F5647" s="212" t="s">
        <v>1234</v>
      </c>
    </row>
    <row r="5648" spans="1:6" hidden="1" x14ac:dyDescent="0.25">
      <c r="A5648" s="212" t="s">
        <v>1251</v>
      </c>
      <c r="B5648" s="212">
        <v>199107</v>
      </c>
      <c r="C5648" s="212">
        <v>322.44</v>
      </c>
      <c r="D5648" s="212">
        <v>10</v>
      </c>
      <c r="E5648" s="212" t="s">
        <v>1252</v>
      </c>
      <c r="F5648" s="212" t="s">
        <v>1234</v>
      </c>
    </row>
    <row r="5649" spans="1:6" hidden="1" x14ac:dyDescent="0.25">
      <c r="A5649" s="212" t="s">
        <v>1251</v>
      </c>
      <c r="B5649" s="212">
        <v>199108</v>
      </c>
      <c r="C5649" s="212">
        <v>316.95800000000003</v>
      </c>
      <c r="D5649" s="212">
        <v>10</v>
      </c>
      <c r="E5649" s="212" t="s">
        <v>1252</v>
      </c>
      <c r="F5649" s="212" t="s">
        <v>1234</v>
      </c>
    </row>
    <row r="5650" spans="1:6" hidden="1" x14ac:dyDescent="0.25">
      <c r="A5650" s="212" t="s">
        <v>1251</v>
      </c>
      <c r="B5650" s="212">
        <v>199109</v>
      </c>
      <c r="C5650" s="212">
        <v>288.26400000000001</v>
      </c>
      <c r="D5650" s="212">
        <v>10</v>
      </c>
      <c r="E5650" s="212" t="s">
        <v>1252</v>
      </c>
      <c r="F5650" s="212" t="s">
        <v>1234</v>
      </c>
    </row>
    <row r="5651" spans="1:6" hidden="1" x14ac:dyDescent="0.25">
      <c r="A5651" s="212" t="s">
        <v>1251</v>
      </c>
      <c r="B5651" s="212">
        <v>199110</v>
      </c>
      <c r="C5651" s="212">
        <v>236.279</v>
      </c>
      <c r="D5651" s="212">
        <v>10</v>
      </c>
      <c r="E5651" s="212" t="s">
        <v>1252</v>
      </c>
      <c r="F5651" s="212" t="s">
        <v>1234</v>
      </c>
    </row>
    <row r="5652" spans="1:6" hidden="1" x14ac:dyDescent="0.25">
      <c r="A5652" s="212" t="s">
        <v>1251</v>
      </c>
      <c r="B5652" s="212">
        <v>199111</v>
      </c>
      <c r="C5652" s="212">
        <v>242.03800000000001</v>
      </c>
      <c r="D5652" s="212">
        <v>10</v>
      </c>
      <c r="E5652" s="212" t="s">
        <v>1252</v>
      </c>
      <c r="F5652" s="212" t="s">
        <v>1234</v>
      </c>
    </row>
    <row r="5653" spans="1:6" hidden="1" x14ac:dyDescent="0.25">
      <c r="A5653" s="212" t="s">
        <v>1251</v>
      </c>
      <c r="B5653" s="212">
        <v>199112</v>
      </c>
      <c r="C5653" s="212">
        <v>279.63200000000001</v>
      </c>
      <c r="D5653" s="212">
        <v>10</v>
      </c>
      <c r="E5653" s="212" t="s">
        <v>1252</v>
      </c>
      <c r="F5653" s="212" t="s">
        <v>1234</v>
      </c>
    </row>
    <row r="5654" spans="1:6" hidden="1" x14ac:dyDescent="0.25">
      <c r="A5654" s="212" t="s">
        <v>1251</v>
      </c>
      <c r="B5654" s="212">
        <v>199113</v>
      </c>
      <c r="C5654" s="212">
        <v>3259.884</v>
      </c>
      <c r="D5654" s="212">
        <v>10</v>
      </c>
      <c r="E5654" s="212" t="s">
        <v>1252</v>
      </c>
      <c r="F5654" s="212" t="s">
        <v>1234</v>
      </c>
    </row>
    <row r="5655" spans="1:6" hidden="1" x14ac:dyDescent="0.25">
      <c r="A5655" s="212" t="s">
        <v>1251</v>
      </c>
      <c r="B5655" s="212">
        <v>199201</v>
      </c>
      <c r="C5655" s="212">
        <v>312.18200000000002</v>
      </c>
      <c r="D5655" s="212">
        <v>10</v>
      </c>
      <c r="E5655" s="212" t="s">
        <v>1252</v>
      </c>
      <c r="F5655" s="212" t="s">
        <v>1234</v>
      </c>
    </row>
    <row r="5656" spans="1:6" hidden="1" x14ac:dyDescent="0.25">
      <c r="A5656" s="212" t="s">
        <v>1251</v>
      </c>
      <c r="B5656" s="212">
        <v>199202</v>
      </c>
      <c r="C5656" s="212">
        <v>280.428</v>
      </c>
      <c r="D5656" s="212">
        <v>10</v>
      </c>
      <c r="E5656" s="212" t="s">
        <v>1252</v>
      </c>
      <c r="F5656" s="212" t="s">
        <v>1234</v>
      </c>
    </row>
    <row r="5657" spans="1:6" hidden="1" x14ac:dyDescent="0.25">
      <c r="A5657" s="212" t="s">
        <v>1251</v>
      </c>
      <c r="B5657" s="212">
        <v>199203</v>
      </c>
      <c r="C5657" s="212">
        <v>251.751</v>
      </c>
      <c r="D5657" s="212">
        <v>10</v>
      </c>
      <c r="E5657" s="212" t="s">
        <v>1252</v>
      </c>
      <c r="F5657" s="212" t="s">
        <v>1234</v>
      </c>
    </row>
    <row r="5658" spans="1:6" hidden="1" x14ac:dyDescent="0.25">
      <c r="A5658" s="212" t="s">
        <v>1251</v>
      </c>
      <c r="B5658" s="212">
        <v>199204</v>
      </c>
      <c r="C5658" s="212">
        <v>233.589</v>
      </c>
      <c r="D5658" s="212">
        <v>10</v>
      </c>
      <c r="E5658" s="212" t="s">
        <v>1252</v>
      </c>
      <c r="F5658" s="212" t="s">
        <v>1234</v>
      </c>
    </row>
    <row r="5659" spans="1:6" hidden="1" x14ac:dyDescent="0.25">
      <c r="A5659" s="212" t="s">
        <v>1251</v>
      </c>
      <c r="B5659" s="212">
        <v>199205</v>
      </c>
      <c r="C5659" s="212">
        <v>221.07499999999999</v>
      </c>
      <c r="D5659" s="212">
        <v>10</v>
      </c>
      <c r="E5659" s="212" t="s">
        <v>1252</v>
      </c>
      <c r="F5659" s="212" t="s">
        <v>1234</v>
      </c>
    </row>
    <row r="5660" spans="1:6" hidden="1" x14ac:dyDescent="0.25">
      <c r="A5660" s="212" t="s">
        <v>1251</v>
      </c>
      <c r="B5660" s="212">
        <v>199206</v>
      </c>
      <c r="C5660" s="212">
        <v>241.87299999999999</v>
      </c>
      <c r="D5660" s="212">
        <v>10</v>
      </c>
      <c r="E5660" s="212" t="s">
        <v>1252</v>
      </c>
      <c r="F5660" s="212" t="s">
        <v>1234</v>
      </c>
    </row>
    <row r="5661" spans="1:6" hidden="1" x14ac:dyDescent="0.25">
      <c r="A5661" s="212" t="s">
        <v>1251</v>
      </c>
      <c r="B5661" s="212">
        <v>199207</v>
      </c>
      <c r="C5661" s="212">
        <v>302.60899999999998</v>
      </c>
      <c r="D5661" s="212">
        <v>10</v>
      </c>
      <c r="E5661" s="212" t="s">
        <v>1252</v>
      </c>
      <c r="F5661" s="212" t="s">
        <v>1234</v>
      </c>
    </row>
    <row r="5662" spans="1:6" hidden="1" x14ac:dyDescent="0.25">
      <c r="A5662" s="212" t="s">
        <v>1251</v>
      </c>
      <c r="B5662" s="212">
        <v>199208</v>
      </c>
      <c r="C5662" s="212">
        <v>301.72399999999999</v>
      </c>
      <c r="D5662" s="212">
        <v>10</v>
      </c>
      <c r="E5662" s="212" t="s">
        <v>1252</v>
      </c>
      <c r="F5662" s="212" t="s">
        <v>1234</v>
      </c>
    </row>
    <row r="5663" spans="1:6" hidden="1" x14ac:dyDescent="0.25">
      <c r="A5663" s="212" t="s">
        <v>1251</v>
      </c>
      <c r="B5663" s="212">
        <v>199209</v>
      </c>
      <c r="C5663" s="212">
        <v>271.46199999999999</v>
      </c>
      <c r="D5663" s="212">
        <v>10</v>
      </c>
      <c r="E5663" s="212" t="s">
        <v>1252</v>
      </c>
      <c r="F5663" s="212" t="s">
        <v>1234</v>
      </c>
    </row>
    <row r="5664" spans="1:6" hidden="1" x14ac:dyDescent="0.25">
      <c r="A5664" s="212" t="s">
        <v>1251</v>
      </c>
      <c r="B5664" s="212">
        <v>199210</v>
      </c>
      <c r="C5664" s="212">
        <v>238.77099999999999</v>
      </c>
      <c r="D5664" s="212">
        <v>10</v>
      </c>
      <c r="E5664" s="212" t="s">
        <v>1252</v>
      </c>
      <c r="F5664" s="212" t="s">
        <v>1234</v>
      </c>
    </row>
    <row r="5665" spans="1:6" hidden="1" x14ac:dyDescent="0.25">
      <c r="A5665" s="212" t="s">
        <v>1251</v>
      </c>
      <c r="B5665" s="212">
        <v>199211</v>
      </c>
      <c r="C5665" s="212">
        <v>239.221</v>
      </c>
      <c r="D5665" s="212">
        <v>10</v>
      </c>
      <c r="E5665" s="212" t="s">
        <v>1252</v>
      </c>
      <c r="F5665" s="212" t="s">
        <v>1234</v>
      </c>
    </row>
    <row r="5666" spans="1:6" hidden="1" x14ac:dyDescent="0.25">
      <c r="A5666" s="212" t="s">
        <v>1251</v>
      </c>
      <c r="B5666" s="212">
        <v>199212</v>
      </c>
      <c r="C5666" s="212">
        <v>298.73899999999998</v>
      </c>
      <c r="D5666" s="212">
        <v>10</v>
      </c>
      <c r="E5666" s="212" t="s">
        <v>1252</v>
      </c>
      <c r="F5666" s="212" t="s">
        <v>1234</v>
      </c>
    </row>
    <row r="5667" spans="1:6" hidden="1" x14ac:dyDescent="0.25">
      <c r="A5667" s="212" t="s">
        <v>1251</v>
      </c>
      <c r="B5667" s="212">
        <v>199213</v>
      </c>
      <c r="C5667" s="212">
        <v>3193.4229999999998</v>
      </c>
      <c r="D5667" s="212">
        <v>10</v>
      </c>
      <c r="E5667" s="212" t="s">
        <v>1252</v>
      </c>
      <c r="F5667" s="212" t="s">
        <v>1234</v>
      </c>
    </row>
    <row r="5668" spans="1:6" hidden="1" x14ac:dyDescent="0.25">
      <c r="A5668" s="212" t="s">
        <v>1251</v>
      </c>
      <c r="B5668" s="212">
        <v>199301</v>
      </c>
      <c r="C5668" s="212">
        <v>319.96899999999999</v>
      </c>
      <c r="D5668" s="212">
        <v>10</v>
      </c>
      <c r="E5668" s="212" t="s">
        <v>1252</v>
      </c>
      <c r="F5668" s="212" t="s">
        <v>1234</v>
      </c>
    </row>
    <row r="5669" spans="1:6" hidden="1" x14ac:dyDescent="0.25">
      <c r="A5669" s="212" t="s">
        <v>1251</v>
      </c>
      <c r="B5669" s="212">
        <v>199302</v>
      </c>
      <c r="C5669" s="212">
        <v>284.59399999999999</v>
      </c>
      <c r="D5669" s="212">
        <v>10</v>
      </c>
      <c r="E5669" s="212" t="s">
        <v>1252</v>
      </c>
      <c r="F5669" s="212" t="s">
        <v>1234</v>
      </c>
    </row>
    <row r="5670" spans="1:6" hidden="1" x14ac:dyDescent="0.25">
      <c r="A5670" s="212" t="s">
        <v>1251</v>
      </c>
      <c r="B5670" s="212">
        <v>199303</v>
      </c>
      <c r="C5670" s="212">
        <v>283.38900000000001</v>
      </c>
      <c r="D5670" s="212">
        <v>10</v>
      </c>
      <c r="E5670" s="212" t="s">
        <v>1252</v>
      </c>
      <c r="F5670" s="212" t="s">
        <v>1234</v>
      </c>
    </row>
    <row r="5671" spans="1:6" hidden="1" x14ac:dyDescent="0.25">
      <c r="A5671" s="212" t="s">
        <v>1251</v>
      </c>
      <c r="B5671" s="212">
        <v>199304</v>
      </c>
      <c r="C5671" s="212">
        <v>237.80500000000001</v>
      </c>
      <c r="D5671" s="212">
        <v>10</v>
      </c>
      <c r="E5671" s="212" t="s">
        <v>1252</v>
      </c>
      <c r="F5671" s="212" t="s">
        <v>1234</v>
      </c>
    </row>
    <row r="5672" spans="1:6" hidden="1" x14ac:dyDescent="0.25">
      <c r="A5672" s="212" t="s">
        <v>1251</v>
      </c>
      <c r="B5672" s="212">
        <v>199305</v>
      </c>
      <c r="C5672" s="212">
        <v>217.95</v>
      </c>
      <c r="D5672" s="212">
        <v>10</v>
      </c>
      <c r="E5672" s="212" t="s">
        <v>1252</v>
      </c>
      <c r="F5672" s="212" t="s">
        <v>1234</v>
      </c>
    </row>
    <row r="5673" spans="1:6" hidden="1" x14ac:dyDescent="0.25">
      <c r="A5673" s="212" t="s">
        <v>1251</v>
      </c>
      <c r="B5673" s="212">
        <v>199306</v>
      </c>
      <c r="C5673" s="212">
        <v>261.31099999999998</v>
      </c>
      <c r="D5673" s="212">
        <v>10</v>
      </c>
      <c r="E5673" s="212" t="s">
        <v>1252</v>
      </c>
      <c r="F5673" s="212" t="s">
        <v>1234</v>
      </c>
    </row>
    <row r="5674" spans="1:6" hidden="1" x14ac:dyDescent="0.25">
      <c r="A5674" s="212" t="s">
        <v>1251</v>
      </c>
      <c r="B5674" s="212">
        <v>199307</v>
      </c>
      <c r="C5674" s="212">
        <v>344.84</v>
      </c>
      <c r="D5674" s="212">
        <v>10</v>
      </c>
      <c r="E5674" s="212" t="s">
        <v>1252</v>
      </c>
      <c r="F5674" s="212" t="s">
        <v>1234</v>
      </c>
    </row>
    <row r="5675" spans="1:6" hidden="1" x14ac:dyDescent="0.25">
      <c r="A5675" s="212" t="s">
        <v>1251</v>
      </c>
      <c r="B5675" s="212">
        <v>199308</v>
      </c>
      <c r="C5675" s="212">
        <v>348.78300000000002</v>
      </c>
      <c r="D5675" s="212">
        <v>10</v>
      </c>
      <c r="E5675" s="212" t="s">
        <v>1252</v>
      </c>
      <c r="F5675" s="212" t="s">
        <v>1234</v>
      </c>
    </row>
    <row r="5676" spans="1:6" hidden="1" x14ac:dyDescent="0.25">
      <c r="A5676" s="212" t="s">
        <v>1251</v>
      </c>
      <c r="B5676" s="212">
        <v>199309</v>
      </c>
      <c r="C5676" s="212">
        <v>303.39600000000002</v>
      </c>
      <c r="D5676" s="212">
        <v>10</v>
      </c>
      <c r="E5676" s="212" t="s">
        <v>1252</v>
      </c>
      <c r="F5676" s="212" t="s">
        <v>1234</v>
      </c>
    </row>
    <row r="5677" spans="1:6" hidden="1" x14ac:dyDescent="0.25">
      <c r="A5677" s="212" t="s">
        <v>1251</v>
      </c>
      <c r="B5677" s="212">
        <v>199310</v>
      </c>
      <c r="C5677" s="212">
        <v>244.846</v>
      </c>
      <c r="D5677" s="212">
        <v>10</v>
      </c>
      <c r="E5677" s="212" t="s">
        <v>1252</v>
      </c>
      <c r="F5677" s="212" t="s">
        <v>1234</v>
      </c>
    </row>
    <row r="5678" spans="1:6" hidden="1" x14ac:dyDescent="0.25">
      <c r="A5678" s="212" t="s">
        <v>1251</v>
      </c>
      <c r="B5678" s="212">
        <v>199311</v>
      </c>
      <c r="C5678" s="212">
        <v>248.10900000000001</v>
      </c>
      <c r="D5678" s="212">
        <v>10</v>
      </c>
      <c r="E5678" s="212" t="s">
        <v>1252</v>
      </c>
      <c r="F5678" s="212" t="s">
        <v>1234</v>
      </c>
    </row>
    <row r="5679" spans="1:6" hidden="1" x14ac:dyDescent="0.25">
      <c r="A5679" s="212" t="s">
        <v>1251</v>
      </c>
      <c r="B5679" s="212">
        <v>199312</v>
      </c>
      <c r="C5679" s="212">
        <v>299.20100000000002</v>
      </c>
      <c r="D5679" s="212">
        <v>10</v>
      </c>
      <c r="E5679" s="212" t="s">
        <v>1252</v>
      </c>
      <c r="F5679" s="212" t="s">
        <v>1234</v>
      </c>
    </row>
    <row r="5680" spans="1:6" hidden="1" x14ac:dyDescent="0.25">
      <c r="A5680" s="212" t="s">
        <v>1251</v>
      </c>
      <c r="B5680" s="212">
        <v>199313</v>
      </c>
      <c r="C5680" s="212">
        <v>3394.192</v>
      </c>
      <c r="D5680" s="212">
        <v>10</v>
      </c>
      <c r="E5680" s="212" t="s">
        <v>1252</v>
      </c>
      <c r="F5680" s="212" t="s">
        <v>1234</v>
      </c>
    </row>
    <row r="5681" spans="1:6" hidden="1" x14ac:dyDescent="0.25">
      <c r="A5681" s="212" t="s">
        <v>1251</v>
      </c>
      <c r="B5681" s="212">
        <v>199401</v>
      </c>
      <c r="C5681" s="212">
        <v>354.089</v>
      </c>
      <c r="D5681" s="212">
        <v>10</v>
      </c>
      <c r="E5681" s="212" t="s">
        <v>1252</v>
      </c>
      <c r="F5681" s="212" t="s">
        <v>1234</v>
      </c>
    </row>
    <row r="5682" spans="1:6" hidden="1" x14ac:dyDescent="0.25">
      <c r="A5682" s="212" t="s">
        <v>1251</v>
      </c>
      <c r="B5682" s="212">
        <v>199402</v>
      </c>
      <c r="C5682" s="212">
        <v>305.95400000000001</v>
      </c>
      <c r="D5682" s="212">
        <v>10</v>
      </c>
      <c r="E5682" s="212" t="s">
        <v>1252</v>
      </c>
      <c r="F5682" s="212" t="s">
        <v>1234</v>
      </c>
    </row>
    <row r="5683" spans="1:6" hidden="1" x14ac:dyDescent="0.25">
      <c r="A5683" s="212" t="s">
        <v>1251</v>
      </c>
      <c r="B5683" s="212">
        <v>199403</v>
      </c>
      <c r="C5683" s="212">
        <v>272.68900000000002</v>
      </c>
      <c r="D5683" s="212">
        <v>10</v>
      </c>
      <c r="E5683" s="212" t="s">
        <v>1252</v>
      </c>
      <c r="F5683" s="212" t="s">
        <v>1234</v>
      </c>
    </row>
    <row r="5684" spans="1:6" hidden="1" x14ac:dyDescent="0.25">
      <c r="A5684" s="212" t="s">
        <v>1251</v>
      </c>
      <c r="B5684" s="212">
        <v>199404</v>
      </c>
      <c r="C5684" s="212">
        <v>237.14099999999999</v>
      </c>
      <c r="D5684" s="212">
        <v>10</v>
      </c>
      <c r="E5684" s="212" t="s">
        <v>1252</v>
      </c>
      <c r="F5684" s="212" t="s">
        <v>1234</v>
      </c>
    </row>
    <row r="5685" spans="1:6" hidden="1" x14ac:dyDescent="0.25">
      <c r="A5685" s="212" t="s">
        <v>1251</v>
      </c>
      <c r="B5685" s="212">
        <v>199405</v>
      </c>
      <c r="C5685" s="212">
        <v>229.18299999999999</v>
      </c>
      <c r="D5685" s="212">
        <v>10</v>
      </c>
      <c r="E5685" s="212" t="s">
        <v>1252</v>
      </c>
      <c r="F5685" s="212" t="s">
        <v>1234</v>
      </c>
    </row>
    <row r="5686" spans="1:6" hidden="1" x14ac:dyDescent="0.25">
      <c r="A5686" s="212" t="s">
        <v>1251</v>
      </c>
      <c r="B5686" s="212">
        <v>199406</v>
      </c>
      <c r="C5686" s="212">
        <v>286.91899999999998</v>
      </c>
      <c r="D5686" s="212">
        <v>10</v>
      </c>
      <c r="E5686" s="212" t="s">
        <v>1252</v>
      </c>
      <c r="F5686" s="212" t="s">
        <v>1234</v>
      </c>
    </row>
    <row r="5687" spans="1:6" hidden="1" x14ac:dyDescent="0.25">
      <c r="A5687" s="212" t="s">
        <v>1251</v>
      </c>
      <c r="B5687" s="212">
        <v>199407</v>
      </c>
      <c r="C5687" s="212">
        <v>353.48899999999998</v>
      </c>
      <c r="D5687" s="212">
        <v>10</v>
      </c>
      <c r="E5687" s="212" t="s">
        <v>1252</v>
      </c>
      <c r="F5687" s="212" t="s">
        <v>1234</v>
      </c>
    </row>
    <row r="5688" spans="1:6" hidden="1" x14ac:dyDescent="0.25">
      <c r="A5688" s="212" t="s">
        <v>1251</v>
      </c>
      <c r="B5688" s="212">
        <v>199408</v>
      </c>
      <c r="C5688" s="212">
        <v>330.08699999999999</v>
      </c>
      <c r="D5688" s="212">
        <v>10</v>
      </c>
      <c r="E5688" s="212" t="s">
        <v>1252</v>
      </c>
      <c r="F5688" s="212" t="s">
        <v>1234</v>
      </c>
    </row>
    <row r="5689" spans="1:6" hidden="1" x14ac:dyDescent="0.25">
      <c r="A5689" s="212" t="s">
        <v>1251</v>
      </c>
      <c r="B5689" s="212">
        <v>199409</v>
      </c>
      <c r="C5689" s="212">
        <v>291.20999999999998</v>
      </c>
      <c r="D5689" s="212">
        <v>10</v>
      </c>
      <c r="E5689" s="212" t="s">
        <v>1252</v>
      </c>
      <c r="F5689" s="212" t="s">
        <v>1234</v>
      </c>
    </row>
    <row r="5690" spans="1:6" hidden="1" x14ac:dyDescent="0.25">
      <c r="A5690" s="212" t="s">
        <v>1251</v>
      </c>
      <c r="B5690" s="212">
        <v>199410</v>
      </c>
      <c r="C5690" s="212">
        <v>244.64699999999999</v>
      </c>
      <c r="D5690" s="212">
        <v>10</v>
      </c>
      <c r="E5690" s="212" t="s">
        <v>1252</v>
      </c>
      <c r="F5690" s="212" t="s">
        <v>1234</v>
      </c>
    </row>
    <row r="5691" spans="1:6" hidden="1" x14ac:dyDescent="0.25">
      <c r="A5691" s="212" t="s">
        <v>1251</v>
      </c>
      <c r="B5691" s="212">
        <v>199411</v>
      </c>
      <c r="C5691" s="212">
        <v>242.559</v>
      </c>
      <c r="D5691" s="212">
        <v>10</v>
      </c>
      <c r="E5691" s="212" t="s">
        <v>1252</v>
      </c>
      <c r="F5691" s="212" t="s">
        <v>1234</v>
      </c>
    </row>
    <row r="5692" spans="1:6" hidden="1" x14ac:dyDescent="0.25">
      <c r="A5692" s="212" t="s">
        <v>1251</v>
      </c>
      <c r="B5692" s="212">
        <v>199412</v>
      </c>
      <c r="C5692" s="212">
        <v>292.97300000000001</v>
      </c>
      <c r="D5692" s="212">
        <v>10</v>
      </c>
      <c r="E5692" s="212" t="s">
        <v>1252</v>
      </c>
      <c r="F5692" s="212" t="s">
        <v>1234</v>
      </c>
    </row>
    <row r="5693" spans="1:6" hidden="1" x14ac:dyDescent="0.25">
      <c r="A5693" s="212" t="s">
        <v>1251</v>
      </c>
      <c r="B5693" s="212">
        <v>199413</v>
      </c>
      <c r="C5693" s="212">
        <v>3440.9389999999999</v>
      </c>
      <c r="D5693" s="212">
        <v>10</v>
      </c>
      <c r="E5693" s="212" t="s">
        <v>1252</v>
      </c>
      <c r="F5693" s="212" t="s">
        <v>1234</v>
      </c>
    </row>
    <row r="5694" spans="1:6" hidden="1" x14ac:dyDescent="0.25">
      <c r="A5694" s="212" t="s">
        <v>1251</v>
      </c>
      <c r="B5694" s="212">
        <v>199501</v>
      </c>
      <c r="C5694" s="212">
        <v>329.50599999999997</v>
      </c>
      <c r="D5694" s="212">
        <v>10</v>
      </c>
      <c r="E5694" s="212" t="s">
        <v>1252</v>
      </c>
      <c r="F5694" s="212" t="s">
        <v>1234</v>
      </c>
    </row>
    <row r="5695" spans="1:6" hidden="1" x14ac:dyDescent="0.25">
      <c r="A5695" s="212" t="s">
        <v>1251</v>
      </c>
      <c r="B5695" s="212">
        <v>199502</v>
      </c>
      <c r="C5695" s="212">
        <v>295.858</v>
      </c>
      <c r="D5695" s="212">
        <v>10</v>
      </c>
      <c r="E5695" s="212" t="s">
        <v>1252</v>
      </c>
      <c r="F5695" s="212" t="s">
        <v>1234</v>
      </c>
    </row>
    <row r="5696" spans="1:6" hidden="1" x14ac:dyDescent="0.25">
      <c r="A5696" s="212" t="s">
        <v>1251</v>
      </c>
      <c r="B5696" s="212">
        <v>199503</v>
      </c>
      <c r="C5696" s="212">
        <v>271.16899999999998</v>
      </c>
      <c r="D5696" s="212">
        <v>10</v>
      </c>
      <c r="E5696" s="212" t="s">
        <v>1252</v>
      </c>
      <c r="F5696" s="212" t="s">
        <v>1234</v>
      </c>
    </row>
    <row r="5697" spans="1:6" hidden="1" x14ac:dyDescent="0.25">
      <c r="A5697" s="212" t="s">
        <v>1251</v>
      </c>
      <c r="B5697" s="212">
        <v>199504</v>
      </c>
      <c r="C5697" s="212">
        <v>233.97399999999999</v>
      </c>
      <c r="D5697" s="212">
        <v>10</v>
      </c>
      <c r="E5697" s="212" t="s">
        <v>1252</v>
      </c>
      <c r="F5697" s="212" t="s">
        <v>1234</v>
      </c>
    </row>
    <row r="5698" spans="1:6" hidden="1" x14ac:dyDescent="0.25">
      <c r="A5698" s="212" t="s">
        <v>1251</v>
      </c>
      <c r="B5698" s="212">
        <v>199505</v>
      </c>
      <c r="C5698" s="212">
        <v>239.119</v>
      </c>
      <c r="D5698" s="212">
        <v>10</v>
      </c>
      <c r="E5698" s="212" t="s">
        <v>1252</v>
      </c>
      <c r="F5698" s="212" t="s">
        <v>1234</v>
      </c>
    </row>
    <row r="5699" spans="1:6" hidden="1" x14ac:dyDescent="0.25">
      <c r="A5699" s="212" t="s">
        <v>1251</v>
      </c>
      <c r="B5699" s="212">
        <v>199506</v>
      </c>
      <c r="C5699" s="212">
        <v>287.351</v>
      </c>
      <c r="D5699" s="212">
        <v>10</v>
      </c>
      <c r="E5699" s="212" t="s">
        <v>1252</v>
      </c>
      <c r="F5699" s="212" t="s">
        <v>1234</v>
      </c>
    </row>
    <row r="5700" spans="1:6" hidden="1" x14ac:dyDescent="0.25">
      <c r="A5700" s="212" t="s">
        <v>1251</v>
      </c>
      <c r="B5700" s="212">
        <v>199507</v>
      </c>
      <c r="C5700" s="212">
        <v>354.91800000000001</v>
      </c>
      <c r="D5700" s="212">
        <v>10</v>
      </c>
      <c r="E5700" s="212" t="s">
        <v>1252</v>
      </c>
      <c r="F5700" s="212" t="s">
        <v>1234</v>
      </c>
    </row>
    <row r="5701" spans="1:6" hidden="1" x14ac:dyDescent="0.25">
      <c r="A5701" s="212" t="s">
        <v>1251</v>
      </c>
      <c r="B5701" s="212">
        <v>199508</v>
      </c>
      <c r="C5701" s="212">
        <v>392.05</v>
      </c>
      <c r="D5701" s="212">
        <v>10</v>
      </c>
      <c r="E5701" s="212" t="s">
        <v>1252</v>
      </c>
      <c r="F5701" s="212" t="s">
        <v>1234</v>
      </c>
    </row>
    <row r="5702" spans="1:6" hidden="1" x14ac:dyDescent="0.25">
      <c r="A5702" s="212" t="s">
        <v>1251</v>
      </c>
      <c r="B5702" s="212">
        <v>199509</v>
      </c>
      <c r="C5702" s="212">
        <v>320.387</v>
      </c>
      <c r="D5702" s="212">
        <v>10</v>
      </c>
      <c r="E5702" s="212" t="s">
        <v>1252</v>
      </c>
      <c r="F5702" s="212" t="s">
        <v>1234</v>
      </c>
    </row>
    <row r="5703" spans="1:6" hidden="1" x14ac:dyDescent="0.25">
      <c r="A5703" s="212" t="s">
        <v>1251</v>
      </c>
      <c r="B5703" s="212">
        <v>199510</v>
      </c>
      <c r="C5703" s="212">
        <v>254.89099999999999</v>
      </c>
      <c r="D5703" s="212">
        <v>10</v>
      </c>
      <c r="E5703" s="212" t="s">
        <v>1252</v>
      </c>
      <c r="F5703" s="212" t="s">
        <v>1234</v>
      </c>
    </row>
    <row r="5704" spans="1:6" hidden="1" x14ac:dyDescent="0.25">
      <c r="A5704" s="212" t="s">
        <v>1251</v>
      </c>
      <c r="B5704" s="212">
        <v>199511</v>
      </c>
      <c r="C5704" s="212">
        <v>262.47300000000001</v>
      </c>
      <c r="D5704" s="212">
        <v>10</v>
      </c>
      <c r="E5704" s="212" t="s">
        <v>1252</v>
      </c>
      <c r="F5704" s="212" t="s">
        <v>1234</v>
      </c>
    </row>
    <row r="5705" spans="1:6" hidden="1" x14ac:dyDescent="0.25">
      <c r="A5705" s="212" t="s">
        <v>1251</v>
      </c>
      <c r="B5705" s="212">
        <v>199512</v>
      </c>
      <c r="C5705" s="212">
        <v>315.31700000000001</v>
      </c>
      <c r="D5705" s="212">
        <v>10</v>
      </c>
      <c r="E5705" s="212" t="s">
        <v>1252</v>
      </c>
      <c r="F5705" s="212" t="s">
        <v>1234</v>
      </c>
    </row>
    <row r="5706" spans="1:6" hidden="1" x14ac:dyDescent="0.25">
      <c r="A5706" s="212" t="s">
        <v>1251</v>
      </c>
      <c r="B5706" s="212">
        <v>199513</v>
      </c>
      <c r="C5706" s="212">
        <v>3557.0149999999999</v>
      </c>
      <c r="D5706" s="212">
        <v>10</v>
      </c>
      <c r="E5706" s="212" t="s">
        <v>1252</v>
      </c>
      <c r="F5706" s="212" t="s">
        <v>1234</v>
      </c>
    </row>
    <row r="5707" spans="1:6" hidden="1" x14ac:dyDescent="0.25">
      <c r="A5707" s="212" t="s">
        <v>1251</v>
      </c>
      <c r="B5707" s="212">
        <v>199601</v>
      </c>
      <c r="C5707" s="212">
        <v>370.613</v>
      </c>
      <c r="D5707" s="212">
        <v>10</v>
      </c>
      <c r="E5707" s="212" t="s">
        <v>1252</v>
      </c>
      <c r="F5707" s="212" t="s">
        <v>1234</v>
      </c>
    </row>
    <row r="5708" spans="1:6" hidden="1" x14ac:dyDescent="0.25">
      <c r="A5708" s="212" t="s">
        <v>1251</v>
      </c>
      <c r="B5708" s="212">
        <v>199602</v>
      </c>
      <c r="C5708" s="212">
        <v>327.95299999999997</v>
      </c>
      <c r="D5708" s="212">
        <v>10</v>
      </c>
      <c r="E5708" s="212" t="s">
        <v>1252</v>
      </c>
      <c r="F5708" s="212" t="s">
        <v>1234</v>
      </c>
    </row>
    <row r="5709" spans="1:6" hidden="1" x14ac:dyDescent="0.25">
      <c r="A5709" s="212" t="s">
        <v>1251</v>
      </c>
      <c r="B5709" s="212">
        <v>199603</v>
      </c>
      <c r="C5709" s="212">
        <v>296.98099999999999</v>
      </c>
      <c r="D5709" s="212">
        <v>10</v>
      </c>
      <c r="E5709" s="212" t="s">
        <v>1252</v>
      </c>
      <c r="F5709" s="212" t="s">
        <v>1234</v>
      </c>
    </row>
    <row r="5710" spans="1:6" hidden="1" x14ac:dyDescent="0.25">
      <c r="A5710" s="212" t="s">
        <v>1251</v>
      </c>
      <c r="B5710" s="212">
        <v>199604</v>
      </c>
      <c r="C5710" s="212">
        <v>254.58500000000001</v>
      </c>
      <c r="D5710" s="212">
        <v>10</v>
      </c>
      <c r="E5710" s="212" t="s">
        <v>1252</v>
      </c>
      <c r="F5710" s="212" t="s">
        <v>1234</v>
      </c>
    </row>
    <row r="5711" spans="1:6" hidden="1" x14ac:dyDescent="0.25">
      <c r="A5711" s="212" t="s">
        <v>1251</v>
      </c>
      <c r="B5711" s="212">
        <v>199605</v>
      </c>
      <c r="C5711" s="212">
        <v>254.32599999999999</v>
      </c>
      <c r="D5711" s="212">
        <v>10</v>
      </c>
      <c r="E5711" s="212" t="s">
        <v>1252</v>
      </c>
      <c r="F5711" s="212" t="s">
        <v>1234</v>
      </c>
    </row>
    <row r="5712" spans="1:6" hidden="1" x14ac:dyDescent="0.25">
      <c r="A5712" s="212" t="s">
        <v>1251</v>
      </c>
      <c r="B5712" s="212">
        <v>199606</v>
      </c>
      <c r="C5712" s="212">
        <v>310.31099999999998</v>
      </c>
      <c r="D5712" s="212">
        <v>10</v>
      </c>
      <c r="E5712" s="212" t="s">
        <v>1252</v>
      </c>
      <c r="F5712" s="212" t="s">
        <v>1234</v>
      </c>
    </row>
    <row r="5713" spans="1:6" hidden="1" x14ac:dyDescent="0.25">
      <c r="A5713" s="212" t="s">
        <v>1251</v>
      </c>
      <c r="B5713" s="212">
        <v>199607</v>
      </c>
      <c r="C5713" s="212">
        <v>362.1</v>
      </c>
      <c r="D5713" s="212">
        <v>10</v>
      </c>
      <c r="E5713" s="212" t="s">
        <v>1252</v>
      </c>
      <c r="F5713" s="212" t="s">
        <v>1234</v>
      </c>
    </row>
    <row r="5714" spans="1:6" hidden="1" x14ac:dyDescent="0.25">
      <c r="A5714" s="212" t="s">
        <v>1251</v>
      </c>
      <c r="B5714" s="212">
        <v>199608</v>
      </c>
      <c r="C5714" s="212">
        <v>360.16199999999998</v>
      </c>
      <c r="D5714" s="212">
        <v>10</v>
      </c>
      <c r="E5714" s="212" t="s">
        <v>1252</v>
      </c>
      <c r="F5714" s="212" t="s">
        <v>1234</v>
      </c>
    </row>
    <row r="5715" spans="1:6" hidden="1" x14ac:dyDescent="0.25">
      <c r="A5715" s="212" t="s">
        <v>1251</v>
      </c>
      <c r="B5715" s="212">
        <v>199609</v>
      </c>
      <c r="C5715" s="212">
        <v>312.49</v>
      </c>
      <c r="D5715" s="212">
        <v>10</v>
      </c>
      <c r="E5715" s="212" t="s">
        <v>1252</v>
      </c>
      <c r="F5715" s="212" t="s">
        <v>1234</v>
      </c>
    </row>
    <row r="5716" spans="1:6" hidden="1" x14ac:dyDescent="0.25">
      <c r="A5716" s="212" t="s">
        <v>1251</v>
      </c>
      <c r="B5716" s="212">
        <v>199610</v>
      </c>
      <c r="C5716" s="212">
        <v>257.19400000000002</v>
      </c>
      <c r="D5716" s="212">
        <v>10</v>
      </c>
      <c r="E5716" s="212" t="s">
        <v>1252</v>
      </c>
      <c r="F5716" s="212" t="s">
        <v>1234</v>
      </c>
    </row>
    <row r="5717" spans="1:6" hidden="1" x14ac:dyDescent="0.25">
      <c r="A5717" s="212" t="s">
        <v>1251</v>
      </c>
      <c r="B5717" s="212">
        <v>199611</v>
      </c>
      <c r="C5717" s="212">
        <v>267.00599999999997</v>
      </c>
      <c r="D5717" s="212">
        <v>10</v>
      </c>
      <c r="E5717" s="212" t="s">
        <v>1252</v>
      </c>
      <c r="F5717" s="212" t="s">
        <v>1234</v>
      </c>
    </row>
    <row r="5718" spans="1:6" hidden="1" x14ac:dyDescent="0.25">
      <c r="A5718" s="212" t="s">
        <v>1251</v>
      </c>
      <c r="B5718" s="212">
        <v>199612</v>
      </c>
      <c r="C5718" s="212">
        <v>319.81</v>
      </c>
      <c r="D5718" s="212">
        <v>10</v>
      </c>
      <c r="E5718" s="212" t="s">
        <v>1252</v>
      </c>
      <c r="F5718" s="212" t="s">
        <v>1234</v>
      </c>
    </row>
    <row r="5719" spans="1:6" hidden="1" x14ac:dyDescent="0.25">
      <c r="A5719" s="212" t="s">
        <v>1251</v>
      </c>
      <c r="B5719" s="212">
        <v>199613</v>
      </c>
      <c r="C5719" s="212">
        <v>3693.53</v>
      </c>
      <c r="D5719" s="212">
        <v>10</v>
      </c>
      <c r="E5719" s="212" t="s">
        <v>1252</v>
      </c>
      <c r="F5719" s="212" t="s">
        <v>1234</v>
      </c>
    </row>
    <row r="5720" spans="1:6" hidden="1" x14ac:dyDescent="0.25">
      <c r="A5720" s="212" t="s">
        <v>1251</v>
      </c>
      <c r="B5720" s="212">
        <v>199701</v>
      </c>
      <c r="C5720" s="212">
        <v>362.13900000000001</v>
      </c>
      <c r="D5720" s="212">
        <v>10</v>
      </c>
      <c r="E5720" s="212" t="s">
        <v>1252</v>
      </c>
      <c r="F5720" s="212" t="s">
        <v>1234</v>
      </c>
    </row>
    <row r="5721" spans="1:6" hidden="1" x14ac:dyDescent="0.25">
      <c r="A5721" s="212" t="s">
        <v>1251</v>
      </c>
      <c r="B5721" s="212">
        <v>199702</v>
      </c>
      <c r="C5721" s="212">
        <v>307.935</v>
      </c>
      <c r="D5721" s="212">
        <v>10</v>
      </c>
      <c r="E5721" s="212" t="s">
        <v>1252</v>
      </c>
      <c r="F5721" s="212" t="s">
        <v>1234</v>
      </c>
    </row>
    <row r="5722" spans="1:6" hidden="1" x14ac:dyDescent="0.25">
      <c r="A5722" s="212" t="s">
        <v>1251</v>
      </c>
      <c r="B5722" s="212">
        <v>199703</v>
      </c>
      <c r="C5722" s="212">
        <v>277.81</v>
      </c>
      <c r="D5722" s="212">
        <v>10</v>
      </c>
      <c r="E5722" s="212" t="s">
        <v>1252</v>
      </c>
      <c r="F5722" s="212" t="s">
        <v>1234</v>
      </c>
    </row>
    <row r="5723" spans="1:6" hidden="1" x14ac:dyDescent="0.25">
      <c r="A5723" s="212" t="s">
        <v>1251</v>
      </c>
      <c r="B5723" s="212">
        <v>199704</v>
      </c>
      <c r="C5723" s="212">
        <v>248.19800000000001</v>
      </c>
      <c r="D5723" s="212">
        <v>10</v>
      </c>
      <c r="E5723" s="212" t="s">
        <v>1252</v>
      </c>
      <c r="F5723" s="212" t="s">
        <v>1234</v>
      </c>
    </row>
    <row r="5724" spans="1:6" hidden="1" x14ac:dyDescent="0.25">
      <c r="A5724" s="212" t="s">
        <v>1251</v>
      </c>
      <c r="B5724" s="212">
        <v>199705</v>
      </c>
      <c r="C5724" s="212">
        <v>241.49600000000001</v>
      </c>
      <c r="D5724" s="212">
        <v>10</v>
      </c>
      <c r="E5724" s="212" t="s">
        <v>1252</v>
      </c>
      <c r="F5724" s="212" t="s">
        <v>1234</v>
      </c>
    </row>
    <row r="5725" spans="1:6" hidden="1" x14ac:dyDescent="0.25">
      <c r="A5725" s="212" t="s">
        <v>1251</v>
      </c>
      <c r="B5725" s="212">
        <v>199706</v>
      </c>
      <c r="C5725" s="212">
        <v>285.19099999999997</v>
      </c>
      <c r="D5725" s="212">
        <v>10</v>
      </c>
      <c r="E5725" s="212" t="s">
        <v>1252</v>
      </c>
      <c r="F5725" s="212" t="s">
        <v>1234</v>
      </c>
    </row>
    <row r="5726" spans="1:6" hidden="1" x14ac:dyDescent="0.25">
      <c r="A5726" s="212" t="s">
        <v>1251</v>
      </c>
      <c r="B5726" s="212">
        <v>199707</v>
      </c>
      <c r="C5726" s="212">
        <v>373.03800000000001</v>
      </c>
      <c r="D5726" s="212">
        <v>10</v>
      </c>
      <c r="E5726" s="212" t="s">
        <v>1252</v>
      </c>
      <c r="F5726" s="212" t="s">
        <v>1234</v>
      </c>
    </row>
    <row r="5727" spans="1:6" hidden="1" x14ac:dyDescent="0.25">
      <c r="A5727" s="212" t="s">
        <v>1251</v>
      </c>
      <c r="B5727" s="212">
        <v>199708</v>
      </c>
      <c r="C5727" s="212">
        <v>364.98</v>
      </c>
      <c r="D5727" s="212">
        <v>10</v>
      </c>
      <c r="E5727" s="212" t="s">
        <v>1252</v>
      </c>
      <c r="F5727" s="212" t="s">
        <v>1234</v>
      </c>
    </row>
    <row r="5728" spans="1:6" hidden="1" x14ac:dyDescent="0.25">
      <c r="A5728" s="212" t="s">
        <v>1251</v>
      </c>
      <c r="B5728" s="212">
        <v>199709</v>
      </c>
      <c r="C5728" s="212">
        <v>323.46300000000002</v>
      </c>
      <c r="D5728" s="212">
        <v>10</v>
      </c>
      <c r="E5728" s="212" t="s">
        <v>1252</v>
      </c>
      <c r="F5728" s="212" t="s">
        <v>1234</v>
      </c>
    </row>
    <row r="5729" spans="1:6" hidden="1" x14ac:dyDescent="0.25">
      <c r="A5729" s="212" t="s">
        <v>1251</v>
      </c>
      <c r="B5729" s="212">
        <v>199710</v>
      </c>
      <c r="C5729" s="212">
        <v>287.024</v>
      </c>
      <c r="D5729" s="212">
        <v>10</v>
      </c>
      <c r="E5729" s="212" t="s">
        <v>1252</v>
      </c>
      <c r="F5729" s="212" t="s">
        <v>1234</v>
      </c>
    </row>
    <row r="5730" spans="1:6" hidden="1" x14ac:dyDescent="0.25">
      <c r="A5730" s="212" t="s">
        <v>1251</v>
      </c>
      <c r="B5730" s="212">
        <v>199711</v>
      </c>
      <c r="C5730" s="212">
        <v>272.93799999999999</v>
      </c>
      <c r="D5730" s="212">
        <v>10</v>
      </c>
      <c r="E5730" s="212" t="s">
        <v>1252</v>
      </c>
      <c r="F5730" s="212" t="s">
        <v>1234</v>
      </c>
    </row>
    <row r="5731" spans="1:6" hidden="1" x14ac:dyDescent="0.25">
      <c r="A5731" s="212" t="s">
        <v>1251</v>
      </c>
      <c r="B5731" s="212">
        <v>199712</v>
      </c>
      <c r="C5731" s="212">
        <v>326.69200000000001</v>
      </c>
      <c r="D5731" s="212">
        <v>10</v>
      </c>
      <c r="E5731" s="212" t="s">
        <v>1252</v>
      </c>
      <c r="F5731" s="212" t="s">
        <v>1234</v>
      </c>
    </row>
    <row r="5732" spans="1:6" hidden="1" x14ac:dyDescent="0.25">
      <c r="A5732" s="212" t="s">
        <v>1251</v>
      </c>
      <c r="B5732" s="212">
        <v>199713</v>
      </c>
      <c r="C5732" s="212">
        <v>3670.9029999999998</v>
      </c>
      <c r="D5732" s="212">
        <v>10</v>
      </c>
      <c r="E5732" s="212" t="s">
        <v>1252</v>
      </c>
      <c r="F5732" s="212" t="s">
        <v>1234</v>
      </c>
    </row>
    <row r="5733" spans="1:6" hidden="1" x14ac:dyDescent="0.25">
      <c r="A5733" s="212" t="s">
        <v>1251</v>
      </c>
      <c r="B5733" s="212">
        <v>199801</v>
      </c>
      <c r="C5733" s="212">
        <v>349.86900000000003</v>
      </c>
      <c r="D5733" s="212">
        <v>10</v>
      </c>
      <c r="E5733" s="212" t="s">
        <v>1252</v>
      </c>
      <c r="F5733" s="212" t="s">
        <v>1234</v>
      </c>
    </row>
    <row r="5734" spans="1:6" hidden="1" x14ac:dyDescent="0.25">
      <c r="A5734" s="212" t="s">
        <v>1251</v>
      </c>
      <c r="B5734" s="212">
        <v>199802</v>
      </c>
      <c r="C5734" s="212">
        <v>295.32799999999997</v>
      </c>
      <c r="D5734" s="212">
        <v>10</v>
      </c>
      <c r="E5734" s="212" t="s">
        <v>1252</v>
      </c>
      <c r="F5734" s="212" t="s">
        <v>1234</v>
      </c>
    </row>
    <row r="5735" spans="1:6" hidden="1" x14ac:dyDescent="0.25">
      <c r="A5735" s="212" t="s">
        <v>1251</v>
      </c>
      <c r="B5735" s="212">
        <v>199803</v>
      </c>
      <c r="C5735" s="212">
        <v>293.38400000000001</v>
      </c>
      <c r="D5735" s="212">
        <v>10</v>
      </c>
      <c r="E5735" s="212" t="s">
        <v>1252</v>
      </c>
      <c r="F5735" s="212" t="s">
        <v>1234</v>
      </c>
    </row>
    <row r="5736" spans="1:6" hidden="1" x14ac:dyDescent="0.25">
      <c r="A5736" s="212" t="s">
        <v>1251</v>
      </c>
      <c r="B5736" s="212">
        <v>199804</v>
      </c>
      <c r="C5736" s="212">
        <v>253.15299999999999</v>
      </c>
      <c r="D5736" s="212">
        <v>10</v>
      </c>
      <c r="E5736" s="212" t="s">
        <v>1252</v>
      </c>
      <c r="F5736" s="212" t="s">
        <v>1234</v>
      </c>
    </row>
    <row r="5737" spans="1:6" hidden="1" x14ac:dyDescent="0.25">
      <c r="A5737" s="212" t="s">
        <v>1251</v>
      </c>
      <c r="B5737" s="212">
        <v>199805</v>
      </c>
      <c r="C5737" s="212">
        <v>264.49200000000002</v>
      </c>
      <c r="D5737" s="212">
        <v>10</v>
      </c>
      <c r="E5737" s="212" t="s">
        <v>1252</v>
      </c>
      <c r="F5737" s="212" t="s">
        <v>1234</v>
      </c>
    </row>
    <row r="5738" spans="1:6" hidden="1" x14ac:dyDescent="0.25">
      <c r="A5738" s="212" t="s">
        <v>1251</v>
      </c>
      <c r="B5738" s="212">
        <v>199806</v>
      </c>
      <c r="C5738" s="212">
        <v>335.89299999999997</v>
      </c>
      <c r="D5738" s="212">
        <v>10</v>
      </c>
      <c r="E5738" s="212" t="s">
        <v>1252</v>
      </c>
      <c r="F5738" s="212" t="s">
        <v>1234</v>
      </c>
    </row>
    <row r="5739" spans="1:6" hidden="1" x14ac:dyDescent="0.25">
      <c r="A5739" s="212" t="s">
        <v>1251</v>
      </c>
      <c r="B5739" s="212">
        <v>199807</v>
      </c>
      <c r="C5739" s="212">
        <v>414.46300000000002</v>
      </c>
      <c r="D5739" s="212">
        <v>10</v>
      </c>
      <c r="E5739" s="212" t="s">
        <v>1252</v>
      </c>
      <c r="F5739" s="212" t="s">
        <v>1234</v>
      </c>
    </row>
    <row r="5740" spans="1:6" hidden="1" x14ac:dyDescent="0.25">
      <c r="A5740" s="212" t="s">
        <v>1251</v>
      </c>
      <c r="B5740" s="212">
        <v>199808</v>
      </c>
      <c r="C5740" s="212">
        <v>410.35300000000001</v>
      </c>
      <c r="D5740" s="212">
        <v>10</v>
      </c>
      <c r="E5740" s="212" t="s">
        <v>1252</v>
      </c>
      <c r="F5740" s="212" t="s">
        <v>1234</v>
      </c>
    </row>
    <row r="5741" spans="1:6" hidden="1" x14ac:dyDescent="0.25">
      <c r="A5741" s="212" t="s">
        <v>1251</v>
      </c>
      <c r="B5741" s="212">
        <v>199809</v>
      </c>
      <c r="C5741" s="212">
        <v>363.85899999999998</v>
      </c>
      <c r="D5741" s="212">
        <v>10</v>
      </c>
      <c r="E5741" s="212" t="s">
        <v>1252</v>
      </c>
      <c r="F5741" s="212" t="s">
        <v>1234</v>
      </c>
    </row>
    <row r="5742" spans="1:6" hidden="1" x14ac:dyDescent="0.25">
      <c r="A5742" s="212" t="s">
        <v>1251</v>
      </c>
      <c r="B5742" s="212">
        <v>199810</v>
      </c>
      <c r="C5742" s="212">
        <v>296.24</v>
      </c>
      <c r="D5742" s="212">
        <v>10</v>
      </c>
      <c r="E5742" s="212" t="s">
        <v>1252</v>
      </c>
      <c r="F5742" s="212" t="s">
        <v>1234</v>
      </c>
    </row>
    <row r="5743" spans="1:6" hidden="1" x14ac:dyDescent="0.25">
      <c r="A5743" s="212" t="s">
        <v>1251</v>
      </c>
      <c r="B5743" s="212">
        <v>199811</v>
      </c>
      <c r="C5743" s="212">
        <v>262.78500000000003</v>
      </c>
      <c r="D5743" s="212">
        <v>10</v>
      </c>
      <c r="E5743" s="212" t="s">
        <v>1252</v>
      </c>
      <c r="F5743" s="212" t="s">
        <v>1234</v>
      </c>
    </row>
    <row r="5744" spans="1:6" hidden="1" x14ac:dyDescent="0.25">
      <c r="A5744" s="212" t="s">
        <v>1251</v>
      </c>
      <c r="B5744" s="212">
        <v>199812</v>
      </c>
      <c r="C5744" s="212">
        <v>316.113</v>
      </c>
      <c r="D5744" s="212">
        <v>10</v>
      </c>
      <c r="E5744" s="212" t="s">
        <v>1252</v>
      </c>
      <c r="F5744" s="212" t="s">
        <v>1234</v>
      </c>
    </row>
    <row r="5745" spans="1:6" hidden="1" x14ac:dyDescent="0.25">
      <c r="A5745" s="212" t="s">
        <v>1251</v>
      </c>
      <c r="B5745" s="212">
        <v>199813</v>
      </c>
      <c r="C5745" s="212">
        <v>3855.9319999999998</v>
      </c>
      <c r="D5745" s="212">
        <v>10</v>
      </c>
      <c r="E5745" s="212" t="s">
        <v>1252</v>
      </c>
      <c r="F5745" s="212" t="s">
        <v>1234</v>
      </c>
    </row>
    <row r="5746" spans="1:6" hidden="1" x14ac:dyDescent="0.25">
      <c r="A5746" s="212" t="s">
        <v>1251</v>
      </c>
      <c r="B5746" s="212">
        <v>199901</v>
      </c>
      <c r="C5746" s="212">
        <v>379.48099999999999</v>
      </c>
      <c r="D5746" s="212">
        <v>10</v>
      </c>
      <c r="E5746" s="212" t="s">
        <v>1252</v>
      </c>
      <c r="F5746" s="212" t="s">
        <v>1234</v>
      </c>
    </row>
    <row r="5747" spans="1:6" hidden="1" x14ac:dyDescent="0.25">
      <c r="A5747" s="212" t="s">
        <v>1251</v>
      </c>
      <c r="B5747" s="212">
        <v>199902</v>
      </c>
      <c r="C5747" s="212">
        <v>295.83800000000002</v>
      </c>
      <c r="D5747" s="212">
        <v>10</v>
      </c>
      <c r="E5747" s="212" t="s">
        <v>1252</v>
      </c>
      <c r="F5747" s="212" t="s">
        <v>1234</v>
      </c>
    </row>
    <row r="5748" spans="1:6" hidden="1" x14ac:dyDescent="0.25">
      <c r="A5748" s="212" t="s">
        <v>1251</v>
      </c>
      <c r="B5748" s="212">
        <v>199903</v>
      </c>
      <c r="C5748" s="212">
        <v>305.20299999999997</v>
      </c>
      <c r="D5748" s="212">
        <v>10</v>
      </c>
      <c r="E5748" s="212" t="s">
        <v>1252</v>
      </c>
      <c r="F5748" s="212" t="s">
        <v>1234</v>
      </c>
    </row>
    <row r="5749" spans="1:6" hidden="1" x14ac:dyDescent="0.25">
      <c r="A5749" s="212" t="s">
        <v>1251</v>
      </c>
      <c r="B5749" s="212">
        <v>199904</v>
      </c>
      <c r="C5749" s="212">
        <v>263.69600000000003</v>
      </c>
      <c r="D5749" s="212">
        <v>10</v>
      </c>
      <c r="E5749" s="212" t="s">
        <v>1252</v>
      </c>
      <c r="F5749" s="212" t="s">
        <v>1234</v>
      </c>
    </row>
    <row r="5750" spans="1:6" hidden="1" x14ac:dyDescent="0.25">
      <c r="A5750" s="212" t="s">
        <v>1251</v>
      </c>
      <c r="B5750" s="212">
        <v>199905</v>
      </c>
      <c r="C5750" s="212">
        <v>263.24200000000002</v>
      </c>
      <c r="D5750" s="212">
        <v>10</v>
      </c>
      <c r="E5750" s="212" t="s">
        <v>1252</v>
      </c>
      <c r="F5750" s="212" t="s">
        <v>1234</v>
      </c>
    </row>
    <row r="5751" spans="1:6" hidden="1" x14ac:dyDescent="0.25">
      <c r="A5751" s="212" t="s">
        <v>1251</v>
      </c>
      <c r="B5751" s="212">
        <v>199906</v>
      </c>
      <c r="C5751" s="212">
        <v>327.26299999999998</v>
      </c>
      <c r="D5751" s="212">
        <v>10</v>
      </c>
      <c r="E5751" s="212" t="s">
        <v>1252</v>
      </c>
      <c r="F5751" s="212" t="s">
        <v>1234</v>
      </c>
    </row>
    <row r="5752" spans="1:6" hidden="1" x14ac:dyDescent="0.25">
      <c r="A5752" s="212" t="s">
        <v>1251</v>
      </c>
      <c r="B5752" s="212">
        <v>199907</v>
      </c>
      <c r="C5752" s="212">
        <v>420.10399999999998</v>
      </c>
      <c r="D5752" s="212">
        <v>10</v>
      </c>
      <c r="E5752" s="212" t="s">
        <v>1252</v>
      </c>
      <c r="F5752" s="212" t="s">
        <v>1234</v>
      </c>
    </row>
    <row r="5753" spans="1:6" hidden="1" x14ac:dyDescent="0.25">
      <c r="A5753" s="212" t="s">
        <v>1251</v>
      </c>
      <c r="B5753" s="212">
        <v>199908</v>
      </c>
      <c r="C5753" s="212">
        <v>422.95100000000002</v>
      </c>
      <c r="D5753" s="212">
        <v>10</v>
      </c>
      <c r="E5753" s="212" t="s">
        <v>1252</v>
      </c>
      <c r="F5753" s="212" t="s">
        <v>1234</v>
      </c>
    </row>
    <row r="5754" spans="1:6" hidden="1" x14ac:dyDescent="0.25">
      <c r="A5754" s="212" t="s">
        <v>1251</v>
      </c>
      <c r="B5754" s="212">
        <v>199909</v>
      </c>
      <c r="C5754" s="212">
        <v>355.03399999999999</v>
      </c>
      <c r="D5754" s="212">
        <v>10</v>
      </c>
      <c r="E5754" s="212" t="s">
        <v>1252</v>
      </c>
      <c r="F5754" s="212" t="s">
        <v>1234</v>
      </c>
    </row>
    <row r="5755" spans="1:6" hidden="1" x14ac:dyDescent="0.25">
      <c r="A5755" s="212" t="s">
        <v>1251</v>
      </c>
      <c r="B5755" s="212">
        <v>199910</v>
      </c>
      <c r="C5755" s="212">
        <v>281.84899999999999</v>
      </c>
      <c r="D5755" s="212">
        <v>10</v>
      </c>
      <c r="E5755" s="212" t="s">
        <v>1252</v>
      </c>
      <c r="F5755" s="212" t="s">
        <v>1234</v>
      </c>
    </row>
    <row r="5756" spans="1:6" hidden="1" x14ac:dyDescent="0.25">
      <c r="A5756" s="212" t="s">
        <v>1251</v>
      </c>
      <c r="B5756" s="212">
        <v>199911</v>
      </c>
      <c r="C5756" s="212">
        <v>267.12</v>
      </c>
      <c r="D5756" s="212">
        <v>10</v>
      </c>
      <c r="E5756" s="212" t="s">
        <v>1252</v>
      </c>
      <c r="F5756" s="212" t="s">
        <v>1234</v>
      </c>
    </row>
    <row r="5757" spans="1:6" hidden="1" x14ac:dyDescent="0.25">
      <c r="A5757" s="212" t="s">
        <v>1251</v>
      </c>
      <c r="B5757" s="212">
        <v>199912</v>
      </c>
      <c r="C5757" s="212">
        <v>324.69799999999998</v>
      </c>
      <c r="D5757" s="212">
        <v>10</v>
      </c>
      <c r="E5757" s="212" t="s">
        <v>1252</v>
      </c>
      <c r="F5757" s="212" t="s">
        <v>1234</v>
      </c>
    </row>
    <row r="5758" spans="1:6" hidden="1" x14ac:dyDescent="0.25">
      <c r="A5758" s="212" t="s">
        <v>1251</v>
      </c>
      <c r="B5758" s="212">
        <v>199913</v>
      </c>
      <c r="C5758" s="212">
        <v>3906.4780000000001</v>
      </c>
      <c r="D5758" s="212">
        <v>10</v>
      </c>
      <c r="E5758" s="212" t="s">
        <v>1252</v>
      </c>
      <c r="F5758" s="212" t="s">
        <v>1234</v>
      </c>
    </row>
    <row r="5759" spans="1:6" hidden="1" x14ac:dyDescent="0.25">
      <c r="A5759" s="212" t="s">
        <v>1251</v>
      </c>
      <c r="B5759" s="212">
        <v>200001</v>
      </c>
      <c r="C5759" s="212">
        <v>373.58699999999999</v>
      </c>
      <c r="D5759" s="212">
        <v>10</v>
      </c>
      <c r="E5759" s="212" t="s">
        <v>1252</v>
      </c>
      <c r="F5759" s="212" t="s">
        <v>1234</v>
      </c>
    </row>
    <row r="5760" spans="1:6" hidden="1" x14ac:dyDescent="0.25">
      <c r="A5760" s="212" t="s">
        <v>1251</v>
      </c>
      <c r="B5760" s="212">
        <v>200002</v>
      </c>
      <c r="C5760" s="212">
        <v>335.89699999999999</v>
      </c>
      <c r="D5760" s="212">
        <v>10</v>
      </c>
      <c r="E5760" s="212" t="s">
        <v>1252</v>
      </c>
      <c r="F5760" s="212" t="s">
        <v>1234</v>
      </c>
    </row>
    <row r="5761" spans="1:6" hidden="1" x14ac:dyDescent="0.25">
      <c r="A5761" s="212" t="s">
        <v>1251</v>
      </c>
      <c r="B5761" s="212">
        <v>200003</v>
      </c>
      <c r="C5761" s="212">
        <v>288.80900000000003</v>
      </c>
      <c r="D5761" s="212">
        <v>10</v>
      </c>
      <c r="E5761" s="212" t="s">
        <v>1252</v>
      </c>
      <c r="F5761" s="212" t="s">
        <v>1234</v>
      </c>
    </row>
    <row r="5762" spans="1:6" hidden="1" x14ac:dyDescent="0.25">
      <c r="A5762" s="212" t="s">
        <v>1251</v>
      </c>
      <c r="B5762" s="212">
        <v>200004</v>
      </c>
      <c r="C5762" s="212">
        <v>260.09100000000001</v>
      </c>
      <c r="D5762" s="212">
        <v>10</v>
      </c>
      <c r="E5762" s="212" t="s">
        <v>1252</v>
      </c>
      <c r="F5762" s="212" t="s">
        <v>1234</v>
      </c>
    </row>
    <row r="5763" spans="1:6" hidden="1" x14ac:dyDescent="0.25">
      <c r="A5763" s="212" t="s">
        <v>1251</v>
      </c>
      <c r="B5763" s="212">
        <v>200005</v>
      </c>
      <c r="C5763" s="212">
        <v>284.44600000000003</v>
      </c>
      <c r="D5763" s="212">
        <v>10</v>
      </c>
      <c r="E5763" s="212" t="s">
        <v>1252</v>
      </c>
      <c r="F5763" s="212" t="s">
        <v>1234</v>
      </c>
    </row>
    <row r="5764" spans="1:6" hidden="1" x14ac:dyDescent="0.25">
      <c r="A5764" s="212" t="s">
        <v>1251</v>
      </c>
      <c r="B5764" s="212">
        <v>200006</v>
      </c>
      <c r="C5764" s="212">
        <v>354.76799999999997</v>
      </c>
      <c r="D5764" s="212">
        <v>10</v>
      </c>
      <c r="E5764" s="212" t="s">
        <v>1252</v>
      </c>
      <c r="F5764" s="212" t="s">
        <v>1234</v>
      </c>
    </row>
    <row r="5765" spans="1:6" hidden="1" x14ac:dyDescent="0.25">
      <c r="A5765" s="212" t="s">
        <v>1251</v>
      </c>
      <c r="B5765" s="212">
        <v>200007</v>
      </c>
      <c r="C5765" s="212">
        <v>407.65</v>
      </c>
      <c r="D5765" s="212">
        <v>10</v>
      </c>
      <c r="E5765" s="212" t="s">
        <v>1252</v>
      </c>
      <c r="F5765" s="212" t="s">
        <v>1234</v>
      </c>
    </row>
    <row r="5766" spans="1:6" hidden="1" x14ac:dyDescent="0.25">
      <c r="A5766" s="212" t="s">
        <v>1251</v>
      </c>
      <c r="B5766" s="212">
        <v>200008</v>
      </c>
      <c r="C5766" s="212">
        <v>422.30099999999999</v>
      </c>
      <c r="D5766" s="212">
        <v>10</v>
      </c>
      <c r="E5766" s="212" t="s">
        <v>1252</v>
      </c>
      <c r="F5766" s="212" t="s">
        <v>1234</v>
      </c>
    </row>
    <row r="5767" spans="1:6" hidden="1" x14ac:dyDescent="0.25">
      <c r="A5767" s="212" t="s">
        <v>1251</v>
      </c>
      <c r="B5767" s="212">
        <v>200009</v>
      </c>
      <c r="C5767" s="212">
        <v>370.36</v>
      </c>
      <c r="D5767" s="212">
        <v>10</v>
      </c>
      <c r="E5767" s="212" t="s">
        <v>1252</v>
      </c>
      <c r="F5767" s="212" t="s">
        <v>1234</v>
      </c>
    </row>
    <row r="5768" spans="1:6" hidden="1" x14ac:dyDescent="0.25">
      <c r="A5768" s="212" t="s">
        <v>1251</v>
      </c>
      <c r="B5768" s="212">
        <v>200010</v>
      </c>
      <c r="C5768" s="212">
        <v>296.27</v>
      </c>
      <c r="D5768" s="212">
        <v>10</v>
      </c>
      <c r="E5768" s="212" t="s">
        <v>1252</v>
      </c>
      <c r="F5768" s="212" t="s">
        <v>1234</v>
      </c>
    </row>
    <row r="5769" spans="1:6" hidden="1" x14ac:dyDescent="0.25">
      <c r="A5769" s="212" t="s">
        <v>1251</v>
      </c>
      <c r="B5769" s="212">
        <v>200011</v>
      </c>
      <c r="C5769" s="212">
        <v>288.36900000000003</v>
      </c>
      <c r="D5769" s="212">
        <v>10</v>
      </c>
      <c r="E5769" s="212" t="s">
        <v>1252</v>
      </c>
      <c r="F5769" s="212" t="s">
        <v>1234</v>
      </c>
    </row>
    <row r="5770" spans="1:6" hidden="1" x14ac:dyDescent="0.25">
      <c r="A5770" s="212" t="s">
        <v>1251</v>
      </c>
      <c r="B5770" s="212">
        <v>200012</v>
      </c>
      <c r="C5770" s="212">
        <v>386.07900000000001</v>
      </c>
      <c r="D5770" s="212">
        <v>10</v>
      </c>
      <c r="E5770" s="212" t="s">
        <v>1252</v>
      </c>
      <c r="F5770" s="212" t="s">
        <v>1234</v>
      </c>
    </row>
    <row r="5771" spans="1:6" hidden="1" x14ac:dyDescent="0.25">
      <c r="A5771" s="212" t="s">
        <v>1251</v>
      </c>
      <c r="B5771" s="212">
        <v>200013</v>
      </c>
      <c r="C5771" s="212">
        <v>4068.627</v>
      </c>
      <c r="D5771" s="212">
        <v>10</v>
      </c>
      <c r="E5771" s="212" t="s">
        <v>1252</v>
      </c>
      <c r="F5771" s="212" t="s">
        <v>1234</v>
      </c>
    </row>
    <row r="5772" spans="1:6" hidden="1" x14ac:dyDescent="0.25">
      <c r="A5772" s="212" t="s">
        <v>1251</v>
      </c>
      <c r="B5772" s="212">
        <v>200101</v>
      </c>
      <c r="C5772" s="212">
        <v>433.59699999999998</v>
      </c>
      <c r="D5772" s="212">
        <v>10</v>
      </c>
      <c r="E5772" s="212" t="s">
        <v>1252</v>
      </c>
      <c r="F5772" s="212" t="s">
        <v>1234</v>
      </c>
    </row>
    <row r="5773" spans="1:6" hidden="1" x14ac:dyDescent="0.25">
      <c r="A5773" s="212" t="s">
        <v>1251</v>
      </c>
      <c r="B5773" s="212">
        <v>200102</v>
      </c>
      <c r="C5773" s="212">
        <v>340.77600000000001</v>
      </c>
      <c r="D5773" s="212">
        <v>10</v>
      </c>
      <c r="E5773" s="212" t="s">
        <v>1252</v>
      </c>
      <c r="F5773" s="212" t="s">
        <v>1234</v>
      </c>
    </row>
    <row r="5774" spans="1:6" hidden="1" x14ac:dyDescent="0.25">
      <c r="A5774" s="212" t="s">
        <v>1251</v>
      </c>
      <c r="B5774" s="212">
        <v>200103</v>
      </c>
      <c r="C5774" s="212">
        <v>316.68900000000002</v>
      </c>
      <c r="D5774" s="212">
        <v>10</v>
      </c>
      <c r="E5774" s="212" t="s">
        <v>1252</v>
      </c>
      <c r="F5774" s="212" t="s">
        <v>1234</v>
      </c>
    </row>
    <row r="5775" spans="1:6" hidden="1" x14ac:dyDescent="0.25">
      <c r="A5775" s="212" t="s">
        <v>1251</v>
      </c>
      <c r="B5775" s="212">
        <v>200104</v>
      </c>
      <c r="C5775" s="212">
        <v>281.279</v>
      </c>
      <c r="D5775" s="212">
        <v>10</v>
      </c>
      <c r="E5775" s="212" t="s">
        <v>1252</v>
      </c>
      <c r="F5775" s="212" t="s">
        <v>1234</v>
      </c>
    </row>
    <row r="5776" spans="1:6" hidden="1" x14ac:dyDescent="0.25">
      <c r="A5776" s="212" t="s">
        <v>1251</v>
      </c>
      <c r="B5776" s="212">
        <v>200105</v>
      </c>
      <c r="C5776" s="212">
        <v>278.95</v>
      </c>
      <c r="D5776" s="212">
        <v>10</v>
      </c>
      <c r="E5776" s="212" t="s">
        <v>1252</v>
      </c>
      <c r="F5776" s="212" t="s">
        <v>1234</v>
      </c>
    </row>
    <row r="5777" spans="1:6" hidden="1" x14ac:dyDescent="0.25">
      <c r="A5777" s="212" t="s">
        <v>1251</v>
      </c>
      <c r="B5777" s="212">
        <v>200106</v>
      </c>
      <c r="C5777" s="212">
        <v>339.18700000000001</v>
      </c>
      <c r="D5777" s="212">
        <v>10</v>
      </c>
      <c r="E5777" s="212" t="s">
        <v>1252</v>
      </c>
      <c r="F5777" s="212" t="s">
        <v>1234</v>
      </c>
    </row>
    <row r="5778" spans="1:6" hidden="1" x14ac:dyDescent="0.25">
      <c r="A5778" s="212" t="s">
        <v>1251</v>
      </c>
      <c r="B5778" s="212">
        <v>200107</v>
      </c>
      <c r="C5778" s="212">
        <v>411.81200000000001</v>
      </c>
      <c r="D5778" s="212">
        <v>10</v>
      </c>
      <c r="E5778" s="212" t="s">
        <v>1252</v>
      </c>
      <c r="F5778" s="212" t="s">
        <v>1234</v>
      </c>
    </row>
    <row r="5779" spans="1:6" hidden="1" x14ac:dyDescent="0.25">
      <c r="A5779" s="212" t="s">
        <v>1251</v>
      </c>
      <c r="B5779" s="212">
        <v>200108</v>
      </c>
      <c r="C5779" s="212">
        <v>440.79599999999999</v>
      </c>
      <c r="D5779" s="212">
        <v>10</v>
      </c>
      <c r="E5779" s="212" t="s">
        <v>1252</v>
      </c>
      <c r="F5779" s="212" t="s">
        <v>1234</v>
      </c>
    </row>
    <row r="5780" spans="1:6" hidden="1" x14ac:dyDescent="0.25">
      <c r="A5780" s="212" t="s">
        <v>1251</v>
      </c>
      <c r="B5780" s="212">
        <v>200109</v>
      </c>
      <c r="C5780" s="212">
        <v>361.52300000000002</v>
      </c>
      <c r="D5780" s="212">
        <v>10</v>
      </c>
      <c r="E5780" s="212" t="s">
        <v>1252</v>
      </c>
      <c r="F5780" s="212" t="s">
        <v>1234</v>
      </c>
    </row>
    <row r="5781" spans="1:6" hidden="1" x14ac:dyDescent="0.25">
      <c r="A5781" s="212" t="s">
        <v>1251</v>
      </c>
      <c r="B5781" s="212">
        <v>200110</v>
      </c>
      <c r="C5781" s="212">
        <v>291.46899999999999</v>
      </c>
      <c r="D5781" s="212">
        <v>10</v>
      </c>
      <c r="E5781" s="212" t="s">
        <v>1252</v>
      </c>
      <c r="F5781" s="212" t="s">
        <v>1234</v>
      </c>
    </row>
    <row r="5782" spans="1:6" hidden="1" x14ac:dyDescent="0.25">
      <c r="A5782" s="212" t="s">
        <v>1251</v>
      </c>
      <c r="B5782" s="212">
        <v>200111</v>
      </c>
      <c r="C5782" s="212">
        <v>275.68400000000003</v>
      </c>
      <c r="D5782" s="212">
        <v>10</v>
      </c>
      <c r="E5782" s="212" t="s">
        <v>1252</v>
      </c>
      <c r="F5782" s="212" t="s">
        <v>1234</v>
      </c>
    </row>
    <row r="5783" spans="1:6" hidden="1" x14ac:dyDescent="0.25">
      <c r="A5783" s="212" t="s">
        <v>1251</v>
      </c>
      <c r="B5783" s="212">
        <v>200112</v>
      </c>
      <c r="C5783" s="212">
        <v>328.12099999999998</v>
      </c>
      <c r="D5783" s="212">
        <v>10</v>
      </c>
      <c r="E5783" s="212" t="s">
        <v>1252</v>
      </c>
      <c r="F5783" s="212" t="s">
        <v>1234</v>
      </c>
    </row>
    <row r="5784" spans="1:6" hidden="1" x14ac:dyDescent="0.25">
      <c r="A5784" s="212" t="s">
        <v>1251</v>
      </c>
      <c r="B5784" s="212">
        <v>200113</v>
      </c>
      <c r="C5784" s="212">
        <v>4099.8819999999996</v>
      </c>
      <c r="D5784" s="212">
        <v>10</v>
      </c>
      <c r="E5784" s="212" t="s">
        <v>1252</v>
      </c>
      <c r="F5784" s="212" t="s">
        <v>1234</v>
      </c>
    </row>
    <row r="5785" spans="1:6" hidden="1" x14ac:dyDescent="0.25">
      <c r="A5785" s="212" t="s">
        <v>1251</v>
      </c>
      <c r="B5785" s="212">
        <v>200201</v>
      </c>
      <c r="C5785" s="212">
        <v>398.83499999999998</v>
      </c>
      <c r="D5785" s="212">
        <v>10</v>
      </c>
      <c r="E5785" s="212" t="s">
        <v>1252</v>
      </c>
      <c r="F5785" s="212" t="s">
        <v>1234</v>
      </c>
    </row>
    <row r="5786" spans="1:6" hidden="1" x14ac:dyDescent="0.25">
      <c r="A5786" s="212" t="s">
        <v>1251</v>
      </c>
      <c r="B5786" s="212">
        <v>200202</v>
      </c>
      <c r="C5786" s="212">
        <v>329.57499999999999</v>
      </c>
      <c r="D5786" s="212">
        <v>10</v>
      </c>
      <c r="E5786" s="212" t="s">
        <v>1252</v>
      </c>
      <c r="F5786" s="212" t="s">
        <v>1234</v>
      </c>
    </row>
    <row r="5787" spans="1:6" hidden="1" x14ac:dyDescent="0.25">
      <c r="A5787" s="212" t="s">
        <v>1251</v>
      </c>
      <c r="B5787" s="212">
        <v>200203</v>
      </c>
      <c r="C5787" s="212">
        <v>325.22699999999998</v>
      </c>
      <c r="D5787" s="212">
        <v>10</v>
      </c>
      <c r="E5787" s="212" t="s">
        <v>1252</v>
      </c>
      <c r="F5787" s="212" t="s">
        <v>1234</v>
      </c>
    </row>
    <row r="5788" spans="1:6" hidden="1" x14ac:dyDescent="0.25">
      <c r="A5788" s="212" t="s">
        <v>1251</v>
      </c>
      <c r="B5788" s="212">
        <v>200204</v>
      </c>
      <c r="C5788" s="212">
        <v>291.411</v>
      </c>
      <c r="D5788" s="212">
        <v>10</v>
      </c>
      <c r="E5788" s="212" t="s">
        <v>1252</v>
      </c>
      <c r="F5788" s="212" t="s">
        <v>1234</v>
      </c>
    </row>
    <row r="5789" spans="1:6" hidden="1" x14ac:dyDescent="0.25">
      <c r="A5789" s="212" t="s">
        <v>1251</v>
      </c>
      <c r="B5789" s="212">
        <v>200205</v>
      </c>
      <c r="C5789" s="212">
        <v>297.93099999999998</v>
      </c>
      <c r="D5789" s="212">
        <v>10</v>
      </c>
      <c r="E5789" s="212" t="s">
        <v>1252</v>
      </c>
      <c r="F5789" s="212" t="s">
        <v>1234</v>
      </c>
    </row>
    <row r="5790" spans="1:6" hidden="1" x14ac:dyDescent="0.25">
      <c r="A5790" s="212" t="s">
        <v>1251</v>
      </c>
      <c r="B5790" s="212">
        <v>200206</v>
      </c>
      <c r="C5790" s="212">
        <v>365.66399999999999</v>
      </c>
      <c r="D5790" s="212">
        <v>10</v>
      </c>
      <c r="E5790" s="212" t="s">
        <v>1252</v>
      </c>
      <c r="F5790" s="212" t="s">
        <v>1234</v>
      </c>
    </row>
    <row r="5791" spans="1:6" hidden="1" x14ac:dyDescent="0.25">
      <c r="A5791" s="212" t="s">
        <v>1251</v>
      </c>
      <c r="B5791" s="212">
        <v>200207</v>
      </c>
      <c r="C5791" s="212">
        <v>456.16699999999997</v>
      </c>
      <c r="D5791" s="212">
        <v>10</v>
      </c>
      <c r="E5791" s="212" t="s">
        <v>1252</v>
      </c>
      <c r="F5791" s="212" t="s">
        <v>1234</v>
      </c>
    </row>
    <row r="5792" spans="1:6" hidden="1" x14ac:dyDescent="0.25">
      <c r="A5792" s="212" t="s">
        <v>1251</v>
      </c>
      <c r="B5792" s="212">
        <v>200208</v>
      </c>
      <c r="C5792" s="212">
        <v>458.34199999999998</v>
      </c>
      <c r="D5792" s="212">
        <v>10</v>
      </c>
      <c r="E5792" s="212" t="s">
        <v>1252</v>
      </c>
      <c r="F5792" s="212" t="s">
        <v>1234</v>
      </c>
    </row>
    <row r="5793" spans="1:6" hidden="1" x14ac:dyDescent="0.25">
      <c r="A5793" s="212" t="s">
        <v>1251</v>
      </c>
      <c r="B5793" s="212">
        <v>200209</v>
      </c>
      <c r="C5793" s="212">
        <v>395.22199999999998</v>
      </c>
      <c r="D5793" s="212">
        <v>10</v>
      </c>
      <c r="E5793" s="212" t="s">
        <v>1252</v>
      </c>
      <c r="F5793" s="212" t="s">
        <v>1234</v>
      </c>
    </row>
    <row r="5794" spans="1:6" hidden="1" x14ac:dyDescent="0.25">
      <c r="A5794" s="212" t="s">
        <v>1251</v>
      </c>
      <c r="B5794" s="212">
        <v>200210</v>
      </c>
      <c r="C5794" s="212">
        <v>322.541</v>
      </c>
      <c r="D5794" s="212">
        <v>10</v>
      </c>
      <c r="E5794" s="212" t="s">
        <v>1252</v>
      </c>
      <c r="F5794" s="212" t="s">
        <v>1234</v>
      </c>
    </row>
    <row r="5795" spans="1:6" hidden="1" x14ac:dyDescent="0.25">
      <c r="A5795" s="212" t="s">
        <v>1251</v>
      </c>
      <c r="B5795" s="212">
        <v>200211</v>
      </c>
      <c r="C5795" s="212">
        <v>303.06200000000001</v>
      </c>
      <c r="D5795" s="212">
        <v>10</v>
      </c>
      <c r="E5795" s="212" t="s">
        <v>1252</v>
      </c>
      <c r="F5795" s="212" t="s">
        <v>1234</v>
      </c>
    </row>
    <row r="5796" spans="1:6" hidden="1" x14ac:dyDescent="0.25">
      <c r="A5796" s="212" t="s">
        <v>1251</v>
      </c>
      <c r="B5796" s="212">
        <v>200212</v>
      </c>
      <c r="C5796" s="212">
        <v>372.81700000000001</v>
      </c>
      <c r="D5796" s="212">
        <v>10</v>
      </c>
      <c r="E5796" s="212" t="s">
        <v>1252</v>
      </c>
      <c r="F5796" s="212" t="s">
        <v>1234</v>
      </c>
    </row>
    <row r="5797" spans="1:6" hidden="1" x14ac:dyDescent="0.25">
      <c r="A5797" s="212" t="s">
        <v>1251</v>
      </c>
      <c r="B5797" s="212">
        <v>200213</v>
      </c>
      <c r="C5797" s="212">
        <v>4316.7939999999999</v>
      </c>
      <c r="D5797" s="212">
        <v>10</v>
      </c>
      <c r="E5797" s="212" t="s">
        <v>1252</v>
      </c>
      <c r="F5797" s="212" t="s">
        <v>1234</v>
      </c>
    </row>
    <row r="5798" spans="1:6" hidden="1" x14ac:dyDescent="0.25">
      <c r="A5798" s="212" t="s">
        <v>1251</v>
      </c>
      <c r="B5798" s="212">
        <v>200301</v>
      </c>
      <c r="C5798" s="212">
        <v>424.01900000000001</v>
      </c>
      <c r="D5798" s="212">
        <v>10</v>
      </c>
      <c r="E5798" s="212" t="s">
        <v>1252</v>
      </c>
      <c r="F5798" s="212" t="s">
        <v>1234</v>
      </c>
    </row>
    <row r="5799" spans="1:6" hidden="1" x14ac:dyDescent="0.25">
      <c r="A5799" s="212" t="s">
        <v>1251</v>
      </c>
      <c r="B5799" s="212">
        <v>200302</v>
      </c>
      <c r="C5799" s="212">
        <v>378.51799999999997</v>
      </c>
      <c r="D5799" s="212">
        <v>10</v>
      </c>
      <c r="E5799" s="212" t="s">
        <v>1252</v>
      </c>
      <c r="F5799" s="212" t="s">
        <v>1234</v>
      </c>
    </row>
    <row r="5800" spans="1:6" hidden="1" x14ac:dyDescent="0.25">
      <c r="A5800" s="212" t="s">
        <v>1251</v>
      </c>
      <c r="B5800" s="212">
        <v>200303</v>
      </c>
      <c r="C5800" s="212">
        <v>339.70299999999997</v>
      </c>
      <c r="D5800" s="212">
        <v>10</v>
      </c>
      <c r="E5800" s="212" t="s">
        <v>1252</v>
      </c>
      <c r="F5800" s="212" t="s">
        <v>1234</v>
      </c>
    </row>
    <row r="5801" spans="1:6" hidden="1" x14ac:dyDescent="0.25">
      <c r="A5801" s="212" t="s">
        <v>1251</v>
      </c>
      <c r="B5801" s="212">
        <v>200304</v>
      </c>
      <c r="C5801" s="212">
        <v>284.72500000000002</v>
      </c>
      <c r="D5801" s="212">
        <v>10</v>
      </c>
      <c r="E5801" s="212" t="s">
        <v>1252</v>
      </c>
      <c r="F5801" s="212" t="s">
        <v>1234</v>
      </c>
    </row>
    <row r="5802" spans="1:6" hidden="1" x14ac:dyDescent="0.25">
      <c r="A5802" s="212" t="s">
        <v>1251</v>
      </c>
      <c r="B5802" s="212">
        <v>200305</v>
      </c>
      <c r="C5802" s="212">
        <v>299.589</v>
      </c>
      <c r="D5802" s="212">
        <v>10</v>
      </c>
      <c r="E5802" s="212" t="s">
        <v>1252</v>
      </c>
      <c r="F5802" s="212" t="s">
        <v>1234</v>
      </c>
    </row>
    <row r="5803" spans="1:6" hidden="1" x14ac:dyDescent="0.25">
      <c r="A5803" s="212" t="s">
        <v>1251</v>
      </c>
      <c r="B5803" s="212">
        <v>200306</v>
      </c>
      <c r="C5803" s="212">
        <v>345.58699999999999</v>
      </c>
      <c r="D5803" s="212">
        <v>10</v>
      </c>
      <c r="E5803" s="212" t="s">
        <v>1252</v>
      </c>
      <c r="F5803" s="212" t="s">
        <v>1234</v>
      </c>
    </row>
    <row r="5804" spans="1:6" hidden="1" x14ac:dyDescent="0.25">
      <c r="A5804" s="212" t="s">
        <v>1251</v>
      </c>
      <c r="B5804" s="212">
        <v>200307</v>
      </c>
      <c r="C5804" s="212">
        <v>445.85899999999998</v>
      </c>
      <c r="D5804" s="212">
        <v>10</v>
      </c>
      <c r="E5804" s="212" t="s">
        <v>1252</v>
      </c>
      <c r="F5804" s="212" t="s">
        <v>1234</v>
      </c>
    </row>
    <row r="5805" spans="1:6" hidden="1" x14ac:dyDescent="0.25">
      <c r="A5805" s="212" t="s">
        <v>1251</v>
      </c>
      <c r="B5805" s="212">
        <v>200308</v>
      </c>
      <c r="C5805" s="212">
        <v>458.80399999999997</v>
      </c>
      <c r="D5805" s="212">
        <v>10</v>
      </c>
      <c r="E5805" s="212" t="s">
        <v>1252</v>
      </c>
      <c r="F5805" s="212" t="s">
        <v>1234</v>
      </c>
    </row>
    <row r="5806" spans="1:6" hidden="1" x14ac:dyDescent="0.25">
      <c r="A5806" s="212" t="s">
        <v>1251</v>
      </c>
      <c r="B5806" s="212">
        <v>200309</v>
      </c>
      <c r="C5806" s="212">
        <v>388.45299999999997</v>
      </c>
      <c r="D5806" s="212">
        <v>10</v>
      </c>
      <c r="E5806" s="212" t="s">
        <v>1252</v>
      </c>
      <c r="F5806" s="212" t="s">
        <v>1234</v>
      </c>
    </row>
    <row r="5807" spans="1:6" hidden="1" x14ac:dyDescent="0.25">
      <c r="A5807" s="212" t="s">
        <v>1251</v>
      </c>
      <c r="B5807" s="212">
        <v>200310</v>
      </c>
      <c r="C5807" s="212">
        <v>306.33199999999999</v>
      </c>
      <c r="D5807" s="212">
        <v>10</v>
      </c>
      <c r="E5807" s="212" t="s">
        <v>1252</v>
      </c>
      <c r="F5807" s="212" t="s">
        <v>1234</v>
      </c>
    </row>
    <row r="5808" spans="1:6" hidden="1" x14ac:dyDescent="0.25">
      <c r="A5808" s="212" t="s">
        <v>1251</v>
      </c>
      <c r="B5808" s="212">
        <v>200311</v>
      </c>
      <c r="C5808" s="212">
        <v>295.67899999999997</v>
      </c>
      <c r="D5808" s="212">
        <v>10</v>
      </c>
      <c r="E5808" s="212" t="s">
        <v>1252</v>
      </c>
      <c r="F5808" s="212" t="s">
        <v>1234</v>
      </c>
    </row>
    <row r="5809" spans="1:6" hidden="1" x14ac:dyDescent="0.25">
      <c r="A5809" s="212" t="s">
        <v>1251</v>
      </c>
      <c r="B5809" s="212">
        <v>200312</v>
      </c>
      <c r="C5809" s="212">
        <v>385.84199999999998</v>
      </c>
      <c r="D5809" s="212">
        <v>10</v>
      </c>
      <c r="E5809" s="212" t="s">
        <v>1252</v>
      </c>
      <c r="F5809" s="212" t="s">
        <v>1234</v>
      </c>
    </row>
    <row r="5810" spans="1:6" hidden="1" x14ac:dyDescent="0.25">
      <c r="A5810" s="212" t="s">
        <v>1251</v>
      </c>
      <c r="B5810" s="212">
        <v>200313</v>
      </c>
      <c r="C5810" s="212">
        <v>4353.1109999999999</v>
      </c>
      <c r="D5810" s="212">
        <v>10</v>
      </c>
      <c r="E5810" s="212" t="s">
        <v>1252</v>
      </c>
      <c r="F5810" s="212" t="s">
        <v>1234</v>
      </c>
    </row>
    <row r="5811" spans="1:6" hidden="1" x14ac:dyDescent="0.25">
      <c r="A5811" s="212" t="s">
        <v>1251</v>
      </c>
      <c r="B5811" s="212">
        <v>200401</v>
      </c>
      <c r="C5811" s="212">
        <v>433.738</v>
      </c>
      <c r="D5811" s="212">
        <v>10</v>
      </c>
      <c r="E5811" s="212" t="s">
        <v>1252</v>
      </c>
      <c r="F5811" s="212" t="s">
        <v>1234</v>
      </c>
    </row>
    <row r="5812" spans="1:6" hidden="1" x14ac:dyDescent="0.25">
      <c r="A5812" s="212" t="s">
        <v>1251</v>
      </c>
      <c r="B5812" s="212">
        <v>200402</v>
      </c>
      <c r="C5812" s="212">
        <v>383.72699999999998</v>
      </c>
      <c r="D5812" s="212">
        <v>10</v>
      </c>
      <c r="E5812" s="212" t="s">
        <v>1252</v>
      </c>
      <c r="F5812" s="212" t="s">
        <v>1234</v>
      </c>
    </row>
    <row r="5813" spans="1:6" hidden="1" x14ac:dyDescent="0.25">
      <c r="A5813" s="212" t="s">
        <v>1251</v>
      </c>
      <c r="B5813" s="212">
        <v>200403</v>
      </c>
      <c r="C5813" s="212">
        <v>337.608</v>
      </c>
      <c r="D5813" s="212">
        <v>10</v>
      </c>
      <c r="E5813" s="212" t="s">
        <v>1252</v>
      </c>
      <c r="F5813" s="212" t="s">
        <v>1234</v>
      </c>
    </row>
    <row r="5814" spans="1:6" hidden="1" x14ac:dyDescent="0.25">
      <c r="A5814" s="212" t="s">
        <v>1251</v>
      </c>
      <c r="B5814" s="212">
        <v>200404</v>
      </c>
      <c r="C5814" s="212">
        <v>291.30599999999998</v>
      </c>
      <c r="D5814" s="212">
        <v>10</v>
      </c>
      <c r="E5814" s="212" t="s">
        <v>1252</v>
      </c>
      <c r="F5814" s="212" t="s">
        <v>1234</v>
      </c>
    </row>
    <row r="5815" spans="1:6" hidden="1" x14ac:dyDescent="0.25">
      <c r="A5815" s="212" t="s">
        <v>1251</v>
      </c>
      <c r="B5815" s="212">
        <v>200405</v>
      </c>
      <c r="C5815" s="212">
        <v>309.12099999999998</v>
      </c>
      <c r="D5815" s="212">
        <v>10</v>
      </c>
      <c r="E5815" s="212" t="s">
        <v>1252</v>
      </c>
      <c r="F5815" s="212" t="s">
        <v>1234</v>
      </c>
    </row>
    <row r="5816" spans="1:6" hidden="1" x14ac:dyDescent="0.25">
      <c r="A5816" s="212" t="s">
        <v>1251</v>
      </c>
      <c r="B5816" s="212">
        <v>200406</v>
      </c>
      <c r="C5816" s="212">
        <v>383.28699999999998</v>
      </c>
      <c r="D5816" s="212">
        <v>10</v>
      </c>
      <c r="E5816" s="212" t="s">
        <v>1252</v>
      </c>
      <c r="F5816" s="212" t="s">
        <v>1234</v>
      </c>
    </row>
    <row r="5817" spans="1:6" hidden="1" x14ac:dyDescent="0.25">
      <c r="A5817" s="212" t="s">
        <v>1251</v>
      </c>
      <c r="B5817" s="212">
        <v>200407</v>
      </c>
      <c r="C5817" s="212">
        <v>441.19</v>
      </c>
      <c r="D5817" s="212">
        <v>10</v>
      </c>
      <c r="E5817" s="212" t="s">
        <v>1252</v>
      </c>
      <c r="F5817" s="212" t="s">
        <v>1234</v>
      </c>
    </row>
    <row r="5818" spans="1:6" hidden="1" x14ac:dyDescent="0.25">
      <c r="A5818" s="212" t="s">
        <v>1251</v>
      </c>
      <c r="B5818" s="212">
        <v>200408</v>
      </c>
      <c r="C5818" s="212">
        <v>431.35599999999999</v>
      </c>
      <c r="D5818" s="212">
        <v>10</v>
      </c>
      <c r="E5818" s="212" t="s">
        <v>1252</v>
      </c>
      <c r="F5818" s="212" t="s">
        <v>1234</v>
      </c>
    </row>
    <row r="5819" spans="1:6" hidden="1" x14ac:dyDescent="0.25">
      <c r="A5819" s="212" t="s">
        <v>1251</v>
      </c>
      <c r="B5819" s="212">
        <v>200409</v>
      </c>
      <c r="C5819" s="212">
        <v>383.29599999999999</v>
      </c>
      <c r="D5819" s="212">
        <v>10</v>
      </c>
      <c r="E5819" s="212" t="s">
        <v>1252</v>
      </c>
      <c r="F5819" s="212" t="s">
        <v>1234</v>
      </c>
    </row>
    <row r="5820" spans="1:6" hidden="1" x14ac:dyDescent="0.25">
      <c r="A5820" s="212" t="s">
        <v>1251</v>
      </c>
      <c r="B5820" s="212">
        <v>200410</v>
      </c>
      <c r="C5820" s="212">
        <v>318.90699999999998</v>
      </c>
      <c r="D5820" s="212">
        <v>10</v>
      </c>
      <c r="E5820" s="212" t="s">
        <v>1252</v>
      </c>
      <c r="F5820" s="212" t="s">
        <v>1234</v>
      </c>
    </row>
    <row r="5821" spans="1:6" hidden="1" x14ac:dyDescent="0.25">
      <c r="A5821" s="212" t="s">
        <v>1251</v>
      </c>
      <c r="B5821" s="212">
        <v>200411</v>
      </c>
      <c r="C5821" s="212">
        <v>305.88499999999999</v>
      </c>
      <c r="D5821" s="212">
        <v>10</v>
      </c>
      <c r="E5821" s="212" t="s">
        <v>1252</v>
      </c>
      <c r="F5821" s="212" t="s">
        <v>1234</v>
      </c>
    </row>
    <row r="5822" spans="1:6" hidden="1" x14ac:dyDescent="0.25">
      <c r="A5822" s="212" t="s">
        <v>1251</v>
      </c>
      <c r="B5822" s="212">
        <v>200412</v>
      </c>
      <c r="C5822" s="212">
        <v>388.81900000000002</v>
      </c>
      <c r="D5822" s="212">
        <v>10</v>
      </c>
      <c r="E5822" s="212" t="s">
        <v>1252</v>
      </c>
      <c r="F5822" s="212" t="s">
        <v>1234</v>
      </c>
    </row>
    <row r="5823" spans="1:6" hidden="1" x14ac:dyDescent="0.25">
      <c r="A5823" s="212" t="s">
        <v>1251</v>
      </c>
      <c r="B5823" s="212">
        <v>200413</v>
      </c>
      <c r="C5823" s="212">
        <v>4408.241</v>
      </c>
      <c r="D5823" s="212">
        <v>10</v>
      </c>
      <c r="E5823" s="212" t="s">
        <v>1252</v>
      </c>
      <c r="F5823" s="212" t="s">
        <v>1234</v>
      </c>
    </row>
    <row r="5824" spans="1:6" hidden="1" x14ac:dyDescent="0.25">
      <c r="A5824" s="212" t="s">
        <v>1251</v>
      </c>
      <c r="B5824" s="212">
        <v>200501</v>
      </c>
      <c r="C5824" s="212">
        <v>427.48200000000003</v>
      </c>
      <c r="D5824" s="212">
        <v>10</v>
      </c>
      <c r="E5824" s="212" t="s">
        <v>1252</v>
      </c>
      <c r="F5824" s="212" t="s">
        <v>1234</v>
      </c>
    </row>
    <row r="5825" spans="1:6" hidden="1" x14ac:dyDescent="0.25">
      <c r="A5825" s="212" t="s">
        <v>1251</v>
      </c>
      <c r="B5825" s="212">
        <v>200502</v>
      </c>
      <c r="C5825" s="212">
        <v>363.94799999999998</v>
      </c>
      <c r="D5825" s="212">
        <v>10</v>
      </c>
      <c r="E5825" s="212" t="s">
        <v>1252</v>
      </c>
      <c r="F5825" s="212" t="s">
        <v>1234</v>
      </c>
    </row>
    <row r="5826" spans="1:6" hidden="1" x14ac:dyDescent="0.25">
      <c r="A5826" s="212" t="s">
        <v>1251</v>
      </c>
      <c r="B5826" s="212">
        <v>200503</v>
      </c>
      <c r="C5826" s="212">
        <v>355.07</v>
      </c>
      <c r="D5826" s="212">
        <v>10</v>
      </c>
      <c r="E5826" s="212" t="s">
        <v>1252</v>
      </c>
      <c r="F5826" s="212" t="s">
        <v>1234</v>
      </c>
    </row>
    <row r="5827" spans="1:6" hidden="1" x14ac:dyDescent="0.25">
      <c r="A5827" s="212" t="s">
        <v>1251</v>
      </c>
      <c r="B5827" s="212">
        <v>200504</v>
      </c>
      <c r="C5827" s="212">
        <v>295.988</v>
      </c>
      <c r="D5827" s="212">
        <v>10</v>
      </c>
      <c r="E5827" s="212" t="s">
        <v>1252</v>
      </c>
      <c r="F5827" s="212" t="s">
        <v>1234</v>
      </c>
    </row>
    <row r="5828" spans="1:6" hidden="1" x14ac:dyDescent="0.25">
      <c r="A5828" s="212" t="s">
        <v>1251</v>
      </c>
      <c r="B5828" s="212">
        <v>200505</v>
      </c>
      <c r="C5828" s="212">
        <v>298.15499999999997</v>
      </c>
      <c r="D5828" s="212">
        <v>10</v>
      </c>
      <c r="E5828" s="212" t="s">
        <v>1252</v>
      </c>
      <c r="F5828" s="212" t="s">
        <v>1234</v>
      </c>
    </row>
    <row r="5829" spans="1:6" hidden="1" x14ac:dyDescent="0.25">
      <c r="A5829" s="212" t="s">
        <v>1251</v>
      </c>
      <c r="B5829" s="212">
        <v>200506</v>
      </c>
      <c r="C5829" s="212">
        <v>397.93299999999999</v>
      </c>
      <c r="D5829" s="212">
        <v>10</v>
      </c>
      <c r="E5829" s="212" t="s">
        <v>1252</v>
      </c>
      <c r="F5829" s="212" t="s">
        <v>1234</v>
      </c>
    </row>
    <row r="5830" spans="1:6" hidden="1" x14ac:dyDescent="0.25">
      <c r="A5830" s="212" t="s">
        <v>1251</v>
      </c>
      <c r="B5830" s="212">
        <v>200507</v>
      </c>
      <c r="C5830" s="212">
        <v>492.95299999999997</v>
      </c>
      <c r="D5830" s="212">
        <v>10</v>
      </c>
      <c r="E5830" s="212" t="s">
        <v>1252</v>
      </c>
      <c r="F5830" s="212" t="s">
        <v>1234</v>
      </c>
    </row>
    <row r="5831" spans="1:6" hidden="1" x14ac:dyDescent="0.25">
      <c r="A5831" s="212" t="s">
        <v>1251</v>
      </c>
      <c r="B5831" s="212">
        <v>200508</v>
      </c>
      <c r="C5831" s="212">
        <v>501.23899999999998</v>
      </c>
      <c r="D5831" s="212">
        <v>10</v>
      </c>
      <c r="E5831" s="212" t="s">
        <v>1252</v>
      </c>
      <c r="F5831" s="212" t="s">
        <v>1234</v>
      </c>
    </row>
    <row r="5832" spans="1:6" hidden="1" x14ac:dyDescent="0.25">
      <c r="A5832" s="212" t="s">
        <v>1251</v>
      </c>
      <c r="B5832" s="212">
        <v>200509</v>
      </c>
      <c r="C5832" s="212">
        <v>431.67099999999999</v>
      </c>
      <c r="D5832" s="212">
        <v>10</v>
      </c>
      <c r="E5832" s="212" t="s">
        <v>1252</v>
      </c>
      <c r="F5832" s="212" t="s">
        <v>1234</v>
      </c>
    </row>
    <row r="5833" spans="1:6" hidden="1" x14ac:dyDescent="0.25">
      <c r="A5833" s="212" t="s">
        <v>1251</v>
      </c>
      <c r="B5833" s="212">
        <v>200510</v>
      </c>
      <c r="C5833" s="212">
        <v>350.36399999999998</v>
      </c>
      <c r="D5833" s="212">
        <v>10</v>
      </c>
      <c r="E5833" s="212" t="s">
        <v>1252</v>
      </c>
      <c r="F5833" s="212" t="s">
        <v>1234</v>
      </c>
    </row>
    <row r="5834" spans="1:6" hidden="1" x14ac:dyDescent="0.25">
      <c r="A5834" s="212" t="s">
        <v>1251</v>
      </c>
      <c r="B5834" s="212">
        <v>200511</v>
      </c>
      <c r="C5834" s="212">
        <v>312.83499999999998</v>
      </c>
      <c r="D5834" s="212">
        <v>10</v>
      </c>
      <c r="E5834" s="212" t="s">
        <v>1252</v>
      </c>
      <c r="F5834" s="212" t="s">
        <v>1234</v>
      </c>
    </row>
    <row r="5835" spans="1:6" hidden="1" x14ac:dyDescent="0.25">
      <c r="A5835" s="212" t="s">
        <v>1251</v>
      </c>
      <c r="B5835" s="212">
        <v>200512</v>
      </c>
      <c r="C5835" s="212">
        <v>410.04500000000002</v>
      </c>
      <c r="D5835" s="212">
        <v>10</v>
      </c>
      <c r="E5835" s="212" t="s">
        <v>1252</v>
      </c>
      <c r="F5835" s="212" t="s">
        <v>1234</v>
      </c>
    </row>
    <row r="5836" spans="1:6" hidden="1" x14ac:dyDescent="0.25">
      <c r="A5836" s="212" t="s">
        <v>1251</v>
      </c>
      <c r="B5836" s="212">
        <v>200513</v>
      </c>
      <c r="C5836" s="212">
        <v>4637.683</v>
      </c>
      <c r="D5836" s="212">
        <v>10</v>
      </c>
      <c r="E5836" s="212" t="s">
        <v>1252</v>
      </c>
      <c r="F5836" s="212" t="s">
        <v>1234</v>
      </c>
    </row>
    <row r="5837" spans="1:6" hidden="1" x14ac:dyDescent="0.25">
      <c r="A5837" s="212" t="s">
        <v>1251</v>
      </c>
      <c r="B5837" s="212">
        <v>200601</v>
      </c>
      <c r="C5837" s="212">
        <v>410.86900000000003</v>
      </c>
      <c r="D5837" s="212">
        <v>10</v>
      </c>
      <c r="E5837" s="212" t="s">
        <v>1252</v>
      </c>
      <c r="F5837" s="212" t="s">
        <v>1234</v>
      </c>
    </row>
    <row r="5838" spans="1:6" hidden="1" x14ac:dyDescent="0.25">
      <c r="A5838" s="212" t="s">
        <v>1251</v>
      </c>
      <c r="B5838" s="212">
        <v>200602</v>
      </c>
      <c r="C5838" s="212">
        <v>356.59199999999998</v>
      </c>
      <c r="D5838" s="212">
        <v>10</v>
      </c>
      <c r="E5838" s="212" t="s">
        <v>1252</v>
      </c>
      <c r="F5838" s="212" t="s">
        <v>1234</v>
      </c>
    </row>
    <row r="5839" spans="1:6" hidden="1" x14ac:dyDescent="0.25">
      <c r="A5839" s="212" t="s">
        <v>1251</v>
      </c>
      <c r="B5839" s="212">
        <v>200603</v>
      </c>
      <c r="C5839" s="212">
        <v>358.10700000000003</v>
      </c>
      <c r="D5839" s="212">
        <v>10</v>
      </c>
      <c r="E5839" s="212" t="s">
        <v>1252</v>
      </c>
      <c r="F5839" s="212" t="s">
        <v>1234</v>
      </c>
    </row>
    <row r="5840" spans="1:6" hidden="1" x14ac:dyDescent="0.25">
      <c r="A5840" s="212" t="s">
        <v>1251</v>
      </c>
      <c r="B5840" s="212">
        <v>200604</v>
      </c>
      <c r="C5840" s="212">
        <v>304.94400000000002</v>
      </c>
      <c r="D5840" s="212">
        <v>10</v>
      </c>
      <c r="E5840" s="212" t="s">
        <v>1252</v>
      </c>
      <c r="F5840" s="212" t="s">
        <v>1234</v>
      </c>
    </row>
    <row r="5841" spans="1:6" hidden="1" x14ac:dyDescent="0.25">
      <c r="A5841" s="212" t="s">
        <v>1251</v>
      </c>
      <c r="B5841" s="212">
        <v>200605</v>
      </c>
      <c r="C5841" s="212">
        <v>320.72800000000001</v>
      </c>
      <c r="D5841" s="212">
        <v>10</v>
      </c>
      <c r="E5841" s="212" t="s">
        <v>1252</v>
      </c>
      <c r="F5841" s="212" t="s">
        <v>1234</v>
      </c>
    </row>
    <row r="5842" spans="1:6" hidden="1" x14ac:dyDescent="0.25">
      <c r="A5842" s="212" t="s">
        <v>1251</v>
      </c>
      <c r="B5842" s="212">
        <v>200606</v>
      </c>
      <c r="C5842" s="212">
        <v>405.39800000000002</v>
      </c>
      <c r="D5842" s="212">
        <v>10</v>
      </c>
      <c r="E5842" s="212" t="s">
        <v>1252</v>
      </c>
      <c r="F5842" s="212" t="s">
        <v>1234</v>
      </c>
    </row>
    <row r="5843" spans="1:6" hidden="1" x14ac:dyDescent="0.25">
      <c r="A5843" s="212" t="s">
        <v>1251</v>
      </c>
      <c r="B5843" s="212">
        <v>200607</v>
      </c>
      <c r="C5843" s="212">
        <v>502.71800000000002</v>
      </c>
      <c r="D5843" s="212">
        <v>10</v>
      </c>
      <c r="E5843" s="212" t="s">
        <v>1252</v>
      </c>
      <c r="F5843" s="212" t="s">
        <v>1234</v>
      </c>
    </row>
    <row r="5844" spans="1:6" hidden="1" x14ac:dyDescent="0.25">
      <c r="A5844" s="212" t="s">
        <v>1251</v>
      </c>
      <c r="B5844" s="212">
        <v>200608</v>
      </c>
      <c r="C5844" s="212">
        <v>512.02</v>
      </c>
      <c r="D5844" s="212">
        <v>10</v>
      </c>
      <c r="E5844" s="212" t="s">
        <v>1252</v>
      </c>
      <c r="F5844" s="212" t="s">
        <v>1234</v>
      </c>
    </row>
    <row r="5845" spans="1:6" hidden="1" x14ac:dyDescent="0.25">
      <c r="A5845" s="212" t="s">
        <v>1251</v>
      </c>
      <c r="B5845" s="212">
        <v>200609</v>
      </c>
      <c r="C5845" s="212">
        <v>396.03800000000001</v>
      </c>
      <c r="D5845" s="212">
        <v>10</v>
      </c>
      <c r="E5845" s="212" t="s">
        <v>1252</v>
      </c>
      <c r="F5845" s="212" t="s">
        <v>1234</v>
      </c>
    </row>
    <row r="5846" spans="1:6" hidden="1" x14ac:dyDescent="0.25">
      <c r="A5846" s="212" t="s">
        <v>1251</v>
      </c>
      <c r="B5846" s="212">
        <v>200610</v>
      </c>
      <c r="C5846" s="212">
        <v>328.392</v>
      </c>
      <c r="D5846" s="212">
        <v>10</v>
      </c>
      <c r="E5846" s="212" t="s">
        <v>1252</v>
      </c>
      <c r="F5846" s="212" t="s">
        <v>1234</v>
      </c>
    </row>
    <row r="5847" spans="1:6" hidden="1" x14ac:dyDescent="0.25">
      <c r="A5847" s="212" t="s">
        <v>1251</v>
      </c>
      <c r="B5847" s="212">
        <v>200611</v>
      </c>
      <c r="C5847" s="212">
        <v>323.60399999999998</v>
      </c>
      <c r="D5847" s="212">
        <v>10</v>
      </c>
      <c r="E5847" s="212" t="s">
        <v>1252</v>
      </c>
      <c r="F5847" s="212" t="s">
        <v>1234</v>
      </c>
    </row>
    <row r="5848" spans="1:6" hidden="1" x14ac:dyDescent="0.25">
      <c r="A5848" s="212" t="s">
        <v>1251</v>
      </c>
      <c r="B5848" s="212">
        <v>200612</v>
      </c>
      <c r="C5848" s="212">
        <v>391.976</v>
      </c>
      <c r="D5848" s="212">
        <v>10</v>
      </c>
      <c r="E5848" s="212" t="s">
        <v>1252</v>
      </c>
      <c r="F5848" s="212" t="s">
        <v>1234</v>
      </c>
    </row>
    <row r="5849" spans="1:6" hidden="1" x14ac:dyDescent="0.25">
      <c r="A5849" s="212" t="s">
        <v>1251</v>
      </c>
      <c r="B5849" s="212">
        <v>200613</v>
      </c>
      <c r="C5849" s="212">
        <v>4611.3860000000004</v>
      </c>
      <c r="D5849" s="212">
        <v>10</v>
      </c>
      <c r="E5849" s="212" t="s">
        <v>1252</v>
      </c>
      <c r="F5849" s="212" t="s">
        <v>1234</v>
      </c>
    </row>
    <row r="5850" spans="1:6" hidden="1" x14ac:dyDescent="0.25">
      <c r="A5850" s="212" t="s">
        <v>1251</v>
      </c>
      <c r="B5850" s="212">
        <v>200701</v>
      </c>
      <c r="C5850" s="212">
        <v>427.47699999999998</v>
      </c>
      <c r="D5850" s="212">
        <v>10</v>
      </c>
      <c r="E5850" s="212" t="s">
        <v>1252</v>
      </c>
      <c r="F5850" s="212" t="s">
        <v>1234</v>
      </c>
    </row>
    <row r="5851" spans="1:6" hidden="1" x14ac:dyDescent="0.25">
      <c r="A5851" s="212" t="s">
        <v>1251</v>
      </c>
      <c r="B5851" s="212">
        <v>200702</v>
      </c>
      <c r="C5851" s="212">
        <v>414.43599999999998</v>
      </c>
      <c r="D5851" s="212">
        <v>10</v>
      </c>
      <c r="E5851" s="212" t="s">
        <v>1252</v>
      </c>
      <c r="F5851" s="212" t="s">
        <v>1234</v>
      </c>
    </row>
    <row r="5852" spans="1:6" hidden="1" x14ac:dyDescent="0.25">
      <c r="A5852" s="212" t="s">
        <v>1251</v>
      </c>
      <c r="B5852" s="212">
        <v>200703</v>
      </c>
      <c r="C5852" s="212">
        <v>360.63099999999997</v>
      </c>
      <c r="D5852" s="212">
        <v>10</v>
      </c>
      <c r="E5852" s="212" t="s">
        <v>1252</v>
      </c>
      <c r="F5852" s="212" t="s">
        <v>1234</v>
      </c>
    </row>
    <row r="5853" spans="1:6" hidden="1" x14ac:dyDescent="0.25">
      <c r="A5853" s="212" t="s">
        <v>1251</v>
      </c>
      <c r="B5853" s="212">
        <v>200704</v>
      </c>
      <c r="C5853" s="212">
        <v>308.04199999999997</v>
      </c>
      <c r="D5853" s="212">
        <v>10</v>
      </c>
      <c r="E5853" s="212" t="s">
        <v>1252</v>
      </c>
      <c r="F5853" s="212" t="s">
        <v>1234</v>
      </c>
    </row>
    <row r="5854" spans="1:6" hidden="1" x14ac:dyDescent="0.25">
      <c r="A5854" s="212" t="s">
        <v>1251</v>
      </c>
      <c r="B5854" s="212">
        <v>200705</v>
      </c>
      <c r="C5854" s="212">
        <v>328.87900000000002</v>
      </c>
      <c r="D5854" s="212">
        <v>10</v>
      </c>
      <c r="E5854" s="212" t="s">
        <v>1252</v>
      </c>
      <c r="F5854" s="212" t="s">
        <v>1234</v>
      </c>
    </row>
    <row r="5855" spans="1:6" hidden="1" x14ac:dyDescent="0.25">
      <c r="A5855" s="212" t="s">
        <v>1251</v>
      </c>
      <c r="B5855" s="212">
        <v>200706</v>
      </c>
      <c r="C5855" s="212">
        <v>400.62900000000002</v>
      </c>
      <c r="D5855" s="212">
        <v>10</v>
      </c>
      <c r="E5855" s="212" t="s">
        <v>1252</v>
      </c>
      <c r="F5855" s="212" t="s">
        <v>1234</v>
      </c>
    </row>
    <row r="5856" spans="1:6" hidden="1" x14ac:dyDescent="0.25">
      <c r="A5856" s="212" t="s">
        <v>1251</v>
      </c>
      <c r="B5856" s="212">
        <v>200707</v>
      </c>
      <c r="C5856" s="212">
        <v>474.36</v>
      </c>
      <c r="D5856" s="212">
        <v>10</v>
      </c>
      <c r="E5856" s="212" t="s">
        <v>1252</v>
      </c>
      <c r="F5856" s="212" t="s">
        <v>1234</v>
      </c>
    </row>
    <row r="5857" spans="1:6" hidden="1" x14ac:dyDescent="0.25">
      <c r="A5857" s="212" t="s">
        <v>1251</v>
      </c>
      <c r="B5857" s="212">
        <v>200708</v>
      </c>
      <c r="C5857" s="212">
        <v>512.14599999999996</v>
      </c>
      <c r="D5857" s="212">
        <v>10</v>
      </c>
      <c r="E5857" s="212" t="s">
        <v>1252</v>
      </c>
      <c r="F5857" s="212" t="s">
        <v>1234</v>
      </c>
    </row>
    <row r="5858" spans="1:6" hidden="1" x14ac:dyDescent="0.25">
      <c r="A5858" s="212" t="s">
        <v>1251</v>
      </c>
      <c r="B5858" s="212">
        <v>200709</v>
      </c>
      <c r="C5858" s="212">
        <v>441.89499999999998</v>
      </c>
      <c r="D5858" s="212">
        <v>10</v>
      </c>
      <c r="E5858" s="212" t="s">
        <v>1252</v>
      </c>
      <c r="F5858" s="212" t="s">
        <v>1234</v>
      </c>
    </row>
    <row r="5859" spans="1:6" hidden="1" x14ac:dyDescent="0.25">
      <c r="A5859" s="212" t="s">
        <v>1251</v>
      </c>
      <c r="B5859" s="212">
        <v>200710</v>
      </c>
      <c r="C5859" s="212">
        <v>354.00799999999998</v>
      </c>
      <c r="D5859" s="212">
        <v>10</v>
      </c>
      <c r="E5859" s="212" t="s">
        <v>1252</v>
      </c>
      <c r="F5859" s="212" t="s">
        <v>1234</v>
      </c>
    </row>
    <row r="5860" spans="1:6" hidden="1" x14ac:dyDescent="0.25">
      <c r="A5860" s="212" t="s">
        <v>1251</v>
      </c>
      <c r="B5860" s="212">
        <v>200711</v>
      </c>
      <c r="C5860" s="212">
        <v>327.22699999999998</v>
      </c>
      <c r="D5860" s="212">
        <v>10</v>
      </c>
      <c r="E5860" s="212" t="s">
        <v>1252</v>
      </c>
      <c r="F5860" s="212" t="s">
        <v>1234</v>
      </c>
    </row>
    <row r="5861" spans="1:6" hidden="1" x14ac:dyDescent="0.25">
      <c r="A5861" s="212" t="s">
        <v>1251</v>
      </c>
      <c r="B5861" s="212">
        <v>200712</v>
      </c>
      <c r="C5861" s="212">
        <v>400.596</v>
      </c>
      <c r="D5861" s="212">
        <v>10</v>
      </c>
      <c r="E5861" s="212" t="s">
        <v>1252</v>
      </c>
      <c r="F5861" s="212" t="s">
        <v>1234</v>
      </c>
    </row>
    <row r="5862" spans="1:6" hidden="1" x14ac:dyDescent="0.25">
      <c r="A5862" s="212" t="s">
        <v>1251</v>
      </c>
      <c r="B5862" s="212">
        <v>200713</v>
      </c>
      <c r="C5862" s="212">
        <v>4750.326</v>
      </c>
      <c r="D5862" s="212">
        <v>10</v>
      </c>
      <c r="E5862" s="212" t="s">
        <v>1252</v>
      </c>
      <c r="F5862" s="212" t="s">
        <v>1234</v>
      </c>
    </row>
    <row r="5863" spans="1:6" hidden="1" x14ac:dyDescent="0.25">
      <c r="A5863" s="212" t="s">
        <v>1251</v>
      </c>
      <c r="B5863" s="212">
        <v>200801</v>
      </c>
      <c r="C5863" s="212">
        <v>455.053</v>
      </c>
      <c r="D5863" s="212">
        <v>10</v>
      </c>
      <c r="E5863" s="212" t="s">
        <v>1252</v>
      </c>
      <c r="F5863" s="212" t="s">
        <v>1234</v>
      </c>
    </row>
    <row r="5864" spans="1:6" hidden="1" x14ac:dyDescent="0.25">
      <c r="A5864" s="212" t="s">
        <v>1251</v>
      </c>
      <c r="B5864" s="212">
        <v>200802</v>
      </c>
      <c r="C5864" s="212">
        <v>404.505</v>
      </c>
      <c r="D5864" s="212">
        <v>10</v>
      </c>
      <c r="E5864" s="212" t="s">
        <v>1252</v>
      </c>
      <c r="F5864" s="212" t="s">
        <v>1234</v>
      </c>
    </row>
    <row r="5865" spans="1:6" hidden="1" x14ac:dyDescent="0.25">
      <c r="A5865" s="212" t="s">
        <v>1251</v>
      </c>
      <c r="B5865" s="212">
        <v>200803</v>
      </c>
      <c r="C5865" s="212">
        <v>365.63799999999998</v>
      </c>
      <c r="D5865" s="212">
        <v>10</v>
      </c>
      <c r="E5865" s="212" t="s">
        <v>1252</v>
      </c>
      <c r="F5865" s="212" t="s">
        <v>1234</v>
      </c>
    </row>
    <row r="5866" spans="1:6" hidden="1" x14ac:dyDescent="0.25">
      <c r="A5866" s="212" t="s">
        <v>1251</v>
      </c>
      <c r="B5866" s="212">
        <v>200804</v>
      </c>
      <c r="C5866" s="212">
        <v>314.47000000000003</v>
      </c>
      <c r="D5866" s="212">
        <v>10</v>
      </c>
      <c r="E5866" s="212" t="s">
        <v>1252</v>
      </c>
      <c r="F5866" s="212" t="s">
        <v>1234</v>
      </c>
    </row>
    <row r="5867" spans="1:6" hidden="1" x14ac:dyDescent="0.25">
      <c r="A5867" s="212" t="s">
        <v>1251</v>
      </c>
      <c r="B5867" s="212">
        <v>200805</v>
      </c>
      <c r="C5867" s="212">
        <v>314.74200000000002</v>
      </c>
      <c r="D5867" s="212">
        <v>10</v>
      </c>
      <c r="E5867" s="212" t="s">
        <v>1252</v>
      </c>
      <c r="F5867" s="212" t="s">
        <v>1234</v>
      </c>
    </row>
    <row r="5868" spans="1:6" hidden="1" x14ac:dyDescent="0.25">
      <c r="A5868" s="212" t="s">
        <v>1251</v>
      </c>
      <c r="B5868" s="212">
        <v>200806</v>
      </c>
      <c r="C5868" s="212">
        <v>414.13400000000001</v>
      </c>
      <c r="D5868" s="212">
        <v>10</v>
      </c>
      <c r="E5868" s="212" t="s">
        <v>1252</v>
      </c>
      <c r="F5868" s="212" t="s">
        <v>1234</v>
      </c>
    </row>
    <row r="5869" spans="1:6" hidden="1" x14ac:dyDescent="0.25">
      <c r="A5869" s="212" t="s">
        <v>1251</v>
      </c>
      <c r="B5869" s="212">
        <v>200807</v>
      </c>
      <c r="C5869" s="212">
        <v>488.52699999999999</v>
      </c>
      <c r="D5869" s="212">
        <v>10</v>
      </c>
      <c r="E5869" s="212" t="s">
        <v>1252</v>
      </c>
      <c r="F5869" s="212" t="s">
        <v>1234</v>
      </c>
    </row>
    <row r="5870" spans="1:6" hidden="1" x14ac:dyDescent="0.25">
      <c r="A5870" s="212" t="s">
        <v>1251</v>
      </c>
      <c r="B5870" s="212">
        <v>200808</v>
      </c>
      <c r="C5870" s="212">
        <v>472.42500000000001</v>
      </c>
      <c r="D5870" s="212">
        <v>10</v>
      </c>
      <c r="E5870" s="212" t="s">
        <v>1252</v>
      </c>
      <c r="F5870" s="212" t="s">
        <v>1234</v>
      </c>
    </row>
    <row r="5871" spans="1:6" hidden="1" x14ac:dyDescent="0.25">
      <c r="A5871" s="212" t="s">
        <v>1251</v>
      </c>
      <c r="B5871" s="212">
        <v>200809</v>
      </c>
      <c r="C5871" s="212">
        <v>399.471</v>
      </c>
      <c r="D5871" s="212">
        <v>10</v>
      </c>
      <c r="E5871" s="212" t="s">
        <v>1252</v>
      </c>
      <c r="F5871" s="212" t="s">
        <v>1234</v>
      </c>
    </row>
    <row r="5872" spans="1:6" hidden="1" x14ac:dyDescent="0.25">
      <c r="A5872" s="212" t="s">
        <v>1251</v>
      </c>
      <c r="B5872" s="212">
        <v>200810</v>
      </c>
      <c r="C5872" s="212">
        <v>327.92899999999997</v>
      </c>
      <c r="D5872" s="212">
        <v>10</v>
      </c>
      <c r="E5872" s="212" t="s">
        <v>1252</v>
      </c>
      <c r="F5872" s="212" t="s">
        <v>1234</v>
      </c>
    </row>
    <row r="5873" spans="1:6" hidden="1" x14ac:dyDescent="0.25">
      <c r="A5873" s="212" t="s">
        <v>1251</v>
      </c>
      <c r="B5873" s="212">
        <v>200811</v>
      </c>
      <c r="C5873" s="212">
        <v>326.755</v>
      </c>
      <c r="D5873" s="212">
        <v>10</v>
      </c>
      <c r="E5873" s="212" t="s">
        <v>1252</v>
      </c>
      <c r="F5873" s="212" t="s">
        <v>1234</v>
      </c>
    </row>
    <row r="5874" spans="1:6" hidden="1" x14ac:dyDescent="0.25">
      <c r="A5874" s="212" t="s">
        <v>1251</v>
      </c>
      <c r="B5874" s="212">
        <v>200812</v>
      </c>
      <c r="C5874" s="212">
        <v>427.16699999999997</v>
      </c>
      <c r="D5874" s="212">
        <v>10</v>
      </c>
      <c r="E5874" s="212" t="s">
        <v>1252</v>
      </c>
      <c r="F5874" s="212" t="s">
        <v>1234</v>
      </c>
    </row>
    <row r="5875" spans="1:6" hidden="1" x14ac:dyDescent="0.25">
      <c r="A5875" s="212" t="s">
        <v>1251</v>
      </c>
      <c r="B5875" s="212">
        <v>200813</v>
      </c>
      <c r="C5875" s="212">
        <v>4710.8180000000002</v>
      </c>
      <c r="D5875" s="212">
        <v>10</v>
      </c>
      <c r="E5875" s="212" t="s">
        <v>1252</v>
      </c>
      <c r="F5875" s="212" t="s">
        <v>1234</v>
      </c>
    </row>
    <row r="5876" spans="1:6" hidden="1" x14ac:dyDescent="0.25">
      <c r="A5876" s="212" t="s">
        <v>1251</v>
      </c>
      <c r="B5876" s="212">
        <v>200901</v>
      </c>
      <c r="C5876" s="212">
        <v>464.81299999999999</v>
      </c>
      <c r="D5876" s="212">
        <v>10</v>
      </c>
      <c r="E5876" s="212" t="s">
        <v>1252</v>
      </c>
      <c r="F5876" s="212" t="s">
        <v>1234</v>
      </c>
    </row>
    <row r="5877" spans="1:6" hidden="1" x14ac:dyDescent="0.25">
      <c r="A5877" s="212" t="s">
        <v>1251</v>
      </c>
      <c r="B5877" s="212">
        <v>200902</v>
      </c>
      <c r="C5877" s="212">
        <v>393.10399999999998</v>
      </c>
      <c r="D5877" s="212">
        <v>10</v>
      </c>
      <c r="E5877" s="212" t="s">
        <v>1252</v>
      </c>
      <c r="F5877" s="212" t="s">
        <v>1234</v>
      </c>
    </row>
    <row r="5878" spans="1:6" hidden="1" x14ac:dyDescent="0.25">
      <c r="A5878" s="212" t="s">
        <v>1251</v>
      </c>
      <c r="B5878" s="212">
        <v>200903</v>
      </c>
      <c r="C5878" s="212">
        <v>363.38299999999998</v>
      </c>
      <c r="D5878" s="212">
        <v>10</v>
      </c>
      <c r="E5878" s="212" t="s">
        <v>1252</v>
      </c>
      <c r="F5878" s="212" t="s">
        <v>1234</v>
      </c>
    </row>
    <row r="5879" spans="1:6" hidden="1" x14ac:dyDescent="0.25">
      <c r="A5879" s="212" t="s">
        <v>1251</v>
      </c>
      <c r="B5879" s="212">
        <v>200904</v>
      </c>
      <c r="C5879" s="212">
        <v>312.64600000000002</v>
      </c>
      <c r="D5879" s="212">
        <v>10</v>
      </c>
      <c r="E5879" s="212" t="s">
        <v>1252</v>
      </c>
      <c r="F5879" s="212" t="s">
        <v>1234</v>
      </c>
    </row>
    <row r="5880" spans="1:6" hidden="1" x14ac:dyDescent="0.25">
      <c r="A5880" s="212" t="s">
        <v>1251</v>
      </c>
      <c r="B5880" s="212">
        <v>200905</v>
      </c>
      <c r="C5880" s="212">
        <v>321.79300000000001</v>
      </c>
      <c r="D5880" s="212">
        <v>10</v>
      </c>
      <c r="E5880" s="212" t="s">
        <v>1252</v>
      </c>
      <c r="F5880" s="212" t="s">
        <v>1234</v>
      </c>
    </row>
    <row r="5881" spans="1:6" hidden="1" x14ac:dyDescent="0.25">
      <c r="A5881" s="212" t="s">
        <v>1251</v>
      </c>
      <c r="B5881" s="212">
        <v>200906</v>
      </c>
      <c r="C5881" s="212">
        <v>390.31599999999997</v>
      </c>
      <c r="D5881" s="212">
        <v>10</v>
      </c>
      <c r="E5881" s="212" t="s">
        <v>1252</v>
      </c>
      <c r="F5881" s="212" t="s">
        <v>1234</v>
      </c>
    </row>
    <row r="5882" spans="1:6" hidden="1" x14ac:dyDescent="0.25">
      <c r="A5882" s="212" t="s">
        <v>1251</v>
      </c>
      <c r="B5882" s="212">
        <v>200907</v>
      </c>
      <c r="C5882" s="212">
        <v>469.14299999999997</v>
      </c>
      <c r="D5882" s="212">
        <v>10</v>
      </c>
      <c r="E5882" s="212" t="s">
        <v>1252</v>
      </c>
      <c r="F5882" s="212" t="s">
        <v>1234</v>
      </c>
    </row>
    <row r="5883" spans="1:6" hidden="1" x14ac:dyDescent="0.25">
      <c r="A5883" s="212" t="s">
        <v>1251</v>
      </c>
      <c r="B5883" s="212">
        <v>200908</v>
      </c>
      <c r="C5883" s="212">
        <v>471.61599999999999</v>
      </c>
      <c r="D5883" s="212">
        <v>10</v>
      </c>
      <c r="E5883" s="212" t="s">
        <v>1252</v>
      </c>
      <c r="F5883" s="212" t="s">
        <v>1234</v>
      </c>
    </row>
    <row r="5884" spans="1:6" hidden="1" x14ac:dyDescent="0.25">
      <c r="A5884" s="212" t="s">
        <v>1251</v>
      </c>
      <c r="B5884" s="212">
        <v>200909</v>
      </c>
      <c r="C5884" s="212">
        <v>392.93700000000001</v>
      </c>
      <c r="D5884" s="212">
        <v>10</v>
      </c>
      <c r="E5884" s="212" t="s">
        <v>1252</v>
      </c>
      <c r="F5884" s="212" t="s">
        <v>1234</v>
      </c>
    </row>
    <row r="5885" spans="1:6" hidden="1" x14ac:dyDescent="0.25">
      <c r="A5885" s="212" t="s">
        <v>1251</v>
      </c>
      <c r="B5885" s="212">
        <v>200910</v>
      </c>
      <c r="C5885" s="212">
        <v>336.26</v>
      </c>
      <c r="D5885" s="212">
        <v>10</v>
      </c>
      <c r="E5885" s="212" t="s">
        <v>1252</v>
      </c>
      <c r="F5885" s="212" t="s">
        <v>1234</v>
      </c>
    </row>
    <row r="5886" spans="1:6" hidden="1" x14ac:dyDescent="0.25">
      <c r="A5886" s="212" t="s">
        <v>1251</v>
      </c>
      <c r="B5886" s="212">
        <v>200911</v>
      </c>
      <c r="C5886" s="212">
        <v>317.411</v>
      </c>
      <c r="D5886" s="212">
        <v>10</v>
      </c>
      <c r="E5886" s="212" t="s">
        <v>1252</v>
      </c>
      <c r="F5886" s="212" t="s">
        <v>1234</v>
      </c>
    </row>
    <row r="5887" spans="1:6" hidden="1" x14ac:dyDescent="0.25">
      <c r="A5887" s="212" t="s">
        <v>1251</v>
      </c>
      <c r="B5887" s="212">
        <v>200912</v>
      </c>
      <c r="C5887" s="212">
        <v>423.13299999999998</v>
      </c>
      <c r="D5887" s="212">
        <v>10</v>
      </c>
      <c r="E5887" s="212" t="s">
        <v>1252</v>
      </c>
      <c r="F5887" s="212" t="s">
        <v>1234</v>
      </c>
    </row>
    <row r="5888" spans="1:6" hidden="1" x14ac:dyDescent="0.25">
      <c r="A5888" s="212" t="s">
        <v>1251</v>
      </c>
      <c r="B5888" s="212">
        <v>200913</v>
      </c>
      <c r="C5888" s="212">
        <v>4656.5550000000003</v>
      </c>
      <c r="D5888" s="212">
        <v>10</v>
      </c>
      <c r="E5888" s="212" t="s">
        <v>1252</v>
      </c>
      <c r="F5888" s="212" t="s">
        <v>1234</v>
      </c>
    </row>
    <row r="5889" spans="1:6" hidden="1" x14ac:dyDescent="0.25">
      <c r="A5889" s="212" t="s">
        <v>1251</v>
      </c>
      <c r="B5889" s="212">
        <v>201001</v>
      </c>
      <c r="C5889" s="212">
        <v>503.27</v>
      </c>
      <c r="D5889" s="212">
        <v>10</v>
      </c>
      <c r="E5889" s="212" t="s">
        <v>1252</v>
      </c>
      <c r="F5889" s="212" t="s">
        <v>1234</v>
      </c>
    </row>
    <row r="5890" spans="1:6" hidden="1" x14ac:dyDescent="0.25">
      <c r="A5890" s="212" t="s">
        <v>1251</v>
      </c>
      <c r="B5890" s="212">
        <v>201002</v>
      </c>
      <c r="C5890" s="212">
        <v>419.13099999999997</v>
      </c>
      <c r="D5890" s="212">
        <v>10</v>
      </c>
      <c r="E5890" s="212" t="s">
        <v>1252</v>
      </c>
      <c r="F5890" s="212" t="s">
        <v>1234</v>
      </c>
    </row>
    <row r="5891" spans="1:6" hidden="1" x14ac:dyDescent="0.25">
      <c r="A5891" s="212" t="s">
        <v>1251</v>
      </c>
      <c r="B5891" s="212">
        <v>201003</v>
      </c>
      <c r="C5891" s="212">
        <v>381.42700000000002</v>
      </c>
      <c r="D5891" s="212">
        <v>10</v>
      </c>
      <c r="E5891" s="212" t="s">
        <v>1252</v>
      </c>
      <c r="F5891" s="212" t="s">
        <v>1234</v>
      </c>
    </row>
    <row r="5892" spans="1:6" hidden="1" x14ac:dyDescent="0.25">
      <c r="A5892" s="212" t="s">
        <v>1251</v>
      </c>
      <c r="B5892" s="212">
        <v>201004</v>
      </c>
      <c r="C5892" s="212">
        <v>300.41399999999999</v>
      </c>
      <c r="D5892" s="212">
        <v>10</v>
      </c>
      <c r="E5892" s="212" t="s">
        <v>1252</v>
      </c>
      <c r="F5892" s="212" t="s">
        <v>1234</v>
      </c>
    </row>
    <row r="5893" spans="1:6" hidden="1" x14ac:dyDescent="0.25">
      <c r="A5893" s="212" t="s">
        <v>1251</v>
      </c>
      <c r="B5893" s="212">
        <v>201005</v>
      </c>
      <c r="C5893" s="212">
        <v>323.60399999999998</v>
      </c>
      <c r="D5893" s="212">
        <v>10</v>
      </c>
      <c r="E5893" s="212" t="s">
        <v>1252</v>
      </c>
      <c r="F5893" s="212" t="s">
        <v>1234</v>
      </c>
    </row>
    <row r="5894" spans="1:6" hidden="1" x14ac:dyDescent="0.25">
      <c r="A5894" s="212" t="s">
        <v>1251</v>
      </c>
      <c r="B5894" s="212">
        <v>201006</v>
      </c>
      <c r="C5894" s="212">
        <v>435.01600000000002</v>
      </c>
      <c r="D5894" s="212">
        <v>10</v>
      </c>
      <c r="E5894" s="212" t="s">
        <v>1252</v>
      </c>
      <c r="F5894" s="212" t="s">
        <v>1234</v>
      </c>
    </row>
    <row r="5895" spans="1:6" hidden="1" x14ac:dyDescent="0.25">
      <c r="A5895" s="212" t="s">
        <v>1251</v>
      </c>
      <c r="B5895" s="212">
        <v>201007</v>
      </c>
      <c r="C5895" s="212">
        <v>527.798</v>
      </c>
      <c r="D5895" s="212">
        <v>10</v>
      </c>
      <c r="E5895" s="212" t="s">
        <v>1252</v>
      </c>
      <c r="F5895" s="212" t="s">
        <v>1234</v>
      </c>
    </row>
    <row r="5896" spans="1:6" hidden="1" x14ac:dyDescent="0.25">
      <c r="A5896" s="212" t="s">
        <v>1251</v>
      </c>
      <c r="B5896" s="212">
        <v>201008</v>
      </c>
      <c r="C5896" s="212">
        <v>525.63</v>
      </c>
      <c r="D5896" s="212">
        <v>10</v>
      </c>
      <c r="E5896" s="212" t="s">
        <v>1252</v>
      </c>
      <c r="F5896" s="212" t="s">
        <v>1234</v>
      </c>
    </row>
    <row r="5897" spans="1:6" hidden="1" x14ac:dyDescent="0.25">
      <c r="A5897" s="212" t="s">
        <v>1251</v>
      </c>
      <c r="B5897" s="212">
        <v>201009</v>
      </c>
      <c r="C5897" s="212">
        <v>425.07600000000002</v>
      </c>
      <c r="D5897" s="212">
        <v>10</v>
      </c>
      <c r="E5897" s="212" t="s">
        <v>1252</v>
      </c>
      <c r="F5897" s="212" t="s">
        <v>1234</v>
      </c>
    </row>
    <row r="5898" spans="1:6" hidden="1" x14ac:dyDescent="0.25">
      <c r="A5898" s="212" t="s">
        <v>1251</v>
      </c>
      <c r="B5898" s="212">
        <v>201010</v>
      </c>
      <c r="C5898" s="212">
        <v>329.9</v>
      </c>
      <c r="D5898" s="212">
        <v>10</v>
      </c>
      <c r="E5898" s="212" t="s">
        <v>1252</v>
      </c>
      <c r="F5898" s="212" t="s">
        <v>1234</v>
      </c>
    </row>
    <row r="5899" spans="1:6" hidden="1" x14ac:dyDescent="0.25">
      <c r="A5899" s="212" t="s">
        <v>1251</v>
      </c>
      <c r="B5899" s="212">
        <v>201011</v>
      </c>
      <c r="C5899" s="212">
        <v>317.88299999999998</v>
      </c>
      <c r="D5899" s="212">
        <v>10</v>
      </c>
      <c r="E5899" s="212" t="s">
        <v>1252</v>
      </c>
      <c r="F5899" s="212" t="s">
        <v>1234</v>
      </c>
    </row>
    <row r="5900" spans="1:6" hidden="1" x14ac:dyDescent="0.25">
      <c r="A5900" s="212" t="s">
        <v>1251</v>
      </c>
      <c r="B5900" s="212">
        <v>201012</v>
      </c>
      <c r="C5900" s="212">
        <v>443.60700000000003</v>
      </c>
      <c r="D5900" s="212">
        <v>10</v>
      </c>
      <c r="E5900" s="212" t="s">
        <v>1252</v>
      </c>
      <c r="F5900" s="212" t="s">
        <v>1234</v>
      </c>
    </row>
    <row r="5901" spans="1:6" hidden="1" x14ac:dyDescent="0.25">
      <c r="A5901" s="212" t="s">
        <v>1251</v>
      </c>
      <c r="B5901" s="212">
        <v>201013</v>
      </c>
      <c r="C5901" s="212">
        <v>4932.7569999999996</v>
      </c>
      <c r="D5901" s="212">
        <v>10</v>
      </c>
      <c r="E5901" s="212" t="s">
        <v>1252</v>
      </c>
      <c r="F5901" s="212" t="s">
        <v>1234</v>
      </c>
    </row>
    <row r="5902" spans="1:6" hidden="1" x14ac:dyDescent="0.25">
      <c r="A5902" s="212" t="s">
        <v>1251</v>
      </c>
      <c r="B5902" s="212">
        <v>201101</v>
      </c>
      <c r="C5902" s="212">
        <v>494.95</v>
      </c>
      <c r="D5902" s="212">
        <v>10</v>
      </c>
      <c r="E5902" s="212" t="s">
        <v>1252</v>
      </c>
      <c r="F5902" s="212" t="s">
        <v>1234</v>
      </c>
    </row>
    <row r="5903" spans="1:6" hidden="1" x14ac:dyDescent="0.25">
      <c r="A5903" s="212" t="s">
        <v>1251</v>
      </c>
      <c r="B5903" s="212">
        <v>201102</v>
      </c>
      <c r="C5903" s="212">
        <v>409.815</v>
      </c>
      <c r="D5903" s="212">
        <v>10</v>
      </c>
      <c r="E5903" s="212" t="s">
        <v>1252</v>
      </c>
      <c r="F5903" s="212" t="s">
        <v>1234</v>
      </c>
    </row>
    <row r="5904" spans="1:6" hidden="1" x14ac:dyDescent="0.25">
      <c r="A5904" s="212" t="s">
        <v>1251</v>
      </c>
      <c r="B5904" s="212">
        <v>201103</v>
      </c>
      <c r="C5904" s="212">
        <v>357.99400000000003</v>
      </c>
      <c r="D5904" s="212">
        <v>10</v>
      </c>
      <c r="E5904" s="212" t="s">
        <v>1252</v>
      </c>
      <c r="F5904" s="212" t="s">
        <v>1234</v>
      </c>
    </row>
    <row r="5905" spans="1:6" hidden="1" x14ac:dyDescent="0.25">
      <c r="A5905" s="212" t="s">
        <v>1251</v>
      </c>
      <c r="B5905" s="212">
        <v>201104</v>
      </c>
      <c r="C5905" s="212">
        <v>319.70999999999998</v>
      </c>
      <c r="D5905" s="212">
        <v>10</v>
      </c>
      <c r="E5905" s="212" t="s">
        <v>1252</v>
      </c>
      <c r="F5905" s="212" t="s">
        <v>1234</v>
      </c>
    </row>
    <row r="5906" spans="1:6" hidden="1" x14ac:dyDescent="0.25">
      <c r="A5906" s="212" t="s">
        <v>1251</v>
      </c>
      <c r="B5906" s="212">
        <v>201105</v>
      </c>
      <c r="C5906" s="212">
        <v>333.315</v>
      </c>
      <c r="D5906" s="212">
        <v>10</v>
      </c>
      <c r="E5906" s="212" t="s">
        <v>1252</v>
      </c>
      <c r="F5906" s="212" t="s">
        <v>1234</v>
      </c>
    </row>
    <row r="5907" spans="1:6" hidden="1" x14ac:dyDescent="0.25">
      <c r="A5907" s="212" t="s">
        <v>1251</v>
      </c>
      <c r="B5907" s="212">
        <v>201106</v>
      </c>
      <c r="C5907" s="212">
        <v>429.85300000000001</v>
      </c>
      <c r="D5907" s="212">
        <v>10</v>
      </c>
      <c r="E5907" s="212" t="s">
        <v>1252</v>
      </c>
      <c r="F5907" s="212" t="s">
        <v>1234</v>
      </c>
    </row>
    <row r="5908" spans="1:6" hidden="1" x14ac:dyDescent="0.25">
      <c r="A5908" s="212" t="s">
        <v>1251</v>
      </c>
      <c r="B5908" s="212">
        <v>201107</v>
      </c>
      <c r="C5908" s="212">
        <v>527.93499999999995</v>
      </c>
      <c r="D5908" s="212">
        <v>10</v>
      </c>
      <c r="E5908" s="212" t="s">
        <v>1252</v>
      </c>
      <c r="F5908" s="212" t="s">
        <v>1234</v>
      </c>
    </row>
    <row r="5909" spans="1:6" hidden="1" x14ac:dyDescent="0.25">
      <c r="A5909" s="212" t="s">
        <v>1251</v>
      </c>
      <c r="B5909" s="212">
        <v>201108</v>
      </c>
      <c r="C5909" s="212">
        <v>524.55700000000002</v>
      </c>
      <c r="D5909" s="212">
        <v>10</v>
      </c>
      <c r="E5909" s="212" t="s">
        <v>1252</v>
      </c>
      <c r="F5909" s="212" t="s">
        <v>1234</v>
      </c>
    </row>
    <row r="5910" spans="1:6" hidden="1" x14ac:dyDescent="0.25">
      <c r="A5910" s="212" t="s">
        <v>1251</v>
      </c>
      <c r="B5910" s="212">
        <v>201109</v>
      </c>
      <c r="C5910" s="212">
        <v>418.71899999999999</v>
      </c>
      <c r="D5910" s="212">
        <v>10</v>
      </c>
      <c r="E5910" s="212" t="s">
        <v>1252</v>
      </c>
      <c r="F5910" s="212" t="s">
        <v>1234</v>
      </c>
    </row>
    <row r="5911" spans="1:6" hidden="1" x14ac:dyDescent="0.25">
      <c r="A5911" s="212" t="s">
        <v>1251</v>
      </c>
      <c r="B5911" s="212">
        <v>201110</v>
      </c>
      <c r="C5911" s="212">
        <v>322.72399999999999</v>
      </c>
      <c r="D5911" s="212">
        <v>10</v>
      </c>
      <c r="E5911" s="212" t="s">
        <v>1252</v>
      </c>
      <c r="F5911" s="212" t="s">
        <v>1234</v>
      </c>
    </row>
    <row r="5912" spans="1:6" hidden="1" x14ac:dyDescent="0.25">
      <c r="A5912" s="212" t="s">
        <v>1251</v>
      </c>
      <c r="B5912" s="212">
        <v>201111</v>
      </c>
      <c r="C5912" s="212">
        <v>318.06799999999998</v>
      </c>
      <c r="D5912" s="212">
        <v>10</v>
      </c>
      <c r="E5912" s="212" t="s">
        <v>1252</v>
      </c>
      <c r="F5912" s="212" t="s">
        <v>1234</v>
      </c>
    </row>
    <row r="5913" spans="1:6" hidden="1" x14ac:dyDescent="0.25">
      <c r="A5913" s="212" t="s">
        <v>1251</v>
      </c>
      <c r="B5913" s="212">
        <v>201112</v>
      </c>
      <c r="C5913" s="212">
        <v>396.95600000000002</v>
      </c>
      <c r="D5913" s="212">
        <v>10</v>
      </c>
      <c r="E5913" s="212" t="s">
        <v>1252</v>
      </c>
      <c r="F5913" s="212" t="s">
        <v>1234</v>
      </c>
    </row>
    <row r="5914" spans="1:6" hidden="1" x14ac:dyDescent="0.25">
      <c r="A5914" s="212" t="s">
        <v>1251</v>
      </c>
      <c r="B5914" s="212">
        <v>201113</v>
      </c>
      <c r="C5914" s="212">
        <v>4854.5969999999998</v>
      </c>
      <c r="D5914" s="212">
        <v>10</v>
      </c>
      <c r="E5914" s="212" t="s">
        <v>1252</v>
      </c>
      <c r="F5914" s="212" t="s">
        <v>1234</v>
      </c>
    </row>
    <row r="5915" spans="1:6" hidden="1" x14ac:dyDescent="0.25">
      <c r="A5915" s="212" t="s">
        <v>1251</v>
      </c>
      <c r="B5915" s="212">
        <v>201201</v>
      </c>
      <c r="C5915" s="212">
        <v>429.50799999999998</v>
      </c>
      <c r="D5915" s="212">
        <v>10</v>
      </c>
      <c r="E5915" s="212" t="s">
        <v>1252</v>
      </c>
      <c r="F5915" s="212" t="s">
        <v>1234</v>
      </c>
    </row>
    <row r="5916" spans="1:6" hidden="1" x14ac:dyDescent="0.25">
      <c r="A5916" s="212" t="s">
        <v>1251</v>
      </c>
      <c r="B5916" s="212">
        <v>201202</v>
      </c>
      <c r="C5916" s="212">
        <v>368.41199999999998</v>
      </c>
      <c r="D5916" s="212">
        <v>10</v>
      </c>
      <c r="E5916" s="212" t="s">
        <v>1252</v>
      </c>
      <c r="F5916" s="212" t="s">
        <v>1234</v>
      </c>
    </row>
    <row r="5917" spans="1:6" hidden="1" x14ac:dyDescent="0.25">
      <c r="A5917" s="212" t="s">
        <v>1251</v>
      </c>
      <c r="B5917" s="212">
        <v>201203</v>
      </c>
      <c r="C5917" s="212">
        <v>339.02199999999999</v>
      </c>
      <c r="D5917" s="212">
        <v>10</v>
      </c>
      <c r="E5917" s="212" t="s">
        <v>1252</v>
      </c>
      <c r="F5917" s="212" t="s">
        <v>1234</v>
      </c>
    </row>
    <row r="5918" spans="1:6" hidden="1" x14ac:dyDescent="0.25">
      <c r="A5918" s="212" t="s">
        <v>1251</v>
      </c>
      <c r="B5918" s="212">
        <v>201204</v>
      </c>
      <c r="C5918" s="212">
        <v>300.608</v>
      </c>
      <c r="D5918" s="212">
        <v>10</v>
      </c>
      <c r="E5918" s="212" t="s">
        <v>1252</v>
      </c>
      <c r="F5918" s="212" t="s">
        <v>1234</v>
      </c>
    </row>
    <row r="5919" spans="1:6" hidden="1" x14ac:dyDescent="0.25">
      <c r="A5919" s="212" t="s">
        <v>1251</v>
      </c>
      <c r="B5919" s="212">
        <v>201205</v>
      </c>
      <c r="C5919" s="212">
        <v>344.25400000000002</v>
      </c>
      <c r="D5919" s="212">
        <v>10</v>
      </c>
      <c r="E5919" s="212" t="s">
        <v>1252</v>
      </c>
      <c r="F5919" s="212" t="s">
        <v>1234</v>
      </c>
    </row>
    <row r="5920" spans="1:6" hidden="1" x14ac:dyDescent="0.25">
      <c r="A5920" s="212" t="s">
        <v>1251</v>
      </c>
      <c r="B5920" s="212">
        <v>201206</v>
      </c>
      <c r="C5920" s="212">
        <v>419.45100000000002</v>
      </c>
      <c r="D5920" s="212">
        <v>10</v>
      </c>
      <c r="E5920" s="212" t="s">
        <v>1252</v>
      </c>
      <c r="F5920" s="212" t="s">
        <v>1234</v>
      </c>
    </row>
    <row r="5921" spans="1:6" hidden="1" x14ac:dyDescent="0.25">
      <c r="A5921" s="212" t="s">
        <v>1251</v>
      </c>
      <c r="B5921" s="212">
        <v>201207</v>
      </c>
      <c r="C5921" s="212">
        <v>527.42399999999998</v>
      </c>
      <c r="D5921" s="212">
        <v>10</v>
      </c>
      <c r="E5921" s="212" t="s">
        <v>1252</v>
      </c>
      <c r="F5921" s="212" t="s">
        <v>1234</v>
      </c>
    </row>
    <row r="5922" spans="1:6" hidden="1" x14ac:dyDescent="0.25">
      <c r="A5922" s="212" t="s">
        <v>1251</v>
      </c>
      <c r="B5922" s="212">
        <v>201208</v>
      </c>
      <c r="C5922" s="212">
        <v>504.77499999999998</v>
      </c>
      <c r="D5922" s="212">
        <v>10</v>
      </c>
      <c r="E5922" s="212" t="s">
        <v>1252</v>
      </c>
      <c r="F5922" s="212" t="s">
        <v>1234</v>
      </c>
    </row>
    <row r="5923" spans="1:6" hidden="1" x14ac:dyDescent="0.25">
      <c r="A5923" s="212" t="s">
        <v>1251</v>
      </c>
      <c r="B5923" s="212">
        <v>201209</v>
      </c>
      <c r="C5923" s="212">
        <v>405.45299999999997</v>
      </c>
      <c r="D5923" s="212">
        <v>10</v>
      </c>
      <c r="E5923" s="212" t="s">
        <v>1252</v>
      </c>
      <c r="F5923" s="212" t="s">
        <v>1234</v>
      </c>
    </row>
    <row r="5924" spans="1:6" hidden="1" x14ac:dyDescent="0.25">
      <c r="A5924" s="212" t="s">
        <v>1251</v>
      </c>
      <c r="B5924" s="212">
        <v>201210</v>
      </c>
      <c r="C5924" s="212">
        <v>329.83600000000001</v>
      </c>
      <c r="D5924" s="212">
        <v>10</v>
      </c>
      <c r="E5924" s="212" t="s">
        <v>1252</v>
      </c>
      <c r="F5924" s="212" t="s">
        <v>1234</v>
      </c>
    </row>
    <row r="5925" spans="1:6" hidden="1" x14ac:dyDescent="0.25">
      <c r="A5925" s="212" t="s">
        <v>1251</v>
      </c>
      <c r="B5925" s="212">
        <v>201211</v>
      </c>
      <c r="C5925" s="212">
        <v>331.49400000000003</v>
      </c>
      <c r="D5925" s="212">
        <v>10</v>
      </c>
      <c r="E5925" s="212" t="s">
        <v>1252</v>
      </c>
      <c r="F5925" s="212" t="s">
        <v>1234</v>
      </c>
    </row>
    <row r="5926" spans="1:6" hidden="1" x14ac:dyDescent="0.25">
      <c r="A5926" s="212" t="s">
        <v>1251</v>
      </c>
      <c r="B5926" s="212">
        <v>201212</v>
      </c>
      <c r="C5926" s="212">
        <v>389.608</v>
      </c>
      <c r="D5926" s="212">
        <v>10</v>
      </c>
      <c r="E5926" s="212" t="s">
        <v>1252</v>
      </c>
      <c r="F5926" s="212" t="s">
        <v>1234</v>
      </c>
    </row>
    <row r="5927" spans="1:6" hidden="1" x14ac:dyDescent="0.25">
      <c r="A5927" s="212" t="s">
        <v>1251</v>
      </c>
      <c r="B5927" s="212">
        <v>201213</v>
      </c>
      <c r="C5927" s="212">
        <v>4689.8440000000001</v>
      </c>
      <c r="D5927" s="212">
        <v>10</v>
      </c>
      <c r="E5927" s="212" t="s">
        <v>1252</v>
      </c>
      <c r="F5927" s="212" t="s">
        <v>1234</v>
      </c>
    </row>
    <row r="5928" spans="1:6" hidden="1" x14ac:dyDescent="0.25">
      <c r="A5928" s="212" t="s">
        <v>1251</v>
      </c>
      <c r="B5928" s="212">
        <v>201301</v>
      </c>
      <c r="C5928" s="212">
        <v>449.65</v>
      </c>
      <c r="D5928" s="212">
        <v>10</v>
      </c>
      <c r="E5928" s="212" t="s">
        <v>1252</v>
      </c>
      <c r="F5928" s="212" t="s">
        <v>1234</v>
      </c>
    </row>
    <row r="5929" spans="1:6" hidden="1" x14ac:dyDescent="0.25">
      <c r="A5929" s="212" t="s">
        <v>1251</v>
      </c>
      <c r="B5929" s="212">
        <v>201302</v>
      </c>
      <c r="C5929" s="212">
        <v>385.94499999999999</v>
      </c>
      <c r="D5929" s="212">
        <v>10</v>
      </c>
      <c r="E5929" s="212" t="s">
        <v>1252</v>
      </c>
      <c r="F5929" s="212" t="s">
        <v>1234</v>
      </c>
    </row>
    <row r="5930" spans="1:6" hidden="1" x14ac:dyDescent="0.25">
      <c r="A5930" s="212" t="s">
        <v>1251</v>
      </c>
      <c r="B5930" s="212">
        <v>201303</v>
      </c>
      <c r="C5930" s="212">
        <v>382.47399999999999</v>
      </c>
      <c r="D5930" s="212">
        <v>10</v>
      </c>
      <c r="E5930" s="212" t="s">
        <v>1252</v>
      </c>
      <c r="F5930" s="212" t="s">
        <v>1234</v>
      </c>
    </row>
    <row r="5931" spans="1:6" hidden="1" x14ac:dyDescent="0.25">
      <c r="A5931" s="212" t="s">
        <v>1251</v>
      </c>
      <c r="B5931" s="212">
        <v>201304</v>
      </c>
      <c r="C5931" s="212">
        <v>325.98500000000001</v>
      </c>
      <c r="D5931" s="212">
        <v>10</v>
      </c>
      <c r="E5931" s="212" t="s">
        <v>1252</v>
      </c>
      <c r="F5931" s="212" t="s">
        <v>1234</v>
      </c>
    </row>
    <row r="5932" spans="1:6" hidden="1" x14ac:dyDescent="0.25">
      <c r="A5932" s="212" t="s">
        <v>1251</v>
      </c>
      <c r="B5932" s="212">
        <v>201305</v>
      </c>
      <c r="C5932" s="212">
        <v>324.79399999999998</v>
      </c>
      <c r="D5932" s="212">
        <v>10</v>
      </c>
      <c r="E5932" s="212" t="s">
        <v>1252</v>
      </c>
      <c r="F5932" s="212" t="s">
        <v>1234</v>
      </c>
    </row>
    <row r="5933" spans="1:6" hidden="1" x14ac:dyDescent="0.25">
      <c r="A5933" s="212" t="s">
        <v>1251</v>
      </c>
      <c r="B5933" s="212">
        <v>201306</v>
      </c>
      <c r="C5933" s="212">
        <v>402.55500000000001</v>
      </c>
      <c r="D5933" s="212">
        <v>10</v>
      </c>
      <c r="E5933" s="212" t="s">
        <v>1252</v>
      </c>
      <c r="F5933" s="212" t="s">
        <v>1234</v>
      </c>
    </row>
    <row r="5934" spans="1:6" hidden="1" x14ac:dyDescent="0.25">
      <c r="A5934" s="212" t="s">
        <v>1251</v>
      </c>
      <c r="B5934" s="212">
        <v>201307</v>
      </c>
      <c r="C5934" s="212">
        <v>490.83199999999999</v>
      </c>
      <c r="D5934" s="212">
        <v>10</v>
      </c>
      <c r="E5934" s="212" t="s">
        <v>1252</v>
      </c>
      <c r="F5934" s="212" t="s">
        <v>1234</v>
      </c>
    </row>
    <row r="5935" spans="1:6" hidden="1" x14ac:dyDescent="0.25">
      <c r="A5935" s="212" t="s">
        <v>1251</v>
      </c>
      <c r="B5935" s="212">
        <v>201308</v>
      </c>
      <c r="C5935" s="212">
        <v>471.07799999999997</v>
      </c>
      <c r="D5935" s="212">
        <v>10</v>
      </c>
      <c r="E5935" s="212" t="s">
        <v>1252</v>
      </c>
      <c r="F5935" s="212" t="s">
        <v>1234</v>
      </c>
    </row>
    <row r="5936" spans="1:6" hidden="1" x14ac:dyDescent="0.25">
      <c r="A5936" s="212" t="s">
        <v>1251</v>
      </c>
      <c r="B5936" s="212">
        <v>201309</v>
      </c>
      <c r="C5936" s="212">
        <v>414.28199999999998</v>
      </c>
      <c r="D5936" s="212">
        <v>10</v>
      </c>
      <c r="E5936" s="212" t="s">
        <v>1252</v>
      </c>
      <c r="F5936" s="212" t="s">
        <v>1234</v>
      </c>
    </row>
    <row r="5937" spans="1:6" hidden="1" x14ac:dyDescent="0.25">
      <c r="A5937" s="212" t="s">
        <v>1251</v>
      </c>
      <c r="B5937" s="212">
        <v>201310</v>
      </c>
      <c r="C5937" s="212">
        <v>337.423</v>
      </c>
      <c r="D5937" s="212">
        <v>10</v>
      </c>
      <c r="E5937" s="212" t="s">
        <v>1252</v>
      </c>
      <c r="F5937" s="212" t="s">
        <v>1234</v>
      </c>
    </row>
    <row r="5938" spans="1:6" hidden="1" x14ac:dyDescent="0.25">
      <c r="A5938" s="212" t="s">
        <v>1251</v>
      </c>
      <c r="B5938" s="212">
        <v>201311</v>
      </c>
      <c r="C5938" s="212">
        <v>334.04899999999998</v>
      </c>
      <c r="D5938" s="212">
        <v>10</v>
      </c>
      <c r="E5938" s="212" t="s">
        <v>1252</v>
      </c>
      <c r="F5938" s="212" t="s">
        <v>1234</v>
      </c>
    </row>
    <row r="5939" spans="1:6" hidden="1" x14ac:dyDescent="0.25">
      <c r="A5939" s="212" t="s">
        <v>1251</v>
      </c>
      <c r="B5939" s="212">
        <v>201312</v>
      </c>
      <c r="C5939" s="212">
        <v>440.03199999999998</v>
      </c>
      <c r="D5939" s="212">
        <v>10</v>
      </c>
      <c r="E5939" s="212" t="s">
        <v>1252</v>
      </c>
      <c r="F5939" s="212" t="s">
        <v>1234</v>
      </c>
    </row>
    <row r="5940" spans="1:6" hidden="1" x14ac:dyDescent="0.25">
      <c r="A5940" s="212" t="s">
        <v>1251</v>
      </c>
      <c r="B5940" s="212">
        <v>201313</v>
      </c>
      <c r="C5940" s="212">
        <v>4759.0990000000002</v>
      </c>
      <c r="D5940" s="212">
        <v>10</v>
      </c>
      <c r="E5940" s="212" t="s">
        <v>1252</v>
      </c>
      <c r="F5940" s="212" t="s">
        <v>1234</v>
      </c>
    </row>
    <row r="5941" spans="1:6" hidden="1" x14ac:dyDescent="0.25">
      <c r="A5941" s="212" t="s">
        <v>1251</v>
      </c>
      <c r="B5941" s="212">
        <v>201401</v>
      </c>
      <c r="C5941" s="212">
        <v>499.89699999999999</v>
      </c>
      <c r="D5941" s="212">
        <v>10</v>
      </c>
      <c r="E5941" s="212" t="s">
        <v>1252</v>
      </c>
      <c r="F5941" s="212" t="s">
        <v>1234</v>
      </c>
    </row>
    <row r="5942" spans="1:6" hidden="1" x14ac:dyDescent="0.25">
      <c r="A5942" s="212" t="s">
        <v>1251</v>
      </c>
      <c r="B5942" s="212">
        <v>201402</v>
      </c>
      <c r="C5942" s="212">
        <v>438.358</v>
      </c>
      <c r="D5942" s="212">
        <v>10</v>
      </c>
      <c r="E5942" s="212" t="s">
        <v>1252</v>
      </c>
      <c r="F5942" s="212" t="s">
        <v>1234</v>
      </c>
    </row>
    <row r="5943" spans="1:6" hidden="1" x14ac:dyDescent="0.25">
      <c r="A5943" s="212" t="s">
        <v>1251</v>
      </c>
      <c r="B5943" s="212">
        <v>201403</v>
      </c>
      <c r="C5943" s="212">
        <v>389.762</v>
      </c>
      <c r="D5943" s="212">
        <v>10</v>
      </c>
      <c r="E5943" s="212" t="s">
        <v>1252</v>
      </c>
      <c r="F5943" s="212" t="s">
        <v>1234</v>
      </c>
    </row>
    <row r="5944" spans="1:6" hidden="1" x14ac:dyDescent="0.25">
      <c r="A5944" s="212" t="s">
        <v>1251</v>
      </c>
      <c r="B5944" s="212">
        <v>201404</v>
      </c>
      <c r="C5944" s="212">
        <v>314.89299999999997</v>
      </c>
      <c r="D5944" s="212">
        <v>10</v>
      </c>
      <c r="E5944" s="212" t="s">
        <v>1252</v>
      </c>
      <c r="F5944" s="212" t="s">
        <v>1234</v>
      </c>
    </row>
    <row r="5945" spans="1:6" hidden="1" x14ac:dyDescent="0.25">
      <c r="A5945" s="212" t="s">
        <v>1251</v>
      </c>
      <c r="B5945" s="212">
        <v>201405</v>
      </c>
      <c r="C5945" s="212">
        <v>326.62</v>
      </c>
      <c r="D5945" s="212">
        <v>10</v>
      </c>
      <c r="E5945" s="212" t="s">
        <v>1252</v>
      </c>
      <c r="F5945" s="212" t="s">
        <v>1234</v>
      </c>
    </row>
    <row r="5946" spans="1:6" hidden="1" x14ac:dyDescent="0.25">
      <c r="A5946" s="212" t="s">
        <v>1251</v>
      </c>
      <c r="B5946" s="212">
        <v>201406</v>
      </c>
      <c r="C5946" s="212">
        <v>402.78300000000002</v>
      </c>
      <c r="D5946" s="212">
        <v>10</v>
      </c>
      <c r="E5946" s="212" t="s">
        <v>1252</v>
      </c>
      <c r="F5946" s="212" t="s">
        <v>1234</v>
      </c>
    </row>
    <row r="5947" spans="1:6" hidden="1" x14ac:dyDescent="0.25">
      <c r="A5947" s="212" t="s">
        <v>1251</v>
      </c>
      <c r="B5947" s="212">
        <v>201407</v>
      </c>
      <c r="C5947" s="212">
        <v>467.53899999999999</v>
      </c>
      <c r="D5947" s="212">
        <v>10</v>
      </c>
      <c r="E5947" s="212" t="s">
        <v>1252</v>
      </c>
      <c r="F5947" s="212" t="s">
        <v>1234</v>
      </c>
    </row>
    <row r="5948" spans="1:6" hidden="1" x14ac:dyDescent="0.25">
      <c r="A5948" s="212" t="s">
        <v>1251</v>
      </c>
      <c r="B5948" s="212">
        <v>201408</v>
      </c>
      <c r="C5948" s="212">
        <v>463.45100000000002</v>
      </c>
      <c r="D5948" s="212">
        <v>10</v>
      </c>
      <c r="E5948" s="212" t="s">
        <v>1252</v>
      </c>
      <c r="F5948" s="212" t="s">
        <v>1234</v>
      </c>
    </row>
    <row r="5949" spans="1:6" hidden="1" x14ac:dyDescent="0.25">
      <c r="A5949" s="212" t="s">
        <v>1251</v>
      </c>
      <c r="B5949" s="212">
        <v>201409</v>
      </c>
      <c r="C5949" s="212">
        <v>411.96899999999999</v>
      </c>
      <c r="D5949" s="212">
        <v>10</v>
      </c>
      <c r="E5949" s="212" t="s">
        <v>1252</v>
      </c>
      <c r="F5949" s="212" t="s">
        <v>1234</v>
      </c>
    </row>
    <row r="5950" spans="1:6" hidden="1" x14ac:dyDescent="0.25">
      <c r="A5950" s="212" t="s">
        <v>1251</v>
      </c>
      <c r="B5950" s="212">
        <v>201410</v>
      </c>
      <c r="C5950" s="212">
        <v>334.505</v>
      </c>
      <c r="D5950" s="212">
        <v>10</v>
      </c>
      <c r="E5950" s="212" t="s">
        <v>1252</v>
      </c>
      <c r="F5950" s="212" t="s">
        <v>1234</v>
      </c>
    </row>
    <row r="5951" spans="1:6" hidden="1" x14ac:dyDescent="0.25">
      <c r="A5951" s="212" t="s">
        <v>1251</v>
      </c>
      <c r="B5951" s="212">
        <v>201411</v>
      </c>
      <c r="C5951" s="212">
        <v>339.44499999999999</v>
      </c>
      <c r="D5951" s="212">
        <v>10</v>
      </c>
      <c r="E5951" s="212" t="s">
        <v>1252</v>
      </c>
      <c r="F5951" s="212" t="s">
        <v>1234</v>
      </c>
    </row>
    <row r="5952" spans="1:6" hidden="1" x14ac:dyDescent="0.25">
      <c r="A5952" s="212" t="s">
        <v>1251</v>
      </c>
      <c r="B5952" s="212">
        <v>201412</v>
      </c>
      <c r="C5952" s="212">
        <v>412.17200000000003</v>
      </c>
      <c r="D5952" s="212">
        <v>10</v>
      </c>
      <c r="E5952" s="212" t="s">
        <v>1252</v>
      </c>
      <c r="F5952" s="212" t="s">
        <v>1234</v>
      </c>
    </row>
    <row r="5953" spans="1:6" x14ac:dyDescent="0.25">
      <c r="A5953" s="212" t="s">
        <v>1251</v>
      </c>
      <c r="B5953" s="212">
        <v>201413</v>
      </c>
      <c r="C5953" s="212">
        <v>4801.3950000000004</v>
      </c>
      <c r="D5953" s="212">
        <v>10</v>
      </c>
      <c r="E5953" s="212" t="s">
        <v>1252</v>
      </c>
      <c r="F5953" s="212" t="s">
        <v>1234</v>
      </c>
    </row>
    <row r="5954" spans="1:6" hidden="1" x14ac:dyDescent="0.25">
      <c r="A5954" s="212" t="s">
        <v>1251</v>
      </c>
      <c r="B5954" s="212">
        <v>201501</v>
      </c>
      <c r="C5954" s="212">
        <v>470.05399999999997</v>
      </c>
      <c r="D5954" s="212">
        <v>10</v>
      </c>
      <c r="E5954" s="212" t="s">
        <v>1252</v>
      </c>
      <c r="F5954" s="212" t="s">
        <v>1234</v>
      </c>
    </row>
    <row r="5955" spans="1:6" hidden="1" x14ac:dyDescent="0.25">
      <c r="A5955" s="212" t="s">
        <v>1251</v>
      </c>
      <c r="B5955" s="212">
        <v>201502</v>
      </c>
      <c r="C5955" s="212">
        <v>422.53399999999999</v>
      </c>
      <c r="D5955" s="212">
        <v>10</v>
      </c>
      <c r="E5955" s="212" t="s">
        <v>1252</v>
      </c>
      <c r="F5955" s="212" t="s">
        <v>1234</v>
      </c>
    </row>
    <row r="5956" spans="1:6" hidden="1" x14ac:dyDescent="0.25">
      <c r="A5956" s="212" t="s">
        <v>1251</v>
      </c>
      <c r="B5956" s="212">
        <v>201503</v>
      </c>
      <c r="C5956" s="212">
        <v>399.774</v>
      </c>
      <c r="D5956" s="212">
        <v>10</v>
      </c>
      <c r="E5956" s="212" t="s">
        <v>1252</v>
      </c>
      <c r="F5956" s="212" t="s">
        <v>1234</v>
      </c>
    </row>
    <row r="5957" spans="1:6" hidden="1" x14ac:dyDescent="0.25">
      <c r="A5957" s="212" t="s">
        <v>1251</v>
      </c>
      <c r="B5957" s="212">
        <v>201504</v>
      </c>
      <c r="C5957" s="212">
        <v>307.76</v>
      </c>
      <c r="D5957" s="212">
        <v>10</v>
      </c>
      <c r="E5957" s="212" t="s">
        <v>1252</v>
      </c>
      <c r="F5957" s="212" t="s">
        <v>1234</v>
      </c>
    </row>
    <row r="5958" spans="1:6" hidden="1" x14ac:dyDescent="0.25">
      <c r="A5958" s="212" t="s">
        <v>1251</v>
      </c>
      <c r="B5958" s="212">
        <v>201505</v>
      </c>
      <c r="C5958" s="212">
        <v>324.68799999999999</v>
      </c>
      <c r="D5958" s="212">
        <v>10</v>
      </c>
      <c r="E5958" s="212" t="s">
        <v>1252</v>
      </c>
      <c r="F5958" s="212" t="s">
        <v>1234</v>
      </c>
    </row>
    <row r="5959" spans="1:6" hidden="1" x14ac:dyDescent="0.25">
      <c r="A5959" s="212" t="s">
        <v>1251</v>
      </c>
      <c r="B5959" s="212">
        <v>201506</v>
      </c>
      <c r="C5959" s="212">
        <v>410.46300000000002</v>
      </c>
      <c r="D5959" s="212">
        <v>10</v>
      </c>
      <c r="E5959" s="212" t="s">
        <v>1252</v>
      </c>
      <c r="F5959" s="212" t="s">
        <v>1234</v>
      </c>
    </row>
    <row r="5960" spans="1:6" hidden="1" x14ac:dyDescent="0.25">
      <c r="A5960" s="212" t="s">
        <v>1251</v>
      </c>
      <c r="B5960" s="212">
        <v>201507</v>
      </c>
      <c r="C5960" s="212">
        <v>498.28300000000002</v>
      </c>
      <c r="D5960" s="212">
        <v>10</v>
      </c>
      <c r="E5960" s="212" t="s">
        <v>1252</v>
      </c>
      <c r="F5960" s="212" t="s">
        <v>1234</v>
      </c>
    </row>
    <row r="5961" spans="1:6" hidden="1" x14ac:dyDescent="0.25">
      <c r="A5961" s="212" t="s">
        <v>1251</v>
      </c>
      <c r="B5961" s="212">
        <v>201508</v>
      </c>
      <c r="C5961" s="212">
        <v>493.08600000000001</v>
      </c>
      <c r="D5961" s="212">
        <v>10</v>
      </c>
      <c r="E5961" s="212" t="s">
        <v>1252</v>
      </c>
      <c r="F5961" s="212" t="s">
        <v>1234</v>
      </c>
    </row>
    <row r="5962" spans="1:6" hidden="1" x14ac:dyDescent="0.25">
      <c r="A5962" s="212" t="s">
        <v>1251</v>
      </c>
      <c r="B5962" s="212">
        <v>201509</v>
      </c>
      <c r="C5962" s="212">
        <v>427.92200000000003</v>
      </c>
      <c r="D5962" s="212">
        <v>10</v>
      </c>
      <c r="E5962" s="212" t="s">
        <v>1252</v>
      </c>
      <c r="F5962" s="212" t="s">
        <v>1234</v>
      </c>
    </row>
    <row r="5963" spans="1:6" hidden="1" x14ac:dyDescent="0.25">
      <c r="A5963" s="212" t="s">
        <v>1251</v>
      </c>
      <c r="B5963" s="212">
        <v>201510</v>
      </c>
      <c r="C5963" s="212">
        <v>338.97899999999998</v>
      </c>
      <c r="D5963" s="212">
        <v>10</v>
      </c>
      <c r="E5963" s="212" t="s">
        <v>1252</v>
      </c>
      <c r="F5963" s="212" t="s">
        <v>1234</v>
      </c>
    </row>
    <row r="5964" spans="1:6" hidden="1" x14ac:dyDescent="0.25">
      <c r="A5964" s="212" t="s">
        <v>1251</v>
      </c>
      <c r="B5964" s="212">
        <v>201511</v>
      </c>
      <c r="C5964" s="212">
        <v>316.21600000000001</v>
      </c>
      <c r="D5964" s="212">
        <v>10</v>
      </c>
      <c r="E5964" s="212" t="s">
        <v>1252</v>
      </c>
      <c r="F5964" s="212" t="s">
        <v>1234</v>
      </c>
    </row>
    <row r="5965" spans="1:6" hidden="1" x14ac:dyDescent="0.25">
      <c r="A5965" s="212" t="s">
        <v>1251</v>
      </c>
      <c r="B5965" s="212">
        <v>201512</v>
      </c>
      <c r="C5965" s="212">
        <v>381.02</v>
      </c>
      <c r="D5965" s="212">
        <v>10</v>
      </c>
      <c r="E5965" s="212" t="s">
        <v>1252</v>
      </c>
      <c r="F5965" s="212" t="s">
        <v>1234</v>
      </c>
    </row>
    <row r="5966" spans="1:6" hidden="1" x14ac:dyDescent="0.25">
      <c r="A5966" s="212" t="s">
        <v>1251</v>
      </c>
      <c r="B5966" s="212">
        <v>201513</v>
      </c>
      <c r="C5966" s="212">
        <v>4790.777</v>
      </c>
      <c r="D5966" s="212">
        <v>10</v>
      </c>
      <c r="E5966" s="212" t="s">
        <v>1252</v>
      </c>
      <c r="F5966" s="212" t="s">
        <v>1234</v>
      </c>
    </row>
    <row r="5967" spans="1:6" hidden="1" x14ac:dyDescent="0.25">
      <c r="A5967" s="212" t="s">
        <v>1251</v>
      </c>
      <c r="B5967" s="212">
        <v>201601</v>
      </c>
      <c r="C5967" s="212">
        <v>446.166</v>
      </c>
      <c r="D5967" s="212">
        <v>10</v>
      </c>
      <c r="E5967" s="212" t="s">
        <v>1252</v>
      </c>
      <c r="F5967" s="212" t="s">
        <v>1234</v>
      </c>
    </row>
    <row r="5968" spans="1:6" hidden="1" x14ac:dyDescent="0.25">
      <c r="A5968" s="212" t="s">
        <v>1251</v>
      </c>
      <c r="B5968" s="212">
        <v>201602</v>
      </c>
      <c r="C5968" s="212">
        <v>395.17899999999997</v>
      </c>
      <c r="D5968" s="212">
        <v>10</v>
      </c>
      <c r="E5968" s="212" t="s">
        <v>1252</v>
      </c>
      <c r="F5968" s="212" t="s">
        <v>1234</v>
      </c>
    </row>
    <row r="5969" spans="1:6" hidden="1" x14ac:dyDescent="0.25">
      <c r="A5969" s="212" t="s">
        <v>1251</v>
      </c>
      <c r="B5969" s="212">
        <v>201603</v>
      </c>
      <c r="C5969" s="212">
        <v>341.61900000000003</v>
      </c>
      <c r="D5969" s="212">
        <v>10</v>
      </c>
      <c r="E5969" s="212" t="s">
        <v>1252</v>
      </c>
      <c r="F5969" s="212" t="s">
        <v>1234</v>
      </c>
    </row>
    <row r="5970" spans="1:6" hidden="1" x14ac:dyDescent="0.25">
      <c r="A5970" s="212" t="s">
        <v>1251</v>
      </c>
      <c r="B5970" s="212">
        <v>201604</v>
      </c>
      <c r="C5970" s="212">
        <v>300.61900000000003</v>
      </c>
      <c r="D5970" s="212">
        <v>10</v>
      </c>
      <c r="E5970" s="212" t="s">
        <v>1252</v>
      </c>
      <c r="F5970" s="212" t="s">
        <v>1234</v>
      </c>
    </row>
    <row r="5971" spans="1:6" hidden="1" x14ac:dyDescent="0.25">
      <c r="A5971" s="212" t="s">
        <v>1251</v>
      </c>
      <c r="B5971" s="212">
        <v>201605</v>
      </c>
      <c r="C5971" s="212">
        <v>320.66300000000001</v>
      </c>
      <c r="D5971" s="212">
        <v>10</v>
      </c>
      <c r="E5971" s="212" t="s">
        <v>1252</v>
      </c>
      <c r="F5971" s="212" t="s">
        <v>1234</v>
      </c>
    </row>
    <row r="5972" spans="1:6" hidden="1" x14ac:dyDescent="0.25">
      <c r="A5972" s="212" t="s">
        <v>1251</v>
      </c>
      <c r="B5972" s="212">
        <v>201606</v>
      </c>
      <c r="C5972" s="212">
        <v>426.11799999999999</v>
      </c>
      <c r="D5972" s="212">
        <v>10</v>
      </c>
      <c r="E5972" s="212" t="s">
        <v>1252</v>
      </c>
      <c r="F5972" s="212" t="s">
        <v>1234</v>
      </c>
    </row>
    <row r="5973" spans="1:6" hidden="1" x14ac:dyDescent="0.25">
      <c r="A5973" s="212" t="s">
        <v>1251</v>
      </c>
      <c r="B5973" s="212">
        <v>201607</v>
      </c>
      <c r="C5973" s="212">
        <v>525.36500000000001</v>
      </c>
      <c r="D5973" s="212">
        <v>10</v>
      </c>
      <c r="E5973" s="212" t="s">
        <v>1252</v>
      </c>
      <c r="F5973" s="212" t="s">
        <v>1234</v>
      </c>
    </row>
    <row r="5974" spans="1:6" hidden="1" x14ac:dyDescent="0.25">
      <c r="A5974" s="212" t="s">
        <v>1251</v>
      </c>
      <c r="B5974" s="212">
        <v>201608</v>
      </c>
      <c r="C5974" s="212">
        <v>531.76400000000001</v>
      </c>
      <c r="D5974" s="212">
        <v>10</v>
      </c>
      <c r="E5974" s="212" t="s">
        <v>1252</v>
      </c>
      <c r="F5974" s="212" t="s">
        <v>1234</v>
      </c>
    </row>
    <row r="5975" spans="1:6" hidden="1" x14ac:dyDescent="0.25">
      <c r="A5975" s="212" t="s">
        <v>1251</v>
      </c>
      <c r="B5975" s="212">
        <v>201609</v>
      </c>
      <c r="C5975" s="212">
        <v>440.52600000000001</v>
      </c>
      <c r="D5975" s="212">
        <v>10</v>
      </c>
      <c r="E5975" s="212" t="s">
        <v>1252</v>
      </c>
      <c r="F5975" s="212" t="s">
        <v>1234</v>
      </c>
    </row>
    <row r="5976" spans="1:6" hidden="1" x14ac:dyDescent="0.25">
      <c r="A5976" s="212" t="s">
        <v>1251</v>
      </c>
      <c r="B5976" s="212">
        <v>201610</v>
      </c>
      <c r="C5976" s="212">
        <v>345.07900000000001</v>
      </c>
      <c r="D5976" s="212">
        <v>10</v>
      </c>
      <c r="E5976" s="212" t="s">
        <v>1252</v>
      </c>
      <c r="F5976" s="212" t="s">
        <v>1234</v>
      </c>
    </row>
    <row r="5977" spans="1:6" hidden="1" x14ac:dyDescent="0.25">
      <c r="A5977" s="212" t="s">
        <v>1251</v>
      </c>
      <c r="B5977" s="212">
        <v>201611</v>
      </c>
      <c r="C5977" s="212">
        <v>316.62400000000002</v>
      </c>
      <c r="D5977" s="212">
        <v>10</v>
      </c>
      <c r="E5977" s="212" t="s">
        <v>1252</v>
      </c>
      <c r="F5977" s="212" t="s">
        <v>1234</v>
      </c>
    </row>
    <row r="5978" spans="1:6" hidden="1" x14ac:dyDescent="0.25">
      <c r="A5978" s="212" t="s">
        <v>1251</v>
      </c>
      <c r="B5978" s="212">
        <v>201612</v>
      </c>
      <c r="C5978" s="212">
        <v>412.30500000000001</v>
      </c>
      <c r="D5978" s="212">
        <v>10</v>
      </c>
      <c r="E5978" s="212" t="s">
        <v>1252</v>
      </c>
      <c r="F5978" s="212" t="s">
        <v>1234</v>
      </c>
    </row>
    <row r="5979" spans="1:6" hidden="1" x14ac:dyDescent="0.25">
      <c r="A5979" s="212" t="s">
        <v>1251</v>
      </c>
      <c r="B5979" s="212">
        <v>201613</v>
      </c>
      <c r="C5979" s="212">
        <v>4802.03</v>
      </c>
      <c r="D5979" s="212">
        <v>10</v>
      </c>
      <c r="E5979" s="212" t="s">
        <v>1252</v>
      </c>
      <c r="F5979" s="212" t="s">
        <v>1234</v>
      </c>
    </row>
    <row r="5980" spans="1:6" hidden="1" x14ac:dyDescent="0.25">
      <c r="A5980" s="212" t="s">
        <v>1251</v>
      </c>
      <c r="B5980" s="212">
        <v>201701</v>
      </c>
      <c r="C5980" s="212">
        <v>440.137</v>
      </c>
      <c r="D5980" s="212">
        <v>10</v>
      </c>
      <c r="E5980" s="212" t="s">
        <v>1252</v>
      </c>
      <c r="F5980" s="212" t="s">
        <v>1234</v>
      </c>
    </row>
    <row r="5981" spans="1:6" hidden="1" x14ac:dyDescent="0.25">
      <c r="A5981" s="212" t="s">
        <v>1251</v>
      </c>
      <c r="B5981" s="212">
        <v>201702</v>
      </c>
      <c r="C5981" s="212">
        <v>345.09300000000002</v>
      </c>
      <c r="D5981" s="212">
        <v>10</v>
      </c>
      <c r="E5981" s="212" t="s">
        <v>1252</v>
      </c>
      <c r="F5981" s="212" t="s">
        <v>1234</v>
      </c>
    </row>
    <row r="5982" spans="1:6" hidden="1" x14ac:dyDescent="0.25">
      <c r="A5982" s="212" t="s">
        <v>1253</v>
      </c>
      <c r="B5982" s="212">
        <v>194913</v>
      </c>
      <c r="C5982" s="212">
        <v>910.92200000000003</v>
      </c>
      <c r="D5982" s="212">
        <v>11</v>
      </c>
      <c r="E5982" s="212" t="s">
        <v>1254</v>
      </c>
      <c r="F5982" s="212" t="s">
        <v>1234</v>
      </c>
    </row>
    <row r="5983" spans="1:6" hidden="1" x14ac:dyDescent="0.25">
      <c r="A5983" s="212" t="s">
        <v>1253</v>
      </c>
      <c r="B5983" s="212">
        <v>195013</v>
      </c>
      <c r="C5983" s="212">
        <v>912.86900000000003</v>
      </c>
      <c r="D5983" s="212">
        <v>11</v>
      </c>
      <c r="E5983" s="212" t="s">
        <v>1254</v>
      </c>
      <c r="F5983" s="212" t="s">
        <v>1234</v>
      </c>
    </row>
    <row r="5984" spans="1:6" hidden="1" x14ac:dyDescent="0.25">
      <c r="A5984" s="212" t="s">
        <v>1253</v>
      </c>
      <c r="B5984" s="212">
        <v>195113</v>
      </c>
      <c r="C5984" s="212">
        <v>992.20399999999995</v>
      </c>
      <c r="D5984" s="212">
        <v>11</v>
      </c>
      <c r="E5984" s="212" t="s">
        <v>1254</v>
      </c>
      <c r="F5984" s="212" t="s">
        <v>1234</v>
      </c>
    </row>
    <row r="5985" spans="1:6" hidden="1" x14ac:dyDescent="0.25">
      <c r="A5985" s="212" t="s">
        <v>1253</v>
      </c>
      <c r="B5985" s="212">
        <v>195213</v>
      </c>
      <c r="C5985" s="212">
        <v>1082.875</v>
      </c>
      <c r="D5985" s="212">
        <v>11</v>
      </c>
      <c r="E5985" s="212" t="s">
        <v>1254</v>
      </c>
      <c r="F5985" s="212" t="s">
        <v>1234</v>
      </c>
    </row>
    <row r="5986" spans="1:6" hidden="1" x14ac:dyDescent="0.25">
      <c r="A5986" s="212" t="s">
        <v>1253</v>
      </c>
      <c r="B5986" s="212">
        <v>195313</v>
      </c>
      <c r="C5986" s="212">
        <v>1150.886</v>
      </c>
      <c r="D5986" s="212">
        <v>11</v>
      </c>
      <c r="E5986" s="212" t="s">
        <v>1254</v>
      </c>
      <c r="F5986" s="212" t="s">
        <v>1234</v>
      </c>
    </row>
    <row r="5987" spans="1:6" hidden="1" x14ac:dyDescent="0.25">
      <c r="A5987" s="212" t="s">
        <v>1253</v>
      </c>
      <c r="B5987" s="212">
        <v>195413</v>
      </c>
      <c r="C5987" s="212">
        <v>1187.18</v>
      </c>
      <c r="D5987" s="212">
        <v>11</v>
      </c>
      <c r="E5987" s="212" t="s">
        <v>1254</v>
      </c>
      <c r="F5987" s="212" t="s">
        <v>1234</v>
      </c>
    </row>
    <row r="5988" spans="1:6" hidden="1" x14ac:dyDescent="0.25">
      <c r="A5988" s="212" t="s">
        <v>1253</v>
      </c>
      <c r="B5988" s="212">
        <v>195513</v>
      </c>
      <c r="C5988" s="212">
        <v>1232.0730000000001</v>
      </c>
      <c r="D5988" s="212">
        <v>11</v>
      </c>
      <c r="E5988" s="212" t="s">
        <v>1254</v>
      </c>
      <c r="F5988" s="212" t="s">
        <v>1234</v>
      </c>
    </row>
    <row r="5989" spans="1:6" hidden="1" x14ac:dyDescent="0.25">
      <c r="A5989" s="212" t="s">
        <v>1253</v>
      </c>
      <c r="B5989" s="212">
        <v>195613</v>
      </c>
      <c r="C5989" s="212">
        <v>1333.8</v>
      </c>
      <c r="D5989" s="212">
        <v>11</v>
      </c>
      <c r="E5989" s="212" t="s">
        <v>1254</v>
      </c>
      <c r="F5989" s="212" t="s">
        <v>1234</v>
      </c>
    </row>
    <row r="5990" spans="1:6" hidden="1" x14ac:dyDescent="0.25">
      <c r="A5990" s="212" t="s">
        <v>1253</v>
      </c>
      <c r="B5990" s="212">
        <v>195713</v>
      </c>
      <c r="C5990" s="212">
        <v>1433.36</v>
      </c>
      <c r="D5990" s="212">
        <v>11</v>
      </c>
      <c r="E5990" s="212" t="s">
        <v>1254</v>
      </c>
      <c r="F5990" s="212" t="s">
        <v>1234</v>
      </c>
    </row>
    <row r="5991" spans="1:6" hidden="1" x14ac:dyDescent="0.25">
      <c r="A5991" s="212" t="s">
        <v>1253</v>
      </c>
      <c r="B5991" s="212">
        <v>195813</v>
      </c>
      <c r="C5991" s="212">
        <v>1496.9960000000001</v>
      </c>
      <c r="D5991" s="212">
        <v>11</v>
      </c>
      <c r="E5991" s="212" t="s">
        <v>1254</v>
      </c>
      <c r="F5991" s="212" t="s">
        <v>1234</v>
      </c>
    </row>
    <row r="5992" spans="1:6" hidden="1" x14ac:dyDescent="0.25">
      <c r="A5992" s="212" t="s">
        <v>1253</v>
      </c>
      <c r="B5992" s="212">
        <v>195913</v>
      </c>
      <c r="C5992" s="212">
        <v>1593.8910000000001</v>
      </c>
      <c r="D5992" s="212">
        <v>11</v>
      </c>
      <c r="E5992" s="212" t="s">
        <v>1254</v>
      </c>
      <c r="F5992" s="212" t="s">
        <v>1234</v>
      </c>
    </row>
    <row r="5993" spans="1:6" hidden="1" x14ac:dyDescent="0.25">
      <c r="A5993" s="212" t="s">
        <v>1253</v>
      </c>
      <c r="B5993" s="212">
        <v>196013</v>
      </c>
      <c r="C5993" s="212">
        <v>1701.19</v>
      </c>
      <c r="D5993" s="212">
        <v>11</v>
      </c>
      <c r="E5993" s="212" t="s">
        <v>1254</v>
      </c>
      <c r="F5993" s="212" t="s">
        <v>1234</v>
      </c>
    </row>
    <row r="5994" spans="1:6" hidden="1" x14ac:dyDescent="0.25">
      <c r="A5994" s="212" t="s">
        <v>1253</v>
      </c>
      <c r="B5994" s="212">
        <v>196113</v>
      </c>
      <c r="C5994" s="212">
        <v>1778.7280000000001</v>
      </c>
      <c r="D5994" s="212">
        <v>11</v>
      </c>
      <c r="E5994" s="212" t="s">
        <v>1254</v>
      </c>
      <c r="F5994" s="212" t="s">
        <v>1234</v>
      </c>
    </row>
    <row r="5995" spans="1:6" hidden="1" x14ac:dyDescent="0.25">
      <c r="A5995" s="212" t="s">
        <v>1253</v>
      </c>
      <c r="B5995" s="212">
        <v>196213</v>
      </c>
      <c r="C5995" s="212">
        <v>1908.3889999999999</v>
      </c>
      <c r="D5995" s="212">
        <v>11</v>
      </c>
      <c r="E5995" s="212" t="s">
        <v>1254</v>
      </c>
      <c r="F5995" s="212" t="s">
        <v>1234</v>
      </c>
    </row>
    <row r="5996" spans="1:6" hidden="1" x14ac:dyDescent="0.25">
      <c r="A5996" s="212" t="s">
        <v>1253</v>
      </c>
      <c r="B5996" s="212">
        <v>196313</v>
      </c>
      <c r="C5996" s="212">
        <v>2043.0989999999999</v>
      </c>
      <c r="D5996" s="212">
        <v>11</v>
      </c>
      <c r="E5996" s="212" t="s">
        <v>1254</v>
      </c>
      <c r="F5996" s="212" t="s">
        <v>1234</v>
      </c>
    </row>
    <row r="5997" spans="1:6" hidden="1" x14ac:dyDescent="0.25">
      <c r="A5997" s="212" t="s">
        <v>1253</v>
      </c>
      <c r="B5997" s="212">
        <v>196413</v>
      </c>
      <c r="C5997" s="212">
        <v>2201.2979999999998</v>
      </c>
      <c r="D5997" s="212">
        <v>11</v>
      </c>
      <c r="E5997" s="212" t="s">
        <v>1254</v>
      </c>
      <c r="F5997" s="212" t="s">
        <v>1234</v>
      </c>
    </row>
    <row r="5998" spans="1:6" hidden="1" x14ac:dyDescent="0.25">
      <c r="A5998" s="212" t="s">
        <v>1253</v>
      </c>
      <c r="B5998" s="212">
        <v>196513</v>
      </c>
      <c r="C5998" s="212">
        <v>2367.029</v>
      </c>
      <c r="D5998" s="212">
        <v>11</v>
      </c>
      <c r="E5998" s="212" t="s">
        <v>1254</v>
      </c>
      <c r="F5998" s="212" t="s">
        <v>1234</v>
      </c>
    </row>
    <row r="5999" spans="1:6" hidden="1" x14ac:dyDescent="0.25">
      <c r="A5999" s="212" t="s">
        <v>1253</v>
      </c>
      <c r="B5999" s="212">
        <v>196613</v>
      </c>
      <c r="C5999" s="212">
        <v>2587.0210000000002</v>
      </c>
      <c r="D5999" s="212">
        <v>11</v>
      </c>
      <c r="E5999" s="212" t="s">
        <v>1254</v>
      </c>
      <c r="F5999" s="212" t="s">
        <v>1234</v>
      </c>
    </row>
    <row r="6000" spans="1:6" hidden="1" x14ac:dyDescent="0.25">
      <c r="A6000" s="212" t="s">
        <v>1253</v>
      </c>
      <c r="B6000" s="212">
        <v>196713</v>
      </c>
      <c r="C6000" s="212">
        <v>2767.4459999999999</v>
      </c>
      <c r="D6000" s="212">
        <v>11</v>
      </c>
      <c r="E6000" s="212" t="s">
        <v>1254</v>
      </c>
      <c r="F6000" s="212" t="s">
        <v>1234</v>
      </c>
    </row>
    <row r="6001" spans="1:6" hidden="1" x14ac:dyDescent="0.25">
      <c r="A6001" s="212" t="s">
        <v>1253</v>
      </c>
      <c r="B6001" s="212">
        <v>196813</v>
      </c>
      <c r="C6001" s="212">
        <v>3101.6289999999999</v>
      </c>
      <c r="D6001" s="212">
        <v>11</v>
      </c>
      <c r="E6001" s="212" t="s">
        <v>1254</v>
      </c>
      <c r="F6001" s="212" t="s">
        <v>1234</v>
      </c>
    </row>
    <row r="6002" spans="1:6" hidden="1" x14ac:dyDescent="0.25">
      <c r="A6002" s="212" t="s">
        <v>1253</v>
      </c>
      <c r="B6002" s="212">
        <v>196913</v>
      </c>
      <c r="C6002" s="212">
        <v>3470.335</v>
      </c>
      <c r="D6002" s="212">
        <v>11</v>
      </c>
      <c r="E6002" s="212" t="s">
        <v>1254</v>
      </c>
      <c r="F6002" s="212" t="s">
        <v>1234</v>
      </c>
    </row>
    <row r="6003" spans="1:6" hidden="1" x14ac:dyDescent="0.25">
      <c r="A6003" s="212" t="s">
        <v>1253</v>
      </c>
      <c r="B6003" s="212">
        <v>197013</v>
      </c>
      <c r="C6003" s="212">
        <v>3852.3690000000001</v>
      </c>
      <c r="D6003" s="212">
        <v>11</v>
      </c>
      <c r="E6003" s="212" t="s">
        <v>1254</v>
      </c>
      <c r="F6003" s="212" t="s">
        <v>1234</v>
      </c>
    </row>
    <row r="6004" spans="1:6" hidden="1" x14ac:dyDescent="0.25">
      <c r="A6004" s="212" t="s">
        <v>1253</v>
      </c>
      <c r="B6004" s="212">
        <v>197113</v>
      </c>
      <c r="C6004" s="212">
        <v>4114.3459999999995</v>
      </c>
      <c r="D6004" s="212">
        <v>11</v>
      </c>
      <c r="E6004" s="212" t="s">
        <v>1254</v>
      </c>
      <c r="F6004" s="212" t="s">
        <v>1234</v>
      </c>
    </row>
    <row r="6005" spans="1:6" hidden="1" x14ac:dyDescent="0.25">
      <c r="A6005" s="212" t="s">
        <v>1253</v>
      </c>
      <c r="B6005" s="212">
        <v>197213</v>
      </c>
      <c r="C6005" s="212">
        <v>4391.9319999999998</v>
      </c>
      <c r="D6005" s="212">
        <v>11</v>
      </c>
      <c r="E6005" s="212" t="s">
        <v>1254</v>
      </c>
      <c r="F6005" s="212" t="s">
        <v>1234</v>
      </c>
    </row>
    <row r="6006" spans="1:6" hidden="1" x14ac:dyDescent="0.25">
      <c r="A6006" s="212" t="s">
        <v>1253</v>
      </c>
      <c r="B6006" s="212">
        <v>197301</v>
      </c>
      <c r="C6006" s="212">
        <v>438.08100000000002</v>
      </c>
      <c r="D6006" s="212">
        <v>11</v>
      </c>
      <c r="E6006" s="212" t="s">
        <v>1254</v>
      </c>
      <c r="F6006" s="212" t="s">
        <v>1234</v>
      </c>
    </row>
    <row r="6007" spans="1:6" hidden="1" x14ac:dyDescent="0.25">
      <c r="A6007" s="212" t="s">
        <v>1253</v>
      </c>
      <c r="B6007" s="212">
        <v>197302</v>
      </c>
      <c r="C6007" s="212">
        <v>368.00400000000002</v>
      </c>
      <c r="D6007" s="212">
        <v>11</v>
      </c>
      <c r="E6007" s="212" t="s">
        <v>1254</v>
      </c>
      <c r="F6007" s="212" t="s">
        <v>1234</v>
      </c>
    </row>
    <row r="6008" spans="1:6" hidden="1" x14ac:dyDescent="0.25">
      <c r="A6008" s="212" t="s">
        <v>1253</v>
      </c>
      <c r="B6008" s="212">
        <v>197303</v>
      </c>
      <c r="C6008" s="212">
        <v>368.678</v>
      </c>
      <c r="D6008" s="212">
        <v>11</v>
      </c>
      <c r="E6008" s="212" t="s">
        <v>1254</v>
      </c>
      <c r="F6008" s="212" t="s">
        <v>1234</v>
      </c>
    </row>
    <row r="6009" spans="1:6" hidden="1" x14ac:dyDescent="0.25">
      <c r="A6009" s="212" t="s">
        <v>1253</v>
      </c>
      <c r="B6009" s="212">
        <v>197304</v>
      </c>
      <c r="C6009" s="212">
        <v>325.33699999999999</v>
      </c>
      <c r="D6009" s="212">
        <v>11</v>
      </c>
      <c r="E6009" s="212" t="s">
        <v>1254</v>
      </c>
      <c r="F6009" s="212" t="s">
        <v>1234</v>
      </c>
    </row>
    <row r="6010" spans="1:6" hidden="1" x14ac:dyDescent="0.25">
      <c r="A6010" s="212" t="s">
        <v>1253</v>
      </c>
      <c r="B6010" s="212">
        <v>197305</v>
      </c>
      <c r="C6010" s="212">
        <v>334.52800000000002</v>
      </c>
      <c r="D6010" s="212">
        <v>11</v>
      </c>
      <c r="E6010" s="212" t="s">
        <v>1254</v>
      </c>
      <c r="F6010" s="212" t="s">
        <v>1234</v>
      </c>
    </row>
    <row r="6011" spans="1:6" hidden="1" x14ac:dyDescent="0.25">
      <c r="A6011" s="212" t="s">
        <v>1253</v>
      </c>
      <c r="B6011" s="212">
        <v>197306</v>
      </c>
      <c r="C6011" s="212">
        <v>394.58699999999999</v>
      </c>
      <c r="D6011" s="212">
        <v>11</v>
      </c>
      <c r="E6011" s="212" t="s">
        <v>1254</v>
      </c>
      <c r="F6011" s="212" t="s">
        <v>1234</v>
      </c>
    </row>
    <row r="6012" spans="1:6" hidden="1" x14ac:dyDescent="0.25">
      <c r="A6012" s="212" t="s">
        <v>1253</v>
      </c>
      <c r="B6012" s="212">
        <v>197307</v>
      </c>
      <c r="C6012" s="212">
        <v>470.33600000000001</v>
      </c>
      <c r="D6012" s="212">
        <v>11</v>
      </c>
      <c r="E6012" s="212" t="s">
        <v>1254</v>
      </c>
      <c r="F6012" s="212" t="s">
        <v>1234</v>
      </c>
    </row>
    <row r="6013" spans="1:6" hidden="1" x14ac:dyDescent="0.25">
      <c r="A6013" s="212" t="s">
        <v>1253</v>
      </c>
      <c r="B6013" s="212">
        <v>197308</v>
      </c>
      <c r="C6013" s="212">
        <v>487.33800000000002</v>
      </c>
      <c r="D6013" s="212">
        <v>11</v>
      </c>
      <c r="E6013" s="212" t="s">
        <v>1254</v>
      </c>
      <c r="F6013" s="212" t="s">
        <v>1234</v>
      </c>
    </row>
    <row r="6014" spans="1:6" hidden="1" x14ac:dyDescent="0.25">
      <c r="A6014" s="212" t="s">
        <v>1253</v>
      </c>
      <c r="B6014" s="212">
        <v>197309</v>
      </c>
      <c r="C6014" s="212">
        <v>403.09100000000001</v>
      </c>
      <c r="D6014" s="212">
        <v>11</v>
      </c>
      <c r="E6014" s="212" t="s">
        <v>1254</v>
      </c>
      <c r="F6014" s="212" t="s">
        <v>1234</v>
      </c>
    </row>
    <row r="6015" spans="1:6" hidden="1" x14ac:dyDescent="0.25">
      <c r="A6015" s="212" t="s">
        <v>1253</v>
      </c>
      <c r="B6015" s="212">
        <v>197310</v>
      </c>
      <c r="C6015" s="212">
        <v>368.66500000000002</v>
      </c>
      <c r="D6015" s="212">
        <v>11</v>
      </c>
      <c r="E6015" s="212" t="s">
        <v>1254</v>
      </c>
      <c r="F6015" s="212" t="s">
        <v>1234</v>
      </c>
    </row>
    <row r="6016" spans="1:6" hidden="1" x14ac:dyDescent="0.25">
      <c r="A6016" s="212" t="s">
        <v>1253</v>
      </c>
      <c r="B6016" s="212">
        <v>197311</v>
      </c>
      <c r="C6016" s="212">
        <v>342.78199999999998</v>
      </c>
      <c r="D6016" s="212">
        <v>11</v>
      </c>
      <c r="E6016" s="212" t="s">
        <v>1254</v>
      </c>
      <c r="F6016" s="212" t="s">
        <v>1234</v>
      </c>
    </row>
    <row r="6017" spans="1:6" hidden="1" x14ac:dyDescent="0.25">
      <c r="A6017" s="212" t="s">
        <v>1253</v>
      </c>
      <c r="B6017" s="212">
        <v>197312</v>
      </c>
      <c r="C6017" s="212">
        <v>392.791</v>
      </c>
      <c r="D6017" s="212">
        <v>11</v>
      </c>
      <c r="E6017" s="212" t="s">
        <v>1254</v>
      </c>
      <c r="F6017" s="212" t="s">
        <v>1234</v>
      </c>
    </row>
    <row r="6018" spans="1:6" hidden="1" x14ac:dyDescent="0.25">
      <c r="A6018" s="212" t="s">
        <v>1253</v>
      </c>
      <c r="B6018" s="212">
        <v>197313</v>
      </c>
      <c r="C6018" s="212">
        <v>4695.7060000000001</v>
      </c>
      <c r="D6018" s="212">
        <v>11</v>
      </c>
      <c r="E6018" s="212" t="s">
        <v>1254</v>
      </c>
      <c r="F6018" s="212" t="s">
        <v>1234</v>
      </c>
    </row>
    <row r="6019" spans="1:6" hidden="1" x14ac:dyDescent="0.25">
      <c r="A6019" s="212" t="s">
        <v>1253</v>
      </c>
      <c r="B6019" s="212">
        <v>197401</v>
      </c>
      <c r="C6019" s="212">
        <v>430.56299999999999</v>
      </c>
      <c r="D6019" s="212">
        <v>11</v>
      </c>
      <c r="E6019" s="212" t="s">
        <v>1254</v>
      </c>
      <c r="F6019" s="212" t="s">
        <v>1234</v>
      </c>
    </row>
    <row r="6020" spans="1:6" hidden="1" x14ac:dyDescent="0.25">
      <c r="A6020" s="212" t="s">
        <v>1253</v>
      </c>
      <c r="B6020" s="212">
        <v>197402</v>
      </c>
      <c r="C6020" s="212">
        <v>363.55099999999999</v>
      </c>
      <c r="D6020" s="212">
        <v>11</v>
      </c>
      <c r="E6020" s="212" t="s">
        <v>1254</v>
      </c>
      <c r="F6020" s="212" t="s">
        <v>1234</v>
      </c>
    </row>
    <row r="6021" spans="1:6" hidden="1" x14ac:dyDescent="0.25">
      <c r="A6021" s="212" t="s">
        <v>1253</v>
      </c>
      <c r="B6021" s="212">
        <v>197403</v>
      </c>
      <c r="C6021" s="212">
        <v>381.65800000000002</v>
      </c>
      <c r="D6021" s="212">
        <v>11</v>
      </c>
      <c r="E6021" s="212" t="s">
        <v>1254</v>
      </c>
      <c r="F6021" s="212" t="s">
        <v>1234</v>
      </c>
    </row>
    <row r="6022" spans="1:6" hidden="1" x14ac:dyDescent="0.25">
      <c r="A6022" s="212" t="s">
        <v>1253</v>
      </c>
      <c r="B6022" s="212">
        <v>197404</v>
      </c>
      <c r="C6022" s="212">
        <v>343.94799999999998</v>
      </c>
      <c r="D6022" s="212">
        <v>11</v>
      </c>
      <c r="E6022" s="212" t="s">
        <v>1254</v>
      </c>
      <c r="F6022" s="212" t="s">
        <v>1234</v>
      </c>
    </row>
    <row r="6023" spans="1:6" hidden="1" x14ac:dyDescent="0.25">
      <c r="A6023" s="212" t="s">
        <v>1253</v>
      </c>
      <c r="B6023" s="212">
        <v>197405</v>
      </c>
      <c r="C6023" s="212">
        <v>363.4</v>
      </c>
      <c r="D6023" s="212">
        <v>11</v>
      </c>
      <c r="E6023" s="212" t="s">
        <v>1254</v>
      </c>
      <c r="F6023" s="212" t="s">
        <v>1234</v>
      </c>
    </row>
    <row r="6024" spans="1:6" hidden="1" x14ac:dyDescent="0.25">
      <c r="A6024" s="212" t="s">
        <v>1253</v>
      </c>
      <c r="B6024" s="212">
        <v>197406</v>
      </c>
      <c r="C6024" s="212">
        <v>388.18799999999999</v>
      </c>
      <c r="D6024" s="212">
        <v>11</v>
      </c>
      <c r="E6024" s="212" t="s">
        <v>1254</v>
      </c>
      <c r="F6024" s="212" t="s">
        <v>1234</v>
      </c>
    </row>
    <row r="6025" spans="1:6" hidden="1" x14ac:dyDescent="0.25">
      <c r="A6025" s="212" t="s">
        <v>1253</v>
      </c>
      <c r="B6025" s="212">
        <v>197407</v>
      </c>
      <c r="C6025" s="212">
        <v>491.56400000000002</v>
      </c>
      <c r="D6025" s="212">
        <v>11</v>
      </c>
      <c r="E6025" s="212" t="s">
        <v>1254</v>
      </c>
      <c r="F6025" s="212" t="s">
        <v>1234</v>
      </c>
    </row>
    <row r="6026" spans="1:6" hidden="1" x14ac:dyDescent="0.25">
      <c r="A6026" s="212" t="s">
        <v>1253</v>
      </c>
      <c r="B6026" s="212">
        <v>197408</v>
      </c>
      <c r="C6026" s="212">
        <v>475.68799999999999</v>
      </c>
      <c r="D6026" s="212">
        <v>11</v>
      </c>
      <c r="E6026" s="212" t="s">
        <v>1254</v>
      </c>
      <c r="F6026" s="212" t="s">
        <v>1234</v>
      </c>
    </row>
    <row r="6027" spans="1:6" hidden="1" x14ac:dyDescent="0.25">
      <c r="A6027" s="212" t="s">
        <v>1253</v>
      </c>
      <c r="B6027" s="212">
        <v>197409</v>
      </c>
      <c r="C6027" s="212">
        <v>379.86200000000002</v>
      </c>
      <c r="D6027" s="212">
        <v>11</v>
      </c>
      <c r="E6027" s="212" t="s">
        <v>1254</v>
      </c>
      <c r="F6027" s="212" t="s">
        <v>1234</v>
      </c>
    </row>
    <row r="6028" spans="1:6" hidden="1" x14ac:dyDescent="0.25">
      <c r="A6028" s="212" t="s">
        <v>1253</v>
      </c>
      <c r="B6028" s="212">
        <v>197410</v>
      </c>
      <c r="C6028" s="212">
        <v>357.08100000000002</v>
      </c>
      <c r="D6028" s="212">
        <v>11</v>
      </c>
      <c r="E6028" s="212" t="s">
        <v>1254</v>
      </c>
      <c r="F6028" s="212" t="s">
        <v>1234</v>
      </c>
    </row>
    <row r="6029" spans="1:6" hidden="1" x14ac:dyDescent="0.25">
      <c r="A6029" s="212" t="s">
        <v>1253</v>
      </c>
      <c r="B6029" s="212">
        <v>197411</v>
      </c>
      <c r="C6029" s="212">
        <v>357.233</v>
      </c>
      <c r="D6029" s="212">
        <v>11</v>
      </c>
      <c r="E6029" s="212" t="s">
        <v>1254</v>
      </c>
      <c r="F6029" s="212" t="s">
        <v>1234</v>
      </c>
    </row>
    <row r="6030" spans="1:6" hidden="1" x14ac:dyDescent="0.25">
      <c r="A6030" s="212" t="s">
        <v>1253</v>
      </c>
      <c r="B6030" s="212">
        <v>197412</v>
      </c>
      <c r="C6030" s="212">
        <v>440.67399999999998</v>
      </c>
      <c r="D6030" s="212">
        <v>11</v>
      </c>
      <c r="E6030" s="212" t="s">
        <v>1254</v>
      </c>
      <c r="F6030" s="212" t="s">
        <v>1234</v>
      </c>
    </row>
    <row r="6031" spans="1:6" hidden="1" x14ac:dyDescent="0.25">
      <c r="A6031" s="212" t="s">
        <v>1253</v>
      </c>
      <c r="B6031" s="212">
        <v>197413</v>
      </c>
      <c r="C6031" s="212">
        <v>4773.6629999999996</v>
      </c>
      <c r="D6031" s="212">
        <v>11</v>
      </c>
      <c r="E6031" s="212" t="s">
        <v>1254</v>
      </c>
      <c r="F6031" s="212" t="s">
        <v>1234</v>
      </c>
    </row>
    <row r="6032" spans="1:6" hidden="1" x14ac:dyDescent="0.25">
      <c r="A6032" s="212" t="s">
        <v>1253</v>
      </c>
      <c r="B6032" s="212">
        <v>197501</v>
      </c>
      <c r="C6032" s="212">
        <v>447.75799999999998</v>
      </c>
      <c r="D6032" s="212">
        <v>11</v>
      </c>
      <c r="E6032" s="212" t="s">
        <v>1254</v>
      </c>
      <c r="F6032" s="212" t="s">
        <v>1234</v>
      </c>
    </row>
    <row r="6033" spans="1:6" hidden="1" x14ac:dyDescent="0.25">
      <c r="A6033" s="212" t="s">
        <v>1253</v>
      </c>
      <c r="B6033" s="212">
        <v>197502</v>
      </c>
      <c r="C6033" s="212">
        <v>376.24200000000002</v>
      </c>
      <c r="D6033" s="212">
        <v>11</v>
      </c>
      <c r="E6033" s="212" t="s">
        <v>1254</v>
      </c>
      <c r="F6033" s="212" t="s">
        <v>1234</v>
      </c>
    </row>
    <row r="6034" spans="1:6" hidden="1" x14ac:dyDescent="0.25">
      <c r="A6034" s="212" t="s">
        <v>1253</v>
      </c>
      <c r="B6034" s="212">
        <v>197503</v>
      </c>
      <c r="C6034" s="212">
        <v>396.88</v>
      </c>
      <c r="D6034" s="212">
        <v>11</v>
      </c>
      <c r="E6034" s="212" t="s">
        <v>1254</v>
      </c>
      <c r="F6034" s="212" t="s">
        <v>1234</v>
      </c>
    </row>
    <row r="6035" spans="1:6" hidden="1" x14ac:dyDescent="0.25">
      <c r="A6035" s="212" t="s">
        <v>1253</v>
      </c>
      <c r="B6035" s="212">
        <v>197504</v>
      </c>
      <c r="C6035" s="212">
        <v>356.92599999999999</v>
      </c>
      <c r="D6035" s="212">
        <v>11</v>
      </c>
      <c r="E6035" s="212" t="s">
        <v>1254</v>
      </c>
      <c r="F6035" s="212" t="s">
        <v>1234</v>
      </c>
    </row>
    <row r="6036" spans="1:6" hidden="1" x14ac:dyDescent="0.25">
      <c r="A6036" s="212" t="s">
        <v>1253</v>
      </c>
      <c r="B6036" s="212">
        <v>197505</v>
      </c>
      <c r="C6036" s="212">
        <v>359.745</v>
      </c>
      <c r="D6036" s="212">
        <v>11</v>
      </c>
      <c r="E6036" s="212" t="s">
        <v>1254</v>
      </c>
      <c r="F6036" s="212" t="s">
        <v>1234</v>
      </c>
    </row>
    <row r="6037" spans="1:6" hidden="1" x14ac:dyDescent="0.25">
      <c r="A6037" s="212" t="s">
        <v>1253</v>
      </c>
      <c r="B6037" s="212">
        <v>197506</v>
      </c>
      <c r="C6037" s="212">
        <v>397.71199999999999</v>
      </c>
      <c r="D6037" s="212">
        <v>11</v>
      </c>
      <c r="E6037" s="212" t="s">
        <v>1254</v>
      </c>
      <c r="F6037" s="212" t="s">
        <v>1234</v>
      </c>
    </row>
    <row r="6038" spans="1:6" hidden="1" x14ac:dyDescent="0.25">
      <c r="A6038" s="212" t="s">
        <v>1253</v>
      </c>
      <c r="B6038" s="212">
        <v>197507</v>
      </c>
      <c r="C6038" s="212">
        <v>477.04199999999997</v>
      </c>
      <c r="D6038" s="212">
        <v>11</v>
      </c>
      <c r="E6038" s="212" t="s">
        <v>1254</v>
      </c>
      <c r="F6038" s="212" t="s">
        <v>1234</v>
      </c>
    </row>
    <row r="6039" spans="1:6" hidden="1" x14ac:dyDescent="0.25">
      <c r="A6039" s="212" t="s">
        <v>1253</v>
      </c>
      <c r="B6039" s="212">
        <v>197508</v>
      </c>
      <c r="C6039" s="212">
        <v>489.375</v>
      </c>
      <c r="D6039" s="212">
        <v>11</v>
      </c>
      <c r="E6039" s="212" t="s">
        <v>1254</v>
      </c>
      <c r="F6039" s="212" t="s">
        <v>1234</v>
      </c>
    </row>
    <row r="6040" spans="1:6" hidden="1" x14ac:dyDescent="0.25">
      <c r="A6040" s="212" t="s">
        <v>1253</v>
      </c>
      <c r="B6040" s="212">
        <v>197509</v>
      </c>
      <c r="C6040" s="212">
        <v>381.78199999999998</v>
      </c>
      <c r="D6040" s="212">
        <v>11</v>
      </c>
      <c r="E6040" s="212" t="s">
        <v>1254</v>
      </c>
      <c r="F6040" s="212" t="s">
        <v>1234</v>
      </c>
    </row>
    <row r="6041" spans="1:6" hidden="1" x14ac:dyDescent="0.25">
      <c r="A6041" s="212" t="s">
        <v>1253</v>
      </c>
      <c r="B6041" s="212">
        <v>197510</v>
      </c>
      <c r="C6041" s="212">
        <v>350.72399999999999</v>
      </c>
      <c r="D6041" s="212">
        <v>11</v>
      </c>
      <c r="E6041" s="212" t="s">
        <v>1254</v>
      </c>
      <c r="F6041" s="212" t="s">
        <v>1234</v>
      </c>
    </row>
    <row r="6042" spans="1:6" hidden="1" x14ac:dyDescent="0.25">
      <c r="A6042" s="212" t="s">
        <v>1253</v>
      </c>
      <c r="B6042" s="212">
        <v>197511</v>
      </c>
      <c r="C6042" s="212">
        <v>343.29700000000003</v>
      </c>
      <c r="D6042" s="212">
        <v>11</v>
      </c>
      <c r="E6042" s="212" t="s">
        <v>1254</v>
      </c>
      <c r="F6042" s="212" t="s">
        <v>1234</v>
      </c>
    </row>
    <row r="6043" spans="1:6" hidden="1" x14ac:dyDescent="0.25">
      <c r="A6043" s="212" t="s">
        <v>1253</v>
      </c>
      <c r="B6043" s="212">
        <v>197512</v>
      </c>
      <c r="C6043" s="212">
        <v>436.95499999999998</v>
      </c>
      <c r="D6043" s="212">
        <v>11</v>
      </c>
      <c r="E6043" s="212" t="s">
        <v>1254</v>
      </c>
      <c r="F6043" s="212" t="s">
        <v>1234</v>
      </c>
    </row>
    <row r="6044" spans="1:6" hidden="1" x14ac:dyDescent="0.25">
      <c r="A6044" s="212" t="s">
        <v>1253</v>
      </c>
      <c r="B6044" s="212">
        <v>197513</v>
      </c>
      <c r="C6044" s="212">
        <v>4817.0360000000001</v>
      </c>
      <c r="D6044" s="212">
        <v>11</v>
      </c>
      <c r="E6044" s="212" t="s">
        <v>1254</v>
      </c>
      <c r="F6044" s="212" t="s">
        <v>1234</v>
      </c>
    </row>
    <row r="6045" spans="1:6" hidden="1" x14ac:dyDescent="0.25">
      <c r="A6045" s="212" t="s">
        <v>1253</v>
      </c>
      <c r="B6045" s="212">
        <v>197601</v>
      </c>
      <c r="C6045" s="212">
        <v>503.04700000000003</v>
      </c>
      <c r="D6045" s="212">
        <v>11</v>
      </c>
      <c r="E6045" s="212" t="s">
        <v>1254</v>
      </c>
      <c r="F6045" s="212" t="s">
        <v>1234</v>
      </c>
    </row>
    <row r="6046" spans="1:6" hidden="1" x14ac:dyDescent="0.25">
      <c r="A6046" s="212" t="s">
        <v>1253</v>
      </c>
      <c r="B6046" s="212">
        <v>197602</v>
      </c>
      <c r="C6046" s="212">
        <v>400.62400000000002</v>
      </c>
      <c r="D6046" s="212">
        <v>11</v>
      </c>
      <c r="E6046" s="212" t="s">
        <v>1254</v>
      </c>
      <c r="F6046" s="212" t="s">
        <v>1234</v>
      </c>
    </row>
    <row r="6047" spans="1:6" hidden="1" x14ac:dyDescent="0.25">
      <c r="A6047" s="212" t="s">
        <v>1253</v>
      </c>
      <c r="B6047" s="212">
        <v>197603</v>
      </c>
      <c r="C6047" s="212">
        <v>390.81900000000002</v>
      </c>
      <c r="D6047" s="212">
        <v>11</v>
      </c>
      <c r="E6047" s="212" t="s">
        <v>1254</v>
      </c>
      <c r="F6047" s="212" t="s">
        <v>1234</v>
      </c>
    </row>
    <row r="6048" spans="1:6" hidden="1" x14ac:dyDescent="0.25">
      <c r="A6048" s="212" t="s">
        <v>1253</v>
      </c>
      <c r="B6048" s="212">
        <v>197604</v>
      </c>
      <c r="C6048" s="212">
        <v>341.411</v>
      </c>
      <c r="D6048" s="212">
        <v>11</v>
      </c>
      <c r="E6048" s="212" t="s">
        <v>1254</v>
      </c>
      <c r="F6048" s="212" t="s">
        <v>1234</v>
      </c>
    </row>
    <row r="6049" spans="1:6" hidden="1" x14ac:dyDescent="0.25">
      <c r="A6049" s="212" t="s">
        <v>1253</v>
      </c>
      <c r="B6049" s="212">
        <v>197605</v>
      </c>
      <c r="C6049" s="212">
        <v>338.84500000000003</v>
      </c>
      <c r="D6049" s="212">
        <v>11</v>
      </c>
      <c r="E6049" s="212" t="s">
        <v>1254</v>
      </c>
      <c r="F6049" s="212" t="s">
        <v>1234</v>
      </c>
    </row>
    <row r="6050" spans="1:6" hidden="1" x14ac:dyDescent="0.25">
      <c r="A6050" s="212" t="s">
        <v>1253</v>
      </c>
      <c r="B6050" s="212">
        <v>197606</v>
      </c>
      <c r="C6050" s="212">
        <v>392.58499999999998</v>
      </c>
      <c r="D6050" s="212">
        <v>11</v>
      </c>
      <c r="E6050" s="212" t="s">
        <v>1254</v>
      </c>
      <c r="F6050" s="212" t="s">
        <v>1234</v>
      </c>
    </row>
    <row r="6051" spans="1:6" hidden="1" x14ac:dyDescent="0.25">
      <c r="A6051" s="212" t="s">
        <v>1253</v>
      </c>
      <c r="B6051" s="212">
        <v>197607</v>
      </c>
      <c r="C6051" s="212">
        <v>470.66699999999997</v>
      </c>
      <c r="D6051" s="212">
        <v>11</v>
      </c>
      <c r="E6051" s="212" t="s">
        <v>1254</v>
      </c>
      <c r="F6051" s="212" t="s">
        <v>1234</v>
      </c>
    </row>
    <row r="6052" spans="1:6" hidden="1" x14ac:dyDescent="0.25">
      <c r="A6052" s="212" t="s">
        <v>1253</v>
      </c>
      <c r="B6052" s="212">
        <v>197608</v>
      </c>
      <c r="C6052" s="212">
        <v>478.86200000000002</v>
      </c>
      <c r="D6052" s="212">
        <v>11</v>
      </c>
      <c r="E6052" s="212" t="s">
        <v>1254</v>
      </c>
      <c r="F6052" s="212" t="s">
        <v>1234</v>
      </c>
    </row>
    <row r="6053" spans="1:6" hidden="1" x14ac:dyDescent="0.25">
      <c r="A6053" s="212" t="s">
        <v>1253</v>
      </c>
      <c r="B6053" s="212">
        <v>197609</v>
      </c>
      <c r="C6053" s="212">
        <v>386.68099999999998</v>
      </c>
      <c r="D6053" s="212">
        <v>11</v>
      </c>
      <c r="E6053" s="212" t="s">
        <v>1254</v>
      </c>
      <c r="F6053" s="212" t="s">
        <v>1234</v>
      </c>
    </row>
    <row r="6054" spans="1:6" hidden="1" x14ac:dyDescent="0.25">
      <c r="A6054" s="212" t="s">
        <v>1253</v>
      </c>
      <c r="B6054" s="212">
        <v>197610</v>
      </c>
      <c r="C6054" s="212">
        <v>362.88299999999998</v>
      </c>
      <c r="D6054" s="212">
        <v>11</v>
      </c>
      <c r="E6054" s="212" t="s">
        <v>1254</v>
      </c>
      <c r="F6054" s="212" t="s">
        <v>1234</v>
      </c>
    </row>
    <row r="6055" spans="1:6" hidden="1" x14ac:dyDescent="0.25">
      <c r="A6055" s="212" t="s">
        <v>1253</v>
      </c>
      <c r="B6055" s="212">
        <v>197611</v>
      </c>
      <c r="C6055" s="212">
        <v>394.49299999999999</v>
      </c>
      <c r="D6055" s="212">
        <v>11</v>
      </c>
      <c r="E6055" s="212" t="s">
        <v>1254</v>
      </c>
      <c r="F6055" s="212" t="s">
        <v>1234</v>
      </c>
    </row>
    <row r="6056" spans="1:6" hidden="1" x14ac:dyDescent="0.25">
      <c r="A6056" s="212" t="s">
        <v>1253</v>
      </c>
      <c r="B6056" s="212">
        <v>197612</v>
      </c>
      <c r="C6056" s="212">
        <v>486.32</v>
      </c>
      <c r="D6056" s="212">
        <v>11</v>
      </c>
      <c r="E6056" s="212" t="s">
        <v>1254</v>
      </c>
      <c r="F6056" s="212" t="s">
        <v>1234</v>
      </c>
    </row>
    <row r="6057" spans="1:6" hidden="1" x14ac:dyDescent="0.25">
      <c r="A6057" s="212" t="s">
        <v>1253</v>
      </c>
      <c r="B6057" s="212">
        <v>197613</v>
      </c>
      <c r="C6057" s="212">
        <v>4949.91</v>
      </c>
      <c r="D6057" s="212">
        <v>11</v>
      </c>
      <c r="E6057" s="212" t="s">
        <v>1254</v>
      </c>
      <c r="F6057" s="212" t="s">
        <v>1234</v>
      </c>
    </row>
    <row r="6058" spans="1:6" hidden="1" x14ac:dyDescent="0.25">
      <c r="A6058" s="212" t="s">
        <v>1253</v>
      </c>
      <c r="B6058" s="212">
        <v>197701</v>
      </c>
      <c r="C6058" s="212">
        <v>568.221</v>
      </c>
      <c r="D6058" s="212">
        <v>11</v>
      </c>
      <c r="E6058" s="212" t="s">
        <v>1254</v>
      </c>
      <c r="F6058" s="212" t="s">
        <v>1234</v>
      </c>
    </row>
    <row r="6059" spans="1:6" hidden="1" x14ac:dyDescent="0.25">
      <c r="A6059" s="212" t="s">
        <v>1253</v>
      </c>
      <c r="B6059" s="212">
        <v>197702</v>
      </c>
      <c r="C6059" s="212">
        <v>429.24299999999999</v>
      </c>
      <c r="D6059" s="212">
        <v>11</v>
      </c>
      <c r="E6059" s="212" t="s">
        <v>1254</v>
      </c>
      <c r="F6059" s="212" t="s">
        <v>1234</v>
      </c>
    </row>
    <row r="6060" spans="1:6" hidden="1" x14ac:dyDescent="0.25">
      <c r="A6060" s="212" t="s">
        <v>1253</v>
      </c>
      <c r="B6060" s="212">
        <v>197703</v>
      </c>
      <c r="C6060" s="212">
        <v>409.33199999999999</v>
      </c>
      <c r="D6060" s="212">
        <v>11</v>
      </c>
      <c r="E6060" s="212" t="s">
        <v>1254</v>
      </c>
      <c r="F6060" s="212" t="s">
        <v>1234</v>
      </c>
    </row>
    <row r="6061" spans="1:6" hidden="1" x14ac:dyDescent="0.25">
      <c r="A6061" s="212" t="s">
        <v>1253</v>
      </c>
      <c r="B6061" s="212">
        <v>197704</v>
      </c>
      <c r="C6061" s="212">
        <v>347.93700000000001</v>
      </c>
      <c r="D6061" s="212">
        <v>11</v>
      </c>
      <c r="E6061" s="212" t="s">
        <v>1254</v>
      </c>
      <c r="F6061" s="212" t="s">
        <v>1234</v>
      </c>
    </row>
    <row r="6062" spans="1:6" hidden="1" x14ac:dyDescent="0.25">
      <c r="A6062" s="212" t="s">
        <v>1253</v>
      </c>
      <c r="B6062" s="212">
        <v>197705</v>
      </c>
      <c r="C6062" s="212">
        <v>362.72199999999998</v>
      </c>
      <c r="D6062" s="212">
        <v>11</v>
      </c>
      <c r="E6062" s="212" t="s">
        <v>1254</v>
      </c>
      <c r="F6062" s="212" t="s">
        <v>1234</v>
      </c>
    </row>
    <row r="6063" spans="1:6" hidden="1" x14ac:dyDescent="0.25">
      <c r="A6063" s="212" t="s">
        <v>1253</v>
      </c>
      <c r="B6063" s="212">
        <v>197706</v>
      </c>
      <c r="C6063" s="212">
        <v>420.73399999999998</v>
      </c>
      <c r="D6063" s="212">
        <v>11</v>
      </c>
      <c r="E6063" s="212" t="s">
        <v>1254</v>
      </c>
      <c r="F6063" s="212" t="s">
        <v>1234</v>
      </c>
    </row>
    <row r="6064" spans="1:6" hidden="1" x14ac:dyDescent="0.25">
      <c r="A6064" s="212" t="s">
        <v>1253</v>
      </c>
      <c r="B6064" s="212">
        <v>197707</v>
      </c>
      <c r="C6064" s="212">
        <v>538.15</v>
      </c>
      <c r="D6064" s="212">
        <v>11</v>
      </c>
      <c r="E6064" s="212" t="s">
        <v>1254</v>
      </c>
      <c r="F6064" s="212" t="s">
        <v>1234</v>
      </c>
    </row>
    <row r="6065" spans="1:6" hidden="1" x14ac:dyDescent="0.25">
      <c r="A6065" s="212" t="s">
        <v>1253</v>
      </c>
      <c r="B6065" s="212">
        <v>197708</v>
      </c>
      <c r="C6065" s="212">
        <v>520.55399999999997</v>
      </c>
      <c r="D6065" s="212">
        <v>11</v>
      </c>
      <c r="E6065" s="212" t="s">
        <v>1254</v>
      </c>
      <c r="F6065" s="212" t="s">
        <v>1234</v>
      </c>
    </row>
    <row r="6066" spans="1:6" hidden="1" x14ac:dyDescent="0.25">
      <c r="A6066" s="212" t="s">
        <v>1253</v>
      </c>
      <c r="B6066" s="212">
        <v>197709</v>
      </c>
      <c r="C6066" s="212">
        <v>430.94400000000002</v>
      </c>
      <c r="D6066" s="212">
        <v>11</v>
      </c>
      <c r="E6066" s="212" t="s">
        <v>1254</v>
      </c>
      <c r="F6066" s="212" t="s">
        <v>1234</v>
      </c>
    </row>
    <row r="6067" spans="1:6" hidden="1" x14ac:dyDescent="0.25">
      <c r="A6067" s="212" t="s">
        <v>1253</v>
      </c>
      <c r="B6067" s="212">
        <v>197710</v>
      </c>
      <c r="C6067" s="212">
        <v>374.78800000000001</v>
      </c>
      <c r="D6067" s="212">
        <v>11</v>
      </c>
      <c r="E6067" s="212" t="s">
        <v>1254</v>
      </c>
      <c r="F6067" s="212" t="s">
        <v>1234</v>
      </c>
    </row>
    <row r="6068" spans="1:6" hidden="1" x14ac:dyDescent="0.25">
      <c r="A6068" s="212" t="s">
        <v>1253</v>
      </c>
      <c r="B6068" s="212">
        <v>197711</v>
      </c>
      <c r="C6068" s="212">
        <v>376.15300000000002</v>
      </c>
      <c r="D6068" s="212">
        <v>11</v>
      </c>
      <c r="E6068" s="212" t="s">
        <v>1254</v>
      </c>
      <c r="F6068" s="212" t="s">
        <v>1234</v>
      </c>
    </row>
    <row r="6069" spans="1:6" hidden="1" x14ac:dyDescent="0.25">
      <c r="A6069" s="212" t="s">
        <v>1253</v>
      </c>
      <c r="B6069" s="212">
        <v>197712</v>
      </c>
      <c r="C6069" s="212">
        <v>483.58300000000003</v>
      </c>
      <c r="D6069" s="212">
        <v>11</v>
      </c>
      <c r="E6069" s="212" t="s">
        <v>1254</v>
      </c>
      <c r="F6069" s="212" t="s">
        <v>1234</v>
      </c>
    </row>
    <row r="6070" spans="1:6" hidden="1" x14ac:dyDescent="0.25">
      <c r="A6070" s="212" t="s">
        <v>1253</v>
      </c>
      <c r="B6070" s="212">
        <v>197713</v>
      </c>
      <c r="C6070" s="212">
        <v>5266.5389999999998</v>
      </c>
      <c r="D6070" s="212">
        <v>11</v>
      </c>
      <c r="E6070" s="212" t="s">
        <v>1254</v>
      </c>
      <c r="F6070" s="212" t="s">
        <v>1234</v>
      </c>
    </row>
    <row r="6071" spans="1:6" hidden="1" x14ac:dyDescent="0.25">
      <c r="A6071" s="212" t="s">
        <v>1253</v>
      </c>
      <c r="B6071" s="212">
        <v>197801</v>
      </c>
      <c r="C6071" s="212">
        <v>570.12900000000002</v>
      </c>
      <c r="D6071" s="212">
        <v>11</v>
      </c>
      <c r="E6071" s="212" t="s">
        <v>1254</v>
      </c>
      <c r="F6071" s="212" t="s">
        <v>1234</v>
      </c>
    </row>
    <row r="6072" spans="1:6" hidden="1" x14ac:dyDescent="0.25">
      <c r="A6072" s="212" t="s">
        <v>1253</v>
      </c>
      <c r="B6072" s="212">
        <v>197802</v>
      </c>
      <c r="C6072" s="212">
        <v>493.91199999999998</v>
      </c>
      <c r="D6072" s="212">
        <v>11</v>
      </c>
      <c r="E6072" s="212" t="s">
        <v>1254</v>
      </c>
      <c r="F6072" s="212" t="s">
        <v>1234</v>
      </c>
    </row>
    <row r="6073" spans="1:6" hidden="1" x14ac:dyDescent="0.25">
      <c r="A6073" s="212" t="s">
        <v>1253</v>
      </c>
      <c r="B6073" s="212">
        <v>197803</v>
      </c>
      <c r="C6073" s="212">
        <v>474.18900000000002</v>
      </c>
      <c r="D6073" s="212">
        <v>11</v>
      </c>
      <c r="E6073" s="212" t="s">
        <v>1254</v>
      </c>
      <c r="F6073" s="212" t="s">
        <v>1234</v>
      </c>
    </row>
    <row r="6074" spans="1:6" hidden="1" x14ac:dyDescent="0.25">
      <c r="A6074" s="212" t="s">
        <v>1253</v>
      </c>
      <c r="B6074" s="212">
        <v>197804</v>
      </c>
      <c r="C6074" s="212">
        <v>374.113</v>
      </c>
      <c r="D6074" s="212">
        <v>11</v>
      </c>
      <c r="E6074" s="212" t="s">
        <v>1254</v>
      </c>
      <c r="F6074" s="212" t="s">
        <v>1234</v>
      </c>
    </row>
    <row r="6075" spans="1:6" hidden="1" x14ac:dyDescent="0.25">
      <c r="A6075" s="212" t="s">
        <v>1253</v>
      </c>
      <c r="B6075" s="212">
        <v>197805</v>
      </c>
      <c r="C6075" s="212">
        <v>389.35899999999998</v>
      </c>
      <c r="D6075" s="212">
        <v>11</v>
      </c>
      <c r="E6075" s="212" t="s">
        <v>1254</v>
      </c>
      <c r="F6075" s="212" t="s">
        <v>1234</v>
      </c>
    </row>
    <row r="6076" spans="1:6" hidden="1" x14ac:dyDescent="0.25">
      <c r="A6076" s="212" t="s">
        <v>1253</v>
      </c>
      <c r="B6076" s="212">
        <v>197806</v>
      </c>
      <c r="C6076" s="212">
        <v>441.21300000000002</v>
      </c>
      <c r="D6076" s="212">
        <v>11</v>
      </c>
      <c r="E6076" s="212" t="s">
        <v>1254</v>
      </c>
      <c r="F6076" s="212" t="s">
        <v>1234</v>
      </c>
    </row>
    <row r="6077" spans="1:6" hidden="1" x14ac:dyDescent="0.25">
      <c r="A6077" s="212" t="s">
        <v>1253</v>
      </c>
      <c r="B6077" s="212">
        <v>197807</v>
      </c>
      <c r="C6077" s="212">
        <v>537.06299999999999</v>
      </c>
      <c r="D6077" s="212">
        <v>11</v>
      </c>
      <c r="E6077" s="212" t="s">
        <v>1254</v>
      </c>
      <c r="F6077" s="212" t="s">
        <v>1234</v>
      </c>
    </row>
    <row r="6078" spans="1:6" hidden="1" x14ac:dyDescent="0.25">
      <c r="A6078" s="212" t="s">
        <v>1253</v>
      </c>
      <c r="B6078" s="212">
        <v>197808</v>
      </c>
      <c r="C6078" s="212">
        <v>545.59</v>
      </c>
      <c r="D6078" s="212">
        <v>11</v>
      </c>
      <c r="E6078" s="212" t="s">
        <v>1254</v>
      </c>
      <c r="F6078" s="212" t="s">
        <v>1234</v>
      </c>
    </row>
    <row r="6079" spans="1:6" hidden="1" x14ac:dyDescent="0.25">
      <c r="A6079" s="212" t="s">
        <v>1253</v>
      </c>
      <c r="B6079" s="212">
        <v>197809</v>
      </c>
      <c r="C6079" s="212">
        <v>459.286</v>
      </c>
      <c r="D6079" s="212">
        <v>11</v>
      </c>
      <c r="E6079" s="212" t="s">
        <v>1254</v>
      </c>
      <c r="F6079" s="212" t="s">
        <v>1234</v>
      </c>
    </row>
    <row r="6080" spans="1:6" hidden="1" x14ac:dyDescent="0.25">
      <c r="A6080" s="212" t="s">
        <v>1253</v>
      </c>
      <c r="B6080" s="212">
        <v>197810</v>
      </c>
      <c r="C6080" s="212">
        <v>395.33300000000003</v>
      </c>
      <c r="D6080" s="212">
        <v>11</v>
      </c>
      <c r="E6080" s="212" t="s">
        <v>1254</v>
      </c>
      <c r="F6080" s="212" t="s">
        <v>1234</v>
      </c>
    </row>
    <row r="6081" spans="1:6" hidden="1" x14ac:dyDescent="0.25">
      <c r="A6081" s="212" t="s">
        <v>1253</v>
      </c>
      <c r="B6081" s="212">
        <v>197811</v>
      </c>
      <c r="C6081" s="212">
        <v>391.52699999999999</v>
      </c>
      <c r="D6081" s="212">
        <v>11</v>
      </c>
      <c r="E6081" s="212" t="s">
        <v>1254</v>
      </c>
      <c r="F6081" s="212" t="s">
        <v>1234</v>
      </c>
    </row>
    <row r="6082" spans="1:6" hidden="1" x14ac:dyDescent="0.25">
      <c r="A6082" s="212" t="s">
        <v>1253</v>
      </c>
      <c r="B6082" s="212">
        <v>197812</v>
      </c>
      <c r="C6082" s="212">
        <v>494.93099999999998</v>
      </c>
      <c r="D6082" s="212">
        <v>11</v>
      </c>
      <c r="E6082" s="212" t="s">
        <v>1254</v>
      </c>
      <c r="F6082" s="212" t="s">
        <v>1234</v>
      </c>
    </row>
    <row r="6083" spans="1:6" hidden="1" x14ac:dyDescent="0.25">
      <c r="A6083" s="212" t="s">
        <v>1253</v>
      </c>
      <c r="B6083" s="212">
        <v>197813</v>
      </c>
      <c r="C6083" s="212">
        <v>5571.0659999999998</v>
      </c>
      <c r="D6083" s="212">
        <v>11</v>
      </c>
      <c r="E6083" s="212" t="s">
        <v>1254</v>
      </c>
      <c r="F6083" s="212" t="s">
        <v>1234</v>
      </c>
    </row>
    <row r="6084" spans="1:6" hidden="1" x14ac:dyDescent="0.25">
      <c r="A6084" s="212" t="s">
        <v>1253</v>
      </c>
      <c r="B6084" s="212">
        <v>197901</v>
      </c>
      <c r="C6084" s="212">
        <v>605.54300000000001</v>
      </c>
      <c r="D6084" s="212">
        <v>11</v>
      </c>
      <c r="E6084" s="212" t="s">
        <v>1254</v>
      </c>
      <c r="F6084" s="212" t="s">
        <v>1234</v>
      </c>
    </row>
    <row r="6085" spans="1:6" hidden="1" x14ac:dyDescent="0.25">
      <c r="A6085" s="212" t="s">
        <v>1253</v>
      </c>
      <c r="B6085" s="212">
        <v>197902</v>
      </c>
      <c r="C6085" s="212">
        <v>514.07600000000002</v>
      </c>
      <c r="D6085" s="212">
        <v>11</v>
      </c>
      <c r="E6085" s="212" t="s">
        <v>1254</v>
      </c>
      <c r="F6085" s="212" t="s">
        <v>1234</v>
      </c>
    </row>
    <row r="6086" spans="1:6" hidden="1" x14ac:dyDescent="0.25">
      <c r="A6086" s="212" t="s">
        <v>1253</v>
      </c>
      <c r="B6086" s="212">
        <v>197903</v>
      </c>
      <c r="C6086" s="212">
        <v>463.584</v>
      </c>
      <c r="D6086" s="212">
        <v>11</v>
      </c>
      <c r="E6086" s="212" t="s">
        <v>1254</v>
      </c>
      <c r="F6086" s="212" t="s">
        <v>1234</v>
      </c>
    </row>
    <row r="6087" spans="1:6" hidden="1" x14ac:dyDescent="0.25">
      <c r="A6087" s="212" t="s">
        <v>1253</v>
      </c>
      <c r="B6087" s="212">
        <v>197904</v>
      </c>
      <c r="C6087" s="212">
        <v>386.488</v>
      </c>
      <c r="D6087" s="212">
        <v>11</v>
      </c>
      <c r="E6087" s="212" t="s">
        <v>1254</v>
      </c>
      <c r="F6087" s="212" t="s">
        <v>1234</v>
      </c>
    </row>
    <row r="6088" spans="1:6" hidden="1" x14ac:dyDescent="0.25">
      <c r="A6088" s="212" t="s">
        <v>1253</v>
      </c>
      <c r="B6088" s="212">
        <v>197905</v>
      </c>
      <c r="C6088" s="212">
        <v>383.202</v>
      </c>
      <c r="D6088" s="212">
        <v>11</v>
      </c>
      <c r="E6088" s="212" t="s">
        <v>1254</v>
      </c>
      <c r="F6088" s="212" t="s">
        <v>1234</v>
      </c>
    </row>
    <row r="6089" spans="1:6" hidden="1" x14ac:dyDescent="0.25">
      <c r="A6089" s="212" t="s">
        <v>1253</v>
      </c>
      <c r="B6089" s="212">
        <v>197906</v>
      </c>
      <c r="C6089" s="212">
        <v>417.55700000000002</v>
      </c>
      <c r="D6089" s="212">
        <v>11</v>
      </c>
      <c r="E6089" s="212" t="s">
        <v>1254</v>
      </c>
      <c r="F6089" s="212" t="s">
        <v>1234</v>
      </c>
    </row>
    <row r="6090" spans="1:6" hidden="1" x14ac:dyDescent="0.25">
      <c r="A6090" s="212" t="s">
        <v>1253</v>
      </c>
      <c r="B6090" s="212">
        <v>197907</v>
      </c>
      <c r="C6090" s="212">
        <v>510.60899999999998</v>
      </c>
      <c r="D6090" s="212">
        <v>11</v>
      </c>
      <c r="E6090" s="212" t="s">
        <v>1254</v>
      </c>
      <c r="F6090" s="212" t="s">
        <v>1234</v>
      </c>
    </row>
    <row r="6091" spans="1:6" hidden="1" x14ac:dyDescent="0.25">
      <c r="A6091" s="212" t="s">
        <v>1253</v>
      </c>
      <c r="B6091" s="212">
        <v>197908</v>
      </c>
      <c r="C6091" s="212">
        <v>540.40499999999997</v>
      </c>
      <c r="D6091" s="212">
        <v>11</v>
      </c>
      <c r="E6091" s="212" t="s">
        <v>1254</v>
      </c>
      <c r="F6091" s="212" t="s">
        <v>1234</v>
      </c>
    </row>
    <row r="6092" spans="1:6" hidden="1" x14ac:dyDescent="0.25">
      <c r="A6092" s="212" t="s">
        <v>1253</v>
      </c>
      <c r="B6092" s="212">
        <v>197909</v>
      </c>
      <c r="C6092" s="212">
        <v>439.67599999999999</v>
      </c>
      <c r="D6092" s="212">
        <v>11</v>
      </c>
      <c r="E6092" s="212" t="s">
        <v>1254</v>
      </c>
      <c r="F6092" s="212" t="s">
        <v>1234</v>
      </c>
    </row>
    <row r="6093" spans="1:6" hidden="1" x14ac:dyDescent="0.25">
      <c r="A6093" s="212" t="s">
        <v>1253</v>
      </c>
      <c r="B6093" s="212">
        <v>197910</v>
      </c>
      <c r="C6093" s="212">
        <v>402.71499999999997</v>
      </c>
      <c r="D6093" s="212">
        <v>11</v>
      </c>
      <c r="E6093" s="212" t="s">
        <v>1254</v>
      </c>
      <c r="F6093" s="212" t="s">
        <v>1234</v>
      </c>
    </row>
    <row r="6094" spans="1:6" hidden="1" x14ac:dyDescent="0.25">
      <c r="A6094" s="212" t="s">
        <v>1253</v>
      </c>
      <c r="B6094" s="212">
        <v>197911</v>
      </c>
      <c r="C6094" s="212">
        <v>408.23399999999998</v>
      </c>
      <c r="D6094" s="212">
        <v>11</v>
      </c>
      <c r="E6094" s="212" t="s">
        <v>1254</v>
      </c>
      <c r="F6094" s="212" t="s">
        <v>1234</v>
      </c>
    </row>
    <row r="6095" spans="1:6" hidden="1" x14ac:dyDescent="0.25">
      <c r="A6095" s="212" t="s">
        <v>1253</v>
      </c>
      <c r="B6095" s="212">
        <v>197912</v>
      </c>
      <c r="C6095" s="212">
        <v>489.90699999999998</v>
      </c>
      <c r="D6095" s="212">
        <v>11</v>
      </c>
      <c r="E6095" s="212" t="s">
        <v>1254</v>
      </c>
      <c r="F6095" s="212" t="s">
        <v>1234</v>
      </c>
    </row>
    <row r="6096" spans="1:6" hidden="1" x14ac:dyDescent="0.25">
      <c r="A6096" s="212" t="s">
        <v>1253</v>
      </c>
      <c r="B6096" s="212">
        <v>197913</v>
      </c>
      <c r="C6096" s="212">
        <v>5564.0360000000001</v>
      </c>
      <c r="D6096" s="212">
        <v>11</v>
      </c>
      <c r="E6096" s="212" t="s">
        <v>1254</v>
      </c>
      <c r="F6096" s="212" t="s">
        <v>1234</v>
      </c>
    </row>
    <row r="6097" spans="1:6" hidden="1" x14ac:dyDescent="0.25">
      <c r="A6097" s="212" t="s">
        <v>1253</v>
      </c>
      <c r="B6097" s="212">
        <v>198001</v>
      </c>
      <c r="C6097" s="212">
        <v>550.61500000000001</v>
      </c>
      <c r="D6097" s="212">
        <v>11</v>
      </c>
      <c r="E6097" s="212" t="s">
        <v>1254</v>
      </c>
      <c r="F6097" s="212" t="s">
        <v>1234</v>
      </c>
    </row>
    <row r="6098" spans="1:6" hidden="1" x14ac:dyDescent="0.25">
      <c r="A6098" s="212" t="s">
        <v>1253</v>
      </c>
      <c r="B6098" s="212">
        <v>198002</v>
      </c>
      <c r="C6098" s="212">
        <v>497.78800000000001</v>
      </c>
      <c r="D6098" s="212">
        <v>11</v>
      </c>
      <c r="E6098" s="212" t="s">
        <v>1254</v>
      </c>
      <c r="F6098" s="212" t="s">
        <v>1234</v>
      </c>
    </row>
    <row r="6099" spans="1:6" hidden="1" x14ac:dyDescent="0.25">
      <c r="A6099" s="212" t="s">
        <v>1253</v>
      </c>
      <c r="B6099" s="212">
        <v>198003</v>
      </c>
      <c r="C6099" s="212">
        <v>482.32499999999999</v>
      </c>
      <c r="D6099" s="212">
        <v>11</v>
      </c>
      <c r="E6099" s="212" t="s">
        <v>1254</v>
      </c>
      <c r="F6099" s="212" t="s">
        <v>1234</v>
      </c>
    </row>
    <row r="6100" spans="1:6" hidden="1" x14ac:dyDescent="0.25">
      <c r="A6100" s="212" t="s">
        <v>1253</v>
      </c>
      <c r="B6100" s="212">
        <v>198004</v>
      </c>
      <c r="C6100" s="212">
        <v>394.73599999999999</v>
      </c>
      <c r="D6100" s="212">
        <v>11</v>
      </c>
      <c r="E6100" s="212" t="s">
        <v>1254</v>
      </c>
      <c r="F6100" s="212" t="s">
        <v>1234</v>
      </c>
    </row>
    <row r="6101" spans="1:6" hidden="1" x14ac:dyDescent="0.25">
      <c r="A6101" s="212" t="s">
        <v>1253</v>
      </c>
      <c r="B6101" s="212">
        <v>198005</v>
      </c>
      <c r="C6101" s="212">
        <v>392.39699999999999</v>
      </c>
      <c r="D6101" s="212">
        <v>11</v>
      </c>
      <c r="E6101" s="212" t="s">
        <v>1254</v>
      </c>
      <c r="F6101" s="212" t="s">
        <v>1234</v>
      </c>
    </row>
    <row r="6102" spans="1:6" hidden="1" x14ac:dyDescent="0.25">
      <c r="A6102" s="212" t="s">
        <v>1253</v>
      </c>
      <c r="B6102" s="212">
        <v>198006</v>
      </c>
      <c r="C6102" s="212">
        <v>459.29700000000003</v>
      </c>
      <c r="D6102" s="212">
        <v>11</v>
      </c>
      <c r="E6102" s="212" t="s">
        <v>1254</v>
      </c>
      <c r="F6102" s="212" t="s">
        <v>1234</v>
      </c>
    </row>
    <row r="6103" spans="1:6" hidden="1" x14ac:dyDescent="0.25">
      <c r="A6103" s="212" t="s">
        <v>1253</v>
      </c>
      <c r="B6103" s="212">
        <v>198007</v>
      </c>
      <c r="C6103" s="212">
        <v>621.84799999999996</v>
      </c>
      <c r="D6103" s="212">
        <v>11</v>
      </c>
      <c r="E6103" s="212" t="s">
        <v>1254</v>
      </c>
      <c r="F6103" s="212" t="s">
        <v>1234</v>
      </c>
    </row>
    <row r="6104" spans="1:6" hidden="1" x14ac:dyDescent="0.25">
      <c r="A6104" s="212" t="s">
        <v>1253</v>
      </c>
      <c r="B6104" s="212">
        <v>198008</v>
      </c>
      <c r="C6104" s="212">
        <v>624.64</v>
      </c>
      <c r="D6104" s="212">
        <v>11</v>
      </c>
      <c r="E6104" s="212" t="s">
        <v>1254</v>
      </c>
      <c r="F6104" s="212" t="s">
        <v>1234</v>
      </c>
    </row>
    <row r="6105" spans="1:6" hidden="1" x14ac:dyDescent="0.25">
      <c r="A6105" s="212" t="s">
        <v>1253</v>
      </c>
      <c r="B6105" s="212">
        <v>198009</v>
      </c>
      <c r="C6105" s="212">
        <v>496.95800000000003</v>
      </c>
      <c r="D6105" s="212">
        <v>11</v>
      </c>
      <c r="E6105" s="212" t="s">
        <v>1254</v>
      </c>
      <c r="F6105" s="212" t="s">
        <v>1234</v>
      </c>
    </row>
    <row r="6106" spans="1:6" hidden="1" x14ac:dyDescent="0.25">
      <c r="A6106" s="212" t="s">
        <v>1253</v>
      </c>
      <c r="B6106" s="212">
        <v>198010</v>
      </c>
      <c r="C6106" s="212">
        <v>420.03800000000001</v>
      </c>
      <c r="D6106" s="212">
        <v>11</v>
      </c>
      <c r="E6106" s="212" t="s">
        <v>1254</v>
      </c>
      <c r="F6106" s="212" t="s">
        <v>1234</v>
      </c>
    </row>
    <row r="6107" spans="1:6" hidden="1" x14ac:dyDescent="0.25">
      <c r="A6107" s="212" t="s">
        <v>1253</v>
      </c>
      <c r="B6107" s="212">
        <v>198011</v>
      </c>
      <c r="C6107" s="212">
        <v>416.11700000000002</v>
      </c>
      <c r="D6107" s="212">
        <v>11</v>
      </c>
      <c r="E6107" s="212" t="s">
        <v>1254</v>
      </c>
      <c r="F6107" s="212" t="s">
        <v>1234</v>
      </c>
    </row>
    <row r="6108" spans="1:6" hidden="1" x14ac:dyDescent="0.25">
      <c r="A6108" s="212" t="s">
        <v>1253</v>
      </c>
      <c r="B6108" s="212">
        <v>198012</v>
      </c>
      <c r="C6108" s="212">
        <v>509.24900000000002</v>
      </c>
      <c r="D6108" s="212">
        <v>11</v>
      </c>
      <c r="E6108" s="212" t="s">
        <v>1254</v>
      </c>
      <c r="F6108" s="212" t="s">
        <v>1234</v>
      </c>
    </row>
    <row r="6109" spans="1:6" hidden="1" x14ac:dyDescent="0.25">
      <c r="A6109" s="212" t="s">
        <v>1253</v>
      </c>
      <c r="B6109" s="212">
        <v>198013</v>
      </c>
      <c r="C6109" s="212">
        <v>5865.8819999999996</v>
      </c>
      <c r="D6109" s="212">
        <v>11</v>
      </c>
      <c r="E6109" s="212" t="s">
        <v>1254</v>
      </c>
      <c r="F6109" s="212" t="s">
        <v>1234</v>
      </c>
    </row>
    <row r="6110" spans="1:6" hidden="1" x14ac:dyDescent="0.25">
      <c r="A6110" s="212" t="s">
        <v>1253</v>
      </c>
      <c r="B6110" s="212">
        <v>198101</v>
      </c>
      <c r="C6110" s="212">
        <v>587.35400000000004</v>
      </c>
      <c r="D6110" s="212">
        <v>11</v>
      </c>
      <c r="E6110" s="212" t="s">
        <v>1254</v>
      </c>
      <c r="F6110" s="212" t="s">
        <v>1234</v>
      </c>
    </row>
    <row r="6111" spans="1:6" hidden="1" x14ac:dyDescent="0.25">
      <c r="A6111" s="212" t="s">
        <v>1253</v>
      </c>
      <c r="B6111" s="212">
        <v>198102</v>
      </c>
      <c r="C6111" s="212">
        <v>465.61200000000002</v>
      </c>
      <c r="D6111" s="212">
        <v>11</v>
      </c>
      <c r="E6111" s="212" t="s">
        <v>1254</v>
      </c>
      <c r="F6111" s="212" t="s">
        <v>1234</v>
      </c>
    </row>
    <row r="6112" spans="1:6" hidden="1" x14ac:dyDescent="0.25">
      <c r="A6112" s="212" t="s">
        <v>1253</v>
      </c>
      <c r="B6112" s="212">
        <v>198103</v>
      </c>
      <c r="C6112" s="212">
        <v>456.31099999999998</v>
      </c>
      <c r="D6112" s="212">
        <v>11</v>
      </c>
      <c r="E6112" s="212" t="s">
        <v>1254</v>
      </c>
      <c r="F6112" s="212" t="s">
        <v>1234</v>
      </c>
    </row>
    <row r="6113" spans="1:6" hidden="1" x14ac:dyDescent="0.25">
      <c r="A6113" s="212" t="s">
        <v>1253</v>
      </c>
      <c r="B6113" s="212">
        <v>198104</v>
      </c>
      <c r="C6113" s="212">
        <v>398.03300000000002</v>
      </c>
      <c r="D6113" s="212">
        <v>11</v>
      </c>
      <c r="E6113" s="212" t="s">
        <v>1254</v>
      </c>
      <c r="F6113" s="212" t="s">
        <v>1234</v>
      </c>
    </row>
    <row r="6114" spans="1:6" hidden="1" x14ac:dyDescent="0.25">
      <c r="A6114" s="212" t="s">
        <v>1253</v>
      </c>
      <c r="B6114" s="212">
        <v>198105</v>
      </c>
      <c r="C6114" s="212">
        <v>401.9</v>
      </c>
      <c r="D6114" s="212">
        <v>11</v>
      </c>
      <c r="E6114" s="212" t="s">
        <v>1254</v>
      </c>
      <c r="F6114" s="212" t="s">
        <v>1234</v>
      </c>
    </row>
    <row r="6115" spans="1:6" hidden="1" x14ac:dyDescent="0.25">
      <c r="A6115" s="212" t="s">
        <v>1253</v>
      </c>
      <c r="B6115" s="212">
        <v>198106</v>
      </c>
      <c r="C6115" s="212">
        <v>490.62700000000001</v>
      </c>
      <c r="D6115" s="212">
        <v>11</v>
      </c>
      <c r="E6115" s="212" t="s">
        <v>1254</v>
      </c>
      <c r="F6115" s="212" t="s">
        <v>1234</v>
      </c>
    </row>
    <row r="6116" spans="1:6" hidden="1" x14ac:dyDescent="0.25">
      <c r="A6116" s="212" t="s">
        <v>1253</v>
      </c>
      <c r="B6116" s="212">
        <v>198107</v>
      </c>
      <c r="C6116" s="212">
        <v>593.14</v>
      </c>
      <c r="D6116" s="212">
        <v>11</v>
      </c>
      <c r="E6116" s="212" t="s">
        <v>1254</v>
      </c>
      <c r="F6116" s="212" t="s">
        <v>1234</v>
      </c>
    </row>
    <row r="6117" spans="1:6" hidden="1" x14ac:dyDescent="0.25">
      <c r="A6117" s="212" t="s">
        <v>1253</v>
      </c>
      <c r="B6117" s="212">
        <v>198108</v>
      </c>
      <c r="C6117" s="212">
        <v>559.54100000000005</v>
      </c>
      <c r="D6117" s="212">
        <v>11</v>
      </c>
      <c r="E6117" s="212" t="s">
        <v>1254</v>
      </c>
      <c r="F6117" s="212" t="s">
        <v>1234</v>
      </c>
    </row>
    <row r="6118" spans="1:6" hidden="1" x14ac:dyDescent="0.25">
      <c r="A6118" s="212" t="s">
        <v>1253</v>
      </c>
      <c r="B6118" s="212">
        <v>198109</v>
      </c>
      <c r="C6118" s="212">
        <v>444.46699999999998</v>
      </c>
      <c r="D6118" s="212">
        <v>11</v>
      </c>
      <c r="E6118" s="212" t="s">
        <v>1254</v>
      </c>
      <c r="F6118" s="212" t="s">
        <v>1234</v>
      </c>
    </row>
    <row r="6119" spans="1:6" hidden="1" x14ac:dyDescent="0.25">
      <c r="A6119" s="212" t="s">
        <v>1253</v>
      </c>
      <c r="B6119" s="212">
        <v>198110</v>
      </c>
      <c r="C6119" s="212">
        <v>412.61099999999999</v>
      </c>
      <c r="D6119" s="212">
        <v>11</v>
      </c>
      <c r="E6119" s="212" t="s">
        <v>1254</v>
      </c>
      <c r="F6119" s="212" t="s">
        <v>1234</v>
      </c>
    </row>
    <row r="6120" spans="1:6" hidden="1" x14ac:dyDescent="0.25">
      <c r="A6120" s="212" t="s">
        <v>1253</v>
      </c>
      <c r="B6120" s="212">
        <v>198111</v>
      </c>
      <c r="C6120" s="212">
        <v>410.22899999999998</v>
      </c>
      <c r="D6120" s="212">
        <v>11</v>
      </c>
      <c r="E6120" s="212" t="s">
        <v>1254</v>
      </c>
      <c r="F6120" s="212" t="s">
        <v>1234</v>
      </c>
    </row>
    <row r="6121" spans="1:6" hidden="1" x14ac:dyDescent="0.25">
      <c r="A6121" s="212" t="s">
        <v>1253</v>
      </c>
      <c r="B6121" s="212">
        <v>198112</v>
      </c>
      <c r="C6121" s="212">
        <v>527.49300000000005</v>
      </c>
      <c r="D6121" s="212">
        <v>11</v>
      </c>
      <c r="E6121" s="212" t="s">
        <v>1254</v>
      </c>
      <c r="F6121" s="212" t="s">
        <v>1234</v>
      </c>
    </row>
    <row r="6122" spans="1:6" hidden="1" x14ac:dyDescent="0.25">
      <c r="A6122" s="212" t="s">
        <v>1253</v>
      </c>
      <c r="B6122" s="212">
        <v>198113</v>
      </c>
      <c r="C6122" s="212">
        <v>5751.8919999999998</v>
      </c>
      <c r="D6122" s="212">
        <v>11</v>
      </c>
      <c r="E6122" s="212" t="s">
        <v>1254</v>
      </c>
      <c r="F6122" s="212" t="s">
        <v>1234</v>
      </c>
    </row>
    <row r="6123" spans="1:6" hidden="1" x14ac:dyDescent="0.25">
      <c r="A6123" s="212" t="s">
        <v>1253</v>
      </c>
      <c r="B6123" s="212">
        <v>198201</v>
      </c>
      <c r="C6123" s="212">
        <v>632.48699999999997</v>
      </c>
      <c r="D6123" s="212">
        <v>11</v>
      </c>
      <c r="E6123" s="212" t="s">
        <v>1254</v>
      </c>
      <c r="F6123" s="212" t="s">
        <v>1234</v>
      </c>
    </row>
    <row r="6124" spans="1:6" hidden="1" x14ac:dyDescent="0.25">
      <c r="A6124" s="212" t="s">
        <v>1253</v>
      </c>
      <c r="B6124" s="212">
        <v>198202</v>
      </c>
      <c r="C6124" s="212">
        <v>496.83499999999998</v>
      </c>
      <c r="D6124" s="212">
        <v>11</v>
      </c>
      <c r="E6124" s="212" t="s">
        <v>1254</v>
      </c>
      <c r="F6124" s="212" t="s">
        <v>1234</v>
      </c>
    </row>
    <row r="6125" spans="1:6" hidden="1" x14ac:dyDescent="0.25">
      <c r="A6125" s="212" t="s">
        <v>1253</v>
      </c>
      <c r="B6125" s="212">
        <v>198203</v>
      </c>
      <c r="C6125" s="212">
        <v>484.27699999999999</v>
      </c>
      <c r="D6125" s="212">
        <v>11</v>
      </c>
      <c r="E6125" s="212" t="s">
        <v>1254</v>
      </c>
      <c r="F6125" s="212" t="s">
        <v>1234</v>
      </c>
    </row>
    <row r="6126" spans="1:6" hidden="1" x14ac:dyDescent="0.25">
      <c r="A6126" s="212" t="s">
        <v>1253</v>
      </c>
      <c r="B6126" s="212">
        <v>198204</v>
      </c>
      <c r="C6126" s="212">
        <v>425.88900000000001</v>
      </c>
      <c r="D6126" s="212">
        <v>11</v>
      </c>
      <c r="E6126" s="212" t="s">
        <v>1254</v>
      </c>
      <c r="F6126" s="212" t="s">
        <v>1234</v>
      </c>
    </row>
    <row r="6127" spans="1:6" hidden="1" x14ac:dyDescent="0.25">
      <c r="A6127" s="212" t="s">
        <v>1253</v>
      </c>
      <c r="B6127" s="212">
        <v>198205</v>
      </c>
      <c r="C6127" s="212">
        <v>414.928</v>
      </c>
      <c r="D6127" s="212">
        <v>11</v>
      </c>
      <c r="E6127" s="212" t="s">
        <v>1254</v>
      </c>
      <c r="F6127" s="212" t="s">
        <v>1234</v>
      </c>
    </row>
    <row r="6128" spans="1:6" hidden="1" x14ac:dyDescent="0.25">
      <c r="A6128" s="212" t="s">
        <v>1253</v>
      </c>
      <c r="B6128" s="212">
        <v>198206</v>
      </c>
      <c r="C6128" s="212">
        <v>451.94299999999998</v>
      </c>
      <c r="D6128" s="212">
        <v>11</v>
      </c>
      <c r="E6128" s="212" t="s">
        <v>1254</v>
      </c>
      <c r="F6128" s="212" t="s">
        <v>1234</v>
      </c>
    </row>
    <row r="6129" spans="1:6" hidden="1" x14ac:dyDescent="0.25">
      <c r="A6129" s="212" t="s">
        <v>1253</v>
      </c>
      <c r="B6129" s="212">
        <v>198207</v>
      </c>
      <c r="C6129" s="212">
        <v>583.16300000000001</v>
      </c>
      <c r="D6129" s="212">
        <v>11</v>
      </c>
      <c r="E6129" s="212" t="s">
        <v>1254</v>
      </c>
      <c r="F6129" s="212" t="s">
        <v>1234</v>
      </c>
    </row>
    <row r="6130" spans="1:6" hidden="1" x14ac:dyDescent="0.25">
      <c r="A6130" s="212" t="s">
        <v>1253</v>
      </c>
      <c r="B6130" s="212">
        <v>198208</v>
      </c>
      <c r="C6130" s="212">
        <v>572.34100000000001</v>
      </c>
      <c r="D6130" s="212">
        <v>11</v>
      </c>
      <c r="E6130" s="212" t="s">
        <v>1254</v>
      </c>
      <c r="F6130" s="212" t="s">
        <v>1234</v>
      </c>
    </row>
    <row r="6131" spans="1:6" hidden="1" x14ac:dyDescent="0.25">
      <c r="A6131" s="212" t="s">
        <v>1253</v>
      </c>
      <c r="B6131" s="212">
        <v>198209</v>
      </c>
      <c r="C6131" s="212">
        <v>471.52600000000001</v>
      </c>
      <c r="D6131" s="212">
        <v>11</v>
      </c>
      <c r="E6131" s="212" t="s">
        <v>1254</v>
      </c>
      <c r="F6131" s="212" t="s">
        <v>1234</v>
      </c>
    </row>
    <row r="6132" spans="1:6" hidden="1" x14ac:dyDescent="0.25">
      <c r="A6132" s="212" t="s">
        <v>1253</v>
      </c>
      <c r="B6132" s="212">
        <v>198210</v>
      </c>
      <c r="C6132" s="212">
        <v>415.93599999999998</v>
      </c>
      <c r="D6132" s="212">
        <v>11</v>
      </c>
      <c r="E6132" s="212" t="s">
        <v>1254</v>
      </c>
      <c r="F6132" s="212" t="s">
        <v>1234</v>
      </c>
    </row>
    <row r="6133" spans="1:6" hidden="1" x14ac:dyDescent="0.25">
      <c r="A6133" s="212" t="s">
        <v>1253</v>
      </c>
      <c r="B6133" s="212">
        <v>198211</v>
      </c>
      <c r="C6133" s="212">
        <v>427.24</v>
      </c>
      <c r="D6133" s="212">
        <v>11</v>
      </c>
      <c r="E6133" s="212" t="s">
        <v>1254</v>
      </c>
      <c r="F6133" s="212" t="s">
        <v>1234</v>
      </c>
    </row>
    <row r="6134" spans="1:6" hidden="1" x14ac:dyDescent="0.25">
      <c r="A6134" s="212" t="s">
        <v>1253</v>
      </c>
      <c r="B6134" s="212">
        <v>198212</v>
      </c>
      <c r="C6134" s="212">
        <v>515.11599999999999</v>
      </c>
      <c r="D6134" s="212">
        <v>11</v>
      </c>
      <c r="E6134" s="212" t="s">
        <v>1254</v>
      </c>
      <c r="F6134" s="212" t="s">
        <v>1234</v>
      </c>
    </row>
    <row r="6135" spans="1:6" hidden="1" x14ac:dyDescent="0.25">
      <c r="A6135" s="212" t="s">
        <v>1253</v>
      </c>
      <c r="B6135" s="212">
        <v>198213</v>
      </c>
      <c r="C6135" s="212">
        <v>5895.2290000000003</v>
      </c>
      <c r="D6135" s="212">
        <v>11</v>
      </c>
      <c r="E6135" s="212" t="s">
        <v>1254</v>
      </c>
      <c r="F6135" s="212" t="s">
        <v>1234</v>
      </c>
    </row>
    <row r="6136" spans="1:6" hidden="1" x14ac:dyDescent="0.25">
      <c r="A6136" s="212" t="s">
        <v>1253</v>
      </c>
      <c r="B6136" s="212">
        <v>198301</v>
      </c>
      <c r="C6136" s="212">
        <v>570.89099999999996</v>
      </c>
      <c r="D6136" s="212">
        <v>11</v>
      </c>
      <c r="E6136" s="212" t="s">
        <v>1254</v>
      </c>
      <c r="F6136" s="212" t="s">
        <v>1234</v>
      </c>
    </row>
    <row r="6137" spans="1:6" hidden="1" x14ac:dyDescent="0.25">
      <c r="A6137" s="212" t="s">
        <v>1253</v>
      </c>
      <c r="B6137" s="212">
        <v>198302</v>
      </c>
      <c r="C6137" s="212">
        <v>464.94799999999998</v>
      </c>
      <c r="D6137" s="212">
        <v>11</v>
      </c>
      <c r="E6137" s="212" t="s">
        <v>1254</v>
      </c>
      <c r="F6137" s="212" t="s">
        <v>1234</v>
      </c>
    </row>
    <row r="6138" spans="1:6" hidden="1" x14ac:dyDescent="0.25">
      <c r="A6138" s="212" t="s">
        <v>1253</v>
      </c>
      <c r="B6138" s="212">
        <v>198303</v>
      </c>
      <c r="C6138" s="212">
        <v>479.02100000000002</v>
      </c>
      <c r="D6138" s="212">
        <v>11</v>
      </c>
      <c r="E6138" s="212" t="s">
        <v>1254</v>
      </c>
      <c r="F6138" s="212" t="s">
        <v>1234</v>
      </c>
    </row>
    <row r="6139" spans="1:6" hidden="1" x14ac:dyDescent="0.25">
      <c r="A6139" s="212" t="s">
        <v>1253</v>
      </c>
      <c r="B6139" s="212">
        <v>198304</v>
      </c>
      <c r="C6139" s="212">
        <v>430.26100000000002</v>
      </c>
      <c r="D6139" s="212">
        <v>11</v>
      </c>
      <c r="E6139" s="212" t="s">
        <v>1254</v>
      </c>
      <c r="F6139" s="212" t="s">
        <v>1234</v>
      </c>
    </row>
    <row r="6140" spans="1:6" hidden="1" x14ac:dyDescent="0.25">
      <c r="A6140" s="212" t="s">
        <v>1253</v>
      </c>
      <c r="B6140" s="212">
        <v>198305</v>
      </c>
      <c r="C6140" s="212">
        <v>413.47399999999999</v>
      </c>
      <c r="D6140" s="212">
        <v>11</v>
      </c>
      <c r="E6140" s="212" t="s">
        <v>1254</v>
      </c>
      <c r="F6140" s="212" t="s">
        <v>1234</v>
      </c>
    </row>
    <row r="6141" spans="1:6" hidden="1" x14ac:dyDescent="0.25">
      <c r="A6141" s="212" t="s">
        <v>1253</v>
      </c>
      <c r="B6141" s="212">
        <v>198306</v>
      </c>
      <c r="C6141" s="212">
        <v>457.613</v>
      </c>
      <c r="D6141" s="212">
        <v>11</v>
      </c>
      <c r="E6141" s="212" t="s">
        <v>1254</v>
      </c>
      <c r="F6141" s="212" t="s">
        <v>1234</v>
      </c>
    </row>
    <row r="6142" spans="1:6" hidden="1" x14ac:dyDescent="0.25">
      <c r="A6142" s="212" t="s">
        <v>1253</v>
      </c>
      <c r="B6142" s="212">
        <v>198307</v>
      </c>
      <c r="C6142" s="212">
        <v>606.13900000000001</v>
      </c>
      <c r="D6142" s="212">
        <v>11</v>
      </c>
      <c r="E6142" s="212" t="s">
        <v>1254</v>
      </c>
      <c r="F6142" s="212" t="s">
        <v>1234</v>
      </c>
    </row>
    <row r="6143" spans="1:6" hidden="1" x14ac:dyDescent="0.25">
      <c r="A6143" s="212" t="s">
        <v>1253</v>
      </c>
      <c r="B6143" s="212">
        <v>198308</v>
      </c>
      <c r="C6143" s="212">
        <v>651.93799999999999</v>
      </c>
      <c r="D6143" s="212">
        <v>11</v>
      </c>
      <c r="E6143" s="212" t="s">
        <v>1254</v>
      </c>
      <c r="F6143" s="212" t="s">
        <v>1234</v>
      </c>
    </row>
    <row r="6144" spans="1:6" hidden="1" x14ac:dyDescent="0.25">
      <c r="A6144" s="212" t="s">
        <v>1253</v>
      </c>
      <c r="B6144" s="212">
        <v>198309</v>
      </c>
      <c r="C6144" s="212">
        <v>509.04599999999999</v>
      </c>
      <c r="D6144" s="212">
        <v>11</v>
      </c>
      <c r="E6144" s="212" t="s">
        <v>1254</v>
      </c>
      <c r="F6144" s="212" t="s">
        <v>1234</v>
      </c>
    </row>
    <row r="6145" spans="1:6" hidden="1" x14ac:dyDescent="0.25">
      <c r="A6145" s="212" t="s">
        <v>1253</v>
      </c>
      <c r="B6145" s="212">
        <v>198310</v>
      </c>
      <c r="C6145" s="212">
        <v>424.35300000000001</v>
      </c>
      <c r="D6145" s="212">
        <v>11</v>
      </c>
      <c r="E6145" s="212" t="s">
        <v>1254</v>
      </c>
      <c r="F6145" s="212" t="s">
        <v>1234</v>
      </c>
    </row>
    <row r="6146" spans="1:6" hidden="1" x14ac:dyDescent="0.25">
      <c r="A6146" s="212" t="s">
        <v>1253</v>
      </c>
      <c r="B6146" s="212">
        <v>198311</v>
      </c>
      <c r="C6146" s="212">
        <v>430.63099999999997</v>
      </c>
      <c r="D6146" s="212">
        <v>11</v>
      </c>
      <c r="E6146" s="212" t="s">
        <v>1254</v>
      </c>
      <c r="F6146" s="212" t="s">
        <v>1234</v>
      </c>
    </row>
    <row r="6147" spans="1:6" hidden="1" x14ac:dyDescent="0.25">
      <c r="A6147" s="212" t="s">
        <v>1253</v>
      </c>
      <c r="B6147" s="212">
        <v>198312</v>
      </c>
      <c r="C6147" s="212">
        <v>589.32899999999995</v>
      </c>
      <c r="D6147" s="212">
        <v>11</v>
      </c>
      <c r="E6147" s="212" t="s">
        <v>1254</v>
      </c>
      <c r="F6147" s="212" t="s">
        <v>1234</v>
      </c>
    </row>
    <row r="6148" spans="1:6" hidden="1" x14ac:dyDescent="0.25">
      <c r="A6148" s="212" t="s">
        <v>1253</v>
      </c>
      <c r="B6148" s="212">
        <v>198313</v>
      </c>
      <c r="C6148" s="212">
        <v>6030.9629999999997</v>
      </c>
      <c r="D6148" s="212">
        <v>11</v>
      </c>
      <c r="E6148" s="212" t="s">
        <v>1254</v>
      </c>
      <c r="F6148" s="212" t="s">
        <v>1234</v>
      </c>
    </row>
    <row r="6149" spans="1:6" hidden="1" x14ac:dyDescent="0.25">
      <c r="A6149" s="212" t="s">
        <v>1253</v>
      </c>
      <c r="B6149" s="212">
        <v>198401</v>
      </c>
      <c r="C6149" s="212">
        <v>644.44799999999998</v>
      </c>
      <c r="D6149" s="212">
        <v>11</v>
      </c>
      <c r="E6149" s="212" t="s">
        <v>1254</v>
      </c>
      <c r="F6149" s="212" t="s">
        <v>1234</v>
      </c>
    </row>
    <row r="6150" spans="1:6" hidden="1" x14ac:dyDescent="0.25">
      <c r="A6150" s="212" t="s">
        <v>1253</v>
      </c>
      <c r="B6150" s="212">
        <v>198402</v>
      </c>
      <c r="C6150" s="212">
        <v>501.79700000000003</v>
      </c>
      <c r="D6150" s="212">
        <v>11</v>
      </c>
      <c r="E6150" s="212" t="s">
        <v>1254</v>
      </c>
      <c r="F6150" s="212" t="s">
        <v>1234</v>
      </c>
    </row>
    <row r="6151" spans="1:6" hidden="1" x14ac:dyDescent="0.25">
      <c r="A6151" s="212" t="s">
        <v>1253</v>
      </c>
      <c r="B6151" s="212">
        <v>198403</v>
      </c>
      <c r="C6151" s="212">
        <v>505.97699999999998</v>
      </c>
      <c r="D6151" s="212">
        <v>11</v>
      </c>
      <c r="E6151" s="212" t="s">
        <v>1254</v>
      </c>
      <c r="F6151" s="212" t="s">
        <v>1234</v>
      </c>
    </row>
    <row r="6152" spans="1:6" hidden="1" x14ac:dyDescent="0.25">
      <c r="A6152" s="212" t="s">
        <v>1253</v>
      </c>
      <c r="B6152" s="212">
        <v>198404</v>
      </c>
      <c r="C6152" s="212">
        <v>421.00099999999998</v>
      </c>
      <c r="D6152" s="212">
        <v>11</v>
      </c>
      <c r="E6152" s="212" t="s">
        <v>1254</v>
      </c>
      <c r="F6152" s="212" t="s">
        <v>1234</v>
      </c>
    </row>
    <row r="6153" spans="1:6" hidden="1" x14ac:dyDescent="0.25">
      <c r="A6153" s="212" t="s">
        <v>1253</v>
      </c>
      <c r="B6153" s="212">
        <v>198405</v>
      </c>
      <c r="C6153" s="212">
        <v>439.97399999999999</v>
      </c>
      <c r="D6153" s="212">
        <v>11</v>
      </c>
      <c r="E6153" s="212" t="s">
        <v>1254</v>
      </c>
      <c r="F6153" s="212" t="s">
        <v>1234</v>
      </c>
    </row>
    <row r="6154" spans="1:6" hidden="1" x14ac:dyDescent="0.25">
      <c r="A6154" s="212" t="s">
        <v>1253</v>
      </c>
      <c r="B6154" s="212">
        <v>198406</v>
      </c>
      <c r="C6154" s="212">
        <v>498.70699999999999</v>
      </c>
      <c r="D6154" s="212">
        <v>11</v>
      </c>
      <c r="E6154" s="212" t="s">
        <v>1254</v>
      </c>
      <c r="F6154" s="212" t="s">
        <v>1234</v>
      </c>
    </row>
    <row r="6155" spans="1:6" hidden="1" x14ac:dyDescent="0.25">
      <c r="A6155" s="212" t="s">
        <v>1253</v>
      </c>
      <c r="B6155" s="212">
        <v>198407</v>
      </c>
      <c r="C6155" s="212">
        <v>577.96100000000001</v>
      </c>
      <c r="D6155" s="212">
        <v>11</v>
      </c>
      <c r="E6155" s="212" t="s">
        <v>1254</v>
      </c>
      <c r="F6155" s="212" t="s">
        <v>1234</v>
      </c>
    </row>
    <row r="6156" spans="1:6" hidden="1" x14ac:dyDescent="0.25">
      <c r="A6156" s="212" t="s">
        <v>1253</v>
      </c>
      <c r="B6156" s="212">
        <v>198408</v>
      </c>
      <c r="C6156" s="212">
        <v>605.99800000000005</v>
      </c>
      <c r="D6156" s="212">
        <v>11</v>
      </c>
      <c r="E6156" s="212" t="s">
        <v>1254</v>
      </c>
      <c r="F6156" s="212" t="s">
        <v>1234</v>
      </c>
    </row>
    <row r="6157" spans="1:6" hidden="1" x14ac:dyDescent="0.25">
      <c r="A6157" s="212" t="s">
        <v>1253</v>
      </c>
      <c r="B6157" s="212">
        <v>198409</v>
      </c>
      <c r="C6157" s="212">
        <v>475.05599999999998</v>
      </c>
      <c r="D6157" s="212">
        <v>11</v>
      </c>
      <c r="E6157" s="212" t="s">
        <v>1254</v>
      </c>
      <c r="F6157" s="212" t="s">
        <v>1234</v>
      </c>
    </row>
    <row r="6158" spans="1:6" hidden="1" x14ac:dyDescent="0.25">
      <c r="A6158" s="212" t="s">
        <v>1253</v>
      </c>
      <c r="B6158" s="212">
        <v>198410</v>
      </c>
      <c r="C6158" s="212">
        <v>432.25</v>
      </c>
      <c r="D6158" s="212">
        <v>11</v>
      </c>
      <c r="E6158" s="212" t="s">
        <v>1254</v>
      </c>
      <c r="F6158" s="212" t="s">
        <v>1234</v>
      </c>
    </row>
    <row r="6159" spans="1:6" hidden="1" x14ac:dyDescent="0.25">
      <c r="A6159" s="212" t="s">
        <v>1253</v>
      </c>
      <c r="B6159" s="212">
        <v>198411</v>
      </c>
      <c r="C6159" s="212">
        <v>445.91300000000001</v>
      </c>
      <c r="D6159" s="212">
        <v>11</v>
      </c>
      <c r="E6159" s="212" t="s">
        <v>1254</v>
      </c>
      <c r="F6159" s="212" t="s">
        <v>1234</v>
      </c>
    </row>
    <row r="6160" spans="1:6" hidden="1" x14ac:dyDescent="0.25">
      <c r="A6160" s="212" t="s">
        <v>1253</v>
      </c>
      <c r="B6160" s="212">
        <v>198412</v>
      </c>
      <c r="C6160" s="212">
        <v>532.21500000000003</v>
      </c>
      <c r="D6160" s="212">
        <v>11</v>
      </c>
      <c r="E6160" s="212" t="s">
        <v>1254</v>
      </c>
      <c r="F6160" s="212" t="s">
        <v>1234</v>
      </c>
    </row>
    <row r="6161" spans="1:6" hidden="1" x14ac:dyDescent="0.25">
      <c r="A6161" s="212" t="s">
        <v>1253</v>
      </c>
      <c r="B6161" s="212">
        <v>198413</v>
      </c>
      <c r="C6161" s="212">
        <v>6086.991</v>
      </c>
      <c r="D6161" s="212">
        <v>11</v>
      </c>
      <c r="E6161" s="212" t="s">
        <v>1254</v>
      </c>
      <c r="F6161" s="212" t="s">
        <v>1234</v>
      </c>
    </row>
    <row r="6162" spans="1:6" hidden="1" x14ac:dyDescent="0.25">
      <c r="A6162" s="212" t="s">
        <v>1253</v>
      </c>
      <c r="B6162" s="212">
        <v>198501</v>
      </c>
      <c r="C6162" s="212">
        <v>650.23800000000006</v>
      </c>
      <c r="D6162" s="212">
        <v>11</v>
      </c>
      <c r="E6162" s="212" t="s">
        <v>1254</v>
      </c>
      <c r="F6162" s="212" t="s">
        <v>1234</v>
      </c>
    </row>
    <row r="6163" spans="1:6" hidden="1" x14ac:dyDescent="0.25">
      <c r="A6163" s="212" t="s">
        <v>1253</v>
      </c>
      <c r="B6163" s="212">
        <v>198502</v>
      </c>
      <c r="C6163" s="212">
        <v>541.00099999999998</v>
      </c>
      <c r="D6163" s="212">
        <v>11</v>
      </c>
      <c r="E6163" s="212" t="s">
        <v>1254</v>
      </c>
      <c r="F6163" s="212" t="s">
        <v>1234</v>
      </c>
    </row>
    <row r="6164" spans="1:6" hidden="1" x14ac:dyDescent="0.25">
      <c r="A6164" s="212" t="s">
        <v>1253</v>
      </c>
      <c r="B6164" s="212">
        <v>198503</v>
      </c>
      <c r="C6164" s="212">
        <v>487.904</v>
      </c>
      <c r="D6164" s="212">
        <v>11</v>
      </c>
      <c r="E6164" s="212" t="s">
        <v>1254</v>
      </c>
      <c r="F6164" s="212" t="s">
        <v>1234</v>
      </c>
    </row>
    <row r="6165" spans="1:6" hidden="1" x14ac:dyDescent="0.25">
      <c r="A6165" s="212" t="s">
        <v>1253</v>
      </c>
      <c r="B6165" s="212">
        <v>198504</v>
      </c>
      <c r="C6165" s="212">
        <v>415.233</v>
      </c>
      <c r="D6165" s="212">
        <v>11</v>
      </c>
      <c r="E6165" s="212" t="s">
        <v>1254</v>
      </c>
      <c r="F6165" s="212" t="s">
        <v>1234</v>
      </c>
    </row>
    <row r="6166" spans="1:6" hidden="1" x14ac:dyDescent="0.25">
      <c r="A6166" s="212" t="s">
        <v>1253</v>
      </c>
      <c r="B6166" s="212">
        <v>198505</v>
      </c>
      <c r="C6166" s="212">
        <v>431.02199999999999</v>
      </c>
      <c r="D6166" s="212">
        <v>11</v>
      </c>
      <c r="E6166" s="212" t="s">
        <v>1254</v>
      </c>
      <c r="F6166" s="212" t="s">
        <v>1234</v>
      </c>
    </row>
    <row r="6167" spans="1:6" hidden="1" x14ac:dyDescent="0.25">
      <c r="A6167" s="212" t="s">
        <v>1253</v>
      </c>
      <c r="B6167" s="212">
        <v>198506</v>
      </c>
      <c r="C6167" s="212">
        <v>488.77300000000002</v>
      </c>
      <c r="D6167" s="212">
        <v>11</v>
      </c>
      <c r="E6167" s="212" t="s">
        <v>1254</v>
      </c>
      <c r="F6167" s="212" t="s">
        <v>1234</v>
      </c>
    </row>
    <row r="6168" spans="1:6" hidden="1" x14ac:dyDescent="0.25">
      <c r="A6168" s="212" t="s">
        <v>1253</v>
      </c>
      <c r="B6168" s="212">
        <v>198507</v>
      </c>
      <c r="C6168" s="212">
        <v>590.79399999999998</v>
      </c>
      <c r="D6168" s="212">
        <v>11</v>
      </c>
      <c r="E6168" s="212" t="s">
        <v>1254</v>
      </c>
      <c r="F6168" s="212" t="s">
        <v>1234</v>
      </c>
    </row>
    <row r="6169" spans="1:6" hidden="1" x14ac:dyDescent="0.25">
      <c r="A6169" s="212" t="s">
        <v>1253</v>
      </c>
      <c r="B6169" s="212">
        <v>198508</v>
      </c>
      <c r="C6169" s="212">
        <v>589.19899999999996</v>
      </c>
      <c r="D6169" s="212">
        <v>11</v>
      </c>
      <c r="E6169" s="212" t="s">
        <v>1254</v>
      </c>
      <c r="F6169" s="212" t="s">
        <v>1234</v>
      </c>
    </row>
    <row r="6170" spans="1:6" hidden="1" x14ac:dyDescent="0.25">
      <c r="A6170" s="212" t="s">
        <v>1253</v>
      </c>
      <c r="B6170" s="212">
        <v>198509</v>
      </c>
      <c r="C6170" s="212">
        <v>496.30500000000001</v>
      </c>
      <c r="D6170" s="212">
        <v>11</v>
      </c>
      <c r="E6170" s="212" t="s">
        <v>1254</v>
      </c>
      <c r="F6170" s="212" t="s">
        <v>1234</v>
      </c>
    </row>
    <row r="6171" spans="1:6" hidden="1" x14ac:dyDescent="0.25">
      <c r="A6171" s="212" t="s">
        <v>1253</v>
      </c>
      <c r="B6171" s="212">
        <v>198510</v>
      </c>
      <c r="C6171" s="212">
        <v>444.21199999999999</v>
      </c>
      <c r="D6171" s="212">
        <v>11</v>
      </c>
      <c r="E6171" s="212" t="s">
        <v>1254</v>
      </c>
      <c r="F6171" s="212" t="s">
        <v>1234</v>
      </c>
    </row>
    <row r="6172" spans="1:6" hidden="1" x14ac:dyDescent="0.25">
      <c r="A6172" s="212" t="s">
        <v>1253</v>
      </c>
      <c r="B6172" s="212">
        <v>198511</v>
      </c>
      <c r="C6172" s="212">
        <v>448.39100000000002</v>
      </c>
      <c r="D6172" s="212">
        <v>11</v>
      </c>
      <c r="E6172" s="212" t="s">
        <v>1254</v>
      </c>
      <c r="F6172" s="212" t="s">
        <v>1234</v>
      </c>
    </row>
    <row r="6173" spans="1:6" hidden="1" x14ac:dyDescent="0.25">
      <c r="A6173" s="212" t="s">
        <v>1253</v>
      </c>
      <c r="B6173" s="212">
        <v>198512</v>
      </c>
      <c r="C6173" s="212">
        <v>597.54999999999995</v>
      </c>
      <c r="D6173" s="212">
        <v>11</v>
      </c>
      <c r="E6173" s="212" t="s">
        <v>1254</v>
      </c>
      <c r="F6173" s="212" t="s">
        <v>1234</v>
      </c>
    </row>
    <row r="6174" spans="1:6" hidden="1" x14ac:dyDescent="0.25">
      <c r="A6174" s="212" t="s">
        <v>1253</v>
      </c>
      <c r="B6174" s="212">
        <v>198513</v>
      </c>
      <c r="C6174" s="212">
        <v>6184.2129999999997</v>
      </c>
      <c r="D6174" s="212">
        <v>11</v>
      </c>
      <c r="E6174" s="212" t="s">
        <v>1254</v>
      </c>
      <c r="F6174" s="212" t="s">
        <v>1234</v>
      </c>
    </row>
    <row r="6175" spans="1:6" hidden="1" x14ac:dyDescent="0.25">
      <c r="A6175" s="212" t="s">
        <v>1253</v>
      </c>
      <c r="B6175" s="212">
        <v>198601</v>
      </c>
      <c r="C6175" s="212">
        <v>619.42999999999995</v>
      </c>
      <c r="D6175" s="212">
        <v>11</v>
      </c>
      <c r="E6175" s="212" t="s">
        <v>1254</v>
      </c>
      <c r="F6175" s="212" t="s">
        <v>1234</v>
      </c>
    </row>
    <row r="6176" spans="1:6" hidden="1" x14ac:dyDescent="0.25">
      <c r="A6176" s="212" t="s">
        <v>1253</v>
      </c>
      <c r="B6176" s="212">
        <v>198602</v>
      </c>
      <c r="C6176" s="212">
        <v>497.19</v>
      </c>
      <c r="D6176" s="212">
        <v>11</v>
      </c>
      <c r="E6176" s="212" t="s">
        <v>1254</v>
      </c>
      <c r="F6176" s="212" t="s">
        <v>1234</v>
      </c>
    </row>
    <row r="6177" spans="1:6" hidden="1" x14ac:dyDescent="0.25">
      <c r="A6177" s="212" t="s">
        <v>1253</v>
      </c>
      <c r="B6177" s="212">
        <v>198603</v>
      </c>
      <c r="C6177" s="212">
        <v>489.69799999999998</v>
      </c>
      <c r="D6177" s="212">
        <v>11</v>
      </c>
      <c r="E6177" s="212" t="s">
        <v>1254</v>
      </c>
      <c r="F6177" s="212" t="s">
        <v>1234</v>
      </c>
    </row>
    <row r="6178" spans="1:6" hidden="1" x14ac:dyDescent="0.25">
      <c r="A6178" s="212" t="s">
        <v>1253</v>
      </c>
      <c r="B6178" s="212">
        <v>198604</v>
      </c>
      <c r="C6178" s="212">
        <v>424.06200000000001</v>
      </c>
      <c r="D6178" s="212">
        <v>11</v>
      </c>
      <c r="E6178" s="212" t="s">
        <v>1254</v>
      </c>
      <c r="F6178" s="212" t="s">
        <v>1234</v>
      </c>
    </row>
    <row r="6179" spans="1:6" hidden="1" x14ac:dyDescent="0.25">
      <c r="A6179" s="212" t="s">
        <v>1253</v>
      </c>
      <c r="B6179" s="212">
        <v>198605</v>
      </c>
      <c r="C6179" s="212">
        <v>442.089</v>
      </c>
      <c r="D6179" s="212">
        <v>11</v>
      </c>
      <c r="E6179" s="212" t="s">
        <v>1254</v>
      </c>
      <c r="F6179" s="212" t="s">
        <v>1234</v>
      </c>
    </row>
    <row r="6180" spans="1:6" hidden="1" x14ac:dyDescent="0.25">
      <c r="A6180" s="212" t="s">
        <v>1253</v>
      </c>
      <c r="B6180" s="212">
        <v>198606</v>
      </c>
      <c r="C6180" s="212">
        <v>513.99199999999996</v>
      </c>
      <c r="D6180" s="212">
        <v>11</v>
      </c>
      <c r="E6180" s="212" t="s">
        <v>1254</v>
      </c>
      <c r="F6180" s="212" t="s">
        <v>1234</v>
      </c>
    </row>
    <row r="6181" spans="1:6" hidden="1" x14ac:dyDescent="0.25">
      <c r="A6181" s="212" t="s">
        <v>1253</v>
      </c>
      <c r="B6181" s="212">
        <v>198607</v>
      </c>
      <c r="C6181" s="212">
        <v>668.21500000000003</v>
      </c>
      <c r="D6181" s="212">
        <v>11</v>
      </c>
      <c r="E6181" s="212" t="s">
        <v>1254</v>
      </c>
      <c r="F6181" s="212" t="s">
        <v>1234</v>
      </c>
    </row>
    <row r="6182" spans="1:6" hidden="1" x14ac:dyDescent="0.25">
      <c r="A6182" s="212" t="s">
        <v>1253</v>
      </c>
      <c r="B6182" s="212">
        <v>198608</v>
      </c>
      <c r="C6182" s="212">
        <v>606.22</v>
      </c>
      <c r="D6182" s="212">
        <v>11</v>
      </c>
      <c r="E6182" s="212" t="s">
        <v>1254</v>
      </c>
      <c r="F6182" s="212" t="s">
        <v>1234</v>
      </c>
    </row>
    <row r="6183" spans="1:6" hidden="1" x14ac:dyDescent="0.25">
      <c r="A6183" s="212" t="s">
        <v>1253</v>
      </c>
      <c r="B6183" s="212">
        <v>198609</v>
      </c>
      <c r="C6183" s="212">
        <v>501.12700000000001</v>
      </c>
      <c r="D6183" s="212">
        <v>11</v>
      </c>
      <c r="E6183" s="212" t="s">
        <v>1254</v>
      </c>
      <c r="F6183" s="212" t="s">
        <v>1234</v>
      </c>
    </row>
    <row r="6184" spans="1:6" hidden="1" x14ac:dyDescent="0.25">
      <c r="A6184" s="212" t="s">
        <v>1253</v>
      </c>
      <c r="B6184" s="212">
        <v>198610</v>
      </c>
      <c r="C6184" s="212">
        <v>463.92099999999999</v>
      </c>
      <c r="D6184" s="212">
        <v>11</v>
      </c>
      <c r="E6184" s="212" t="s">
        <v>1254</v>
      </c>
      <c r="F6184" s="212" t="s">
        <v>1234</v>
      </c>
    </row>
    <row r="6185" spans="1:6" hidden="1" x14ac:dyDescent="0.25">
      <c r="A6185" s="212" t="s">
        <v>1253</v>
      </c>
      <c r="B6185" s="212">
        <v>198611</v>
      </c>
      <c r="C6185" s="212">
        <v>469.52199999999999</v>
      </c>
      <c r="D6185" s="212">
        <v>11</v>
      </c>
      <c r="E6185" s="212" t="s">
        <v>1254</v>
      </c>
      <c r="F6185" s="212" t="s">
        <v>1234</v>
      </c>
    </row>
    <row r="6186" spans="1:6" hidden="1" x14ac:dyDescent="0.25">
      <c r="A6186" s="212" t="s">
        <v>1253</v>
      </c>
      <c r="B6186" s="212">
        <v>198612</v>
      </c>
      <c r="C6186" s="212">
        <v>573.298</v>
      </c>
      <c r="D6186" s="212">
        <v>11</v>
      </c>
      <c r="E6186" s="212" t="s">
        <v>1254</v>
      </c>
      <c r="F6186" s="212" t="s">
        <v>1234</v>
      </c>
    </row>
    <row r="6187" spans="1:6" hidden="1" x14ac:dyDescent="0.25">
      <c r="A6187" s="212" t="s">
        <v>1253</v>
      </c>
      <c r="B6187" s="212">
        <v>198613</v>
      </c>
      <c r="C6187" s="212">
        <v>6274.19</v>
      </c>
      <c r="D6187" s="212">
        <v>11</v>
      </c>
      <c r="E6187" s="212" t="s">
        <v>1254</v>
      </c>
      <c r="F6187" s="212" t="s">
        <v>1234</v>
      </c>
    </row>
    <row r="6188" spans="1:6" hidden="1" x14ac:dyDescent="0.25">
      <c r="A6188" s="212" t="s">
        <v>1253</v>
      </c>
      <c r="B6188" s="212">
        <v>198701</v>
      </c>
      <c r="C6188" s="212">
        <v>638.05100000000004</v>
      </c>
      <c r="D6188" s="212">
        <v>11</v>
      </c>
      <c r="E6188" s="212" t="s">
        <v>1254</v>
      </c>
      <c r="F6188" s="212" t="s">
        <v>1234</v>
      </c>
    </row>
    <row r="6189" spans="1:6" hidden="1" x14ac:dyDescent="0.25">
      <c r="A6189" s="212" t="s">
        <v>1253</v>
      </c>
      <c r="B6189" s="212">
        <v>198702</v>
      </c>
      <c r="C6189" s="212">
        <v>504.61700000000002</v>
      </c>
      <c r="D6189" s="212">
        <v>11</v>
      </c>
      <c r="E6189" s="212" t="s">
        <v>1254</v>
      </c>
      <c r="F6189" s="212" t="s">
        <v>1234</v>
      </c>
    </row>
    <row r="6190" spans="1:6" hidden="1" x14ac:dyDescent="0.25">
      <c r="A6190" s="212" t="s">
        <v>1253</v>
      </c>
      <c r="B6190" s="212">
        <v>198703</v>
      </c>
      <c r="C6190" s="212">
        <v>506.46699999999998</v>
      </c>
      <c r="D6190" s="212">
        <v>11</v>
      </c>
      <c r="E6190" s="212" t="s">
        <v>1254</v>
      </c>
      <c r="F6190" s="212" t="s">
        <v>1234</v>
      </c>
    </row>
    <row r="6191" spans="1:6" hidden="1" x14ac:dyDescent="0.25">
      <c r="A6191" s="212" t="s">
        <v>1253</v>
      </c>
      <c r="B6191" s="212">
        <v>198704</v>
      </c>
      <c r="C6191" s="212">
        <v>441.36500000000001</v>
      </c>
      <c r="D6191" s="212">
        <v>11</v>
      </c>
      <c r="E6191" s="212" t="s">
        <v>1254</v>
      </c>
      <c r="F6191" s="212" t="s">
        <v>1234</v>
      </c>
    </row>
    <row r="6192" spans="1:6" hidden="1" x14ac:dyDescent="0.25">
      <c r="A6192" s="212" t="s">
        <v>1253</v>
      </c>
      <c r="B6192" s="212">
        <v>198705</v>
      </c>
      <c r="C6192" s="212">
        <v>469.57299999999998</v>
      </c>
      <c r="D6192" s="212">
        <v>11</v>
      </c>
      <c r="E6192" s="212" t="s">
        <v>1254</v>
      </c>
      <c r="F6192" s="212" t="s">
        <v>1234</v>
      </c>
    </row>
    <row r="6193" spans="1:6" hidden="1" x14ac:dyDescent="0.25">
      <c r="A6193" s="212" t="s">
        <v>1253</v>
      </c>
      <c r="B6193" s="212">
        <v>198706</v>
      </c>
      <c r="C6193" s="212">
        <v>550.13400000000001</v>
      </c>
      <c r="D6193" s="212">
        <v>11</v>
      </c>
      <c r="E6193" s="212" t="s">
        <v>1254</v>
      </c>
      <c r="F6193" s="212" t="s">
        <v>1234</v>
      </c>
    </row>
    <row r="6194" spans="1:6" hidden="1" x14ac:dyDescent="0.25">
      <c r="A6194" s="212" t="s">
        <v>1253</v>
      </c>
      <c r="B6194" s="212">
        <v>198707</v>
      </c>
      <c r="C6194" s="212">
        <v>668.71500000000003</v>
      </c>
      <c r="D6194" s="212">
        <v>11</v>
      </c>
      <c r="E6194" s="212" t="s">
        <v>1254</v>
      </c>
      <c r="F6194" s="212" t="s">
        <v>1234</v>
      </c>
    </row>
    <row r="6195" spans="1:6" hidden="1" x14ac:dyDescent="0.25">
      <c r="A6195" s="212" t="s">
        <v>1253</v>
      </c>
      <c r="B6195" s="212">
        <v>198708</v>
      </c>
      <c r="C6195" s="212">
        <v>672.69200000000001</v>
      </c>
      <c r="D6195" s="212">
        <v>11</v>
      </c>
      <c r="E6195" s="212" t="s">
        <v>1254</v>
      </c>
      <c r="F6195" s="212" t="s">
        <v>1234</v>
      </c>
    </row>
    <row r="6196" spans="1:6" hidden="1" x14ac:dyDescent="0.25">
      <c r="A6196" s="212" t="s">
        <v>1253</v>
      </c>
      <c r="B6196" s="212">
        <v>198709</v>
      </c>
      <c r="C6196" s="212">
        <v>507.72</v>
      </c>
      <c r="D6196" s="212">
        <v>11</v>
      </c>
      <c r="E6196" s="212" t="s">
        <v>1254</v>
      </c>
      <c r="F6196" s="212" t="s">
        <v>1234</v>
      </c>
    </row>
    <row r="6197" spans="1:6" hidden="1" x14ac:dyDescent="0.25">
      <c r="A6197" s="212" t="s">
        <v>1253</v>
      </c>
      <c r="B6197" s="212">
        <v>198710</v>
      </c>
      <c r="C6197" s="212">
        <v>444.89</v>
      </c>
      <c r="D6197" s="212">
        <v>11</v>
      </c>
      <c r="E6197" s="212" t="s">
        <v>1254</v>
      </c>
      <c r="F6197" s="212" t="s">
        <v>1234</v>
      </c>
    </row>
    <row r="6198" spans="1:6" hidden="1" x14ac:dyDescent="0.25">
      <c r="A6198" s="212" t="s">
        <v>1253</v>
      </c>
      <c r="B6198" s="212">
        <v>198711</v>
      </c>
      <c r="C6198" s="212">
        <v>456.03699999999998</v>
      </c>
      <c r="D6198" s="212">
        <v>11</v>
      </c>
      <c r="E6198" s="212" t="s">
        <v>1254</v>
      </c>
      <c r="F6198" s="212" t="s">
        <v>1234</v>
      </c>
    </row>
    <row r="6199" spans="1:6" hidden="1" x14ac:dyDescent="0.25">
      <c r="A6199" s="212" t="s">
        <v>1253</v>
      </c>
      <c r="B6199" s="212">
        <v>198712</v>
      </c>
      <c r="C6199" s="212">
        <v>578.23599999999999</v>
      </c>
      <c r="D6199" s="212">
        <v>11</v>
      </c>
      <c r="E6199" s="212" t="s">
        <v>1254</v>
      </c>
      <c r="F6199" s="212" t="s">
        <v>1234</v>
      </c>
    </row>
    <row r="6200" spans="1:6" hidden="1" x14ac:dyDescent="0.25">
      <c r="A6200" s="212" t="s">
        <v>1253</v>
      </c>
      <c r="B6200" s="212">
        <v>198713</v>
      </c>
      <c r="C6200" s="212">
        <v>6438.24</v>
      </c>
      <c r="D6200" s="212">
        <v>11</v>
      </c>
      <c r="E6200" s="212" t="s">
        <v>1254</v>
      </c>
      <c r="F6200" s="212" t="s">
        <v>1234</v>
      </c>
    </row>
    <row r="6201" spans="1:6" hidden="1" x14ac:dyDescent="0.25">
      <c r="A6201" s="212" t="s">
        <v>1253</v>
      </c>
      <c r="B6201" s="212">
        <v>198801</v>
      </c>
      <c r="C6201" s="212">
        <v>679.06799999999998</v>
      </c>
      <c r="D6201" s="212">
        <v>11</v>
      </c>
      <c r="E6201" s="212" t="s">
        <v>1254</v>
      </c>
      <c r="F6201" s="212" t="s">
        <v>1234</v>
      </c>
    </row>
    <row r="6202" spans="1:6" hidden="1" x14ac:dyDescent="0.25">
      <c r="A6202" s="212" t="s">
        <v>1253</v>
      </c>
      <c r="B6202" s="212">
        <v>198802</v>
      </c>
      <c r="C6202" s="212">
        <v>564.26700000000005</v>
      </c>
      <c r="D6202" s="212">
        <v>11</v>
      </c>
      <c r="E6202" s="212" t="s">
        <v>1254</v>
      </c>
      <c r="F6202" s="212" t="s">
        <v>1234</v>
      </c>
    </row>
    <row r="6203" spans="1:6" hidden="1" x14ac:dyDescent="0.25">
      <c r="A6203" s="212" t="s">
        <v>1253</v>
      </c>
      <c r="B6203" s="212">
        <v>198803</v>
      </c>
      <c r="C6203" s="212">
        <v>531.78899999999999</v>
      </c>
      <c r="D6203" s="212">
        <v>11</v>
      </c>
      <c r="E6203" s="212" t="s">
        <v>1254</v>
      </c>
      <c r="F6203" s="212" t="s">
        <v>1234</v>
      </c>
    </row>
    <row r="6204" spans="1:6" hidden="1" x14ac:dyDescent="0.25">
      <c r="A6204" s="212" t="s">
        <v>1253</v>
      </c>
      <c r="B6204" s="212">
        <v>198804</v>
      </c>
      <c r="C6204" s="212">
        <v>445.72500000000002</v>
      </c>
      <c r="D6204" s="212">
        <v>11</v>
      </c>
      <c r="E6204" s="212" t="s">
        <v>1254</v>
      </c>
      <c r="F6204" s="212" t="s">
        <v>1234</v>
      </c>
    </row>
    <row r="6205" spans="1:6" hidden="1" x14ac:dyDescent="0.25">
      <c r="A6205" s="212" t="s">
        <v>1253</v>
      </c>
      <c r="B6205" s="212">
        <v>198805</v>
      </c>
      <c r="C6205" s="212">
        <v>456.34399999999999</v>
      </c>
      <c r="D6205" s="212">
        <v>11</v>
      </c>
      <c r="E6205" s="212" t="s">
        <v>1254</v>
      </c>
      <c r="F6205" s="212" t="s">
        <v>1234</v>
      </c>
    </row>
    <row r="6206" spans="1:6" hidden="1" x14ac:dyDescent="0.25">
      <c r="A6206" s="212" t="s">
        <v>1253</v>
      </c>
      <c r="B6206" s="212">
        <v>198806</v>
      </c>
      <c r="C6206" s="212">
        <v>553.03899999999999</v>
      </c>
      <c r="D6206" s="212">
        <v>11</v>
      </c>
      <c r="E6206" s="212" t="s">
        <v>1254</v>
      </c>
      <c r="F6206" s="212" t="s">
        <v>1234</v>
      </c>
    </row>
    <row r="6207" spans="1:6" hidden="1" x14ac:dyDescent="0.25">
      <c r="A6207" s="212" t="s">
        <v>1253</v>
      </c>
      <c r="B6207" s="212">
        <v>198807</v>
      </c>
      <c r="C6207" s="212">
        <v>695.99900000000002</v>
      </c>
      <c r="D6207" s="212">
        <v>11</v>
      </c>
      <c r="E6207" s="212" t="s">
        <v>1254</v>
      </c>
      <c r="F6207" s="212" t="s">
        <v>1234</v>
      </c>
    </row>
    <row r="6208" spans="1:6" hidden="1" x14ac:dyDescent="0.25">
      <c r="A6208" s="212" t="s">
        <v>1253</v>
      </c>
      <c r="B6208" s="212">
        <v>198808</v>
      </c>
      <c r="C6208" s="212">
        <v>735.63699999999994</v>
      </c>
      <c r="D6208" s="212">
        <v>11</v>
      </c>
      <c r="E6208" s="212" t="s">
        <v>1254</v>
      </c>
      <c r="F6208" s="212" t="s">
        <v>1234</v>
      </c>
    </row>
    <row r="6209" spans="1:6" hidden="1" x14ac:dyDescent="0.25">
      <c r="A6209" s="212" t="s">
        <v>1253</v>
      </c>
      <c r="B6209" s="212">
        <v>198809</v>
      </c>
      <c r="C6209" s="212">
        <v>525.87800000000004</v>
      </c>
      <c r="D6209" s="212">
        <v>11</v>
      </c>
      <c r="E6209" s="212" t="s">
        <v>1254</v>
      </c>
      <c r="F6209" s="212" t="s">
        <v>1234</v>
      </c>
    </row>
    <row r="6210" spans="1:6" hidden="1" x14ac:dyDescent="0.25">
      <c r="A6210" s="212" t="s">
        <v>1253</v>
      </c>
      <c r="B6210" s="212">
        <v>198810</v>
      </c>
      <c r="C6210" s="212">
        <v>463.49400000000003</v>
      </c>
      <c r="D6210" s="212">
        <v>11</v>
      </c>
      <c r="E6210" s="212" t="s">
        <v>1254</v>
      </c>
      <c r="F6210" s="212" t="s">
        <v>1234</v>
      </c>
    </row>
    <row r="6211" spans="1:6" hidden="1" x14ac:dyDescent="0.25">
      <c r="A6211" s="212" t="s">
        <v>1253</v>
      </c>
      <c r="B6211" s="212">
        <v>198811</v>
      </c>
      <c r="C6211" s="212">
        <v>477.68799999999999</v>
      </c>
      <c r="D6211" s="212">
        <v>11</v>
      </c>
      <c r="E6211" s="212" t="s">
        <v>1254</v>
      </c>
      <c r="F6211" s="212" t="s">
        <v>1234</v>
      </c>
    </row>
    <row r="6212" spans="1:6" hidden="1" x14ac:dyDescent="0.25">
      <c r="A6212" s="212" t="s">
        <v>1253</v>
      </c>
      <c r="B6212" s="212">
        <v>198812</v>
      </c>
      <c r="C6212" s="212">
        <v>601.14300000000003</v>
      </c>
      <c r="D6212" s="212">
        <v>11</v>
      </c>
      <c r="E6212" s="212" t="s">
        <v>1254</v>
      </c>
      <c r="F6212" s="212" t="s">
        <v>1234</v>
      </c>
    </row>
    <row r="6213" spans="1:6" hidden="1" x14ac:dyDescent="0.25">
      <c r="A6213" s="212" t="s">
        <v>1253</v>
      </c>
      <c r="B6213" s="212">
        <v>198813</v>
      </c>
      <c r="C6213" s="212">
        <v>6729.3689999999997</v>
      </c>
      <c r="D6213" s="212">
        <v>11</v>
      </c>
      <c r="E6213" s="212" t="s">
        <v>1254</v>
      </c>
      <c r="F6213" s="212" t="s">
        <v>1234</v>
      </c>
    </row>
    <row r="6214" spans="1:6" hidden="1" x14ac:dyDescent="0.25">
      <c r="A6214" s="212" t="s">
        <v>1253</v>
      </c>
      <c r="B6214" s="212">
        <v>198901</v>
      </c>
      <c r="C6214" s="212">
        <v>647.03499999999997</v>
      </c>
      <c r="D6214" s="212">
        <v>11</v>
      </c>
      <c r="E6214" s="212" t="s">
        <v>1254</v>
      </c>
      <c r="F6214" s="212" t="s">
        <v>1234</v>
      </c>
    </row>
    <row r="6215" spans="1:6" hidden="1" x14ac:dyDescent="0.25">
      <c r="A6215" s="212" t="s">
        <v>1253</v>
      </c>
      <c r="B6215" s="212">
        <v>198902</v>
      </c>
      <c r="C6215" s="212">
        <v>587.92899999999997</v>
      </c>
      <c r="D6215" s="212">
        <v>11</v>
      </c>
      <c r="E6215" s="212" t="s">
        <v>1254</v>
      </c>
      <c r="F6215" s="212" t="s">
        <v>1234</v>
      </c>
    </row>
    <row r="6216" spans="1:6" hidden="1" x14ac:dyDescent="0.25">
      <c r="A6216" s="212" t="s">
        <v>1253</v>
      </c>
      <c r="B6216" s="212">
        <v>198903</v>
      </c>
      <c r="C6216" s="212">
        <v>598.24199999999996</v>
      </c>
      <c r="D6216" s="212">
        <v>11</v>
      </c>
      <c r="E6216" s="212" t="s">
        <v>1254</v>
      </c>
      <c r="F6216" s="212" t="s">
        <v>1234</v>
      </c>
    </row>
    <row r="6217" spans="1:6" hidden="1" x14ac:dyDescent="0.25">
      <c r="A6217" s="212" t="s">
        <v>1253</v>
      </c>
      <c r="B6217" s="212">
        <v>198904</v>
      </c>
      <c r="C6217" s="212">
        <v>489.476</v>
      </c>
      <c r="D6217" s="212">
        <v>11</v>
      </c>
      <c r="E6217" s="212" t="s">
        <v>1254</v>
      </c>
      <c r="F6217" s="212" t="s">
        <v>1234</v>
      </c>
    </row>
    <row r="6218" spans="1:6" hidden="1" x14ac:dyDescent="0.25">
      <c r="A6218" s="212" t="s">
        <v>1253</v>
      </c>
      <c r="B6218" s="212">
        <v>198905</v>
      </c>
      <c r="C6218" s="212">
        <v>507.81099999999998</v>
      </c>
      <c r="D6218" s="212">
        <v>11</v>
      </c>
      <c r="E6218" s="212" t="s">
        <v>1254</v>
      </c>
      <c r="F6218" s="212" t="s">
        <v>1234</v>
      </c>
    </row>
    <row r="6219" spans="1:6" hidden="1" x14ac:dyDescent="0.25">
      <c r="A6219" s="212" t="s">
        <v>1253</v>
      </c>
      <c r="B6219" s="212">
        <v>198906</v>
      </c>
      <c r="C6219" s="212">
        <v>576.649</v>
      </c>
      <c r="D6219" s="212">
        <v>11</v>
      </c>
      <c r="E6219" s="212" t="s">
        <v>1254</v>
      </c>
      <c r="F6219" s="212" t="s">
        <v>1234</v>
      </c>
    </row>
    <row r="6220" spans="1:6" hidden="1" x14ac:dyDescent="0.25">
      <c r="A6220" s="212" t="s">
        <v>1253</v>
      </c>
      <c r="B6220" s="212">
        <v>198907</v>
      </c>
      <c r="C6220" s="212">
        <v>706.87699999999995</v>
      </c>
      <c r="D6220" s="212">
        <v>11</v>
      </c>
      <c r="E6220" s="212" t="s">
        <v>1254</v>
      </c>
      <c r="F6220" s="212" t="s">
        <v>1234</v>
      </c>
    </row>
    <row r="6221" spans="1:6" hidden="1" x14ac:dyDescent="0.25">
      <c r="A6221" s="212" t="s">
        <v>1253</v>
      </c>
      <c r="B6221" s="212">
        <v>198908</v>
      </c>
      <c r="C6221" s="212">
        <v>694.41</v>
      </c>
      <c r="D6221" s="212">
        <v>11</v>
      </c>
      <c r="E6221" s="212" t="s">
        <v>1254</v>
      </c>
      <c r="F6221" s="212" t="s">
        <v>1234</v>
      </c>
    </row>
    <row r="6222" spans="1:6" hidden="1" x14ac:dyDescent="0.25">
      <c r="A6222" s="212" t="s">
        <v>1253</v>
      </c>
      <c r="B6222" s="212">
        <v>198909</v>
      </c>
      <c r="C6222" s="212">
        <v>565.18700000000001</v>
      </c>
      <c r="D6222" s="212">
        <v>11</v>
      </c>
      <c r="E6222" s="212" t="s">
        <v>1254</v>
      </c>
      <c r="F6222" s="212" t="s">
        <v>1234</v>
      </c>
    </row>
    <row r="6223" spans="1:6" hidden="1" x14ac:dyDescent="0.25">
      <c r="A6223" s="212" t="s">
        <v>1253</v>
      </c>
      <c r="B6223" s="212">
        <v>198910</v>
      </c>
      <c r="C6223" s="212">
        <v>506.87200000000001</v>
      </c>
      <c r="D6223" s="212">
        <v>11</v>
      </c>
      <c r="E6223" s="212" t="s">
        <v>1254</v>
      </c>
      <c r="F6223" s="212" t="s">
        <v>1234</v>
      </c>
    </row>
    <row r="6224" spans="1:6" hidden="1" x14ac:dyDescent="0.25">
      <c r="A6224" s="212" t="s">
        <v>1253</v>
      </c>
      <c r="B6224" s="212">
        <v>198911</v>
      </c>
      <c r="C6224" s="212">
        <v>517.005</v>
      </c>
      <c r="D6224" s="212">
        <v>11</v>
      </c>
      <c r="E6224" s="212" t="s">
        <v>1254</v>
      </c>
      <c r="F6224" s="212" t="s">
        <v>1234</v>
      </c>
    </row>
    <row r="6225" spans="1:6" hidden="1" x14ac:dyDescent="0.25">
      <c r="A6225" s="212" t="s">
        <v>1253</v>
      </c>
      <c r="B6225" s="212">
        <v>198912</v>
      </c>
      <c r="C6225" s="212">
        <v>731.24199999999996</v>
      </c>
      <c r="D6225" s="212">
        <v>11</v>
      </c>
      <c r="E6225" s="212" t="s">
        <v>1254</v>
      </c>
      <c r="F6225" s="212" t="s">
        <v>1234</v>
      </c>
    </row>
    <row r="6226" spans="1:6" hidden="1" x14ac:dyDescent="0.25">
      <c r="A6226" s="212" t="s">
        <v>1253</v>
      </c>
      <c r="B6226" s="212">
        <v>198913</v>
      </c>
      <c r="C6226" s="212">
        <v>7129.1419999999998</v>
      </c>
      <c r="D6226" s="212">
        <v>11</v>
      </c>
      <c r="E6226" s="212" t="s">
        <v>1254</v>
      </c>
      <c r="F6226" s="212" t="s">
        <v>1234</v>
      </c>
    </row>
    <row r="6227" spans="1:6" hidden="1" x14ac:dyDescent="0.25">
      <c r="A6227" s="212" t="s">
        <v>1253</v>
      </c>
      <c r="B6227" s="212">
        <v>199001</v>
      </c>
      <c r="C6227" s="212">
        <v>694.15800000000002</v>
      </c>
      <c r="D6227" s="212">
        <v>11</v>
      </c>
      <c r="E6227" s="212" t="s">
        <v>1254</v>
      </c>
      <c r="F6227" s="212" t="s">
        <v>1234</v>
      </c>
    </row>
    <row r="6228" spans="1:6" hidden="1" x14ac:dyDescent="0.25">
      <c r="A6228" s="212" t="s">
        <v>1253</v>
      </c>
      <c r="B6228" s="212">
        <v>199002</v>
      </c>
      <c r="C6228" s="212">
        <v>551.77700000000004</v>
      </c>
      <c r="D6228" s="212">
        <v>11</v>
      </c>
      <c r="E6228" s="212" t="s">
        <v>1254</v>
      </c>
      <c r="F6228" s="212" t="s">
        <v>1234</v>
      </c>
    </row>
    <row r="6229" spans="1:6" hidden="1" x14ac:dyDescent="0.25">
      <c r="A6229" s="212" t="s">
        <v>1253</v>
      </c>
      <c r="B6229" s="212">
        <v>199003</v>
      </c>
      <c r="C6229" s="212">
        <v>573.46699999999998</v>
      </c>
      <c r="D6229" s="212">
        <v>11</v>
      </c>
      <c r="E6229" s="212" t="s">
        <v>1254</v>
      </c>
      <c r="F6229" s="212" t="s">
        <v>1234</v>
      </c>
    </row>
    <row r="6230" spans="1:6" hidden="1" x14ac:dyDescent="0.25">
      <c r="A6230" s="212" t="s">
        <v>1253</v>
      </c>
      <c r="B6230" s="212">
        <v>199004</v>
      </c>
      <c r="C6230" s="212">
        <v>504.51499999999999</v>
      </c>
      <c r="D6230" s="212">
        <v>11</v>
      </c>
      <c r="E6230" s="212" t="s">
        <v>1254</v>
      </c>
      <c r="F6230" s="212" t="s">
        <v>1234</v>
      </c>
    </row>
    <row r="6231" spans="1:6" hidden="1" x14ac:dyDescent="0.25">
      <c r="A6231" s="212" t="s">
        <v>1253</v>
      </c>
      <c r="B6231" s="212">
        <v>199005</v>
      </c>
      <c r="C6231" s="212">
        <v>517.26</v>
      </c>
      <c r="D6231" s="212">
        <v>11</v>
      </c>
      <c r="E6231" s="212" t="s">
        <v>1254</v>
      </c>
      <c r="F6231" s="212" t="s">
        <v>1234</v>
      </c>
    </row>
    <row r="6232" spans="1:6" hidden="1" x14ac:dyDescent="0.25">
      <c r="A6232" s="212" t="s">
        <v>1253</v>
      </c>
      <c r="B6232" s="212">
        <v>199006</v>
      </c>
      <c r="C6232" s="212">
        <v>625.77599999999995</v>
      </c>
      <c r="D6232" s="212">
        <v>11</v>
      </c>
      <c r="E6232" s="212" t="s">
        <v>1254</v>
      </c>
      <c r="F6232" s="212" t="s">
        <v>1234</v>
      </c>
    </row>
    <row r="6233" spans="1:6" hidden="1" x14ac:dyDescent="0.25">
      <c r="A6233" s="212" t="s">
        <v>1253</v>
      </c>
      <c r="B6233" s="212">
        <v>199007</v>
      </c>
      <c r="C6233" s="212">
        <v>736.98500000000001</v>
      </c>
      <c r="D6233" s="212">
        <v>11</v>
      </c>
      <c r="E6233" s="212" t="s">
        <v>1254</v>
      </c>
      <c r="F6233" s="212" t="s">
        <v>1234</v>
      </c>
    </row>
    <row r="6234" spans="1:6" hidden="1" x14ac:dyDescent="0.25">
      <c r="A6234" s="212" t="s">
        <v>1253</v>
      </c>
      <c r="B6234" s="212">
        <v>199008</v>
      </c>
      <c r="C6234" s="212">
        <v>726.09699999999998</v>
      </c>
      <c r="D6234" s="212">
        <v>11</v>
      </c>
      <c r="E6234" s="212" t="s">
        <v>1254</v>
      </c>
      <c r="F6234" s="212" t="s">
        <v>1234</v>
      </c>
    </row>
    <row r="6235" spans="1:6" hidden="1" x14ac:dyDescent="0.25">
      <c r="A6235" s="212" t="s">
        <v>1253</v>
      </c>
      <c r="B6235" s="212">
        <v>199009</v>
      </c>
      <c r="C6235" s="212">
        <v>619.048</v>
      </c>
      <c r="D6235" s="212">
        <v>11</v>
      </c>
      <c r="E6235" s="212" t="s">
        <v>1254</v>
      </c>
      <c r="F6235" s="212" t="s">
        <v>1234</v>
      </c>
    </row>
    <row r="6236" spans="1:6" hidden="1" x14ac:dyDescent="0.25">
      <c r="A6236" s="212" t="s">
        <v>1253</v>
      </c>
      <c r="B6236" s="212">
        <v>199010</v>
      </c>
      <c r="C6236" s="212">
        <v>528.721</v>
      </c>
      <c r="D6236" s="212">
        <v>11</v>
      </c>
      <c r="E6236" s="212" t="s">
        <v>1254</v>
      </c>
      <c r="F6236" s="212" t="s">
        <v>1234</v>
      </c>
    </row>
    <row r="6237" spans="1:6" hidden="1" x14ac:dyDescent="0.25">
      <c r="A6237" s="212" t="s">
        <v>1253</v>
      </c>
      <c r="B6237" s="212">
        <v>199011</v>
      </c>
      <c r="C6237" s="212">
        <v>504.363</v>
      </c>
      <c r="D6237" s="212">
        <v>11</v>
      </c>
      <c r="E6237" s="212" t="s">
        <v>1254</v>
      </c>
      <c r="F6237" s="212" t="s">
        <v>1234</v>
      </c>
    </row>
    <row r="6238" spans="1:6" hidden="1" x14ac:dyDescent="0.25">
      <c r="A6238" s="212" t="s">
        <v>1253</v>
      </c>
      <c r="B6238" s="212">
        <v>199012</v>
      </c>
      <c r="C6238" s="212">
        <v>643.75400000000002</v>
      </c>
      <c r="D6238" s="212">
        <v>11</v>
      </c>
      <c r="E6238" s="212" t="s">
        <v>1254</v>
      </c>
      <c r="F6238" s="212" t="s">
        <v>1234</v>
      </c>
    </row>
    <row r="6239" spans="1:6" hidden="1" x14ac:dyDescent="0.25">
      <c r="A6239" s="212" t="s">
        <v>1253</v>
      </c>
      <c r="B6239" s="212">
        <v>199013</v>
      </c>
      <c r="C6239" s="212">
        <v>7235.241</v>
      </c>
      <c r="D6239" s="212">
        <v>11</v>
      </c>
      <c r="E6239" s="212" t="s">
        <v>1254</v>
      </c>
      <c r="F6239" s="212" t="s">
        <v>1234</v>
      </c>
    </row>
    <row r="6240" spans="1:6" hidden="1" x14ac:dyDescent="0.25">
      <c r="A6240" s="212" t="s">
        <v>1253</v>
      </c>
      <c r="B6240" s="212">
        <v>199101</v>
      </c>
      <c r="C6240" s="212">
        <v>735.45299999999997</v>
      </c>
      <c r="D6240" s="212">
        <v>11</v>
      </c>
      <c r="E6240" s="212" t="s">
        <v>1254</v>
      </c>
      <c r="F6240" s="212" t="s">
        <v>1234</v>
      </c>
    </row>
    <row r="6241" spans="1:6" hidden="1" x14ac:dyDescent="0.25">
      <c r="A6241" s="212" t="s">
        <v>1253</v>
      </c>
      <c r="B6241" s="212">
        <v>199102</v>
      </c>
      <c r="C6241" s="212">
        <v>558.423</v>
      </c>
      <c r="D6241" s="212">
        <v>11</v>
      </c>
      <c r="E6241" s="212" t="s">
        <v>1254</v>
      </c>
      <c r="F6241" s="212" t="s">
        <v>1234</v>
      </c>
    </row>
    <row r="6242" spans="1:6" hidden="1" x14ac:dyDescent="0.25">
      <c r="A6242" s="212" t="s">
        <v>1253</v>
      </c>
      <c r="B6242" s="212">
        <v>199103</v>
      </c>
      <c r="C6242" s="212">
        <v>581.85900000000004</v>
      </c>
      <c r="D6242" s="212">
        <v>11</v>
      </c>
      <c r="E6242" s="212" t="s">
        <v>1254</v>
      </c>
      <c r="F6242" s="212" t="s">
        <v>1234</v>
      </c>
    </row>
    <row r="6243" spans="1:6" hidden="1" x14ac:dyDescent="0.25">
      <c r="A6243" s="212" t="s">
        <v>1253</v>
      </c>
      <c r="B6243" s="212">
        <v>199104</v>
      </c>
      <c r="C6243" s="212">
        <v>501.59199999999998</v>
      </c>
      <c r="D6243" s="212">
        <v>11</v>
      </c>
      <c r="E6243" s="212" t="s">
        <v>1254</v>
      </c>
      <c r="F6243" s="212" t="s">
        <v>1234</v>
      </c>
    </row>
    <row r="6244" spans="1:6" hidden="1" x14ac:dyDescent="0.25">
      <c r="A6244" s="212" t="s">
        <v>1253</v>
      </c>
      <c r="B6244" s="212">
        <v>199105</v>
      </c>
      <c r="C6244" s="212">
        <v>561.70000000000005</v>
      </c>
      <c r="D6244" s="212">
        <v>11</v>
      </c>
      <c r="E6244" s="212" t="s">
        <v>1254</v>
      </c>
      <c r="F6244" s="212" t="s">
        <v>1234</v>
      </c>
    </row>
    <row r="6245" spans="1:6" hidden="1" x14ac:dyDescent="0.25">
      <c r="A6245" s="212" t="s">
        <v>1253</v>
      </c>
      <c r="B6245" s="212">
        <v>199106</v>
      </c>
      <c r="C6245" s="212">
        <v>646.40499999999997</v>
      </c>
      <c r="D6245" s="212">
        <v>11</v>
      </c>
      <c r="E6245" s="212" t="s">
        <v>1254</v>
      </c>
      <c r="F6245" s="212" t="s">
        <v>1234</v>
      </c>
    </row>
    <row r="6246" spans="1:6" hidden="1" x14ac:dyDescent="0.25">
      <c r="A6246" s="212" t="s">
        <v>1253</v>
      </c>
      <c r="B6246" s="212">
        <v>199107</v>
      </c>
      <c r="C6246" s="212">
        <v>773.9</v>
      </c>
      <c r="D6246" s="212">
        <v>11</v>
      </c>
      <c r="E6246" s="212" t="s">
        <v>1254</v>
      </c>
      <c r="F6246" s="212" t="s">
        <v>1234</v>
      </c>
    </row>
    <row r="6247" spans="1:6" hidden="1" x14ac:dyDescent="0.25">
      <c r="A6247" s="212" t="s">
        <v>1253</v>
      </c>
      <c r="B6247" s="212">
        <v>199108</v>
      </c>
      <c r="C6247" s="212">
        <v>740.72799999999995</v>
      </c>
      <c r="D6247" s="212">
        <v>11</v>
      </c>
      <c r="E6247" s="212" t="s">
        <v>1254</v>
      </c>
      <c r="F6247" s="212" t="s">
        <v>1234</v>
      </c>
    </row>
    <row r="6248" spans="1:6" hidden="1" x14ac:dyDescent="0.25">
      <c r="A6248" s="212" t="s">
        <v>1253</v>
      </c>
      <c r="B6248" s="212">
        <v>199109</v>
      </c>
      <c r="C6248" s="212">
        <v>598.82899999999995</v>
      </c>
      <c r="D6248" s="212">
        <v>11</v>
      </c>
      <c r="E6248" s="212" t="s">
        <v>1254</v>
      </c>
      <c r="F6248" s="212" t="s">
        <v>1234</v>
      </c>
    </row>
    <row r="6249" spans="1:6" hidden="1" x14ac:dyDescent="0.25">
      <c r="A6249" s="212" t="s">
        <v>1253</v>
      </c>
      <c r="B6249" s="212">
        <v>199110</v>
      </c>
      <c r="C6249" s="212">
        <v>525.60500000000002</v>
      </c>
      <c r="D6249" s="212">
        <v>11</v>
      </c>
      <c r="E6249" s="212" t="s">
        <v>1254</v>
      </c>
      <c r="F6249" s="212" t="s">
        <v>1234</v>
      </c>
    </row>
    <row r="6250" spans="1:6" hidden="1" x14ac:dyDescent="0.25">
      <c r="A6250" s="212" t="s">
        <v>1253</v>
      </c>
      <c r="B6250" s="212">
        <v>199111</v>
      </c>
      <c r="C6250" s="212">
        <v>546.72900000000004</v>
      </c>
      <c r="D6250" s="212">
        <v>11</v>
      </c>
      <c r="E6250" s="212" t="s">
        <v>1254</v>
      </c>
      <c r="F6250" s="212" t="s">
        <v>1234</v>
      </c>
    </row>
    <row r="6251" spans="1:6" hidden="1" x14ac:dyDescent="0.25">
      <c r="A6251" s="212" t="s">
        <v>1253</v>
      </c>
      <c r="B6251" s="212">
        <v>199112</v>
      </c>
      <c r="C6251" s="212">
        <v>640.87900000000002</v>
      </c>
      <c r="D6251" s="212">
        <v>11</v>
      </c>
      <c r="E6251" s="212" t="s">
        <v>1254</v>
      </c>
      <c r="F6251" s="212" t="s">
        <v>1234</v>
      </c>
    </row>
    <row r="6252" spans="1:6" hidden="1" x14ac:dyDescent="0.25">
      <c r="A6252" s="212" t="s">
        <v>1253</v>
      </c>
      <c r="B6252" s="212">
        <v>199113</v>
      </c>
      <c r="C6252" s="212">
        <v>7413.6660000000002</v>
      </c>
      <c r="D6252" s="212">
        <v>11</v>
      </c>
      <c r="E6252" s="212" t="s">
        <v>1254</v>
      </c>
      <c r="F6252" s="212" t="s">
        <v>1234</v>
      </c>
    </row>
    <row r="6253" spans="1:6" hidden="1" x14ac:dyDescent="0.25">
      <c r="A6253" s="212" t="s">
        <v>1253</v>
      </c>
      <c r="B6253" s="212">
        <v>199201</v>
      </c>
      <c r="C6253" s="212">
        <v>710.21299999999997</v>
      </c>
      <c r="D6253" s="212">
        <v>11</v>
      </c>
      <c r="E6253" s="212" t="s">
        <v>1254</v>
      </c>
      <c r="F6253" s="212" t="s">
        <v>1234</v>
      </c>
    </row>
    <row r="6254" spans="1:6" hidden="1" x14ac:dyDescent="0.25">
      <c r="A6254" s="212" t="s">
        <v>1253</v>
      </c>
      <c r="B6254" s="212">
        <v>199202</v>
      </c>
      <c r="C6254" s="212">
        <v>584.98800000000006</v>
      </c>
      <c r="D6254" s="212">
        <v>11</v>
      </c>
      <c r="E6254" s="212" t="s">
        <v>1254</v>
      </c>
      <c r="F6254" s="212" t="s">
        <v>1234</v>
      </c>
    </row>
    <row r="6255" spans="1:6" hidden="1" x14ac:dyDescent="0.25">
      <c r="A6255" s="212" t="s">
        <v>1253</v>
      </c>
      <c r="B6255" s="212">
        <v>199203</v>
      </c>
      <c r="C6255" s="212">
        <v>570.37</v>
      </c>
      <c r="D6255" s="212">
        <v>11</v>
      </c>
      <c r="E6255" s="212" t="s">
        <v>1254</v>
      </c>
      <c r="F6255" s="212" t="s">
        <v>1234</v>
      </c>
    </row>
    <row r="6256" spans="1:6" hidden="1" x14ac:dyDescent="0.25">
      <c r="A6256" s="212" t="s">
        <v>1253</v>
      </c>
      <c r="B6256" s="212">
        <v>199204</v>
      </c>
      <c r="C6256" s="212">
        <v>511.46800000000002</v>
      </c>
      <c r="D6256" s="212">
        <v>11</v>
      </c>
      <c r="E6256" s="212" t="s">
        <v>1254</v>
      </c>
      <c r="F6256" s="212" t="s">
        <v>1234</v>
      </c>
    </row>
    <row r="6257" spans="1:6" hidden="1" x14ac:dyDescent="0.25">
      <c r="A6257" s="212" t="s">
        <v>1253</v>
      </c>
      <c r="B6257" s="212">
        <v>199205</v>
      </c>
      <c r="C6257" s="212">
        <v>508.39</v>
      </c>
      <c r="D6257" s="212">
        <v>11</v>
      </c>
      <c r="E6257" s="212" t="s">
        <v>1254</v>
      </c>
      <c r="F6257" s="212" t="s">
        <v>1234</v>
      </c>
    </row>
    <row r="6258" spans="1:6" hidden="1" x14ac:dyDescent="0.25">
      <c r="A6258" s="212" t="s">
        <v>1253</v>
      </c>
      <c r="B6258" s="212">
        <v>199206</v>
      </c>
      <c r="C6258" s="212">
        <v>570.97400000000005</v>
      </c>
      <c r="D6258" s="212">
        <v>11</v>
      </c>
      <c r="E6258" s="212" t="s">
        <v>1254</v>
      </c>
      <c r="F6258" s="212" t="s">
        <v>1234</v>
      </c>
    </row>
    <row r="6259" spans="1:6" hidden="1" x14ac:dyDescent="0.25">
      <c r="A6259" s="212" t="s">
        <v>1253</v>
      </c>
      <c r="B6259" s="212">
        <v>199207</v>
      </c>
      <c r="C6259" s="212">
        <v>726.40800000000002</v>
      </c>
      <c r="D6259" s="212">
        <v>11</v>
      </c>
      <c r="E6259" s="212" t="s">
        <v>1254</v>
      </c>
      <c r="F6259" s="212" t="s">
        <v>1234</v>
      </c>
    </row>
    <row r="6260" spans="1:6" hidden="1" x14ac:dyDescent="0.25">
      <c r="A6260" s="212" t="s">
        <v>1253</v>
      </c>
      <c r="B6260" s="212">
        <v>199208</v>
      </c>
      <c r="C6260" s="212">
        <v>686.31600000000003</v>
      </c>
      <c r="D6260" s="212">
        <v>11</v>
      </c>
      <c r="E6260" s="212" t="s">
        <v>1254</v>
      </c>
      <c r="F6260" s="212" t="s">
        <v>1234</v>
      </c>
    </row>
    <row r="6261" spans="1:6" hidden="1" x14ac:dyDescent="0.25">
      <c r="A6261" s="212" t="s">
        <v>1253</v>
      </c>
      <c r="B6261" s="212">
        <v>199209</v>
      </c>
      <c r="C6261" s="212">
        <v>587.61900000000003</v>
      </c>
      <c r="D6261" s="212">
        <v>11</v>
      </c>
      <c r="E6261" s="212" t="s">
        <v>1254</v>
      </c>
      <c r="F6261" s="212" t="s">
        <v>1234</v>
      </c>
    </row>
    <row r="6262" spans="1:6" hidden="1" x14ac:dyDescent="0.25">
      <c r="A6262" s="212" t="s">
        <v>1253</v>
      </c>
      <c r="B6262" s="212">
        <v>199210</v>
      </c>
      <c r="C6262" s="212">
        <v>515.43200000000002</v>
      </c>
      <c r="D6262" s="212">
        <v>11</v>
      </c>
      <c r="E6262" s="212" t="s">
        <v>1254</v>
      </c>
      <c r="F6262" s="212" t="s">
        <v>1234</v>
      </c>
    </row>
    <row r="6263" spans="1:6" hidden="1" x14ac:dyDescent="0.25">
      <c r="A6263" s="212" t="s">
        <v>1253</v>
      </c>
      <c r="B6263" s="212">
        <v>199211</v>
      </c>
      <c r="C6263" s="212">
        <v>542.46400000000006</v>
      </c>
      <c r="D6263" s="212">
        <v>11</v>
      </c>
      <c r="E6263" s="212" t="s">
        <v>1254</v>
      </c>
      <c r="F6263" s="212" t="s">
        <v>1234</v>
      </c>
    </row>
    <row r="6264" spans="1:6" hidden="1" x14ac:dyDescent="0.25">
      <c r="A6264" s="212" t="s">
        <v>1253</v>
      </c>
      <c r="B6264" s="212">
        <v>199212</v>
      </c>
      <c r="C6264" s="212">
        <v>698.48599999999999</v>
      </c>
      <c r="D6264" s="212">
        <v>11</v>
      </c>
      <c r="E6264" s="212" t="s">
        <v>1254</v>
      </c>
      <c r="F6264" s="212" t="s">
        <v>1234</v>
      </c>
    </row>
    <row r="6265" spans="1:6" hidden="1" x14ac:dyDescent="0.25">
      <c r="A6265" s="212" t="s">
        <v>1253</v>
      </c>
      <c r="B6265" s="212">
        <v>199213</v>
      </c>
      <c r="C6265" s="212">
        <v>7212.2290000000003</v>
      </c>
      <c r="D6265" s="212">
        <v>11</v>
      </c>
      <c r="E6265" s="212" t="s">
        <v>1254</v>
      </c>
      <c r="F6265" s="212" t="s">
        <v>1234</v>
      </c>
    </row>
    <row r="6266" spans="1:6" hidden="1" x14ac:dyDescent="0.25">
      <c r="A6266" s="212" t="s">
        <v>1253</v>
      </c>
      <c r="B6266" s="212">
        <v>199301</v>
      </c>
      <c r="C6266" s="212">
        <v>728.36300000000006</v>
      </c>
      <c r="D6266" s="212">
        <v>11</v>
      </c>
      <c r="E6266" s="212" t="s">
        <v>1254</v>
      </c>
      <c r="F6266" s="212" t="s">
        <v>1234</v>
      </c>
    </row>
    <row r="6267" spans="1:6" hidden="1" x14ac:dyDescent="0.25">
      <c r="A6267" s="212" t="s">
        <v>1253</v>
      </c>
      <c r="B6267" s="212">
        <v>199302</v>
      </c>
      <c r="C6267" s="212">
        <v>610.51099999999997</v>
      </c>
      <c r="D6267" s="212">
        <v>11</v>
      </c>
      <c r="E6267" s="212" t="s">
        <v>1254</v>
      </c>
      <c r="F6267" s="212" t="s">
        <v>1234</v>
      </c>
    </row>
    <row r="6268" spans="1:6" hidden="1" x14ac:dyDescent="0.25">
      <c r="A6268" s="212" t="s">
        <v>1253</v>
      </c>
      <c r="B6268" s="212">
        <v>199303</v>
      </c>
      <c r="C6268" s="212">
        <v>636.85</v>
      </c>
      <c r="D6268" s="212">
        <v>11</v>
      </c>
      <c r="E6268" s="212" t="s">
        <v>1254</v>
      </c>
      <c r="F6268" s="212" t="s">
        <v>1234</v>
      </c>
    </row>
    <row r="6269" spans="1:6" hidden="1" x14ac:dyDescent="0.25">
      <c r="A6269" s="212" t="s">
        <v>1253</v>
      </c>
      <c r="B6269" s="212">
        <v>199304</v>
      </c>
      <c r="C6269" s="212">
        <v>514.38400000000001</v>
      </c>
      <c r="D6269" s="212">
        <v>11</v>
      </c>
      <c r="E6269" s="212" t="s">
        <v>1254</v>
      </c>
      <c r="F6269" s="212" t="s">
        <v>1234</v>
      </c>
    </row>
    <row r="6270" spans="1:6" hidden="1" x14ac:dyDescent="0.25">
      <c r="A6270" s="212" t="s">
        <v>1253</v>
      </c>
      <c r="B6270" s="212">
        <v>199305</v>
      </c>
      <c r="C6270" s="212">
        <v>509.17200000000003</v>
      </c>
      <c r="D6270" s="212">
        <v>11</v>
      </c>
      <c r="E6270" s="212" t="s">
        <v>1254</v>
      </c>
      <c r="F6270" s="212" t="s">
        <v>1234</v>
      </c>
    </row>
    <row r="6271" spans="1:6" hidden="1" x14ac:dyDescent="0.25">
      <c r="A6271" s="212" t="s">
        <v>1253</v>
      </c>
      <c r="B6271" s="212">
        <v>199306</v>
      </c>
      <c r="C6271" s="212">
        <v>625.98400000000004</v>
      </c>
      <c r="D6271" s="212">
        <v>11</v>
      </c>
      <c r="E6271" s="212" t="s">
        <v>1254</v>
      </c>
      <c r="F6271" s="212" t="s">
        <v>1234</v>
      </c>
    </row>
    <row r="6272" spans="1:6" hidden="1" x14ac:dyDescent="0.25">
      <c r="A6272" s="212" t="s">
        <v>1253</v>
      </c>
      <c r="B6272" s="212">
        <v>199307</v>
      </c>
      <c r="C6272" s="212">
        <v>827.601</v>
      </c>
      <c r="D6272" s="212">
        <v>11</v>
      </c>
      <c r="E6272" s="212" t="s">
        <v>1254</v>
      </c>
      <c r="F6272" s="212" t="s">
        <v>1234</v>
      </c>
    </row>
    <row r="6273" spans="1:6" hidden="1" x14ac:dyDescent="0.25">
      <c r="A6273" s="212" t="s">
        <v>1253</v>
      </c>
      <c r="B6273" s="212">
        <v>199308</v>
      </c>
      <c r="C6273" s="212">
        <v>814.71699999999998</v>
      </c>
      <c r="D6273" s="212">
        <v>11</v>
      </c>
      <c r="E6273" s="212" t="s">
        <v>1254</v>
      </c>
      <c r="F6273" s="212" t="s">
        <v>1234</v>
      </c>
    </row>
    <row r="6274" spans="1:6" hidden="1" x14ac:dyDescent="0.25">
      <c r="A6274" s="212" t="s">
        <v>1253</v>
      </c>
      <c r="B6274" s="212">
        <v>199309</v>
      </c>
      <c r="C6274" s="212">
        <v>621.70100000000002</v>
      </c>
      <c r="D6274" s="212">
        <v>11</v>
      </c>
      <c r="E6274" s="212" t="s">
        <v>1254</v>
      </c>
      <c r="F6274" s="212" t="s">
        <v>1234</v>
      </c>
    </row>
    <row r="6275" spans="1:6" hidden="1" x14ac:dyDescent="0.25">
      <c r="A6275" s="212" t="s">
        <v>1253</v>
      </c>
      <c r="B6275" s="212">
        <v>199310</v>
      </c>
      <c r="C6275" s="212">
        <v>535.93600000000004</v>
      </c>
      <c r="D6275" s="212">
        <v>11</v>
      </c>
      <c r="E6275" s="212" t="s">
        <v>1254</v>
      </c>
      <c r="F6275" s="212" t="s">
        <v>1234</v>
      </c>
    </row>
    <row r="6276" spans="1:6" hidden="1" x14ac:dyDescent="0.25">
      <c r="A6276" s="212" t="s">
        <v>1253</v>
      </c>
      <c r="B6276" s="212">
        <v>199311</v>
      </c>
      <c r="C6276" s="212">
        <v>566.86800000000005</v>
      </c>
      <c r="D6276" s="212">
        <v>11</v>
      </c>
      <c r="E6276" s="212" t="s">
        <v>1254</v>
      </c>
      <c r="F6276" s="212" t="s">
        <v>1234</v>
      </c>
    </row>
    <row r="6277" spans="1:6" hidden="1" x14ac:dyDescent="0.25">
      <c r="A6277" s="212" t="s">
        <v>1253</v>
      </c>
      <c r="B6277" s="212">
        <v>199312</v>
      </c>
      <c r="C6277" s="212">
        <v>686.54399999999998</v>
      </c>
      <c r="D6277" s="212">
        <v>11</v>
      </c>
      <c r="E6277" s="212" t="s">
        <v>1254</v>
      </c>
      <c r="F6277" s="212" t="s">
        <v>1234</v>
      </c>
    </row>
    <row r="6278" spans="1:6" hidden="1" x14ac:dyDescent="0.25">
      <c r="A6278" s="212" t="s">
        <v>1253</v>
      </c>
      <c r="B6278" s="212">
        <v>199313</v>
      </c>
      <c r="C6278" s="212">
        <v>7677.3670000000002</v>
      </c>
      <c r="D6278" s="212">
        <v>11</v>
      </c>
      <c r="E6278" s="212" t="s">
        <v>1254</v>
      </c>
      <c r="F6278" s="212" t="s">
        <v>1234</v>
      </c>
    </row>
    <row r="6279" spans="1:6" hidden="1" x14ac:dyDescent="0.25">
      <c r="A6279" s="212" t="s">
        <v>1253</v>
      </c>
      <c r="B6279" s="212">
        <v>199401</v>
      </c>
      <c r="C6279" s="212">
        <v>796.96299999999997</v>
      </c>
      <c r="D6279" s="212">
        <v>11</v>
      </c>
      <c r="E6279" s="212" t="s">
        <v>1254</v>
      </c>
      <c r="F6279" s="212" t="s">
        <v>1234</v>
      </c>
    </row>
    <row r="6280" spans="1:6" hidden="1" x14ac:dyDescent="0.25">
      <c r="A6280" s="212" t="s">
        <v>1253</v>
      </c>
      <c r="B6280" s="212">
        <v>199402</v>
      </c>
      <c r="C6280" s="212">
        <v>625.34500000000003</v>
      </c>
      <c r="D6280" s="212">
        <v>11</v>
      </c>
      <c r="E6280" s="212" t="s">
        <v>1254</v>
      </c>
      <c r="F6280" s="212" t="s">
        <v>1234</v>
      </c>
    </row>
    <row r="6281" spans="1:6" hidden="1" x14ac:dyDescent="0.25">
      <c r="A6281" s="212" t="s">
        <v>1253</v>
      </c>
      <c r="B6281" s="212">
        <v>199403</v>
      </c>
      <c r="C6281" s="212">
        <v>609.16399999999999</v>
      </c>
      <c r="D6281" s="212">
        <v>11</v>
      </c>
      <c r="E6281" s="212" t="s">
        <v>1254</v>
      </c>
      <c r="F6281" s="212" t="s">
        <v>1234</v>
      </c>
    </row>
    <row r="6282" spans="1:6" hidden="1" x14ac:dyDescent="0.25">
      <c r="A6282" s="212" t="s">
        <v>1253</v>
      </c>
      <c r="B6282" s="212">
        <v>199404</v>
      </c>
      <c r="C6282" s="212">
        <v>517.654</v>
      </c>
      <c r="D6282" s="212">
        <v>11</v>
      </c>
      <c r="E6282" s="212" t="s">
        <v>1254</v>
      </c>
      <c r="F6282" s="212" t="s">
        <v>1234</v>
      </c>
    </row>
    <row r="6283" spans="1:6" hidden="1" x14ac:dyDescent="0.25">
      <c r="A6283" s="212" t="s">
        <v>1253</v>
      </c>
      <c r="B6283" s="212">
        <v>199405</v>
      </c>
      <c r="C6283" s="212">
        <v>536.14</v>
      </c>
      <c r="D6283" s="212">
        <v>11</v>
      </c>
      <c r="E6283" s="212" t="s">
        <v>1254</v>
      </c>
      <c r="F6283" s="212" t="s">
        <v>1234</v>
      </c>
    </row>
    <row r="6284" spans="1:6" hidden="1" x14ac:dyDescent="0.25">
      <c r="A6284" s="212" t="s">
        <v>1253</v>
      </c>
      <c r="B6284" s="212">
        <v>199406</v>
      </c>
      <c r="C6284" s="212">
        <v>691.02700000000004</v>
      </c>
      <c r="D6284" s="212">
        <v>11</v>
      </c>
      <c r="E6284" s="212" t="s">
        <v>1254</v>
      </c>
      <c r="F6284" s="212" t="s">
        <v>1234</v>
      </c>
    </row>
    <row r="6285" spans="1:6" hidden="1" x14ac:dyDescent="0.25">
      <c r="A6285" s="212" t="s">
        <v>1253</v>
      </c>
      <c r="B6285" s="212">
        <v>199407</v>
      </c>
      <c r="C6285" s="212">
        <v>811.87800000000004</v>
      </c>
      <c r="D6285" s="212">
        <v>11</v>
      </c>
      <c r="E6285" s="212" t="s">
        <v>1254</v>
      </c>
      <c r="F6285" s="212" t="s">
        <v>1234</v>
      </c>
    </row>
    <row r="6286" spans="1:6" hidden="1" x14ac:dyDescent="0.25">
      <c r="A6286" s="212" t="s">
        <v>1253</v>
      </c>
      <c r="B6286" s="212">
        <v>199408</v>
      </c>
      <c r="C6286" s="212">
        <v>760.93100000000004</v>
      </c>
      <c r="D6286" s="212">
        <v>11</v>
      </c>
      <c r="E6286" s="212" t="s">
        <v>1254</v>
      </c>
      <c r="F6286" s="212" t="s">
        <v>1234</v>
      </c>
    </row>
    <row r="6287" spans="1:6" hidden="1" x14ac:dyDescent="0.25">
      <c r="A6287" s="212" t="s">
        <v>1253</v>
      </c>
      <c r="B6287" s="212">
        <v>199409</v>
      </c>
      <c r="C6287" s="212">
        <v>601.53399999999999</v>
      </c>
      <c r="D6287" s="212">
        <v>11</v>
      </c>
      <c r="E6287" s="212" t="s">
        <v>1254</v>
      </c>
      <c r="F6287" s="212" t="s">
        <v>1234</v>
      </c>
    </row>
    <row r="6288" spans="1:6" hidden="1" x14ac:dyDescent="0.25">
      <c r="A6288" s="212" t="s">
        <v>1253</v>
      </c>
      <c r="B6288" s="212">
        <v>199410</v>
      </c>
      <c r="C6288" s="212">
        <v>535.13599999999997</v>
      </c>
      <c r="D6288" s="212">
        <v>11</v>
      </c>
      <c r="E6288" s="212" t="s">
        <v>1254</v>
      </c>
      <c r="F6288" s="212" t="s">
        <v>1234</v>
      </c>
    </row>
    <row r="6289" spans="1:6" hidden="1" x14ac:dyDescent="0.25">
      <c r="A6289" s="212" t="s">
        <v>1253</v>
      </c>
      <c r="B6289" s="212">
        <v>199411</v>
      </c>
      <c r="C6289" s="212">
        <v>544.29100000000005</v>
      </c>
      <c r="D6289" s="212">
        <v>11</v>
      </c>
      <c r="E6289" s="212" t="s">
        <v>1254</v>
      </c>
      <c r="F6289" s="212" t="s">
        <v>1234</v>
      </c>
    </row>
    <row r="6290" spans="1:6" hidden="1" x14ac:dyDescent="0.25">
      <c r="A6290" s="212" t="s">
        <v>1253</v>
      </c>
      <c r="B6290" s="212">
        <v>199412</v>
      </c>
      <c r="C6290" s="212">
        <v>659.87900000000002</v>
      </c>
      <c r="D6290" s="212">
        <v>11</v>
      </c>
      <c r="E6290" s="212" t="s">
        <v>1254</v>
      </c>
      <c r="F6290" s="212" t="s">
        <v>1234</v>
      </c>
    </row>
    <row r="6291" spans="1:6" hidden="1" x14ac:dyDescent="0.25">
      <c r="A6291" s="212" t="s">
        <v>1253</v>
      </c>
      <c r="B6291" s="212">
        <v>199413</v>
      </c>
      <c r="C6291" s="212">
        <v>7693.09</v>
      </c>
      <c r="D6291" s="212">
        <v>11</v>
      </c>
      <c r="E6291" s="212" t="s">
        <v>1254</v>
      </c>
      <c r="F6291" s="212" t="s">
        <v>1234</v>
      </c>
    </row>
    <row r="6292" spans="1:6" hidden="1" x14ac:dyDescent="0.25">
      <c r="A6292" s="212" t="s">
        <v>1253</v>
      </c>
      <c r="B6292" s="212">
        <v>199501</v>
      </c>
      <c r="C6292" s="212">
        <v>729.31299999999999</v>
      </c>
      <c r="D6292" s="212">
        <v>11</v>
      </c>
      <c r="E6292" s="212" t="s">
        <v>1254</v>
      </c>
      <c r="F6292" s="212" t="s">
        <v>1234</v>
      </c>
    </row>
    <row r="6293" spans="1:6" hidden="1" x14ac:dyDescent="0.25">
      <c r="A6293" s="212" t="s">
        <v>1253</v>
      </c>
      <c r="B6293" s="212">
        <v>199502</v>
      </c>
      <c r="C6293" s="212">
        <v>610.95899999999995</v>
      </c>
      <c r="D6293" s="212">
        <v>11</v>
      </c>
      <c r="E6293" s="212" t="s">
        <v>1254</v>
      </c>
      <c r="F6293" s="212" t="s">
        <v>1234</v>
      </c>
    </row>
    <row r="6294" spans="1:6" hidden="1" x14ac:dyDescent="0.25">
      <c r="A6294" s="212" t="s">
        <v>1253</v>
      </c>
      <c r="B6294" s="212">
        <v>199503</v>
      </c>
      <c r="C6294" s="212">
        <v>601.101</v>
      </c>
      <c r="D6294" s="212">
        <v>11</v>
      </c>
      <c r="E6294" s="212" t="s">
        <v>1254</v>
      </c>
      <c r="F6294" s="212" t="s">
        <v>1234</v>
      </c>
    </row>
    <row r="6295" spans="1:6" hidden="1" x14ac:dyDescent="0.25">
      <c r="A6295" s="212" t="s">
        <v>1253</v>
      </c>
      <c r="B6295" s="212">
        <v>199504</v>
      </c>
      <c r="C6295" s="212">
        <v>514.25599999999997</v>
      </c>
      <c r="D6295" s="212">
        <v>11</v>
      </c>
      <c r="E6295" s="212" t="s">
        <v>1254</v>
      </c>
      <c r="F6295" s="212" t="s">
        <v>1234</v>
      </c>
    </row>
    <row r="6296" spans="1:6" hidden="1" x14ac:dyDescent="0.25">
      <c r="A6296" s="212" t="s">
        <v>1253</v>
      </c>
      <c r="B6296" s="212">
        <v>199505</v>
      </c>
      <c r="C6296" s="212">
        <v>561.84699999999998</v>
      </c>
      <c r="D6296" s="212">
        <v>11</v>
      </c>
      <c r="E6296" s="212" t="s">
        <v>1254</v>
      </c>
      <c r="F6296" s="212" t="s">
        <v>1234</v>
      </c>
    </row>
    <row r="6297" spans="1:6" hidden="1" x14ac:dyDescent="0.25">
      <c r="A6297" s="212" t="s">
        <v>1253</v>
      </c>
      <c r="B6297" s="212">
        <v>199506</v>
      </c>
      <c r="C6297" s="212">
        <v>662.24699999999996</v>
      </c>
      <c r="D6297" s="212">
        <v>11</v>
      </c>
      <c r="E6297" s="212" t="s">
        <v>1254</v>
      </c>
      <c r="F6297" s="212" t="s">
        <v>1234</v>
      </c>
    </row>
    <row r="6298" spans="1:6" hidden="1" x14ac:dyDescent="0.25">
      <c r="A6298" s="212" t="s">
        <v>1253</v>
      </c>
      <c r="B6298" s="212">
        <v>199507</v>
      </c>
      <c r="C6298" s="212">
        <v>868.31299999999999</v>
      </c>
      <c r="D6298" s="212">
        <v>11</v>
      </c>
      <c r="E6298" s="212" t="s">
        <v>1254</v>
      </c>
      <c r="F6298" s="212" t="s">
        <v>1234</v>
      </c>
    </row>
    <row r="6299" spans="1:6" hidden="1" x14ac:dyDescent="0.25">
      <c r="A6299" s="212" t="s">
        <v>1253</v>
      </c>
      <c r="B6299" s="212">
        <v>199508</v>
      </c>
      <c r="C6299" s="212">
        <v>940.99099999999999</v>
      </c>
      <c r="D6299" s="212">
        <v>11</v>
      </c>
      <c r="E6299" s="212" t="s">
        <v>1254</v>
      </c>
      <c r="F6299" s="212" t="s">
        <v>1234</v>
      </c>
    </row>
    <row r="6300" spans="1:6" hidden="1" x14ac:dyDescent="0.25">
      <c r="A6300" s="212" t="s">
        <v>1253</v>
      </c>
      <c r="B6300" s="212">
        <v>199509</v>
      </c>
      <c r="C6300" s="212">
        <v>662.05399999999997</v>
      </c>
      <c r="D6300" s="212">
        <v>11</v>
      </c>
      <c r="E6300" s="212" t="s">
        <v>1254</v>
      </c>
      <c r="F6300" s="212" t="s">
        <v>1234</v>
      </c>
    </row>
    <row r="6301" spans="1:6" hidden="1" x14ac:dyDescent="0.25">
      <c r="A6301" s="212" t="s">
        <v>1253</v>
      </c>
      <c r="B6301" s="212">
        <v>199510</v>
      </c>
      <c r="C6301" s="212">
        <v>563.81500000000005</v>
      </c>
      <c r="D6301" s="212">
        <v>11</v>
      </c>
      <c r="E6301" s="212" t="s">
        <v>1254</v>
      </c>
      <c r="F6301" s="212" t="s">
        <v>1234</v>
      </c>
    </row>
    <row r="6302" spans="1:6" hidden="1" x14ac:dyDescent="0.25">
      <c r="A6302" s="212" t="s">
        <v>1253</v>
      </c>
      <c r="B6302" s="212">
        <v>199511</v>
      </c>
      <c r="C6302" s="212">
        <v>589.23800000000006</v>
      </c>
      <c r="D6302" s="212">
        <v>11</v>
      </c>
      <c r="E6302" s="212" t="s">
        <v>1254</v>
      </c>
      <c r="F6302" s="212" t="s">
        <v>1234</v>
      </c>
    </row>
    <row r="6303" spans="1:6" hidden="1" x14ac:dyDescent="0.25">
      <c r="A6303" s="212" t="s">
        <v>1253</v>
      </c>
      <c r="B6303" s="212">
        <v>199512</v>
      </c>
      <c r="C6303" s="212">
        <v>726.88199999999995</v>
      </c>
      <c r="D6303" s="212">
        <v>11</v>
      </c>
      <c r="E6303" s="212" t="s">
        <v>1254</v>
      </c>
      <c r="F6303" s="212" t="s">
        <v>1234</v>
      </c>
    </row>
    <row r="6304" spans="1:6" hidden="1" x14ac:dyDescent="0.25">
      <c r="A6304" s="212" t="s">
        <v>1253</v>
      </c>
      <c r="B6304" s="212">
        <v>199513</v>
      </c>
      <c r="C6304" s="212">
        <v>8025.5929999999998</v>
      </c>
      <c r="D6304" s="212">
        <v>11</v>
      </c>
      <c r="E6304" s="212" t="s">
        <v>1254</v>
      </c>
      <c r="F6304" s="212" t="s">
        <v>1234</v>
      </c>
    </row>
    <row r="6305" spans="1:6" hidden="1" x14ac:dyDescent="0.25">
      <c r="A6305" s="212" t="s">
        <v>1253</v>
      </c>
      <c r="B6305" s="212">
        <v>199601</v>
      </c>
      <c r="C6305" s="212">
        <v>817.05</v>
      </c>
      <c r="D6305" s="212">
        <v>11</v>
      </c>
      <c r="E6305" s="212" t="s">
        <v>1254</v>
      </c>
      <c r="F6305" s="212" t="s">
        <v>1234</v>
      </c>
    </row>
    <row r="6306" spans="1:6" hidden="1" x14ac:dyDescent="0.25">
      <c r="A6306" s="212" t="s">
        <v>1253</v>
      </c>
      <c r="B6306" s="212">
        <v>199602</v>
      </c>
      <c r="C6306" s="212">
        <v>689.39700000000005</v>
      </c>
      <c r="D6306" s="212">
        <v>11</v>
      </c>
      <c r="E6306" s="212" t="s">
        <v>1254</v>
      </c>
      <c r="F6306" s="212" t="s">
        <v>1234</v>
      </c>
    </row>
    <row r="6307" spans="1:6" hidden="1" x14ac:dyDescent="0.25">
      <c r="A6307" s="212" t="s">
        <v>1253</v>
      </c>
      <c r="B6307" s="212">
        <v>199603</v>
      </c>
      <c r="C6307" s="212">
        <v>658.39300000000003</v>
      </c>
      <c r="D6307" s="212">
        <v>11</v>
      </c>
      <c r="E6307" s="212" t="s">
        <v>1254</v>
      </c>
      <c r="F6307" s="212" t="s">
        <v>1234</v>
      </c>
    </row>
    <row r="6308" spans="1:6" hidden="1" x14ac:dyDescent="0.25">
      <c r="A6308" s="212" t="s">
        <v>1253</v>
      </c>
      <c r="B6308" s="212">
        <v>199604</v>
      </c>
      <c r="C6308" s="212">
        <v>554.673</v>
      </c>
      <c r="D6308" s="212">
        <v>11</v>
      </c>
      <c r="E6308" s="212" t="s">
        <v>1254</v>
      </c>
      <c r="F6308" s="212" t="s">
        <v>1234</v>
      </c>
    </row>
    <row r="6309" spans="1:6" hidden="1" x14ac:dyDescent="0.25">
      <c r="A6309" s="212" t="s">
        <v>1253</v>
      </c>
      <c r="B6309" s="212">
        <v>199605</v>
      </c>
      <c r="C6309" s="212">
        <v>622.36199999999997</v>
      </c>
      <c r="D6309" s="212">
        <v>11</v>
      </c>
      <c r="E6309" s="212" t="s">
        <v>1254</v>
      </c>
      <c r="F6309" s="212" t="s">
        <v>1234</v>
      </c>
    </row>
    <row r="6310" spans="1:6" hidden="1" x14ac:dyDescent="0.25">
      <c r="A6310" s="212" t="s">
        <v>1253</v>
      </c>
      <c r="B6310" s="212">
        <v>199606</v>
      </c>
      <c r="C6310" s="212">
        <v>727.18600000000004</v>
      </c>
      <c r="D6310" s="212">
        <v>11</v>
      </c>
      <c r="E6310" s="212" t="s">
        <v>1254</v>
      </c>
      <c r="F6310" s="212" t="s">
        <v>1234</v>
      </c>
    </row>
    <row r="6311" spans="1:6" hidden="1" x14ac:dyDescent="0.25">
      <c r="A6311" s="212" t="s">
        <v>1253</v>
      </c>
      <c r="B6311" s="212">
        <v>199607</v>
      </c>
      <c r="C6311" s="212">
        <v>863.33</v>
      </c>
      <c r="D6311" s="212">
        <v>11</v>
      </c>
      <c r="E6311" s="212" t="s">
        <v>1254</v>
      </c>
      <c r="F6311" s="212" t="s">
        <v>1234</v>
      </c>
    </row>
    <row r="6312" spans="1:6" hidden="1" x14ac:dyDescent="0.25">
      <c r="A6312" s="212" t="s">
        <v>1253</v>
      </c>
      <c r="B6312" s="212">
        <v>199608</v>
      </c>
      <c r="C6312" s="212">
        <v>840.33799999999997</v>
      </c>
      <c r="D6312" s="212">
        <v>11</v>
      </c>
      <c r="E6312" s="212" t="s">
        <v>1254</v>
      </c>
      <c r="F6312" s="212" t="s">
        <v>1234</v>
      </c>
    </row>
    <row r="6313" spans="1:6" hidden="1" x14ac:dyDescent="0.25">
      <c r="A6313" s="212" t="s">
        <v>1253</v>
      </c>
      <c r="B6313" s="212">
        <v>199609</v>
      </c>
      <c r="C6313" s="212">
        <v>659.33399999999995</v>
      </c>
      <c r="D6313" s="212">
        <v>11</v>
      </c>
      <c r="E6313" s="212" t="s">
        <v>1254</v>
      </c>
      <c r="F6313" s="212" t="s">
        <v>1234</v>
      </c>
    </row>
    <row r="6314" spans="1:6" hidden="1" x14ac:dyDescent="0.25">
      <c r="A6314" s="212" t="s">
        <v>1253</v>
      </c>
      <c r="B6314" s="212">
        <v>199610</v>
      </c>
      <c r="C6314" s="212">
        <v>574.50900000000001</v>
      </c>
      <c r="D6314" s="212">
        <v>11</v>
      </c>
      <c r="E6314" s="212" t="s">
        <v>1254</v>
      </c>
      <c r="F6314" s="212" t="s">
        <v>1234</v>
      </c>
    </row>
    <row r="6315" spans="1:6" hidden="1" x14ac:dyDescent="0.25">
      <c r="A6315" s="212" t="s">
        <v>1253</v>
      </c>
      <c r="B6315" s="212">
        <v>199611</v>
      </c>
      <c r="C6315" s="212">
        <v>609.63499999999999</v>
      </c>
      <c r="D6315" s="212">
        <v>11</v>
      </c>
      <c r="E6315" s="212" t="s">
        <v>1254</v>
      </c>
      <c r="F6315" s="212" t="s">
        <v>1234</v>
      </c>
    </row>
    <row r="6316" spans="1:6" hidden="1" x14ac:dyDescent="0.25">
      <c r="A6316" s="212" t="s">
        <v>1253</v>
      </c>
      <c r="B6316" s="212">
        <v>199612</v>
      </c>
      <c r="C6316" s="212">
        <v>722.18799999999999</v>
      </c>
      <c r="D6316" s="212">
        <v>11</v>
      </c>
      <c r="E6316" s="212" t="s">
        <v>1254</v>
      </c>
      <c r="F6316" s="212" t="s">
        <v>1234</v>
      </c>
    </row>
    <row r="6317" spans="1:6" hidden="1" x14ac:dyDescent="0.25">
      <c r="A6317" s="212" t="s">
        <v>1253</v>
      </c>
      <c r="B6317" s="212">
        <v>199613</v>
      </c>
      <c r="C6317" s="212">
        <v>8344.3029999999999</v>
      </c>
      <c r="D6317" s="212">
        <v>11</v>
      </c>
      <c r="E6317" s="212" t="s">
        <v>1254</v>
      </c>
      <c r="F6317" s="212" t="s">
        <v>1234</v>
      </c>
    </row>
    <row r="6318" spans="1:6" hidden="1" x14ac:dyDescent="0.25">
      <c r="A6318" s="212" t="s">
        <v>1253</v>
      </c>
      <c r="B6318" s="212">
        <v>199701</v>
      </c>
      <c r="C6318" s="212">
        <v>794.83600000000001</v>
      </c>
      <c r="D6318" s="212">
        <v>11</v>
      </c>
      <c r="E6318" s="212" t="s">
        <v>1254</v>
      </c>
      <c r="F6318" s="212" t="s">
        <v>1234</v>
      </c>
    </row>
    <row r="6319" spans="1:6" hidden="1" x14ac:dyDescent="0.25">
      <c r="A6319" s="212" t="s">
        <v>1253</v>
      </c>
      <c r="B6319" s="212">
        <v>199702</v>
      </c>
      <c r="C6319" s="212">
        <v>619.90899999999999</v>
      </c>
      <c r="D6319" s="212">
        <v>11</v>
      </c>
      <c r="E6319" s="212" t="s">
        <v>1254</v>
      </c>
      <c r="F6319" s="212" t="s">
        <v>1234</v>
      </c>
    </row>
    <row r="6320" spans="1:6" hidden="1" x14ac:dyDescent="0.25">
      <c r="A6320" s="212" t="s">
        <v>1253</v>
      </c>
      <c r="B6320" s="212">
        <v>199703</v>
      </c>
      <c r="C6320" s="212">
        <v>626.98500000000001</v>
      </c>
      <c r="D6320" s="212">
        <v>11</v>
      </c>
      <c r="E6320" s="212" t="s">
        <v>1254</v>
      </c>
      <c r="F6320" s="212" t="s">
        <v>1234</v>
      </c>
    </row>
    <row r="6321" spans="1:6" hidden="1" x14ac:dyDescent="0.25">
      <c r="A6321" s="212" t="s">
        <v>1253</v>
      </c>
      <c r="B6321" s="212">
        <v>199704</v>
      </c>
      <c r="C6321" s="212">
        <v>541.04300000000001</v>
      </c>
      <c r="D6321" s="212">
        <v>11</v>
      </c>
      <c r="E6321" s="212" t="s">
        <v>1254</v>
      </c>
      <c r="F6321" s="212" t="s">
        <v>1234</v>
      </c>
    </row>
    <row r="6322" spans="1:6" hidden="1" x14ac:dyDescent="0.25">
      <c r="A6322" s="212" t="s">
        <v>1253</v>
      </c>
      <c r="B6322" s="212">
        <v>199705</v>
      </c>
      <c r="C6322" s="212">
        <v>570.45000000000005</v>
      </c>
      <c r="D6322" s="212">
        <v>11</v>
      </c>
      <c r="E6322" s="212" t="s">
        <v>1254</v>
      </c>
      <c r="F6322" s="212" t="s">
        <v>1234</v>
      </c>
    </row>
    <row r="6323" spans="1:6" hidden="1" x14ac:dyDescent="0.25">
      <c r="A6323" s="212" t="s">
        <v>1253</v>
      </c>
      <c r="B6323" s="212">
        <v>199706</v>
      </c>
      <c r="C6323" s="212">
        <v>675.50400000000002</v>
      </c>
      <c r="D6323" s="212">
        <v>11</v>
      </c>
      <c r="E6323" s="212" t="s">
        <v>1254</v>
      </c>
      <c r="F6323" s="212" t="s">
        <v>1234</v>
      </c>
    </row>
    <row r="6324" spans="1:6" hidden="1" x14ac:dyDescent="0.25">
      <c r="A6324" s="212" t="s">
        <v>1253</v>
      </c>
      <c r="B6324" s="212">
        <v>199707</v>
      </c>
      <c r="C6324" s="212">
        <v>910.39</v>
      </c>
      <c r="D6324" s="212">
        <v>11</v>
      </c>
      <c r="E6324" s="212" t="s">
        <v>1254</v>
      </c>
      <c r="F6324" s="212" t="s">
        <v>1234</v>
      </c>
    </row>
    <row r="6325" spans="1:6" hidden="1" x14ac:dyDescent="0.25">
      <c r="A6325" s="212" t="s">
        <v>1253</v>
      </c>
      <c r="B6325" s="212">
        <v>199708</v>
      </c>
      <c r="C6325" s="212">
        <v>853.76300000000003</v>
      </c>
      <c r="D6325" s="212">
        <v>11</v>
      </c>
      <c r="E6325" s="212" t="s">
        <v>1254</v>
      </c>
      <c r="F6325" s="212" t="s">
        <v>1234</v>
      </c>
    </row>
    <row r="6326" spans="1:6" hidden="1" x14ac:dyDescent="0.25">
      <c r="A6326" s="212" t="s">
        <v>1253</v>
      </c>
      <c r="B6326" s="212">
        <v>199709</v>
      </c>
      <c r="C6326" s="212">
        <v>698.14300000000003</v>
      </c>
      <c r="D6326" s="212">
        <v>11</v>
      </c>
      <c r="E6326" s="212" t="s">
        <v>1254</v>
      </c>
      <c r="F6326" s="212" t="s">
        <v>1234</v>
      </c>
    </row>
    <row r="6327" spans="1:6" hidden="1" x14ac:dyDescent="0.25">
      <c r="A6327" s="212" t="s">
        <v>1253</v>
      </c>
      <c r="B6327" s="212">
        <v>199710</v>
      </c>
      <c r="C6327" s="212">
        <v>619.61099999999999</v>
      </c>
      <c r="D6327" s="212">
        <v>11</v>
      </c>
      <c r="E6327" s="212" t="s">
        <v>1254</v>
      </c>
      <c r="F6327" s="212" t="s">
        <v>1234</v>
      </c>
    </row>
    <row r="6328" spans="1:6" hidden="1" x14ac:dyDescent="0.25">
      <c r="A6328" s="212" t="s">
        <v>1253</v>
      </c>
      <c r="B6328" s="212">
        <v>199711</v>
      </c>
      <c r="C6328" s="212">
        <v>605.173</v>
      </c>
      <c r="D6328" s="212">
        <v>11</v>
      </c>
      <c r="E6328" s="212" t="s">
        <v>1254</v>
      </c>
      <c r="F6328" s="212" t="s">
        <v>1234</v>
      </c>
    </row>
    <row r="6329" spans="1:6" hidden="1" x14ac:dyDescent="0.25">
      <c r="A6329" s="212" t="s">
        <v>1253</v>
      </c>
      <c r="B6329" s="212">
        <v>199712</v>
      </c>
      <c r="C6329" s="212">
        <v>744.93899999999996</v>
      </c>
      <c r="D6329" s="212">
        <v>11</v>
      </c>
      <c r="E6329" s="212" t="s">
        <v>1254</v>
      </c>
      <c r="F6329" s="212" t="s">
        <v>1234</v>
      </c>
    </row>
    <row r="6330" spans="1:6" hidden="1" x14ac:dyDescent="0.25">
      <c r="A6330" s="212" t="s">
        <v>1253</v>
      </c>
      <c r="B6330" s="212">
        <v>199713</v>
      </c>
      <c r="C6330" s="212">
        <v>8261.1110000000008</v>
      </c>
      <c r="D6330" s="212">
        <v>11</v>
      </c>
      <c r="E6330" s="212" t="s">
        <v>1254</v>
      </c>
      <c r="F6330" s="212" t="s">
        <v>1234</v>
      </c>
    </row>
    <row r="6331" spans="1:6" hidden="1" x14ac:dyDescent="0.25">
      <c r="A6331" s="212" t="s">
        <v>1253</v>
      </c>
      <c r="B6331" s="212">
        <v>199801</v>
      </c>
      <c r="C6331" s="212">
        <v>767.46</v>
      </c>
      <c r="D6331" s="212">
        <v>11</v>
      </c>
      <c r="E6331" s="212" t="s">
        <v>1254</v>
      </c>
      <c r="F6331" s="212" t="s">
        <v>1234</v>
      </c>
    </row>
    <row r="6332" spans="1:6" hidden="1" x14ac:dyDescent="0.25">
      <c r="A6332" s="212" t="s">
        <v>1253</v>
      </c>
      <c r="B6332" s="212">
        <v>199802</v>
      </c>
      <c r="C6332" s="212">
        <v>608.23900000000003</v>
      </c>
      <c r="D6332" s="212">
        <v>11</v>
      </c>
      <c r="E6332" s="212" t="s">
        <v>1254</v>
      </c>
      <c r="F6332" s="212" t="s">
        <v>1234</v>
      </c>
    </row>
    <row r="6333" spans="1:6" hidden="1" x14ac:dyDescent="0.25">
      <c r="A6333" s="212" t="s">
        <v>1253</v>
      </c>
      <c r="B6333" s="212">
        <v>199803</v>
      </c>
      <c r="C6333" s="212">
        <v>667.44200000000001</v>
      </c>
      <c r="D6333" s="212">
        <v>11</v>
      </c>
      <c r="E6333" s="212" t="s">
        <v>1254</v>
      </c>
      <c r="F6333" s="212" t="s">
        <v>1234</v>
      </c>
    </row>
    <row r="6334" spans="1:6" hidden="1" x14ac:dyDescent="0.25">
      <c r="A6334" s="212" t="s">
        <v>1253</v>
      </c>
      <c r="B6334" s="212">
        <v>199804</v>
      </c>
      <c r="C6334" s="212">
        <v>551.35400000000004</v>
      </c>
      <c r="D6334" s="212">
        <v>11</v>
      </c>
      <c r="E6334" s="212" t="s">
        <v>1254</v>
      </c>
      <c r="F6334" s="212" t="s">
        <v>1234</v>
      </c>
    </row>
    <row r="6335" spans="1:6" hidden="1" x14ac:dyDescent="0.25">
      <c r="A6335" s="212" t="s">
        <v>1253</v>
      </c>
      <c r="B6335" s="212">
        <v>199805</v>
      </c>
      <c r="C6335" s="212">
        <v>651.11900000000003</v>
      </c>
      <c r="D6335" s="212">
        <v>11</v>
      </c>
      <c r="E6335" s="212" t="s">
        <v>1254</v>
      </c>
      <c r="F6335" s="212" t="s">
        <v>1234</v>
      </c>
    </row>
    <row r="6336" spans="1:6" hidden="1" x14ac:dyDescent="0.25">
      <c r="A6336" s="212" t="s">
        <v>1253</v>
      </c>
      <c r="B6336" s="212">
        <v>199806</v>
      </c>
      <c r="C6336" s="212">
        <v>812.96500000000003</v>
      </c>
      <c r="D6336" s="212">
        <v>11</v>
      </c>
      <c r="E6336" s="212" t="s">
        <v>1254</v>
      </c>
      <c r="F6336" s="212" t="s">
        <v>1234</v>
      </c>
    </row>
    <row r="6337" spans="1:6" hidden="1" x14ac:dyDescent="0.25">
      <c r="A6337" s="212" t="s">
        <v>1253</v>
      </c>
      <c r="B6337" s="212">
        <v>199807</v>
      </c>
      <c r="C6337" s="212">
        <v>998.82899999999995</v>
      </c>
      <c r="D6337" s="212">
        <v>11</v>
      </c>
      <c r="E6337" s="212" t="s">
        <v>1254</v>
      </c>
      <c r="F6337" s="212" t="s">
        <v>1234</v>
      </c>
    </row>
    <row r="6338" spans="1:6" hidden="1" x14ac:dyDescent="0.25">
      <c r="A6338" s="212" t="s">
        <v>1253</v>
      </c>
      <c r="B6338" s="212">
        <v>199808</v>
      </c>
      <c r="C6338" s="212">
        <v>950.73800000000006</v>
      </c>
      <c r="D6338" s="212">
        <v>11</v>
      </c>
      <c r="E6338" s="212" t="s">
        <v>1254</v>
      </c>
      <c r="F6338" s="212" t="s">
        <v>1234</v>
      </c>
    </row>
    <row r="6339" spans="1:6" hidden="1" x14ac:dyDescent="0.25">
      <c r="A6339" s="212" t="s">
        <v>1253</v>
      </c>
      <c r="B6339" s="212">
        <v>199809</v>
      </c>
      <c r="C6339" s="212">
        <v>782.255</v>
      </c>
      <c r="D6339" s="212">
        <v>11</v>
      </c>
      <c r="E6339" s="212" t="s">
        <v>1254</v>
      </c>
      <c r="F6339" s="212" t="s">
        <v>1234</v>
      </c>
    </row>
    <row r="6340" spans="1:6" hidden="1" x14ac:dyDescent="0.25">
      <c r="A6340" s="212" t="s">
        <v>1253</v>
      </c>
      <c r="B6340" s="212">
        <v>199810</v>
      </c>
      <c r="C6340" s="212">
        <v>631.40599999999995</v>
      </c>
      <c r="D6340" s="212">
        <v>11</v>
      </c>
      <c r="E6340" s="212" t="s">
        <v>1254</v>
      </c>
      <c r="F6340" s="212" t="s">
        <v>1234</v>
      </c>
    </row>
    <row r="6341" spans="1:6" hidden="1" x14ac:dyDescent="0.25">
      <c r="A6341" s="212" t="s">
        <v>1253</v>
      </c>
      <c r="B6341" s="212">
        <v>199811</v>
      </c>
      <c r="C6341" s="212">
        <v>557.11400000000003</v>
      </c>
      <c r="D6341" s="212">
        <v>11</v>
      </c>
      <c r="E6341" s="212" t="s">
        <v>1254</v>
      </c>
      <c r="F6341" s="212" t="s">
        <v>1234</v>
      </c>
    </row>
    <row r="6342" spans="1:6" hidden="1" x14ac:dyDescent="0.25">
      <c r="A6342" s="212" t="s">
        <v>1253</v>
      </c>
      <c r="B6342" s="212">
        <v>199812</v>
      </c>
      <c r="C6342" s="212">
        <v>713.73699999999997</v>
      </c>
      <c r="D6342" s="212">
        <v>11</v>
      </c>
      <c r="E6342" s="212" t="s">
        <v>1254</v>
      </c>
      <c r="F6342" s="212" t="s">
        <v>1234</v>
      </c>
    </row>
    <row r="6343" spans="1:6" hidden="1" x14ac:dyDescent="0.25">
      <c r="A6343" s="212" t="s">
        <v>1253</v>
      </c>
      <c r="B6343" s="212">
        <v>199813</v>
      </c>
      <c r="C6343" s="212">
        <v>8685.5630000000001</v>
      </c>
      <c r="D6343" s="212">
        <v>11</v>
      </c>
      <c r="E6343" s="212" t="s">
        <v>1254</v>
      </c>
      <c r="F6343" s="212" t="s">
        <v>1234</v>
      </c>
    </row>
    <row r="6344" spans="1:6" hidden="1" x14ac:dyDescent="0.25">
      <c r="A6344" s="212" t="s">
        <v>1253</v>
      </c>
      <c r="B6344" s="212">
        <v>199901</v>
      </c>
      <c r="C6344" s="212">
        <v>854.82799999999997</v>
      </c>
      <c r="D6344" s="212">
        <v>11</v>
      </c>
      <c r="E6344" s="212" t="s">
        <v>1254</v>
      </c>
      <c r="F6344" s="212" t="s">
        <v>1234</v>
      </c>
    </row>
    <row r="6345" spans="1:6" hidden="1" x14ac:dyDescent="0.25">
      <c r="A6345" s="212" t="s">
        <v>1253</v>
      </c>
      <c r="B6345" s="212">
        <v>199902</v>
      </c>
      <c r="C6345" s="212">
        <v>647.81399999999996</v>
      </c>
      <c r="D6345" s="212">
        <v>11</v>
      </c>
      <c r="E6345" s="212" t="s">
        <v>1254</v>
      </c>
      <c r="F6345" s="212" t="s">
        <v>1234</v>
      </c>
    </row>
    <row r="6346" spans="1:6" hidden="1" x14ac:dyDescent="0.25">
      <c r="A6346" s="212" t="s">
        <v>1253</v>
      </c>
      <c r="B6346" s="212">
        <v>199903</v>
      </c>
      <c r="C6346" s="212">
        <v>707.077</v>
      </c>
      <c r="D6346" s="212">
        <v>11</v>
      </c>
      <c r="E6346" s="212" t="s">
        <v>1254</v>
      </c>
      <c r="F6346" s="212" t="s">
        <v>1234</v>
      </c>
    </row>
    <row r="6347" spans="1:6" hidden="1" x14ac:dyDescent="0.25">
      <c r="A6347" s="212" t="s">
        <v>1253</v>
      </c>
      <c r="B6347" s="212">
        <v>199904</v>
      </c>
      <c r="C6347" s="212">
        <v>609.077</v>
      </c>
      <c r="D6347" s="212">
        <v>11</v>
      </c>
      <c r="E6347" s="212" t="s">
        <v>1254</v>
      </c>
      <c r="F6347" s="212" t="s">
        <v>1234</v>
      </c>
    </row>
    <row r="6348" spans="1:6" hidden="1" x14ac:dyDescent="0.25">
      <c r="A6348" s="212" t="s">
        <v>1253</v>
      </c>
      <c r="B6348" s="212">
        <v>199905</v>
      </c>
      <c r="C6348" s="212">
        <v>645.57000000000005</v>
      </c>
      <c r="D6348" s="212">
        <v>11</v>
      </c>
      <c r="E6348" s="212" t="s">
        <v>1254</v>
      </c>
      <c r="F6348" s="212" t="s">
        <v>1234</v>
      </c>
    </row>
    <row r="6349" spans="1:6" hidden="1" x14ac:dyDescent="0.25">
      <c r="A6349" s="212" t="s">
        <v>1253</v>
      </c>
      <c r="B6349" s="212">
        <v>199906</v>
      </c>
      <c r="C6349" s="212">
        <v>783.10199999999998</v>
      </c>
      <c r="D6349" s="212">
        <v>11</v>
      </c>
      <c r="E6349" s="212" t="s">
        <v>1254</v>
      </c>
      <c r="F6349" s="212" t="s">
        <v>1234</v>
      </c>
    </row>
    <row r="6350" spans="1:6" hidden="1" x14ac:dyDescent="0.25">
      <c r="A6350" s="212" t="s">
        <v>1253</v>
      </c>
      <c r="B6350" s="212">
        <v>199907</v>
      </c>
      <c r="C6350" s="212">
        <v>1021.615</v>
      </c>
      <c r="D6350" s="212">
        <v>11</v>
      </c>
      <c r="E6350" s="212" t="s">
        <v>1254</v>
      </c>
      <c r="F6350" s="212" t="s">
        <v>1234</v>
      </c>
    </row>
    <row r="6351" spans="1:6" hidden="1" x14ac:dyDescent="0.25">
      <c r="A6351" s="212" t="s">
        <v>1253</v>
      </c>
      <c r="B6351" s="212">
        <v>199908</v>
      </c>
      <c r="C6351" s="212">
        <v>988.52800000000002</v>
      </c>
      <c r="D6351" s="212">
        <v>11</v>
      </c>
      <c r="E6351" s="212" t="s">
        <v>1254</v>
      </c>
      <c r="F6351" s="212" t="s">
        <v>1234</v>
      </c>
    </row>
    <row r="6352" spans="1:6" hidden="1" x14ac:dyDescent="0.25">
      <c r="A6352" s="212" t="s">
        <v>1253</v>
      </c>
      <c r="B6352" s="212">
        <v>199909</v>
      </c>
      <c r="C6352" s="212">
        <v>727.29399999999998</v>
      </c>
      <c r="D6352" s="212">
        <v>11</v>
      </c>
      <c r="E6352" s="212" t="s">
        <v>1254</v>
      </c>
      <c r="F6352" s="212" t="s">
        <v>1234</v>
      </c>
    </row>
    <row r="6353" spans="1:6" hidden="1" x14ac:dyDescent="0.25">
      <c r="A6353" s="212" t="s">
        <v>1253</v>
      </c>
      <c r="B6353" s="212">
        <v>199910</v>
      </c>
      <c r="C6353" s="212">
        <v>601.55999999999995</v>
      </c>
      <c r="D6353" s="212">
        <v>11</v>
      </c>
      <c r="E6353" s="212" t="s">
        <v>1254</v>
      </c>
      <c r="F6353" s="212" t="s">
        <v>1234</v>
      </c>
    </row>
    <row r="6354" spans="1:6" hidden="1" x14ac:dyDescent="0.25">
      <c r="A6354" s="212" t="s">
        <v>1253</v>
      </c>
      <c r="B6354" s="212">
        <v>199911</v>
      </c>
      <c r="C6354" s="212">
        <v>576.851</v>
      </c>
      <c r="D6354" s="212">
        <v>11</v>
      </c>
      <c r="E6354" s="212" t="s">
        <v>1254</v>
      </c>
      <c r="F6354" s="212" t="s">
        <v>1234</v>
      </c>
    </row>
    <row r="6355" spans="1:6" hidden="1" x14ac:dyDescent="0.25">
      <c r="A6355" s="212" t="s">
        <v>1253</v>
      </c>
      <c r="B6355" s="212">
        <v>199912</v>
      </c>
      <c r="C6355" s="212">
        <v>716.572</v>
      </c>
      <c r="D6355" s="212">
        <v>11</v>
      </c>
      <c r="E6355" s="212" t="s">
        <v>1254</v>
      </c>
      <c r="F6355" s="212" t="s">
        <v>1234</v>
      </c>
    </row>
    <row r="6356" spans="1:6" hidden="1" x14ac:dyDescent="0.25">
      <c r="A6356" s="212" t="s">
        <v>1253</v>
      </c>
      <c r="B6356" s="212">
        <v>199913</v>
      </c>
      <c r="C6356" s="212">
        <v>8875.2450000000008</v>
      </c>
      <c r="D6356" s="212">
        <v>11</v>
      </c>
      <c r="E6356" s="212" t="s">
        <v>1254</v>
      </c>
      <c r="F6356" s="212" t="s">
        <v>1234</v>
      </c>
    </row>
    <row r="6357" spans="1:6" hidden="1" x14ac:dyDescent="0.25">
      <c r="A6357" s="212" t="s">
        <v>1253</v>
      </c>
      <c r="B6357" s="212">
        <v>200001</v>
      </c>
      <c r="C6357" s="212">
        <v>876.197</v>
      </c>
      <c r="D6357" s="212">
        <v>11</v>
      </c>
      <c r="E6357" s="212" t="s">
        <v>1254</v>
      </c>
      <c r="F6357" s="212" t="s">
        <v>1234</v>
      </c>
    </row>
    <row r="6358" spans="1:6" hidden="1" x14ac:dyDescent="0.25">
      <c r="A6358" s="212" t="s">
        <v>1253</v>
      </c>
      <c r="B6358" s="212">
        <v>200002</v>
      </c>
      <c r="C6358" s="212">
        <v>729.52300000000002</v>
      </c>
      <c r="D6358" s="212">
        <v>11</v>
      </c>
      <c r="E6358" s="212" t="s">
        <v>1254</v>
      </c>
      <c r="F6358" s="212" t="s">
        <v>1234</v>
      </c>
    </row>
    <row r="6359" spans="1:6" hidden="1" x14ac:dyDescent="0.25">
      <c r="A6359" s="212" t="s">
        <v>1253</v>
      </c>
      <c r="B6359" s="212">
        <v>200003</v>
      </c>
      <c r="C6359" s="212">
        <v>678.39099999999996</v>
      </c>
      <c r="D6359" s="212">
        <v>11</v>
      </c>
      <c r="E6359" s="212" t="s">
        <v>1254</v>
      </c>
      <c r="F6359" s="212" t="s">
        <v>1234</v>
      </c>
    </row>
    <row r="6360" spans="1:6" hidden="1" x14ac:dyDescent="0.25">
      <c r="A6360" s="212" t="s">
        <v>1253</v>
      </c>
      <c r="B6360" s="212">
        <v>200004</v>
      </c>
      <c r="C6360" s="212">
        <v>604.47500000000002</v>
      </c>
      <c r="D6360" s="212">
        <v>11</v>
      </c>
      <c r="E6360" s="212" t="s">
        <v>1254</v>
      </c>
      <c r="F6360" s="212" t="s">
        <v>1234</v>
      </c>
    </row>
    <row r="6361" spans="1:6" hidden="1" x14ac:dyDescent="0.25">
      <c r="A6361" s="212" t="s">
        <v>1253</v>
      </c>
      <c r="B6361" s="212">
        <v>200005</v>
      </c>
      <c r="C6361" s="212">
        <v>715.06100000000004</v>
      </c>
      <c r="D6361" s="212">
        <v>11</v>
      </c>
      <c r="E6361" s="212" t="s">
        <v>1254</v>
      </c>
      <c r="F6361" s="212" t="s">
        <v>1234</v>
      </c>
    </row>
    <row r="6362" spans="1:6" hidden="1" x14ac:dyDescent="0.25">
      <c r="A6362" s="212" t="s">
        <v>1253</v>
      </c>
      <c r="B6362" s="212">
        <v>200006</v>
      </c>
      <c r="C6362" s="212">
        <v>826.923</v>
      </c>
      <c r="D6362" s="212">
        <v>11</v>
      </c>
      <c r="E6362" s="212" t="s">
        <v>1254</v>
      </c>
      <c r="F6362" s="212" t="s">
        <v>1234</v>
      </c>
    </row>
    <row r="6363" spans="1:6" hidden="1" x14ac:dyDescent="0.25">
      <c r="A6363" s="212" t="s">
        <v>1253</v>
      </c>
      <c r="B6363" s="212">
        <v>200007</v>
      </c>
      <c r="C6363" s="212">
        <v>947.54600000000005</v>
      </c>
      <c r="D6363" s="212">
        <v>11</v>
      </c>
      <c r="E6363" s="212" t="s">
        <v>1254</v>
      </c>
      <c r="F6363" s="212" t="s">
        <v>1234</v>
      </c>
    </row>
    <row r="6364" spans="1:6" hidden="1" x14ac:dyDescent="0.25">
      <c r="A6364" s="212" t="s">
        <v>1253</v>
      </c>
      <c r="B6364" s="212">
        <v>200008</v>
      </c>
      <c r="C6364" s="212">
        <v>971.375</v>
      </c>
      <c r="D6364" s="212">
        <v>11</v>
      </c>
      <c r="E6364" s="212" t="s">
        <v>1254</v>
      </c>
      <c r="F6364" s="212" t="s">
        <v>1234</v>
      </c>
    </row>
    <row r="6365" spans="1:6" hidden="1" x14ac:dyDescent="0.25">
      <c r="A6365" s="212" t="s">
        <v>1253</v>
      </c>
      <c r="B6365" s="212">
        <v>200009</v>
      </c>
      <c r="C6365" s="212">
        <v>745.13400000000001</v>
      </c>
      <c r="D6365" s="212">
        <v>11</v>
      </c>
      <c r="E6365" s="212" t="s">
        <v>1254</v>
      </c>
      <c r="F6365" s="212" t="s">
        <v>1234</v>
      </c>
    </row>
    <row r="6366" spans="1:6" hidden="1" x14ac:dyDescent="0.25">
      <c r="A6366" s="212" t="s">
        <v>1253</v>
      </c>
      <c r="B6366" s="212">
        <v>200010</v>
      </c>
      <c r="C6366" s="212">
        <v>621.19299999999998</v>
      </c>
      <c r="D6366" s="212">
        <v>11</v>
      </c>
      <c r="E6366" s="212" t="s">
        <v>1254</v>
      </c>
      <c r="F6366" s="212" t="s">
        <v>1234</v>
      </c>
    </row>
    <row r="6367" spans="1:6" hidden="1" x14ac:dyDescent="0.25">
      <c r="A6367" s="212" t="s">
        <v>1253</v>
      </c>
      <c r="B6367" s="212">
        <v>200011</v>
      </c>
      <c r="C6367" s="212">
        <v>628.16999999999996</v>
      </c>
      <c r="D6367" s="212">
        <v>11</v>
      </c>
      <c r="E6367" s="212" t="s">
        <v>1254</v>
      </c>
      <c r="F6367" s="212" t="s">
        <v>1234</v>
      </c>
    </row>
    <row r="6368" spans="1:6" hidden="1" x14ac:dyDescent="0.25">
      <c r="A6368" s="212" t="s">
        <v>1253</v>
      </c>
      <c r="B6368" s="212">
        <v>200012</v>
      </c>
      <c r="C6368" s="212">
        <v>845.42600000000004</v>
      </c>
      <c r="D6368" s="212">
        <v>11</v>
      </c>
      <c r="E6368" s="212" t="s">
        <v>1254</v>
      </c>
      <c r="F6368" s="212" t="s">
        <v>1234</v>
      </c>
    </row>
    <row r="6369" spans="1:6" hidden="1" x14ac:dyDescent="0.25">
      <c r="A6369" s="212" t="s">
        <v>1253</v>
      </c>
      <c r="B6369" s="212">
        <v>200013</v>
      </c>
      <c r="C6369" s="212">
        <v>9196.8259999999991</v>
      </c>
      <c r="D6369" s="212">
        <v>11</v>
      </c>
      <c r="E6369" s="212" t="s">
        <v>1254</v>
      </c>
      <c r="F6369" s="212" t="s">
        <v>1234</v>
      </c>
    </row>
    <row r="6370" spans="1:6" hidden="1" x14ac:dyDescent="0.25">
      <c r="A6370" s="212" t="s">
        <v>1253</v>
      </c>
      <c r="B6370" s="212">
        <v>200101</v>
      </c>
      <c r="C6370" s="212">
        <v>914.68600000000004</v>
      </c>
      <c r="D6370" s="212">
        <v>11</v>
      </c>
      <c r="E6370" s="212" t="s">
        <v>1254</v>
      </c>
      <c r="F6370" s="212" t="s">
        <v>1234</v>
      </c>
    </row>
    <row r="6371" spans="1:6" hidden="1" x14ac:dyDescent="0.25">
      <c r="A6371" s="212" t="s">
        <v>1253</v>
      </c>
      <c r="B6371" s="212">
        <v>200102</v>
      </c>
      <c r="C6371" s="212">
        <v>693.28</v>
      </c>
      <c r="D6371" s="212">
        <v>11</v>
      </c>
      <c r="E6371" s="212" t="s">
        <v>1254</v>
      </c>
      <c r="F6371" s="212" t="s">
        <v>1234</v>
      </c>
    </row>
    <row r="6372" spans="1:6" hidden="1" x14ac:dyDescent="0.25">
      <c r="A6372" s="212" t="s">
        <v>1253</v>
      </c>
      <c r="B6372" s="212">
        <v>200103</v>
      </c>
      <c r="C6372" s="212">
        <v>711.74900000000002</v>
      </c>
      <c r="D6372" s="212">
        <v>11</v>
      </c>
      <c r="E6372" s="212" t="s">
        <v>1254</v>
      </c>
      <c r="F6372" s="212" t="s">
        <v>1234</v>
      </c>
    </row>
    <row r="6373" spans="1:6" hidden="1" x14ac:dyDescent="0.25">
      <c r="A6373" s="212" t="s">
        <v>1253</v>
      </c>
      <c r="B6373" s="212">
        <v>200104</v>
      </c>
      <c r="C6373" s="212">
        <v>612.87</v>
      </c>
      <c r="D6373" s="212">
        <v>11</v>
      </c>
      <c r="E6373" s="212" t="s">
        <v>1254</v>
      </c>
      <c r="F6373" s="212" t="s">
        <v>1234</v>
      </c>
    </row>
    <row r="6374" spans="1:6" hidden="1" x14ac:dyDescent="0.25">
      <c r="A6374" s="212" t="s">
        <v>1253</v>
      </c>
      <c r="B6374" s="212">
        <v>200105</v>
      </c>
      <c r="C6374" s="212">
        <v>649.48299999999995</v>
      </c>
      <c r="D6374" s="212">
        <v>11</v>
      </c>
      <c r="E6374" s="212" t="s">
        <v>1254</v>
      </c>
      <c r="F6374" s="212" t="s">
        <v>1234</v>
      </c>
    </row>
    <row r="6375" spans="1:6" hidden="1" x14ac:dyDescent="0.25">
      <c r="A6375" s="212" t="s">
        <v>1253</v>
      </c>
      <c r="B6375" s="212">
        <v>200106</v>
      </c>
      <c r="C6375" s="212">
        <v>784.37900000000002</v>
      </c>
      <c r="D6375" s="212">
        <v>11</v>
      </c>
      <c r="E6375" s="212" t="s">
        <v>1254</v>
      </c>
      <c r="F6375" s="212" t="s">
        <v>1234</v>
      </c>
    </row>
    <row r="6376" spans="1:6" hidden="1" x14ac:dyDescent="0.25">
      <c r="A6376" s="212" t="s">
        <v>1253</v>
      </c>
      <c r="B6376" s="212">
        <v>200107</v>
      </c>
      <c r="C6376" s="212">
        <v>955.93299999999999</v>
      </c>
      <c r="D6376" s="212">
        <v>11</v>
      </c>
      <c r="E6376" s="212" t="s">
        <v>1254</v>
      </c>
      <c r="F6376" s="212" t="s">
        <v>1234</v>
      </c>
    </row>
    <row r="6377" spans="1:6" hidden="1" x14ac:dyDescent="0.25">
      <c r="A6377" s="212" t="s">
        <v>1253</v>
      </c>
      <c r="B6377" s="212">
        <v>200108</v>
      </c>
      <c r="C6377" s="212">
        <v>1001.202</v>
      </c>
      <c r="D6377" s="212">
        <v>11</v>
      </c>
      <c r="E6377" s="212" t="s">
        <v>1254</v>
      </c>
      <c r="F6377" s="212" t="s">
        <v>1234</v>
      </c>
    </row>
    <row r="6378" spans="1:6" hidden="1" x14ac:dyDescent="0.25">
      <c r="A6378" s="212" t="s">
        <v>1253</v>
      </c>
      <c r="B6378" s="212">
        <v>200109</v>
      </c>
      <c r="C6378" s="212">
        <v>735.83399999999995</v>
      </c>
      <c r="D6378" s="212">
        <v>11</v>
      </c>
      <c r="E6378" s="212" t="s">
        <v>1254</v>
      </c>
      <c r="F6378" s="212" t="s">
        <v>1234</v>
      </c>
    </row>
    <row r="6379" spans="1:6" hidden="1" x14ac:dyDescent="0.25">
      <c r="A6379" s="212" t="s">
        <v>1253</v>
      </c>
      <c r="B6379" s="212">
        <v>200110</v>
      </c>
      <c r="C6379" s="212">
        <v>638.72</v>
      </c>
      <c r="D6379" s="212">
        <v>11</v>
      </c>
      <c r="E6379" s="212" t="s">
        <v>1254</v>
      </c>
      <c r="F6379" s="212" t="s">
        <v>1234</v>
      </c>
    </row>
    <row r="6380" spans="1:6" hidden="1" x14ac:dyDescent="0.25">
      <c r="A6380" s="212" t="s">
        <v>1253</v>
      </c>
      <c r="B6380" s="212">
        <v>200111</v>
      </c>
      <c r="C6380" s="212">
        <v>607.83900000000006</v>
      </c>
      <c r="D6380" s="212">
        <v>11</v>
      </c>
      <c r="E6380" s="212" t="s">
        <v>1254</v>
      </c>
      <c r="F6380" s="212" t="s">
        <v>1234</v>
      </c>
    </row>
    <row r="6381" spans="1:6" hidden="1" x14ac:dyDescent="0.25">
      <c r="A6381" s="212" t="s">
        <v>1253</v>
      </c>
      <c r="B6381" s="212">
        <v>200112</v>
      </c>
      <c r="C6381" s="212">
        <v>760.54499999999996</v>
      </c>
      <c r="D6381" s="212">
        <v>11</v>
      </c>
      <c r="E6381" s="212" t="s">
        <v>1254</v>
      </c>
      <c r="F6381" s="212" t="s">
        <v>1234</v>
      </c>
    </row>
    <row r="6382" spans="1:6" hidden="1" x14ac:dyDescent="0.25">
      <c r="A6382" s="212" t="s">
        <v>1253</v>
      </c>
      <c r="B6382" s="212">
        <v>200113</v>
      </c>
      <c r="C6382" s="212">
        <v>9073.9439999999995</v>
      </c>
      <c r="D6382" s="212">
        <v>11</v>
      </c>
      <c r="E6382" s="212" t="s">
        <v>1254</v>
      </c>
      <c r="F6382" s="212" t="s">
        <v>1234</v>
      </c>
    </row>
    <row r="6383" spans="1:6" hidden="1" x14ac:dyDescent="0.25">
      <c r="A6383" s="212" t="s">
        <v>1253</v>
      </c>
      <c r="B6383" s="212">
        <v>200201</v>
      </c>
      <c r="C6383" s="212">
        <v>864.28</v>
      </c>
      <c r="D6383" s="212">
        <v>11</v>
      </c>
      <c r="E6383" s="212" t="s">
        <v>1254</v>
      </c>
      <c r="F6383" s="212" t="s">
        <v>1234</v>
      </c>
    </row>
    <row r="6384" spans="1:6" hidden="1" x14ac:dyDescent="0.25">
      <c r="A6384" s="212" t="s">
        <v>1253</v>
      </c>
      <c r="B6384" s="212">
        <v>200202</v>
      </c>
      <c r="C6384" s="212">
        <v>683.43799999999999</v>
      </c>
      <c r="D6384" s="212">
        <v>11</v>
      </c>
      <c r="E6384" s="212" t="s">
        <v>1254</v>
      </c>
      <c r="F6384" s="212" t="s">
        <v>1234</v>
      </c>
    </row>
    <row r="6385" spans="1:6" hidden="1" x14ac:dyDescent="0.25">
      <c r="A6385" s="212" t="s">
        <v>1253</v>
      </c>
      <c r="B6385" s="212">
        <v>200203</v>
      </c>
      <c r="C6385" s="212">
        <v>729.59400000000005</v>
      </c>
      <c r="D6385" s="212">
        <v>11</v>
      </c>
      <c r="E6385" s="212" t="s">
        <v>1254</v>
      </c>
      <c r="F6385" s="212" t="s">
        <v>1234</v>
      </c>
    </row>
    <row r="6386" spans="1:6" hidden="1" x14ac:dyDescent="0.25">
      <c r="A6386" s="212" t="s">
        <v>1253</v>
      </c>
      <c r="B6386" s="212">
        <v>200204</v>
      </c>
      <c r="C6386" s="212">
        <v>651.92999999999995</v>
      </c>
      <c r="D6386" s="212">
        <v>11</v>
      </c>
      <c r="E6386" s="212" t="s">
        <v>1254</v>
      </c>
      <c r="F6386" s="212" t="s">
        <v>1234</v>
      </c>
    </row>
    <row r="6387" spans="1:6" hidden="1" x14ac:dyDescent="0.25">
      <c r="A6387" s="212" t="s">
        <v>1253</v>
      </c>
      <c r="B6387" s="212">
        <v>200205</v>
      </c>
      <c r="C6387" s="212">
        <v>684.59500000000003</v>
      </c>
      <c r="D6387" s="212">
        <v>11</v>
      </c>
      <c r="E6387" s="212" t="s">
        <v>1254</v>
      </c>
      <c r="F6387" s="212" t="s">
        <v>1234</v>
      </c>
    </row>
    <row r="6388" spans="1:6" hidden="1" x14ac:dyDescent="0.25">
      <c r="A6388" s="212" t="s">
        <v>1253</v>
      </c>
      <c r="B6388" s="212">
        <v>200206</v>
      </c>
      <c r="C6388" s="212">
        <v>853.37599999999998</v>
      </c>
      <c r="D6388" s="212">
        <v>11</v>
      </c>
      <c r="E6388" s="212" t="s">
        <v>1254</v>
      </c>
      <c r="F6388" s="212" t="s">
        <v>1234</v>
      </c>
    </row>
    <row r="6389" spans="1:6" hidden="1" x14ac:dyDescent="0.25">
      <c r="A6389" s="212" t="s">
        <v>1253</v>
      </c>
      <c r="B6389" s="212">
        <v>200207</v>
      </c>
      <c r="C6389" s="212">
        <v>1044.425</v>
      </c>
      <c r="D6389" s="212">
        <v>11</v>
      </c>
      <c r="E6389" s="212" t="s">
        <v>1254</v>
      </c>
      <c r="F6389" s="212" t="s">
        <v>1234</v>
      </c>
    </row>
    <row r="6390" spans="1:6" hidden="1" x14ac:dyDescent="0.25">
      <c r="A6390" s="212" t="s">
        <v>1253</v>
      </c>
      <c r="B6390" s="212">
        <v>200208</v>
      </c>
      <c r="C6390" s="212">
        <v>1014.228</v>
      </c>
      <c r="D6390" s="212">
        <v>11</v>
      </c>
      <c r="E6390" s="212" t="s">
        <v>1254</v>
      </c>
      <c r="F6390" s="212" t="s">
        <v>1234</v>
      </c>
    </row>
    <row r="6391" spans="1:6" hidden="1" x14ac:dyDescent="0.25">
      <c r="A6391" s="212" t="s">
        <v>1253</v>
      </c>
      <c r="B6391" s="212">
        <v>200209</v>
      </c>
      <c r="C6391" s="212">
        <v>823.25800000000004</v>
      </c>
      <c r="D6391" s="212">
        <v>11</v>
      </c>
      <c r="E6391" s="212" t="s">
        <v>1254</v>
      </c>
      <c r="F6391" s="212" t="s">
        <v>1234</v>
      </c>
    </row>
    <row r="6392" spans="1:6" hidden="1" x14ac:dyDescent="0.25">
      <c r="A6392" s="212" t="s">
        <v>1253</v>
      </c>
      <c r="B6392" s="212">
        <v>200210</v>
      </c>
      <c r="C6392" s="212">
        <v>683.23099999999999</v>
      </c>
      <c r="D6392" s="212">
        <v>11</v>
      </c>
      <c r="E6392" s="212" t="s">
        <v>1254</v>
      </c>
      <c r="F6392" s="212" t="s">
        <v>1234</v>
      </c>
    </row>
    <row r="6393" spans="1:6" hidden="1" x14ac:dyDescent="0.25">
      <c r="A6393" s="212" t="s">
        <v>1253</v>
      </c>
      <c r="B6393" s="212">
        <v>200211</v>
      </c>
      <c r="C6393" s="212">
        <v>682.00400000000002</v>
      </c>
      <c r="D6393" s="212">
        <v>11</v>
      </c>
      <c r="E6393" s="212" t="s">
        <v>1254</v>
      </c>
      <c r="F6393" s="212" t="s">
        <v>1234</v>
      </c>
    </row>
    <row r="6394" spans="1:6" hidden="1" x14ac:dyDescent="0.25">
      <c r="A6394" s="212" t="s">
        <v>1253</v>
      </c>
      <c r="B6394" s="212">
        <v>200212</v>
      </c>
      <c r="C6394" s="212">
        <v>845.79700000000003</v>
      </c>
      <c r="D6394" s="212">
        <v>11</v>
      </c>
      <c r="E6394" s="212" t="s">
        <v>1254</v>
      </c>
      <c r="F6394" s="212" t="s">
        <v>1234</v>
      </c>
    </row>
    <row r="6395" spans="1:6" hidden="1" x14ac:dyDescent="0.25">
      <c r="A6395" s="212" t="s">
        <v>1253</v>
      </c>
      <c r="B6395" s="212">
        <v>200213</v>
      </c>
      <c r="C6395" s="212">
        <v>9562.2260000000006</v>
      </c>
      <c r="D6395" s="212">
        <v>11</v>
      </c>
      <c r="E6395" s="212" t="s">
        <v>1254</v>
      </c>
      <c r="F6395" s="212" t="s">
        <v>1234</v>
      </c>
    </row>
    <row r="6396" spans="1:6" hidden="1" x14ac:dyDescent="0.25">
      <c r="A6396" s="212" t="s">
        <v>1253</v>
      </c>
      <c r="B6396" s="212">
        <v>200301</v>
      </c>
      <c r="C6396" s="212">
        <v>938.88199999999995</v>
      </c>
      <c r="D6396" s="212">
        <v>11</v>
      </c>
      <c r="E6396" s="212" t="s">
        <v>1254</v>
      </c>
      <c r="F6396" s="212" t="s">
        <v>1234</v>
      </c>
    </row>
    <row r="6397" spans="1:6" hidden="1" x14ac:dyDescent="0.25">
      <c r="A6397" s="212" t="s">
        <v>1253</v>
      </c>
      <c r="B6397" s="212">
        <v>200302</v>
      </c>
      <c r="C6397" s="212">
        <v>773.63300000000004</v>
      </c>
      <c r="D6397" s="212">
        <v>11</v>
      </c>
      <c r="E6397" s="212" t="s">
        <v>1254</v>
      </c>
      <c r="F6397" s="212" t="s">
        <v>1234</v>
      </c>
    </row>
    <row r="6398" spans="1:6" hidden="1" x14ac:dyDescent="0.25">
      <c r="A6398" s="212" t="s">
        <v>1253</v>
      </c>
      <c r="B6398" s="212">
        <v>200303</v>
      </c>
      <c r="C6398" s="212">
        <v>738.86699999999996</v>
      </c>
      <c r="D6398" s="212">
        <v>11</v>
      </c>
      <c r="E6398" s="212" t="s">
        <v>1254</v>
      </c>
      <c r="F6398" s="212" t="s">
        <v>1234</v>
      </c>
    </row>
    <row r="6399" spans="1:6" hidden="1" x14ac:dyDescent="0.25">
      <c r="A6399" s="212" t="s">
        <v>1253</v>
      </c>
      <c r="B6399" s="212">
        <v>200304</v>
      </c>
      <c r="C6399" s="212">
        <v>622.79899999999998</v>
      </c>
      <c r="D6399" s="212">
        <v>11</v>
      </c>
      <c r="E6399" s="212" t="s">
        <v>1254</v>
      </c>
      <c r="F6399" s="212" t="s">
        <v>1234</v>
      </c>
    </row>
    <row r="6400" spans="1:6" hidden="1" x14ac:dyDescent="0.25">
      <c r="A6400" s="212" t="s">
        <v>1253</v>
      </c>
      <c r="B6400" s="212">
        <v>200305</v>
      </c>
      <c r="C6400" s="212">
        <v>687.375</v>
      </c>
      <c r="D6400" s="212">
        <v>11</v>
      </c>
      <c r="E6400" s="212" t="s">
        <v>1254</v>
      </c>
      <c r="F6400" s="212" t="s">
        <v>1234</v>
      </c>
    </row>
    <row r="6401" spans="1:6" hidden="1" x14ac:dyDescent="0.25">
      <c r="A6401" s="212" t="s">
        <v>1253</v>
      </c>
      <c r="B6401" s="212">
        <v>200306</v>
      </c>
      <c r="C6401" s="212">
        <v>784.53</v>
      </c>
      <c r="D6401" s="212">
        <v>11</v>
      </c>
      <c r="E6401" s="212" t="s">
        <v>1254</v>
      </c>
      <c r="F6401" s="212" t="s">
        <v>1234</v>
      </c>
    </row>
    <row r="6402" spans="1:6" hidden="1" x14ac:dyDescent="0.25">
      <c r="A6402" s="212" t="s">
        <v>1253</v>
      </c>
      <c r="B6402" s="212">
        <v>200307</v>
      </c>
      <c r="C6402" s="212">
        <v>990.75099999999998</v>
      </c>
      <c r="D6402" s="212">
        <v>11</v>
      </c>
      <c r="E6402" s="212" t="s">
        <v>1254</v>
      </c>
      <c r="F6402" s="212" t="s">
        <v>1234</v>
      </c>
    </row>
    <row r="6403" spans="1:6" hidden="1" x14ac:dyDescent="0.25">
      <c r="A6403" s="212" t="s">
        <v>1253</v>
      </c>
      <c r="B6403" s="212">
        <v>200308</v>
      </c>
      <c r="C6403" s="212">
        <v>1011.288</v>
      </c>
      <c r="D6403" s="212">
        <v>11</v>
      </c>
      <c r="E6403" s="212" t="s">
        <v>1254</v>
      </c>
      <c r="F6403" s="212" t="s">
        <v>1234</v>
      </c>
    </row>
    <row r="6404" spans="1:6" hidden="1" x14ac:dyDescent="0.25">
      <c r="A6404" s="212" t="s">
        <v>1253</v>
      </c>
      <c r="B6404" s="212">
        <v>200309</v>
      </c>
      <c r="C6404" s="212">
        <v>784.43499999999995</v>
      </c>
      <c r="D6404" s="212">
        <v>11</v>
      </c>
      <c r="E6404" s="212" t="s">
        <v>1254</v>
      </c>
      <c r="F6404" s="212" t="s">
        <v>1234</v>
      </c>
    </row>
    <row r="6405" spans="1:6" hidden="1" x14ac:dyDescent="0.25">
      <c r="A6405" s="212" t="s">
        <v>1253</v>
      </c>
      <c r="B6405" s="212">
        <v>200310</v>
      </c>
      <c r="C6405" s="212">
        <v>659.43</v>
      </c>
      <c r="D6405" s="212">
        <v>11</v>
      </c>
      <c r="E6405" s="212" t="s">
        <v>1254</v>
      </c>
      <c r="F6405" s="212" t="s">
        <v>1234</v>
      </c>
    </row>
    <row r="6406" spans="1:6" hidden="1" x14ac:dyDescent="0.25">
      <c r="A6406" s="212" t="s">
        <v>1253</v>
      </c>
      <c r="B6406" s="212">
        <v>200311</v>
      </c>
      <c r="C6406" s="212">
        <v>666.68600000000004</v>
      </c>
      <c r="D6406" s="212">
        <v>11</v>
      </c>
      <c r="E6406" s="212" t="s">
        <v>1254</v>
      </c>
      <c r="F6406" s="212" t="s">
        <v>1234</v>
      </c>
    </row>
    <row r="6407" spans="1:6" hidden="1" x14ac:dyDescent="0.25">
      <c r="A6407" s="212" t="s">
        <v>1253</v>
      </c>
      <c r="B6407" s="212">
        <v>200312</v>
      </c>
      <c r="C6407" s="212">
        <v>867.93100000000004</v>
      </c>
      <c r="D6407" s="212">
        <v>11</v>
      </c>
      <c r="E6407" s="212" t="s">
        <v>1254</v>
      </c>
      <c r="F6407" s="212" t="s">
        <v>1234</v>
      </c>
    </row>
    <row r="6408" spans="1:6" hidden="1" x14ac:dyDescent="0.25">
      <c r="A6408" s="212" t="s">
        <v>1253</v>
      </c>
      <c r="B6408" s="212">
        <v>200313</v>
      </c>
      <c r="C6408" s="212">
        <v>9533.8619999999992</v>
      </c>
      <c r="D6408" s="212">
        <v>11</v>
      </c>
      <c r="E6408" s="212" t="s">
        <v>1254</v>
      </c>
      <c r="F6408" s="212" t="s">
        <v>1234</v>
      </c>
    </row>
    <row r="6409" spans="1:6" hidden="1" x14ac:dyDescent="0.25">
      <c r="A6409" s="212" t="s">
        <v>1253</v>
      </c>
      <c r="B6409" s="212">
        <v>200401</v>
      </c>
      <c r="C6409" s="212">
        <v>959.18100000000004</v>
      </c>
      <c r="D6409" s="212">
        <v>11</v>
      </c>
      <c r="E6409" s="212" t="s">
        <v>1254</v>
      </c>
      <c r="F6409" s="212" t="s">
        <v>1234</v>
      </c>
    </row>
    <row r="6410" spans="1:6" hidden="1" x14ac:dyDescent="0.25">
      <c r="A6410" s="212" t="s">
        <v>1253</v>
      </c>
      <c r="B6410" s="212">
        <v>200402</v>
      </c>
      <c r="C6410" s="212">
        <v>813.56899999999996</v>
      </c>
      <c r="D6410" s="212">
        <v>11</v>
      </c>
      <c r="E6410" s="212" t="s">
        <v>1254</v>
      </c>
      <c r="F6410" s="212" t="s">
        <v>1234</v>
      </c>
    </row>
    <row r="6411" spans="1:6" hidden="1" x14ac:dyDescent="0.25">
      <c r="A6411" s="212" t="s">
        <v>1253</v>
      </c>
      <c r="B6411" s="212">
        <v>200403</v>
      </c>
      <c r="C6411" s="212">
        <v>723.54499999999996</v>
      </c>
      <c r="D6411" s="212">
        <v>11</v>
      </c>
      <c r="E6411" s="212" t="s">
        <v>1254</v>
      </c>
      <c r="F6411" s="212" t="s">
        <v>1234</v>
      </c>
    </row>
    <row r="6412" spans="1:6" hidden="1" x14ac:dyDescent="0.25">
      <c r="A6412" s="212" t="s">
        <v>1253</v>
      </c>
      <c r="B6412" s="212">
        <v>200404</v>
      </c>
      <c r="C6412" s="212">
        <v>619.93700000000001</v>
      </c>
      <c r="D6412" s="212">
        <v>11</v>
      </c>
      <c r="E6412" s="212" t="s">
        <v>1254</v>
      </c>
      <c r="F6412" s="212" t="s">
        <v>1234</v>
      </c>
    </row>
    <row r="6413" spans="1:6" hidden="1" x14ac:dyDescent="0.25">
      <c r="A6413" s="212" t="s">
        <v>1253</v>
      </c>
      <c r="B6413" s="212">
        <v>200405</v>
      </c>
      <c r="C6413" s="212">
        <v>724.84900000000005</v>
      </c>
      <c r="D6413" s="212">
        <v>11</v>
      </c>
      <c r="E6413" s="212" t="s">
        <v>1254</v>
      </c>
      <c r="F6413" s="212" t="s">
        <v>1234</v>
      </c>
    </row>
    <row r="6414" spans="1:6" hidden="1" x14ac:dyDescent="0.25">
      <c r="A6414" s="212" t="s">
        <v>1253</v>
      </c>
      <c r="B6414" s="212">
        <v>200406</v>
      </c>
      <c r="C6414" s="212">
        <v>843.77700000000004</v>
      </c>
      <c r="D6414" s="212">
        <v>11</v>
      </c>
      <c r="E6414" s="212" t="s">
        <v>1254</v>
      </c>
      <c r="F6414" s="212" t="s">
        <v>1234</v>
      </c>
    </row>
    <row r="6415" spans="1:6" hidden="1" x14ac:dyDescent="0.25">
      <c r="A6415" s="212" t="s">
        <v>1253</v>
      </c>
      <c r="B6415" s="212">
        <v>200407</v>
      </c>
      <c r="C6415" s="212">
        <v>984.58500000000004</v>
      </c>
      <c r="D6415" s="212">
        <v>11</v>
      </c>
      <c r="E6415" s="212" t="s">
        <v>1254</v>
      </c>
      <c r="F6415" s="212" t="s">
        <v>1234</v>
      </c>
    </row>
    <row r="6416" spans="1:6" hidden="1" x14ac:dyDescent="0.25">
      <c r="A6416" s="212" t="s">
        <v>1253</v>
      </c>
      <c r="B6416" s="212">
        <v>200408</v>
      </c>
      <c r="C6416" s="212">
        <v>944.86599999999999</v>
      </c>
      <c r="D6416" s="212">
        <v>11</v>
      </c>
      <c r="E6416" s="212" t="s">
        <v>1254</v>
      </c>
      <c r="F6416" s="212" t="s">
        <v>1234</v>
      </c>
    </row>
    <row r="6417" spans="1:6" hidden="1" x14ac:dyDescent="0.25">
      <c r="A6417" s="212" t="s">
        <v>1253</v>
      </c>
      <c r="B6417" s="212">
        <v>200409</v>
      </c>
      <c r="C6417" s="212">
        <v>811.60199999999998</v>
      </c>
      <c r="D6417" s="212">
        <v>11</v>
      </c>
      <c r="E6417" s="212" t="s">
        <v>1254</v>
      </c>
      <c r="F6417" s="212" t="s">
        <v>1234</v>
      </c>
    </row>
    <row r="6418" spans="1:6" hidden="1" x14ac:dyDescent="0.25">
      <c r="A6418" s="212" t="s">
        <v>1253</v>
      </c>
      <c r="B6418" s="212">
        <v>200410</v>
      </c>
      <c r="C6418" s="212">
        <v>692.46199999999999</v>
      </c>
      <c r="D6418" s="212">
        <v>11</v>
      </c>
      <c r="E6418" s="212" t="s">
        <v>1254</v>
      </c>
      <c r="F6418" s="212" t="s">
        <v>1234</v>
      </c>
    </row>
    <row r="6419" spans="1:6" hidden="1" x14ac:dyDescent="0.25">
      <c r="A6419" s="212" t="s">
        <v>1253</v>
      </c>
      <c r="B6419" s="212">
        <v>200411</v>
      </c>
      <c r="C6419" s="212">
        <v>679.06700000000001</v>
      </c>
      <c r="D6419" s="212">
        <v>11</v>
      </c>
      <c r="E6419" s="212" t="s">
        <v>1254</v>
      </c>
      <c r="F6419" s="212" t="s">
        <v>1234</v>
      </c>
    </row>
    <row r="6420" spans="1:6" hidden="1" x14ac:dyDescent="0.25">
      <c r="A6420" s="212" t="s">
        <v>1253</v>
      </c>
      <c r="B6420" s="212">
        <v>200412</v>
      </c>
      <c r="C6420" s="212">
        <v>887.24199999999996</v>
      </c>
      <c r="D6420" s="212">
        <v>11</v>
      </c>
      <c r="E6420" s="212" t="s">
        <v>1254</v>
      </c>
      <c r="F6420" s="212" t="s">
        <v>1234</v>
      </c>
    </row>
    <row r="6421" spans="1:6" hidden="1" x14ac:dyDescent="0.25">
      <c r="A6421" s="212" t="s">
        <v>1253</v>
      </c>
      <c r="B6421" s="212">
        <v>200413</v>
      </c>
      <c r="C6421" s="212">
        <v>9686.5689999999995</v>
      </c>
      <c r="D6421" s="212">
        <v>11</v>
      </c>
      <c r="E6421" s="212" t="s">
        <v>1254</v>
      </c>
      <c r="F6421" s="212" t="s">
        <v>1234</v>
      </c>
    </row>
    <row r="6422" spans="1:6" hidden="1" x14ac:dyDescent="0.25">
      <c r="A6422" s="212" t="s">
        <v>1253</v>
      </c>
      <c r="B6422" s="212">
        <v>200501</v>
      </c>
      <c r="C6422" s="212">
        <v>942.40499999999997</v>
      </c>
      <c r="D6422" s="212">
        <v>11</v>
      </c>
      <c r="E6422" s="212" t="s">
        <v>1254</v>
      </c>
      <c r="F6422" s="212" t="s">
        <v>1234</v>
      </c>
    </row>
    <row r="6423" spans="1:6" hidden="1" x14ac:dyDescent="0.25">
      <c r="A6423" s="212" t="s">
        <v>1253</v>
      </c>
      <c r="B6423" s="212">
        <v>200502</v>
      </c>
      <c r="C6423" s="212">
        <v>751.37599999999998</v>
      </c>
      <c r="D6423" s="212">
        <v>11</v>
      </c>
      <c r="E6423" s="212" t="s">
        <v>1254</v>
      </c>
      <c r="F6423" s="212" t="s">
        <v>1234</v>
      </c>
    </row>
    <row r="6424" spans="1:6" hidden="1" x14ac:dyDescent="0.25">
      <c r="A6424" s="212" t="s">
        <v>1253</v>
      </c>
      <c r="B6424" s="212">
        <v>200503</v>
      </c>
      <c r="C6424" s="212">
        <v>765.28200000000004</v>
      </c>
      <c r="D6424" s="212">
        <v>11</v>
      </c>
      <c r="E6424" s="212" t="s">
        <v>1254</v>
      </c>
      <c r="F6424" s="212" t="s">
        <v>1234</v>
      </c>
    </row>
    <row r="6425" spans="1:6" hidden="1" x14ac:dyDescent="0.25">
      <c r="A6425" s="212" t="s">
        <v>1253</v>
      </c>
      <c r="B6425" s="212">
        <v>200504</v>
      </c>
      <c r="C6425" s="212">
        <v>626.79399999999998</v>
      </c>
      <c r="D6425" s="212">
        <v>11</v>
      </c>
      <c r="E6425" s="212" t="s">
        <v>1254</v>
      </c>
      <c r="F6425" s="212" t="s">
        <v>1234</v>
      </c>
    </row>
    <row r="6426" spans="1:6" hidden="1" x14ac:dyDescent="0.25">
      <c r="A6426" s="212" t="s">
        <v>1253</v>
      </c>
      <c r="B6426" s="212">
        <v>200505</v>
      </c>
      <c r="C6426" s="212">
        <v>686.53300000000002</v>
      </c>
      <c r="D6426" s="212">
        <v>11</v>
      </c>
      <c r="E6426" s="212" t="s">
        <v>1254</v>
      </c>
      <c r="F6426" s="212" t="s">
        <v>1234</v>
      </c>
    </row>
    <row r="6427" spans="1:6" hidden="1" x14ac:dyDescent="0.25">
      <c r="A6427" s="212" t="s">
        <v>1253</v>
      </c>
      <c r="B6427" s="212">
        <v>200506</v>
      </c>
      <c r="C6427" s="212">
        <v>892.11900000000003</v>
      </c>
      <c r="D6427" s="212">
        <v>11</v>
      </c>
      <c r="E6427" s="212" t="s">
        <v>1254</v>
      </c>
      <c r="F6427" s="212" t="s">
        <v>1234</v>
      </c>
    </row>
    <row r="6428" spans="1:6" hidden="1" x14ac:dyDescent="0.25">
      <c r="A6428" s="212" t="s">
        <v>1253</v>
      </c>
      <c r="B6428" s="212">
        <v>200507</v>
      </c>
      <c r="C6428" s="212">
        <v>1101.8889999999999</v>
      </c>
      <c r="D6428" s="212">
        <v>11</v>
      </c>
      <c r="E6428" s="212" t="s">
        <v>1254</v>
      </c>
      <c r="F6428" s="212" t="s">
        <v>1234</v>
      </c>
    </row>
    <row r="6429" spans="1:6" hidden="1" x14ac:dyDescent="0.25">
      <c r="A6429" s="212" t="s">
        <v>1253</v>
      </c>
      <c r="B6429" s="212">
        <v>200508</v>
      </c>
      <c r="C6429" s="212">
        <v>1092.989</v>
      </c>
      <c r="D6429" s="212">
        <v>11</v>
      </c>
      <c r="E6429" s="212" t="s">
        <v>1254</v>
      </c>
      <c r="F6429" s="212" t="s">
        <v>1234</v>
      </c>
    </row>
    <row r="6430" spans="1:6" hidden="1" x14ac:dyDescent="0.25">
      <c r="A6430" s="212" t="s">
        <v>1253</v>
      </c>
      <c r="B6430" s="212">
        <v>200509</v>
      </c>
      <c r="C6430" s="212">
        <v>875.94100000000003</v>
      </c>
      <c r="D6430" s="212">
        <v>11</v>
      </c>
      <c r="E6430" s="212" t="s">
        <v>1254</v>
      </c>
      <c r="F6430" s="212" t="s">
        <v>1234</v>
      </c>
    </row>
    <row r="6431" spans="1:6" hidden="1" x14ac:dyDescent="0.25">
      <c r="A6431" s="212" t="s">
        <v>1253</v>
      </c>
      <c r="B6431" s="212">
        <v>200510</v>
      </c>
      <c r="C6431" s="212">
        <v>722.40499999999997</v>
      </c>
      <c r="D6431" s="212">
        <v>11</v>
      </c>
      <c r="E6431" s="212" t="s">
        <v>1254</v>
      </c>
      <c r="F6431" s="212" t="s">
        <v>1234</v>
      </c>
    </row>
    <row r="6432" spans="1:6" hidden="1" x14ac:dyDescent="0.25">
      <c r="A6432" s="212" t="s">
        <v>1253</v>
      </c>
      <c r="B6432" s="212">
        <v>200511</v>
      </c>
      <c r="C6432" s="212">
        <v>687.92</v>
      </c>
      <c r="D6432" s="212">
        <v>11</v>
      </c>
      <c r="E6432" s="212" t="s">
        <v>1254</v>
      </c>
      <c r="F6432" s="212" t="s">
        <v>1234</v>
      </c>
    </row>
    <row r="6433" spans="1:6" hidden="1" x14ac:dyDescent="0.25">
      <c r="A6433" s="212" t="s">
        <v>1253</v>
      </c>
      <c r="B6433" s="212">
        <v>200512</v>
      </c>
      <c r="C6433" s="212">
        <v>928.88499999999999</v>
      </c>
      <c r="D6433" s="212">
        <v>11</v>
      </c>
      <c r="E6433" s="212" t="s">
        <v>1254</v>
      </c>
      <c r="F6433" s="212" t="s">
        <v>1234</v>
      </c>
    </row>
    <row r="6434" spans="1:6" hidden="1" x14ac:dyDescent="0.25">
      <c r="A6434" s="212" t="s">
        <v>1253</v>
      </c>
      <c r="B6434" s="212">
        <v>200513</v>
      </c>
      <c r="C6434" s="212">
        <v>10074.295</v>
      </c>
      <c r="D6434" s="212">
        <v>11</v>
      </c>
      <c r="E6434" s="212" t="s">
        <v>1254</v>
      </c>
      <c r="F6434" s="212" t="s">
        <v>1234</v>
      </c>
    </row>
    <row r="6435" spans="1:6" hidden="1" x14ac:dyDescent="0.25">
      <c r="A6435" s="212" t="s">
        <v>1253</v>
      </c>
      <c r="B6435" s="212">
        <v>200601</v>
      </c>
      <c r="C6435" s="212">
        <v>862.14599999999996</v>
      </c>
      <c r="D6435" s="212">
        <v>11</v>
      </c>
      <c r="E6435" s="212" t="s">
        <v>1254</v>
      </c>
      <c r="F6435" s="212" t="s">
        <v>1234</v>
      </c>
    </row>
    <row r="6436" spans="1:6" hidden="1" x14ac:dyDescent="0.25">
      <c r="A6436" s="212" t="s">
        <v>1253</v>
      </c>
      <c r="B6436" s="212">
        <v>200602</v>
      </c>
      <c r="C6436" s="212">
        <v>753.21299999999997</v>
      </c>
      <c r="D6436" s="212">
        <v>11</v>
      </c>
      <c r="E6436" s="212" t="s">
        <v>1254</v>
      </c>
      <c r="F6436" s="212" t="s">
        <v>1234</v>
      </c>
    </row>
    <row r="6437" spans="1:6" hidden="1" x14ac:dyDescent="0.25">
      <c r="A6437" s="212" t="s">
        <v>1253</v>
      </c>
      <c r="B6437" s="212">
        <v>200603</v>
      </c>
      <c r="C6437" s="212">
        <v>758.13199999999995</v>
      </c>
      <c r="D6437" s="212">
        <v>11</v>
      </c>
      <c r="E6437" s="212" t="s">
        <v>1254</v>
      </c>
      <c r="F6437" s="212" t="s">
        <v>1234</v>
      </c>
    </row>
    <row r="6438" spans="1:6" hidden="1" x14ac:dyDescent="0.25">
      <c r="A6438" s="212" t="s">
        <v>1253</v>
      </c>
      <c r="B6438" s="212">
        <v>200604</v>
      </c>
      <c r="C6438" s="212">
        <v>654.71600000000001</v>
      </c>
      <c r="D6438" s="212">
        <v>11</v>
      </c>
      <c r="E6438" s="212" t="s">
        <v>1254</v>
      </c>
      <c r="F6438" s="212" t="s">
        <v>1234</v>
      </c>
    </row>
    <row r="6439" spans="1:6" hidden="1" x14ac:dyDescent="0.25">
      <c r="A6439" s="212" t="s">
        <v>1253</v>
      </c>
      <c r="B6439" s="212">
        <v>200605</v>
      </c>
      <c r="C6439" s="212">
        <v>725.65599999999995</v>
      </c>
      <c r="D6439" s="212">
        <v>11</v>
      </c>
      <c r="E6439" s="212" t="s">
        <v>1254</v>
      </c>
      <c r="F6439" s="212" t="s">
        <v>1234</v>
      </c>
    </row>
    <row r="6440" spans="1:6" hidden="1" x14ac:dyDescent="0.25">
      <c r="A6440" s="212" t="s">
        <v>1253</v>
      </c>
      <c r="B6440" s="212">
        <v>200606</v>
      </c>
      <c r="C6440" s="212">
        <v>894.53200000000004</v>
      </c>
      <c r="D6440" s="212">
        <v>11</v>
      </c>
      <c r="E6440" s="212" t="s">
        <v>1254</v>
      </c>
      <c r="F6440" s="212" t="s">
        <v>1234</v>
      </c>
    </row>
    <row r="6441" spans="1:6" hidden="1" x14ac:dyDescent="0.25">
      <c r="A6441" s="212" t="s">
        <v>1253</v>
      </c>
      <c r="B6441" s="212">
        <v>200607</v>
      </c>
      <c r="C6441" s="212">
        <v>1113.0409999999999</v>
      </c>
      <c r="D6441" s="212">
        <v>11</v>
      </c>
      <c r="E6441" s="212" t="s">
        <v>1254</v>
      </c>
      <c r="F6441" s="212" t="s">
        <v>1234</v>
      </c>
    </row>
    <row r="6442" spans="1:6" hidden="1" x14ac:dyDescent="0.25">
      <c r="A6442" s="212" t="s">
        <v>1253</v>
      </c>
      <c r="B6442" s="212">
        <v>200608</v>
      </c>
      <c r="C6442" s="212">
        <v>1093.9849999999999</v>
      </c>
      <c r="D6442" s="212">
        <v>11</v>
      </c>
      <c r="E6442" s="212" t="s">
        <v>1254</v>
      </c>
      <c r="F6442" s="212" t="s">
        <v>1234</v>
      </c>
    </row>
    <row r="6443" spans="1:6" hidden="1" x14ac:dyDescent="0.25">
      <c r="A6443" s="212" t="s">
        <v>1253</v>
      </c>
      <c r="B6443" s="212">
        <v>200609</v>
      </c>
      <c r="C6443" s="212">
        <v>781.11599999999999</v>
      </c>
      <c r="D6443" s="212">
        <v>11</v>
      </c>
      <c r="E6443" s="212" t="s">
        <v>1254</v>
      </c>
      <c r="F6443" s="212" t="s">
        <v>1234</v>
      </c>
    </row>
    <row r="6444" spans="1:6" hidden="1" x14ac:dyDescent="0.25">
      <c r="A6444" s="212" t="s">
        <v>1253</v>
      </c>
      <c r="B6444" s="212">
        <v>200610</v>
      </c>
      <c r="C6444" s="212">
        <v>695.56299999999999</v>
      </c>
      <c r="D6444" s="212">
        <v>11</v>
      </c>
      <c r="E6444" s="212" t="s">
        <v>1254</v>
      </c>
      <c r="F6444" s="212" t="s">
        <v>1234</v>
      </c>
    </row>
    <row r="6445" spans="1:6" hidden="1" x14ac:dyDescent="0.25">
      <c r="A6445" s="212" t="s">
        <v>1253</v>
      </c>
      <c r="B6445" s="212">
        <v>200611</v>
      </c>
      <c r="C6445" s="212">
        <v>704.971</v>
      </c>
      <c r="D6445" s="212">
        <v>11</v>
      </c>
      <c r="E6445" s="212" t="s">
        <v>1254</v>
      </c>
      <c r="F6445" s="212" t="s">
        <v>1234</v>
      </c>
    </row>
    <row r="6446" spans="1:6" hidden="1" x14ac:dyDescent="0.25">
      <c r="A6446" s="212" t="s">
        <v>1253</v>
      </c>
      <c r="B6446" s="212">
        <v>200612</v>
      </c>
      <c r="C6446" s="212">
        <v>865.70699999999999</v>
      </c>
      <c r="D6446" s="212">
        <v>11</v>
      </c>
      <c r="E6446" s="212" t="s">
        <v>1254</v>
      </c>
      <c r="F6446" s="212" t="s">
        <v>1234</v>
      </c>
    </row>
    <row r="6447" spans="1:6" hidden="1" x14ac:dyDescent="0.25">
      <c r="A6447" s="212" t="s">
        <v>1253</v>
      </c>
      <c r="B6447" s="212">
        <v>200613</v>
      </c>
      <c r="C6447" s="212">
        <v>9904.5409999999993</v>
      </c>
      <c r="D6447" s="212">
        <v>11</v>
      </c>
      <c r="E6447" s="212" t="s">
        <v>1254</v>
      </c>
      <c r="F6447" s="212" t="s">
        <v>1234</v>
      </c>
    </row>
    <row r="6448" spans="1:6" hidden="1" x14ac:dyDescent="0.25">
      <c r="A6448" s="212" t="s">
        <v>1253</v>
      </c>
      <c r="B6448" s="212">
        <v>200701</v>
      </c>
      <c r="C6448" s="212">
        <v>947.66600000000005</v>
      </c>
      <c r="D6448" s="212">
        <v>11</v>
      </c>
      <c r="E6448" s="212" t="s">
        <v>1254</v>
      </c>
      <c r="F6448" s="212" t="s">
        <v>1234</v>
      </c>
    </row>
    <row r="6449" spans="1:6" hidden="1" x14ac:dyDescent="0.25">
      <c r="A6449" s="212" t="s">
        <v>1253</v>
      </c>
      <c r="B6449" s="212">
        <v>200702</v>
      </c>
      <c r="C6449" s="212">
        <v>851.25099999999998</v>
      </c>
      <c r="D6449" s="212">
        <v>11</v>
      </c>
      <c r="E6449" s="212" t="s">
        <v>1254</v>
      </c>
      <c r="F6449" s="212" t="s">
        <v>1234</v>
      </c>
    </row>
    <row r="6450" spans="1:6" hidden="1" x14ac:dyDescent="0.25">
      <c r="A6450" s="212" t="s">
        <v>1253</v>
      </c>
      <c r="B6450" s="212">
        <v>200703</v>
      </c>
      <c r="C6450" s="212">
        <v>763.41399999999999</v>
      </c>
      <c r="D6450" s="212">
        <v>11</v>
      </c>
      <c r="E6450" s="212" t="s">
        <v>1254</v>
      </c>
      <c r="F6450" s="212" t="s">
        <v>1234</v>
      </c>
    </row>
    <row r="6451" spans="1:6" hidden="1" x14ac:dyDescent="0.25">
      <c r="A6451" s="212" t="s">
        <v>1253</v>
      </c>
      <c r="B6451" s="212">
        <v>200704</v>
      </c>
      <c r="C6451" s="212">
        <v>656.80799999999999</v>
      </c>
      <c r="D6451" s="212">
        <v>11</v>
      </c>
      <c r="E6451" s="212" t="s">
        <v>1254</v>
      </c>
      <c r="F6451" s="212" t="s">
        <v>1234</v>
      </c>
    </row>
    <row r="6452" spans="1:6" hidden="1" x14ac:dyDescent="0.25">
      <c r="A6452" s="212" t="s">
        <v>1253</v>
      </c>
      <c r="B6452" s="212">
        <v>200705</v>
      </c>
      <c r="C6452" s="212">
        <v>726.755</v>
      </c>
      <c r="D6452" s="212">
        <v>11</v>
      </c>
      <c r="E6452" s="212" t="s">
        <v>1254</v>
      </c>
      <c r="F6452" s="212" t="s">
        <v>1234</v>
      </c>
    </row>
    <row r="6453" spans="1:6" hidden="1" x14ac:dyDescent="0.25">
      <c r="A6453" s="212" t="s">
        <v>1253</v>
      </c>
      <c r="B6453" s="212">
        <v>200706</v>
      </c>
      <c r="C6453" s="212">
        <v>878.346</v>
      </c>
      <c r="D6453" s="212">
        <v>11</v>
      </c>
      <c r="E6453" s="212" t="s">
        <v>1254</v>
      </c>
      <c r="F6453" s="212" t="s">
        <v>1234</v>
      </c>
    </row>
    <row r="6454" spans="1:6" hidden="1" x14ac:dyDescent="0.25">
      <c r="A6454" s="212" t="s">
        <v>1253</v>
      </c>
      <c r="B6454" s="212">
        <v>200707</v>
      </c>
      <c r="C6454" s="212">
        <v>1033.1859999999999</v>
      </c>
      <c r="D6454" s="212">
        <v>11</v>
      </c>
      <c r="E6454" s="212" t="s">
        <v>1254</v>
      </c>
      <c r="F6454" s="212" t="s">
        <v>1234</v>
      </c>
    </row>
    <row r="6455" spans="1:6" hidden="1" x14ac:dyDescent="0.25">
      <c r="A6455" s="212" t="s">
        <v>1253</v>
      </c>
      <c r="B6455" s="212">
        <v>200708</v>
      </c>
      <c r="C6455" s="212">
        <v>1129.903</v>
      </c>
      <c r="D6455" s="212">
        <v>11</v>
      </c>
      <c r="E6455" s="212" t="s">
        <v>1254</v>
      </c>
      <c r="F6455" s="212" t="s">
        <v>1234</v>
      </c>
    </row>
    <row r="6456" spans="1:6" hidden="1" x14ac:dyDescent="0.25">
      <c r="A6456" s="212" t="s">
        <v>1253</v>
      </c>
      <c r="B6456" s="212">
        <v>200709</v>
      </c>
      <c r="C6456" s="212">
        <v>875.63400000000001</v>
      </c>
      <c r="D6456" s="212">
        <v>11</v>
      </c>
      <c r="E6456" s="212" t="s">
        <v>1254</v>
      </c>
      <c r="F6456" s="212" t="s">
        <v>1234</v>
      </c>
    </row>
    <row r="6457" spans="1:6" hidden="1" x14ac:dyDescent="0.25">
      <c r="A6457" s="212" t="s">
        <v>1253</v>
      </c>
      <c r="B6457" s="212">
        <v>200710</v>
      </c>
      <c r="C6457" s="212">
        <v>729.59900000000005</v>
      </c>
      <c r="D6457" s="212">
        <v>11</v>
      </c>
      <c r="E6457" s="212" t="s">
        <v>1254</v>
      </c>
      <c r="F6457" s="212" t="s">
        <v>1234</v>
      </c>
    </row>
    <row r="6458" spans="1:6" hidden="1" x14ac:dyDescent="0.25">
      <c r="A6458" s="212" t="s">
        <v>1253</v>
      </c>
      <c r="B6458" s="212">
        <v>200711</v>
      </c>
      <c r="C6458" s="212">
        <v>694.8</v>
      </c>
      <c r="D6458" s="212">
        <v>11</v>
      </c>
      <c r="E6458" s="212" t="s">
        <v>1254</v>
      </c>
      <c r="F6458" s="212" t="s">
        <v>1234</v>
      </c>
    </row>
    <row r="6459" spans="1:6" hidden="1" x14ac:dyDescent="0.25">
      <c r="A6459" s="212" t="s">
        <v>1253</v>
      </c>
      <c r="B6459" s="212">
        <v>200712</v>
      </c>
      <c r="C6459" s="212">
        <v>894.47400000000005</v>
      </c>
      <c r="D6459" s="212">
        <v>11</v>
      </c>
      <c r="E6459" s="212" t="s">
        <v>1254</v>
      </c>
      <c r="F6459" s="212" t="s">
        <v>1234</v>
      </c>
    </row>
    <row r="6460" spans="1:6" hidden="1" x14ac:dyDescent="0.25">
      <c r="A6460" s="212" t="s">
        <v>1253</v>
      </c>
      <c r="B6460" s="212">
        <v>200713</v>
      </c>
      <c r="C6460" s="212">
        <v>10179.859</v>
      </c>
      <c r="D6460" s="212">
        <v>11</v>
      </c>
      <c r="E6460" s="212" t="s">
        <v>1254</v>
      </c>
      <c r="F6460" s="212" t="s">
        <v>1234</v>
      </c>
    </row>
    <row r="6461" spans="1:6" hidden="1" x14ac:dyDescent="0.25">
      <c r="A6461" s="212" t="s">
        <v>1253</v>
      </c>
      <c r="B6461" s="212">
        <v>200801</v>
      </c>
      <c r="C6461" s="212">
        <v>973.87400000000002</v>
      </c>
      <c r="D6461" s="212">
        <v>11</v>
      </c>
      <c r="E6461" s="212" t="s">
        <v>1254</v>
      </c>
      <c r="F6461" s="212" t="s">
        <v>1234</v>
      </c>
    </row>
    <row r="6462" spans="1:6" hidden="1" x14ac:dyDescent="0.25">
      <c r="A6462" s="212" t="s">
        <v>1253</v>
      </c>
      <c r="B6462" s="212">
        <v>200802</v>
      </c>
      <c r="C6462" s="212">
        <v>820.25900000000001</v>
      </c>
      <c r="D6462" s="212">
        <v>11</v>
      </c>
      <c r="E6462" s="212" t="s">
        <v>1254</v>
      </c>
      <c r="F6462" s="212" t="s">
        <v>1234</v>
      </c>
    </row>
    <row r="6463" spans="1:6" hidden="1" x14ac:dyDescent="0.25">
      <c r="A6463" s="212" t="s">
        <v>1253</v>
      </c>
      <c r="B6463" s="212">
        <v>200803</v>
      </c>
      <c r="C6463" s="212">
        <v>775.22699999999998</v>
      </c>
      <c r="D6463" s="212">
        <v>11</v>
      </c>
      <c r="E6463" s="212" t="s">
        <v>1254</v>
      </c>
      <c r="F6463" s="212" t="s">
        <v>1234</v>
      </c>
    </row>
    <row r="6464" spans="1:6" hidden="1" x14ac:dyDescent="0.25">
      <c r="A6464" s="212" t="s">
        <v>1253</v>
      </c>
      <c r="B6464" s="212">
        <v>200804</v>
      </c>
      <c r="C6464" s="212">
        <v>664.35799999999995</v>
      </c>
      <c r="D6464" s="212">
        <v>11</v>
      </c>
      <c r="E6464" s="212" t="s">
        <v>1254</v>
      </c>
      <c r="F6464" s="212" t="s">
        <v>1234</v>
      </c>
    </row>
    <row r="6465" spans="1:6" hidden="1" x14ac:dyDescent="0.25">
      <c r="A6465" s="212" t="s">
        <v>1253</v>
      </c>
      <c r="B6465" s="212">
        <v>200805</v>
      </c>
      <c r="C6465" s="212">
        <v>699.70399999999995</v>
      </c>
      <c r="D6465" s="212">
        <v>11</v>
      </c>
      <c r="E6465" s="212" t="s">
        <v>1254</v>
      </c>
      <c r="F6465" s="212" t="s">
        <v>1234</v>
      </c>
    </row>
    <row r="6466" spans="1:6" hidden="1" x14ac:dyDescent="0.25">
      <c r="A6466" s="212" t="s">
        <v>1253</v>
      </c>
      <c r="B6466" s="212">
        <v>200806</v>
      </c>
      <c r="C6466" s="212">
        <v>924.50800000000004</v>
      </c>
      <c r="D6466" s="212">
        <v>11</v>
      </c>
      <c r="E6466" s="212" t="s">
        <v>1254</v>
      </c>
      <c r="F6466" s="212" t="s">
        <v>1234</v>
      </c>
    </row>
    <row r="6467" spans="1:6" hidden="1" x14ac:dyDescent="0.25">
      <c r="A6467" s="212" t="s">
        <v>1253</v>
      </c>
      <c r="B6467" s="212">
        <v>200807</v>
      </c>
      <c r="C6467" s="212">
        <v>1064.5260000000001</v>
      </c>
      <c r="D6467" s="212">
        <v>11</v>
      </c>
      <c r="E6467" s="212" t="s">
        <v>1254</v>
      </c>
      <c r="F6467" s="212" t="s">
        <v>1234</v>
      </c>
    </row>
    <row r="6468" spans="1:6" hidden="1" x14ac:dyDescent="0.25">
      <c r="A6468" s="212" t="s">
        <v>1253</v>
      </c>
      <c r="B6468" s="212">
        <v>200808</v>
      </c>
      <c r="C6468" s="212">
        <v>1010.943</v>
      </c>
      <c r="D6468" s="212">
        <v>11</v>
      </c>
      <c r="E6468" s="212" t="s">
        <v>1254</v>
      </c>
      <c r="F6468" s="212" t="s">
        <v>1234</v>
      </c>
    </row>
    <row r="6469" spans="1:6" hidden="1" x14ac:dyDescent="0.25">
      <c r="A6469" s="212" t="s">
        <v>1253</v>
      </c>
      <c r="B6469" s="212">
        <v>200809</v>
      </c>
      <c r="C6469" s="212">
        <v>797.35</v>
      </c>
      <c r="D6469" s="212">
        <v>11</v>
      </c>
      <c r="E6469" s="212" t="s">
        <v>1254</v>
      </c>
      <c r="F6469" s="212" t="s">
        <v>1234</v>
      </c>
    </row>
    <row r="6470" spans="1:6" hidden="1" x14ac:dyDescent="0.25">
      <c r="A6470" s="212" t="s">
        <v>1253</v>
      </c>
      <c r="B6470" s="212">
        <v>200810</v>
      </c>
      <c r="C6470" s="212">
        <v>685.03700000000003</v>
      </c>
      <c r="D6470" s="212">
        <v>11</v>
      </c>
      <c r="E6470" s="212" t="s">
        <v>1254</v>
      </c>
      <c r="F6470" s="212" t="s">
        <v>1234</v>
      </c>
    </row>
    <row r="6471" spans="1:6" hidden="1" x14ac:dyDescent="0.25">
      <c r="A6471" s="212" t="s">
        <v>1253</v>
      </c>
      <c r="B6471" s="212">
        <v>200811</v>
      </c>
      <c r="C6471" s="212">
        <v>710.32600000000002</v>
      </c>
      <c r="D6471" s="212">
        <v>11</v>
      </c>
      <c r="E6471" s="212" t="s">
        <v>1254</v>
      </c>
      <c r="F6471" s="212" t="s">
        <v>1234</v>
      </c>
    </row>
    <row r="6472" spans="1:6" hidden="1" x14ac:dyDescent="0.25">
      <c r="A6472" s="212" t="s">
        <v>1253</v>
      </c>
      <c r="B6472" s="212">
        <v>200812</v>
      </c>
      <c r="C6472" s="212">
        <v>942.30700000000002</v>
      </c>
      <c r="D6472" s="212">
        <v>11</v>
      </c>
      <c r="E6472" s="212" t="s">
        <v>1254</v>
      </c>
      <c r="F6472" s="212" t="s">
        <v>1234</v>
      </c>
    </row>
    <row r="6473" spans="1:6" hidden="1" x14ac:dyDescent="0.25">
      <c r="A6473" s="212" t="s">
        <v>1253</v>
      </c>
      <c r="B6473" s="212">
        <v>200813</v>
      </c>
      <c r="C6473" s="212">
        <v>10068.120999999999</v>
      </c>
      <c r="D6473" s="212">
        <v>11</v>
      </c>
      <c r="E6473" s="212" t="s">
        <v>1254</v>
      </c>
      <c r="F6473" s="212" t="s">
        <v>1234</v>
      </c>
    </row>
    <row r="6474" spans="1:6" hidden="1" x14ac:dyDescent="0.25">
      <c r="A6474" s="212" t="s">
        <v>1253</v>
      </c>
      <c r="B6474" s="212">
        <v>200901</v>
      </c>
      <c r="C6474" s="212">
        <v>994.64400000000001</v>
      </c>
      <c r="D6474" s="212">
        <v>11</v>
      </c>
      <c r="E6474" s="212" t="s">
        <v>1254</v>
      </c>
      <c r="F6474" s="212" t="s">
        <v>1234</v>
      </c>
    </row>
    <row r="6475" spans="1:6" hidden="1" x14ac:dyDescent="0.25">
      <c r="A6475" s="212" t="s">
        <v>1253</v>
      </c>
      <c r="B6475" s="212">
        <v>200902</v>
      </c>
      <c r="C6475" s="212">
        <v>774.37599999999998</v>
      </c>
      <c r="D6475" s="212">
        <v>11</v>
      </c>
      <c r="E6475" s="212" t="s">
        <v>1254</v>
      </c>
      <c r="F6475" s="212" t="s">
        <v>1234</v>
      </c>
    </row>
    <row r="6476" spans="1:6" hidden="1" x14ac:dyDescent="0.25">
      <c r="A6476" s="212" t="s">
        <v>1253</v>
      </c>
      <c r="B6476" s="212">
        <v>200903</v>
      </c>
      <c r="C6476" s="212">
        <v>757.74599999999998</v>
      </c>
      <c r="D6476" s="212">
        <v>11</v>
      </c>
      <c r="E6476" s="212" t="s">
        <v>1254</v>
      </c>
      <c r="F6476" s="212" t="s">
        <v>1234</v>
      </c>
    </row>
    <row r="6477" spans="1:6" hidden="1" x14ac:dyDescent="0.25">
      <c r="A6477" s="212" t="s">
        <v>1253</v>
      </c>
      <c r="B6477" s="212">
        <v>200904</v>
      </c>
      <c r="C6477" s="212">
        <v>651.98900000000003</v>
      </c>
      <c r="D6477" s="212">
        <v>11</v>
      </c>
      <c r="E6477" s="212" t="s">
        <v>1254</v>
      </c>
      <c r="F6477" s="212" t="s">
        <v>1234</v>
      </c>
    </row>
    <row r="6478" spans="1:6" hidden="1" x14ac:dyDescent="0.25">
      <c r="A6478" s="212" t="s">
        <v>1253</v>
      </c>
      <c r="B6478" s="212">
        <v>200905</v>
      </c>
      <c r="C6478" s="212">
        <v>713.28300000000002</v>
      </c>
      <c r="D6478" s="212">
        <v>11</v>
      </c>
      <c r="E6478" s="212" t="s">
        <v>1254</v>
      </c>
      <c r="F6478" s="212" t="s">
        <v>1234</v>
      </c>
    </row>
    <row r="6479" spans="1:6" hidden="1" x14ac:dyDescent="0.25">
      <c r="A6479" s="212" t="s">
        <v>1253</v>
      </c>
      <c r="B6479" s="212">
        <v>200906</v>
      </c>
      <c r="C6479" s="212">
        <v>867.01599999999996</v>
      </c>
      <c r="D6479" s="212">
        <v>11</v>
      </c>
      <c r="E6479" s="212" t="s">
        <v>1254</v>
      </c>
      <c r="F6479" s="212" t="s">
        <v>1234</v>
      </c>
    </row>
    <row r="6480" spans="1:6" hidden="1" x14ac:dyDescent="0.25">
      <c r="A6480" s="212" t="s">
        <v>1253</v>
      </c>
      <c r="B6480" s="212">
        <v>200907</v>
      </c>
      <c r="C6480" s="212">
        <v>986.697</v>
      </c>
      <c r="D6480" s="212">
        <v>11</v>
      </c>
      <c r="E6480" s="212" t="s">
        <v>1254</v>
      </c>
      <c r="F6480" s="212" t="s">
        <v>1234</v>
      </c>
    </row>
    <row r="6481" spans="1:6" hidden="1" x14ac:dyDescent="0.25">
      <c r="A6481" s="212" t="s">
        <v>1253</v>
      </c>
      <c r="B6481" s="212">
        <v>200908</v>
      </c>
      <c r="C6481" s="212">
        <v>992.43799999999999</v>
      </c>
      <c r="D6481" s="212">
        <v>11</v>
      </c>
      <c r="E6481" s="212" t="s">
        <v>1254</v>
      </c>
      <c r="F6481" s="212" t="s">
        <v>1234</v>
      </c>
    </row>
    <row r="6482" spans="1:6" hidden="1" x14ac:dyDescent="0.25">
      <c r="A6482" s="212" t="s">
        <v>1253</v>
      </c>
      <c r="B6482" s="212">
        <v>200909</v>
      </c>
      <c r="C6482" s="212">
        <v>767.43799999999999</v>
      </c>
      <c r="D6482" s="212">
        <v>11</v>
      </c>
      <c r="E6482" s="212" t="s">
        <v>1254</v>
      </c>
      <c r="F6482" s="212" t="s">
        <v>1234</v>
      </c>
    </row>
    <row r="6483" spans="1:6" hidden="1" x14ac:dyDescent="0.25">
      <c r="A6483" s="212" t="s">
        <v>1253</v>
      </c>
      <c r="B6483" s="212">
        <v>200910</v>
      </c>
      <c r="C6483" s="212">
        <v>676.93899999999996</v>
      </c>
      <c r="D6483" s="212">
        <v>11</v>
      </c>
      <c r="E6483" s="212" t="s">
        <v>1254</v>
      </c>
      <c r="F6483" s="212" t="s">
        <v>1234</v>
      </c>
    </row>
    <row r="6484" spans="1:6" hidden="1" x14ac:dyDescent="0.25">
      <c r="A6484" s="212" t="s">
        <v>1253</v>
      </c>
      <c r="B6484" s="212">
        <v>200911</v>
      </c>
      <c r="C6484" s="212">
        <v>674.72199999999998</v>
      </c>
      <c r="D6484" s="212">
        <v>11</v>
      </c>
      <c r="E6484" s="212" t="s">
        <v>1254</v>
      </c>
      <c r="F6484" s="212" t="s">
        <v>1234</v>
      </c>
    </row>
    <row r="6485" spans="1:6" hidden="1" x14ac:dyDescent="0.25">
      <c r="A6485" s="212" t="s">
        <v>1253</v>
      </c>
      <c r="B6485" s="212">
        <v>200912</v>
      </c>
      <c r="C6485" s="212">
        <v>931.19500000000005</v>
      </c>
      <c r="D6485" s="212">
        <v>11</v>
      </c>
      <c r="E6485" s="212" t="s">
        <v>1254</v>
      </c>
      <c r="F6485" s="212" t="s">
        <v>1234</v>
      </c>
    </row>
    <row r="6486" spans="1:6" hidden="1" x14ac:dyDescent="0.25">
      <c r="A6486" s="212" t="s">
        <v>1253</v>
      </c>
      <c r="B6486" s="212">
        <v>200913</v>
      </c>
      <c r="C6486" s="212">
        <v>9788.1360000000004</v>
      </c>
      <c r="D6486" s="212">
        <v>11</v>
      </c>
      <c r="E6486" s="212" t="s">
        <v>1254</v>
      </c>
      <c r="F6486" s="212" t="s">
        <v>1234</v>
      </c>
    </row>
    <row r="6487" spans="1:6" hidden="1" x14ac:dyDescent="0.25">
      <c r="A6487" s="212" t="s">
        <v>1253</v>
      </c>
      <c r="B6487" s="212">
        <v>201001</v>
      </c>
      <c r="C6487" s="212">
        <v>1044.9059999999999</v>
      </c>
      <c r="D6487" s="212">
        <v>11</v>
      </c>
      <c r="E6487" s="212" t="s">
        <v>1254</v>
      </c>
      <c r="F6487" s="212" t="s">
        <v>1234</v>
      </c>
    </row>
    <row r="6488" spans="1:6" hidden="1" x14ac:dyDescent="0.25">
      <c r="A6488" s="212" t="s">
        <v>1253</v>
      </c>
      <c r="B6488" s="212">
        <v>201002</v>
      </c>
      <c r="C6488" s="212">
        <v>845.58100000000002</v>
      </c>
      <c r="D6488" s="212">
        <v>11</v>
      </c>
      <c r="E6488" s="212" t="s">
        <v>1254</v>
      </c>
      <c r="F6488" s="212" t="s">
        <v>1234</v>
      </c>
    </row>
    <row r="6489" spans="1:6" hidden="1" x14ac:dyDescent="0.25">
      <c r="A6489" s="212" t="s">
        <v>1253</v>
      </c>
      <c r="B6489" s="212">
        <v>201003</v>
      </c>
      <c r="C6489" s="212">
        <v>767.99400000000003</v>
      </c>
      <c r="D6489" s="212">
        <v>11</v>
      </c>
      <c r="E6489" s="212" t="s">
        <v>1254</v>
      </c>
      <c r="F6489" s="212" t="s">
        <v>1234</v>
      </c>
    </row>
    <row r="6490" spans="1:6" hidden="1" x14ac:dyDescent="0.25">
      <c r="A6490" s="212" t="s">
        <v>1253</v>
      </c>
      <c r="B6490" s="212">
        <v>201004</v>
      </c>
      <c r="C6490" s="212">
        <v>607.66300000000001</v>
      </c>
      <c r="D6490" s="212">
        <v>11</v>
      </c>
      <c r="E6490" s="212" t="s">
        <v>1254</v>
      </c>
      <c r="F6490" s="212" t="s">
        <v>1234</v>
      </c>
    </row>
    <row r="6491" spans="1:6" hidden="1" x14ac:dyDescent="0.25">
      <c r="A6491" s="212" t="s">
        <v>1253</v>
      </c>
      <c r="B6491" s="212">
        <v>201005</v>
      </c>
      <c r="C6491" s="212">
        <v>733.64099999999996</v>
      </c>
      <c r="D6491" s="212">
        <v>11</v>
      </c>
      <c r="E6491" s="212" t="s">
        <v>1254</v>
      </c>
      <c r="F6491" s="212" t="s">
        <v>1234</v>
      </c>
    </row>
    <row r="6492" spans="1:6" hidden="1" x14ac:dyDescent="0.25">
      <c r="A6492" s="212" t="s">
        <v>1253</v>
      </c>
      <c r="B6492" s="212">
        <v>201006</v>
      </c>
      <c r="C6492" s="212">
        <v>956.07399999999996</v>
      </c>
      <c r="D6492" s="212">
        <v>11</v>
      </c>
      <c r="E6492" s="212" t="s">
        <v>1254</v>
      </c>
      <c r="F6492" s="212" t="s">
        <v>1234</v>
      </c>
    </row>
    <row r="6493" spans="1:6" hidden="1" x14ac:dyDescent="0.25">
      <c r="A6493" s="212" t="s">
        <v>1253</v>
      </c>
      <c r="B6493" s="212">
        <v>201007</v>
      </c>
      <c r="C6493" s="212">
        <v>1120.883</v>
      </c>
      <c r="D6493" s="212">
        <v>11</v>
      </c>
      <c r="E6493" s="212" t="s">
        <v>1254</v>
      </c>
      <c r="F6493" s="212" t="s">
        <v>1234</v>
      </c>
    </row>
    <row r="6494" spans="1:6" hidden="1" x14ac:dyDescent="0.25">
      <c r="A6494" s="212" t="s">
        <v>1253</v>
      </c>
      <c r="B6494" s="212">
        <v>201008</v>
      </c>
      <c r="C6494" s="212">
        <v>1097.221</v>
      </c>
      <c r="D6494" s="212">
        <v>11</v>
      </c>
      <c r="E6494" s="212" t="s">
        <v>1254</v>
      </c>
      <c r="F6494" s="212" t="s">
        <v>1234</v>
      </c>
    </row>
    <row r="6495" spans="1:6" hidden="1" x14ac:dyDescent="0.25">
      <c r="A6495" s="212" t="s">
        <v>1253</v>
      </c>
      <c r="B6495" s="212">
        <v>201009</v>
      </c>
      <c r="C6495" s="212">
        <v>831.49199999999996</v>
      </c>
      <c r="D6495" s="212">
        <v>11</v>
      </c>
      <c r="E6495" s="212" t="s">
        <v>1254</v>
      </c>
      <c r="F6495" s="212" t="s">
        <v>1234</v>
      </c>
    </row>
    <row r="6496" spans="1:6" hidden="1" x14ac:dyDescent="0.25">
      <c r="A6496" s="212" t="s">
        <v>1253</v>
      </c>
      <c r="B6496" s="212">
        <v>201010</v>
      </c>
      <c r="C6496" s="212">
        <v>658.024</v>
      </c>
      <c r="D6496" s="212">
        <v>11</v>
      </c>
      <c r="E6496" s="212" t="s">
        <v>1254</v>
      </c>
      <c r="F6496" s="212" t="s">
        <v>1234</v>
      </c>
    </row>
    <row r="6497" spans="1:6" hidden="1" x14ac:dyDescent="0.25">
      <c r="A6497" s="212" t="s">
        <v>1253</v>
      </c>
      <c r="B6497" s="212">
        <v>201011</v>
      </c>
      <c r="C6497" s="212">
        <v>679.625</v>
      </c>
      <c r="D6497" s="212">
        <v>11</v>
      </c>
      <c r="E6497" s="212" t="s">
        <v>1254</v>
      </c>
      <c r="F6497" s="212" t="s">
        <v>1234</v>
      </c>
    </row>
    <row r="6498" spans="1:6" hidden="1" x14ac:dyDescent="0.25">
      <c r="A6498" s="212" t="s">
        <v>1253</v>
      </c>
      <c r="B6498" s="212">
        <v>201012</v>
      </c>
      <c r="C6498" s="212">
        <v>977.30700000000002</v>
      </c>
      <c r="D6498" s="212">
        <v>11</v>
      </c>
      <c r="E6498" s="212" t="s">
        <v>1254</v>
      </c>
      <c r="F6498" s="212" t="s">
        <v>1234</v>
      </c>
    </row>
    <row r="6499" spans="1:6" hidden="1" x14ac:dyDescent="0.25">
      <c r="A6499" s="212" t="s">
        <v>1253</v>
      </c>
      <c r="B6499" s="212">
        <v>201013</v>
      </c>
      <c r="C6499" s="212">
        <v>10321.499</v>
      </c>
      <c r="D6499" s="212">
        <v>11</v>
      </c>
      <c r="E6499" s="212" t="s">
        <v>1254</v>
      </c>
      <c r="F6499" s="212" t="s">
        <v>1234</v>
      </c>
    </row>
    <row r="6500" spans="1:6" hidden="1" x14ac:dyDescent="0.25">
      <c r="A6500" s="212" t="s">
        <v>1253</v>
      </c>
      <c r="B6500" s="212">
        <v>201101</v>
      </c>
      <c r="C6500" s="212">
        <v>1014.172</v>
      </c>
      <c r="D6500" s="212">
        <v>11</v>
      </c>
      <c r="E6500" s="212" t="s">
        <v>1254</v>
      </c>
      <c r="F6500" s="212" t="s">
        <v>1234</v>
      </c>
    </row>
    <row r="6501" spans="1:6" hidden="1" x14ac:dyDescent="0.25">
      <c r="A6501" s="212" t="s">
        <v>1253</v>
      </c>
      <c r="B6501" s="212">
        <v>201102</v>
      </c>
      <c r="C6501" s="212">
        <v>805.81</v>
      </c>
      <c r="D6501" s="212">
        <v>11</v>
      </c>
      <c r="E6501" s="212" t="s">
        <v>1254</v>
      </c>
      <c r="F6501" s="212" t="s">
        <v>1234</v>
      </c>
    </row>
    <row r="6502" spans="1:6" hidden="1" x14ac:dyDescent="0.25">
      <c r="A6502" s="212" t="s">
        <v>1253</v>
      </c>
      <c r="B6502" s="212">
        <v>201103</v>
      </c>
      <c r="C6502" s="212">
        <v>744.22500000000002</v>
      </c>
      <c r="D6502" s="212">
        <v>11</v>
      </c>
      <c r="E6502" s="212" t="s">
        <v>1254</v>
      </c>
      <c r="F6502" s="212" t="s">
        <v>1234</v>
      </c>
    </row>
    <row r="6503" spans="1:6" hidden="1" x14ac:dyDescent="0.25">
      <c r="A6503" s="212" t="s">
        <v>1253</v>
      </c>
      <c r="B6503" s="212">
        <v>201104</v>
      </c>
      <c r="C6503" s="212">
        <v>665.74900000000002</v>
      </c>
      <c r="D6503" s="212">
        <v>11</v>
      </c>
      <c r="E6503" s="212" t="s">
        <v>1254</v>
      </c>
      <c r="F6503" s="212" t="s">
        <v>1234</v>
      </c>
    </row>
    <row r="6504" spans="1:6" hidden="1" x14ac:dyDescent="0.25">
      <c r="A6504" s="212" t="s">
        <v>1253</v>
      </c>
      <c r="B6504" s="212">
        <v>201105</v>
      </c>
      <c r="C6504" s="212">
        <v>721.65700000000004</v>
      </c>
      <c r="D6504" s="212">
        <v>11</v>
      </c>
      <c r="E6504" s="212" t="s">
        <v>1254</v>
      </c>
      <c r="F6504" s="212" t="s">
        <v>1234</v>
      </c>
    </row>
    <row r="6505" spans="1:6" hidden="1" x14ac:dyDescent="0.25">
      <c r="A6505" s="212" t="s">
        <v>1253</v>
      </c>
      <c r="B6505" s="212">
        <v>201106</v>
      </c>
      <c r="C6505" s="212">
        <v>920.29300000000001</v>
      </c>
      <c r="D6505" s="212">
        <v>11</v>
      </c>
      <c r="E6505" s="212" t="s">
        <v>1254</v>
      </c>
      <c r="F6505" s="212" t="s">
        <v>1234</v>
      </c>
    </row>
    <row r="6506" spans="1:6" hidden="1" x14ac:dyDescent="0.25">
      <c r="A6506" s="212" t="s">
        <v>1253</v>
      </c>
      <c r="B6506" s="212">
        <v>201107</v>
      </c>
      <c r="C6506" s="212">
        <v>1144.798</v>
      </c>
      <c r="D6506" s="212">
        <v>11</v>
      </c>
      <c r="E6506" s="212" t="s">
        <v>1254</v>
      </c>
      <c r="F6506" s="212" t="s">
        <v>1234</v>
      </c>
    </row>
    <row r="6507" spans="1:6" hidden="1" x14ac:dyDescent="0.25">
      <c r="A6507" s="212" t="s">
        <v>1253</v>
      </c>
      <c r="B6507" s="212">
        <v>201108</v>
      </c>
      <c r="C6507" s="212">
        <v>1076.6099999999999</v>
      </c>
      <c r="D6507" s="212">
        <v>11</v>
      </c>
      <c r="E6507" s="212" t="s">
        <v>1254</v>
      </c>
      <c r="F6507" s="212" t="s">
        <v>1234</v>
      </c>
    </row>
    <row r="6508" spans="1:6" hidden="1" x14ac:dyDescent="0.25">
      <c r="A6508" s="212" t="s">
        <v>1253</v>
      </c>
      <c r="B6508" s="212">
        <v>201109</v>
      </c>
      <c r="C6508" s="212">
        <v>797.52300000000002</v>
      </c>
      <c r="D6508" s="212">
        <v>11</v>
      </c>
      <c r="E6508" s="212" t="s">
        <v>1254</v>
      </c>
      <c r="F6508" s="212" t="s">
        <v>1234</v>
      </c>
    </row>
    <row r="6509" spans="1:6" hidden="1" x14ac:dyDescent="0.25">
      <c r="A6509" s="212" t="s">
        <v>1253</v>
      </c>
      <c r="B6509" s="212">
        <v>201110</v>
      </c>
      <c r="C6509" s="212">
        <v>649.92499999999995</v>
      </c>
      <c r="D6509" s="212">
        <v>11</v>
      </c>
      <c r="E6509" s="212" t="s">
        <v>1254</v>
      </c>
      <c r="F6509" s="212" t="s">
        <v>1234</v>
      </c>
    </row>
    <row r="6510" spans="1:6" hidden="1" x14ac:dyDescent="0.25">
      <c r="A6510" s="212" t="s">
        <v>1253</v>
      </c>
      <c r="B6510" s="212">
        <v>201111</v>
      </c>
      <c r="C6510" s="212">
        <v>669.53399999999999</v>
      </c>
      <c r="D6510" s="212">
        <v>11</v>
      </c>
      <c r="E6510" s="212" t="s">
        <v>1254</v>
      </c>
      <c r="F6510" s="212" t="s">
        <v>1234</v>
      </c>
    </row>
    <row r="6511" spans="1:6" hidden="1" x14ac:dyDescent="0.25">
      <c r="A6511" s="212" t="s">
        <v>1253</v>
      </c>
      <c r="B6511" s="212">
        <v>201112</v>
      </c>
      <c r="C6511" s="212">
        <v>841.84500000000003</v>
      </c>
      <c r="D6511" s="212">
        <v>11</v>
      </c>
      <c r="E6511" s="212" t="s">
        <v>1254</v>
      </c>
      <c r="F6511" s="212" t="s">
        <v>1234</v>
      </c>
    </row>
    <row r="6512" spans="1:6" hidden="1" x14ac:dyDescent="0.25">
      <c r="A6512" s="212" t="s">
        <v>1253</v>
      </c>
      <c r="B6512" s="212">
        <v>201113</v>
      </c>
      <c r="C6512" s="212">
        <v>10054.223</v>
      </c>
      <c r="D6512" s="212">
        <v>11</v>
      </c>
      <c r="E6512" s="212" t="s">
        <v>1254</v>
      </c>
      <c r="F6512" s="212" t="s">
        <v>1234</v>
      </c>
    </row>
    <row r="6513" spans="1:6" hidden="1" x14ac:dyDescent="0.25">
      <c r="A6513" s="212" t="s">
        <v>1253</v>
      </c>
      <c r="B6513" s="212">
        <v>201201</v>
      </c>
      <c r="C6513" s="212">
        <v>869.32399999999996</v>
      </c>
      <c r="D6513" s="212">
        <v>11</v>
      </c>
      <c r="E6513" s="212" t="s">
        <v>1254</v>
      </c>
      <c r="F6513" s="212" t="s">
        <v>1234</v>
      </c>
    </row>
    <row r="6514" spans="1:6" hidden="1" x14ac:dyDescent="0.25">
      <c r="A6514" s="212" t="s">
        <v>1253</v>
      </c>
      <c r="B6514" s="212">
        <v>201202</v>
      </c>
      <c r="C6514" s="212">
        <v>724.43799999999999</v>
      </c>
      <c r="D6514" s="212">
        <v>11</v>
      </c>
      <c r="E6514" s="212" t="s">
        <v>1254</v>
      </c>
      <c r="F6514" s="212" t="s">
        <v>1234</v>
      </c>
    </row>
    <row r="6515" spans="1:6" hidden="1" x14ac:dyDescent="0.25">
      <c r="A6515" s="212" t="s">
        <v>1253</v>
      </c>
      <c r="B6515" s="212">
        <v>201203</v>
      </c>
      <c r="C6515" s="212">
        <v>672.37400000000002</v>
      </c>
      <c r="D6515" s="212">
        <v>11</v>
      </c>
      <c r="E6515" s="212" t="s">
        <v>1254</v>
      </c>
      <c r="F6515" s="212" t="s">
        <v>1234</v>
      </c>
    </row>
    <row r="6516" spans="1:6" hidden="1" x14ac:dyDescent="0.25">
      <c r="A6516" s="212" t="s">
        <v>1253</v>
      </c>
      <c r="B6516" s="212">
        <v>201204</v>
      </c>
      <c r="C6516" s="212">
        <v>593.81700000000001</v>
      </c>
      <c r="D6516" s="212">
        <v>11</v>
      </c>
      <c r="E6516" s="212" t="s">
        <v>1254</v>
      </c>
      <c r="F6516" s="212" t="s">
        <v>1234</v>
      </c>
    </row>
    <row r="6517" spans="1:6" hidden="1" x14ac:dyDescent="0.25">
      <c r="A6517" s="212" t="s">
        <v>1253</v>
      </c>
      <c r="B6517" s="212">
        <v>201205</v>
      </c>
      <c r="C6517" s="212">
        <v>727.84900000000005</v>
      </c>
      <c r="D6517" s="212">
        <v>11</v>
      </c>
      <c r="E6517" s="212" t="s">
        <v>1254</v>
      </c>
      <c r="F6517" s="212" t="s">
        <v>1234</v>
      </c>
    </row>
    <row r="6518" spans="1:6" hidden="1" x14ac:dyDescent="0.25">
      <c r="A6518" s="212" t="s">
        <v>1253</v>
      </c>
      <c r="B6518" s="212">
        <v>201206</v>
      </c>
      <c r="C6518" s="212">
        <v>868.80799999999999</v>
      </c>
      <c r="D6518" s="212">
        <v>11</v>
      </c>
      <c r="E6518" s="212" t="s">
        <v>1254</v>
      </c>
      <c r="F6518" s="212" t="s">
        <v>1234</v>
      </c>
    </row>
    <row r="6519" spans="1:6" hidden="1" x14ac:dyDescent="0.25">
      <c r="A6519" s="212" t="s">
        <v>1253</v>
      </c>
      <c r="B6519" s="212">
        <v>201207</v>
      </c>
      <c r="C6519" s="212">
        <v>1105.566</v>
      </c>
      <c r="D6519" s="212">
        <v>11</v>
      </c>
      <c r="E6519" s="212" t="s">
        <v>1254</v>
      </c>
      <c r="F6519" s="212" t="s">
        <v>1234</v>
      </c>
    </row>
    <row r="6520" spans="1:6" hidden="1" x14ac:dyDescent="0.25">
      <c r="A6520" s="212" t="s">
        <v>1253</v>
      </c>
      <c r="B6520" s="212">
        <v>201208</v>
      </c>
      <c r="C6520" s="212">
        <v>1008.139</v>
      </c>
      <c r="D6520" s="212">
        <v>11</v>
      </c>
      <c r="E6520" s="212" t="s">
        <v>1254</v>
      </c>
      <c r="F6520" s="212" t="s">
        <v>1234</v>
      </c>
    </row>
    <row r="6521" spans="1:6" hidden="1" x14ac:dyDescent="0.25">
      <c r="A6521" s="212" t="s">
        <v>1253</v>
      </c>
      <c r="B6521" s="212">
        <v>201209</v>
      </c>
      <c r="C6521" s="212">
        <v>774.72299999999996</v>
      </c>
      <c r="D6521" s="212">
        <v>11</v>
      </c>
      <c r="E6521" s="212" t="s">
        <v>1254</v>
      </c>
      <c r="F6521" s="212" t="s">
        <v>1234</v>
      </c>
    </row>
    <row r="6522" spans="1:6" hidden="1" x14ac:dyDescent="0.25">
      <c r="A6522" s="212" t="s">
        <v>1253</v>
      </c>
      <c r="B6522" s="212">
        <v>201210</v>
      </c>
      <c r="C6522" s="212">
        <v>648.005</v>
      </c>
      <c r="D6522" s="212">
        <v>11</v>
      </c>
      <c r="E6522" s="212" t="s">
        <v>1254</v>
      </c>
      <c r="F6522" s="212" t="s">
        <v>1234</v>
      </c>
    </row>
    <row r="6523" spans="1:6" hidden="1" x14ac:dyDescent="0.25">
      <c r="A6523" s="212" t="s">
        <v>1253</v>
      </c>
      <c r="B6523" s="212">
        <v>201211</v>
      </c>
      <c r="C6523" s="212">
        <v>679.57399999999996</v>
      </c>
      <c r="D6523" s="212">
        <v>11</v>
      </c>
      <c r="E6523" s="212" t="s">
        <v>1254</v>
      </c>
      <c r="F6523" s="212" t="s">
        <v>1234</v>
      </c>
    </row>
    <row r="6524" spans="1:6" hidden="1" x14ac:dyDescent="0.25">
      <c r="A6524" s="212" t="s">
        <v>1253</v>
      </c>
      <c r="B6524" s="212">
        <v>201212</v>
      </c>
      <c r="C6524" s="212">
        <v>828.97900000000004</v>
      </c>
      <c r="D6524" s="212">
        <v>11</v>
      </c>
      <c r="E6524" s="212" t="s">
        <v>1254</v>
      </c>
      <c r="F6524" s="212" t="s">
        <v>1234</v>
      </c>
    </row>
    <row r="6525" spans="1:6" hidden="1" x14ac:dyDescent="0.25">
      <c r="A6525" s="212" t="s">
        <v>1253</v>
      </c>
      <c r="B6525" s="212">
        <v>201213</v>
      </c>
      <c r="C6525" s="212">
        <v>9496.0069999999996</v>
      </c>
      <c r="D6525" s="212">
        <v>11</v>
      </c>
      <c r="E6525" s="212" t="s">
        <v>1254</v>
      </c>
      <c r="F6525" s="212" t="s">
        <v>1234</v>
      </c>
    </row>
    <row r="6526" spans="1:6" hidden="1" x14ac:dyDescent="0.25">
      <c r="A6526" s="212" t="s">
        <v>1253</v>
      </c>
      <c r="B6526" s="212">
        <v>201301</v>
      </c>
      <c r="C6526" s="212">
        <v>905.19500000000005</v>
      </c>
      <c r="D6526" s="212">
        <v>11</v>
      </c>
      <c r="E6526" s="212" t="s">
        <v>1254</v>
      </c>
      <c r="F6526" s="212" t="s">
        <v>1234</v>
      </c>
    </row>
    <row r="6527" spans="1:6" hidden="1" x14ac:dyDescent="0.25">
      <c r="A6527" s="212" t="s">
        <v>1253</v>
      </c>
      <c r="B6527" s="212">
        <v>201302</v>
      </c>
      <c r="C6527" s="212">
        <v>745.85199999999998</v>
      </c>
      <c r="D6527" s="212">
        <v>11</v>
      </c>
      <c r="E6527" s="212" t="s">
        <v>1254</v>
      </c>
      <c r="F6527" s="212" t="s">
        <v>1234</v>
      </c>
    </row>
    <row r="6528" spans="1:6" hidden="1" x14ac:dyDescent="0.25">
      <c r="A6528" s="212" t="s">
        <v>1253</v>
      </c>
      <c r="B6528" s="212">
        <v>201303</v>
      </c>
      <c r="C6528" s="212">
        <v>770.726</v>
      </c>
      <c r="D6528" s="212">
        <v>11</v>
      </c>
      <c r="E6528" s="212" t="s">
        <v>1254</v>
      </c>
      <c r="F6528" s="212" t="s">
        <v>1234</v>
      </c>
    </row>
    <row r="6529" spans="1:6" hidden="1" x14ac:dyDescent="0.25">
      <c r="A6529" s="212" t="s">
        <v>1253</v>
      </c>
      <c r="B6529" s="212">
        <v>201304</v>
      </c>
      <c r="C6529" s="212">
        <v>644.04399999999998</v>
      </c>
      <c r="D6529" s="212">
        <v>11</v>
      </c>
      <c r="E6529" s="212" t="s">
        <v>1254</v>
      </c>
      <c r="F6529" s="212" t="s">
        <v>1234</v>
      </c>
    </row>
    <row r="6530" spans="1:6" hidden="1" x14ac:dyDescent="0.25">
      <c r="A6530" s="212" t="s">
        <v>1253</v>
      </c>
      <c r="B6530" s="212">
        <v>201305</v>
      </c>
      <c r="C6530" s="212">
        <v>675.08500000000004</v>
      </c>
      <c r="D6530" s="212">
        <v>11</v>
      </c>
      <c r="E6530" s="212" t="s">
        <v>1254</v>
      </c>
      <c r="F6530" s="212" t="s">
        <v>1234</v>
      </c>
    </row>
    <row r="6531" spans="1:6" hidden="1" x14ac:dyDescent="0.25">
      <c r="A6531" s="212" t="s">
        <v>1253</v>
      </c>
      <c r="B6531" s="212">
        <v>201306</v>
      </c>
      <c r="C6531" s="212">
        <v>839.42100000000005</v>
      </c>
      <c r="D6531" s="212">
        <v>11</v>
      </c>
      <c r="E6531" s="212" t="s">
        <v>1254</v>
      </c>
      <c r="F6531" s="212" t="s">
        <v>1234</v>
      </c>
    </row>
    <row r="6532" spans="1:6" hidden="1" x14ac:dyDescent="0.25">
      <c r="A6532" s="212" t="s">
        <v>1253</v>
      </c>
      <c r="B6532" s="212">
        <v>201307</v>
      </c>
      <c r="C6532" s="212">
        <v>1005.018</v>
      </c>
      <c r="D6532" s="212">
        <v>11</v>
      </c>
      <c r="E6532" s="212" t="s">
        <v>1254</v>
      </c>
      <c r="F6532" s="212" t="s">
        <v>1234</v>
      </c>
    </row>
    <row r="6533" spans="1:6" hidden="1" x14ac:dyDescent="0.25">
      <c r="A6533" s="212" t="s">
        <v>1253</v>
      </c>
      <c r="B6533" s="212">
        <v>201308</v>
      </c>
      <c r="C6533" s="212">
        <v>948.91600000000005</v>
      </c>
      <c r="D6533" s="212">
        <v>11</v>
      </c>
      <c r="E6533" s="212" t="s">
        <v>1254</v>
      </c>
      <c r="F6533" s="212" t="s">
        <v>1234</v>
      </c>
    </row>
    <row r="6534" spans="1:6" hidden="1" x14ac:dyDescent="0.25">
      <c r="A6534" s="212" t="s">
        <v>1253</v>
      </c>
      <c r="B6534" s="212">
        <v>201309</v>
      </c>
      <c r="C6534" s="212">
        <v>792.21799999999996</v>
      </c>
      <c r="D6534" s="212">
        <v>11</v>
      </c>
      <c r="E6534" s="212" t="s">
        <v>1254</v>
      </c>
      <c r="F6534" s="212" t="s">
        <v>1234</v>
      </c>
    </row>
    <row r="6535" spans="1:6" hidden="1" x14ac:dyDescent="0.25">
      <c r="A6535" s="212" t="s">
        <v>1253</v>
      </c>
      <c r="B6535" s="212">
        <v>201310</v>
      </c>
      <c r="C6535" s="212">
        <v>659.125</v>
      </c>
      <c r="D6535" s="212">
        <v>11</v>
      </c>
      <c r="E6535" s="212" t="s">
        <v>1254</v>
      </c>
      <c r="F6535" s="212" t="s">
        <v>1234</v>
      </c>
    </row>
    <row r="6536" spans="1:6" hidden="1" x14ac:dyDescent="0.25">
      <c r="A6536" s="212" t="s">
        <v>1253</v>
      </c>
      <c r="B6536" s="212">
        <v>201311</v>
      </c>
      <c r="C6536" s="212">
        <v>697.31</v>
      </c>
      <c r="D6536" s="212">
        <v>11</v>
      </c>
      <c r="E6536" s="212" t="s">
        <v>1254</v>
      </c>
      <c r="F6536" s="212" t="s">
        <v>1234</v>
      </c>
    </row>
    <row r="6537" spans="1:6" hidden="1" x14ac:dyDescent="0.25">
      <c r="A6537" s="212" t="s">
        <v>1253</v>
      </c>
      <c r="B6537" s="212">
        <v>201312</v>
      </c>
      <c r="C6537" s="212">
        <v>921.49800000000005</v>
      </c>
      <c r="D6537" s="212">
        <v>11</v>
      </c>
      <c r="E6537" s="212" t="s">
        <v>1254</v>
      </c>
      <c r="F6537" s="212" t="s">
        <v>1234</v>
      </c>
    </row>
    <row r="6538" spans="1:6" hidden="1" x14ac:dyDescent="0.25">
      <c r="A6538" s="212" t="s">
        <v>1253</v>
      </c>
      <c r="B6538" s="212">
        <v>201313</v>
      </c>
      <c r="C6538" s="212">
        <v>9603.8880000000008</v>
      </c>
      <c r="D6538" s="212">
        <v>11</v>
      </c>
      <c r="E6538" s="212" t="s">
        <v>1254</v>
      </c>
      <c r="F6538" s="212" t="s">
        <v>1234</v>
      </c>
    </row>
    <row r="6539" spans="1:6" hidden="1" x14ac:dyDescent="0.25">
      <c r="A6539" s="212" t="s">
        <v>1253</v>
      </c>
      <c r="B6539" s="212">
        <v>201401</v>
      </c>
      <c r="C6539" s="212">
        <v>1036.4760000000001</v>
      </c>
      <c r="D6539" s="212">
        <v>11</v>
      </c>
      <c r="E6539" s="212" t="s">
        <v>1254</v>
      </c>
      <c r="F6539" s="212" t="s">
        <v>1234</v>
      </c>
    </row>
    <row r="6540" spans="1:6" hidden="1" x14ac:dyDescent="0.25">
      <c r="A6540" s="212" t="s">
        <v>1253</v>
      </c>
      <c r="B6540" s="212">
        <v>201402</v>
      </c>
      <c r="C6540" s="212">
        <v>844.46199999999999</v>
      </c>
      <c r="D6540" s="212">
        <v>11</v>
      </c>
      <c r="E6540" s="212" t="s">
        <v>1254</v>
      </c>
      <c r="F6540" s="212" t="s">
        <v>1234</v>
      </c>
    </row>
    <row r="6541" spans="1:6" hidden="1" x14ac:dyDescent="0.25">
      <c r="A6541" s="212" t="s">
        <v>1253</v>
      </c>
      <c r="B6541" s="212">
        <v>201403</v>
      </c>
      <c r="C6541" s="212">
        <v>792.61800000000005</v>
      </c>
      <c r="D6541" s="212">
        <v>11</v>
      </c>
      <c r="E6541" s="212" t="s">
        <v>1254</v>
      </c>
      <c r="F6541" s="212" t="s">
        <v>1234</v>
      </c>
    </row>
    <row r="6542" spans="1:6" hidden="1" x14ac:dyDescent="0.25">
      <c r="A6542" s="212" t="s">
        <v>1253</v>
      </c>
      <c r="B6542" s="212">
        <v>201404</v>
      </c>
      <c r="C6542" s="212">
        <v>616.61099999999999</v>
      </c>
      <c r="D6542" s="212">
        <v>11</v>
      </c>
      <c r="E6542" s="212" t="s">
        <v>1254</v>
      </c>
      <c r="F6542" s="212" t="s">
        <v>1234</v>
      </c>
    </row>
    <row r="6543" spans="1:6" hidden="1" x14ac:dyDescent="0.25">
      <c r="A6543" s="212" t="s">
        <v>1253</v>
      </c>
      <c r="B6543" s="212">
        <v>201405</v>
      </c>
      <c r="C6543" s="212">
        <v>678.19899999999996</v>
      </c>
      <c r="D6543" s="212">
        <v>11</v>
      </c>
      <c r="E6543" s="212" t="s">
        <v>1254</v>
      </c>
      <c r="F6543" s="212" t="s">
        <v>1234</v>
      </c>
    </row>
    <row r="6544" spans="1:6" hidden="1" x14ac:dyDescent="0.25">
      <c r="A6544" s="212" t="s">
        <v>1253</v>
      </c>
      <c r="B6544" s="212">
        <v>201406</v>
      </c>
      <c r="C6544" s="212">
        <v>835.71600000000001</v>
      </c>
      <c r="D6544" s="212">
        <v>11</v>
      </c>
      <c r="E6544" s="212" t="s">
        <v>1254</v>
      </c>
      <c r="F6544" s="212" t="s">
        <v>1234</v>
      </c>
    </row>
    <row r="6545" spans="1:6" hidden="1" x14ac:dyDescent="0.25">
      <c r="A6545" s="212" t="s">
        <v>1253</v>
      </c>
      <c r="B6545" s="212">
        <v>201407</v>
      </c>
      <c r="C6545" s="212">
        <v>954.08399999999995</v>
      </c>
      <c r="D6545" s="212">
        <v>11</v>
      </c>
      <c r="E6545" s="212" t="s">
        <v>1254</v>
      </c>
      <c r="F6545" s="212" t="s">
        <v>1234</v>
      </c>
    </row>
    <row r="6546" spans="1:6" hidden="1" x14ac:dyDescent="0.25">
      <c r="A6546" s="212" t="s">
        <v>1253</v>
      </c>
      <c r="B6546" s="212">
        <v>201408</v>
      </c>
      <c r="C6546" s="212">
        <v>936.21299999999997</v>
      </c>
      <c r="D6546" s="212">
        <v>11</v>
      </c>
      <c r="E6546" s="212" t="s">
        <v>1254</v>
      </c>
      <c r="F6546" s="212" t="s">
        <v>1234</v>
      </c>
    </row>
    <row r="6547" spans="1:6" hidden="1" x14ac:dyDescent="0.25">
      <c r="A6547" s="212" t="s">
        <v>1253</v>
      </c>
      <c r="B6547" s="212">
        <v>201409</v>
      </c>
      <c r="C6547" s="212">
        <v>769.24</v>
      </c>
      <c r="D6547" s="212">
        <v>11</v>
      </c>
      <c r="E6547" s="212" t="s">
        <v>1254</v>
      </c>
      <c r="F6547" s="212" t="s">
        <v>1234</v>
      </c>
    </row>
    <row r="6548" spans="1:6" hidden="1" x14ac:dyDescent="0.25">
      <c r="A6548" s="212" t="s">
        <v>1253</v>
      </c>
      <c r="B6548" s="212">
        <v>201410</v>
      </c>
      <c r="C6548" s="212">
        <v>640.65599999999995</v>
      </c>
      <c r="D6548" s="212">
        <v>11</v>
      </c>
      <c r="E6548" s="212" t="s">
        <v>1254</v>
      </c>
      <c r="F6548" s="212" t="s">
        <v>1234</v>
      </c>
    </row>
    <row r="6549" spans="1:6" hidden="1" x14ac:dyDescent="0.25">
      <c r="A6549" s="212" t="s">
        <v>1253</v>
      </c>
      <c r="B6549" s="212">
        <v>201411</v>
      </c>
      <c r="C6549" s="212">
        <v>706.26300000000003</v>
      </c>
      <c r="D6549" s="212">
        <v>11</v>
      </c>
      <c r="E6549" s="212" t="s">
        <v>1254</v>
      </c>
      <c r="F6549" s="212" t="s">
        <v>1234</v>
      </c>
    </row>
    <row r="6550" spans="1:6" hidden="1" x14ac:dyDescent="0.25">
      <c r="A6550" s="212" t="s">
        <v>1253</v>
      </c>
      <c r="B6550" s="212">
        <v>201412</v>
      </c>
      <c r="C6550" s="212">
        <v>829.58799999999997</v>
      </c>
      <c r="D6550" s="212">
        <v>11</v>
      </c>
      <c r="E6550" s="212" t="s">
        <v>1254</v>
      </c>
      <c r="F6550" s="212" t="s">
        <v>1234</v>
      </c>
    </row>
    <row r="6551" spans="1:6" x14ac:dyDescent="0.25">
      <c r="A6551" s="212" t="s">
        <v>1253</v>
      </c>
      <c r="B6551" s="212">
        <v>201413</v>
      </c>
      <c r="C6551" s="212">
        <v>9637.902</v>
      </c>
      <c r="D6551" s="212">
        <v>11</v>
      </c>
      <c r="E6551" s="212" t="s">
        <v>1254</v>
      </c>
      <c r="F6551" s="212" t="s">
        <v>1234</v>
      </c>
    </row>
    <row r="6552" spans="1:6" hidden="1" x14ac:dyDescent="0.25">
      <c r="A6552" s="212" t="s">
        <v>1253</v>
      </c>
      <c r="B6552" s="212">
        <v>201501</v>
      </c>
      <c r="C6552" s="212">
        <v>932.91700000000003</v>
      </c>
      <c r="D6552" s="212">
        <v>11</v>
      </c>
      <c r="E6552" s="212" t="s">
        <v>1254</v>
      </c>
      <c r="F6552" s="212" t="s">
        <v>1234</v>
      </c>
    </row>
    <row r="6553" spans="1:6" hidden="1" x14ac:dyDescent="0.25">
      <c r="A6553" s="212" t="s">
        <v>1253</v>
      </c>
      <c r="B6553" s="212">
        <v>201502</v>
      </c>
      <c r="C6553" s="212">
        <v>830.19299999999998</v>
      </c>
      <c r="D6553" s="212">
        <v>11</v>
      </c>
      <c r="E6553" s="212" t="s">
        <v>1254</v>
      </c>
      <c r="F6553" s="212" t="s">
        <v>1234</v>
      </c>
    </row>
    <row r="6554" spans="1:6" hidden="1" x14ac:dyDescent="0.25">
      <c r="A6554" s="212" t="s">
        <v>1253</v>
      </c>
      <c r="B6554" s="212">
        <v>201503</v>
      </c>
      <c r="C6554" s="212">
        <v>752.28399999999999</v>
      </c>
      <c r="D6554" s="212">
        <v>11</v>
      </c>
      <c r="E6554" s="212" t="s">
        <v>1254</v>
      </c>
      <c r="F6554" s="212" t="s">
        <v>1234</v>
      </c>
    </row>
    <row r="6555" spans="1:6" hidden="1" x14ac:dyDescent="0.25">
      <c r="A6555" s="212" t="s">
        <v>1253</v>
      </c>
      <c r="B6555" s="212">
        <v>201504</v>
      </c>
      <c r="C6555" s="212">
        <v>583.93299999999999</v>
      </c>
      <c r="D6555" s="212">
        <v>11</v>
      </c>
      <c r="E6555" s="212" t="s">
        <v>1254</v>
      </c>
      <c r="F6555" s="212" t="s">
        <v>1234</v>
      </c>
    </row>
    <row r="6556" spans="1:6" hidden="1" x14ac:dyDescent="0.25">
      <c r="A6556" s="212" t="s">
        <v>1253</v>
      </c>
      <c r="B6556" s="212">
        <v>201505</v>
      </c>
      <c r="C6556" s="212">
        <v>666.798</v>
      </c>
      <c r="D6556" s="212">
        <v>11</v>
      </c>
      <c r="E6556" s="212" t="s">
        <v>1254</v>
      </c>
      <c r="F6556" s="212" t="s">
        <v>1234</v>
      </c>
    </row>
    <row r="6557" spans="1:6" hidden="1" x14ac:dyDescent="0.25">
      <c r="A6557" s="212" t="s">
        <v>1253</v>
      </c>
      <c r="B6557" s="212">
        <v>201506</v>
      </c>
      <c r="C6557" s="212">
        <v>836.26700000000005</v>
      </c>
      <c r="D6557" s="212">
        <v>11</v>
      </c>
      <c r="E6557" s="212" t="s">
        <v>1254</v>
      </c>
      <c r="F6557" s="212" t="s">
        <v>1234</v>
      </c>
    </row>
    <row r="6558" spans="1:6" hidden="1" x14ac:dyDescent="0.25">
      <c r="A6558" s="212" t="s">
        <v>1253</v>
      </c>
      <c r="B6558" s="212">
        <v>201507</v>
      </c>
      <c r="C6558" s="212">
        <v>1006.971</v>
      </c>
      <c r="D6558" s="212">
        <v>11</v>
      </c>
      <c r="E6558" s="212" t="s">
        <v>1254</v>
      </c>
      <c r="F6558" s="212" t="s">
        <v>1234</v>
      </c>
    </row>
    <row r="6559" spans="1:6" hidden="1" x14ac:dyDescent="0.25">
      <c r="A6559" s="212" t="s">
        <v>1253</v>
      </c>
      <c r="B6559" s="212">
        <v>201508</v>
      </c>
      <c r="C6559" s="212">
        <v>965.95899999999995</v>
      </c>
      <c r="D6559" s="212">
        <v>11</v>
      </c>
      <c r="E6559" s="212" t="s">
        <v>1254</v>
      </c>
      <c r="F6559" s="212" t="s">
        <v>1234</v>
      </c>
    </row>
    <row r="6560" spans="1:6" hidden="1" x14ac:dyDescent="0.25">
      <c r="A6560" s="212" t="s">
        <v>1253</v>
      </c>
      <c r="B6560" s="212">
        <v>201509</v>
      </c>
      <c r="C6560" s="212">
        <v>796.69399999999996</v>
      </c>
      <c r="D6560" s="212">
        <v>11</v>
      </c>
      <c r="E6560" s="212" t="s">
        <v>1254</v>
      </c>
      <c r="F6560" s="212" t="s">
        <v>1234</v>
      </c>
    </row>
    <row r="6561" spans="1:6" hidden="1" x14ac:dyDescent="0.25">
      <c r="A6561" s="212" t="s">
        <v>1253</v>
      </c>
      <c r="B6561" s="212">
        <v>201510</v>
      </c>
      <c r="C6561" s="212">
        <v>629.55200000000002</v>
      </c>
      <c r="D6561" s="212">
        <v>11</v>
      </c>
      <c r="E6561" s="212" t="s">
        <v>1254</v>
      </c>
      <c r="F6561" s="212" t="s">
        <v>1234</v>
      </c>
    </row>
    <row r="6562" spans="1:6" hidden="1" x14ac:dyDescent="0.25">
      <c r="A6562" s="212" t="s">
        <v>1253</v>
      </c>
      <c r="B6562" s="212">
        <v>201511</v>
      </c>
      <c r="C6562" s="212">
        <v>621.57799999999997</v>
      </c>
      <c r="D6562" s="212">
        <v>11</v>
      </c>
      <c r="E6562" s="212" t="s">
        <v>1254</v>
      </c>
      <c r="F6562" s="212" t="s">
        <v>1234</v>
      </c>
    </row>
    <row r="6563" spans="1:6" hidden="1" x14ac:dyDescent="0.25">
      <c r="A6563" s="212" t="s">
        <v>1253</v>
      </c>
      <c r="B6563" s="212">
        <v>201512</v>
      </c>
      <c r="C6563" s="212">
        <v>742.90499999999997</v>
      </c>
      <c r="D6563" s="212">
        <v>11</v>
      </c>
      <c r="E6563" s="212" t="s">
        <v>1254</v>
      </c>
      <c r="F6563" s="212" t="s">
        <v>1234</v>
      </c>
    </row>
    <row r="6564" spans="1:6" hidden="1" x14ac:dyDescent="0.25">
      <c r="A6564" s="212" t="s">
        <v>1253</v>
      </c>
      <c r="B6564" s="212">
        <v>201513</v>
      </c>
      <c r="C6564" s="212">
        <v>9362.1200000000008</v>
      </c>
      <c r="D6564" s="212">
        <v>11</v>
      </c>
      <c r="E6564" s="212" t="s">
        <v>1254</v>
      </c>
      <c r="F6564" s="212" t="s">
        <v>1234</v>
      </c>
    </row>
    <row r="6565" spans="1:6" hidden="1" x14ac:dyDescent="0.25">
      <c r="A6565" s="212" t="s">
        <v>1253</v>
      </c>
      <c r="B6565" s="212">
        <v>201601</v>
      </c>
      <c r="C6565" s="212">
        <v>901.29600000000005</v>
      </c>
      <c r="D6565" s="212">
        <v>11</v>
      </c>
      <c r="E6565" s="212" t="s">
        <v>1254</v>
      </c>
      <c r="F6565" s="212" t="s">
        <v>1234</v>
      </c>
    </row>
    <row r="6566" spans="1:6" hidden="1" x14ac:dyDescent="0.25">
      <c r="A6566" s="212" t="s">
        <v>1253</v>
      </c>
      <c r="B6566" s="212">
        <v>201602</v>
      </c>
      <c r="C6566" s="212">
        <v>746.97299999999996</v>
      </c>
      <c r="D6566" s="212">
        <v>11</v>
      </c>
      <c r="E6566" s="212" t="s">
        <v>1254</v>
      </c>
      <c r="F6566" s="212" t="s">
        <v>1234</v>
      </c>
    </row>
    <row r="6567" spans="1:6" hidden="1" x14ac:dyDescent="0.25">
      <c r="A6567" s="212" t="s">
        <v>1253</v>
      </c>
      <c r="B6567" s="212">
        <v>201603</v>
      </c>
      <c r="C6567" s="212">
        <v>650.97900000000004</v>
      </c>
      <c r="D6567" s="212">
        <v>11</v>
      </c>
      <c r="E6567" s="212" t="s">
        <v>1254</v>
      </c>
      <c r="F6567" s="212" t="s">
        <v>1234</v>
      </c>
    </row>
    <row r="6568" spans="1:6" hidden="1" x14ac:dyDescent="0.25">
      <c r="A6568" s="212" t="s">
        <v>1253</v>
      </c>
      <c r="B6568" s="212">
        <v>201604</v>
      </c>
      <c r="C6568" s="212">
        <v>588.98900000000003</v>
      </c>
      <c r="D6568" s="212">
        <v>11</v>
      </c>
      <c r="E6568" s="212" t="s">
        <v>1254</v>
      </c>
      <c r="F6568" s="212" t="s">
        <v>1234</v>
      </c>
    </row>
    <row r="6569" spans="1:6" hidden="1" x14ac:dyDescent="0.25">
      <c r="A6569" s="212" t="s">
        <v>1253</v>
      </c>
      <c r="B6569" s="212">
        <v>201605</v>
      </c>
      <c r="C6569" s="212">
        <v>658.45899999999995</v>
      </c>
      <c r="D6569" s="212">
        <v>11</v>
      </c>
      <c r="E6569" s="212" t="s">
        <v>1254</v>
      </c>
      <c r="F6569" s="212" t="s">
        <v>1234</v>
      </c>
    </row>
    <row r="6570" spans="1:6" hidden="1" x14ac:dyDescent="0.25">
      <c r="A6570" s="212" t="s">
        <v>1253</v>
      </c>
      <c r="B6570" s="212">
        <v>201606</v>
      </c>
      <c r="C6570" s="212">
        <v>883.97500000000002</v>
      </c>
      <c r="D6570" s="212">
        <v>11</v>
      </c>
      <c r="E6570" s="212" t="s">
        <v>1254</v>
      </c>
      <c r="F6570" s="212" t="s">
        <v>1234</v>
      </c>
    </row>
    <row r="6571" spans="1:6" hidden="1" x14ac:dyDescent="0.25">
      <c r="A6571" s="212" t="s">
        <v>1253</v>
      </c>
      <c r="B6571" s="212">
        <v>201607</v>
      </c>
      <c r="C6571" s="212">
        <v>1085.4010000000001</v>
      </c>
      <c r="D6571" s="212">
        <v>11</v>
      </c>
      <c r="E6571" s="212" t="s">
        <v>1254</v>
      </c>
      <c r="F6571" s="212" t="s">
        <v>1234</v>
      </c>
    </row>
    <row r="6572" spans="1:6" hidden="1" x14ac:dyDescent="0.25">
      <c r="A6572" s="212" t="s">
        <v>1253</v>
      </c>
      <c r="B6572" s="212">
        <v>201608</v>
      </c>
      <c r="C6572" s="212">
        <v>1046.2529999999999</v>
      </c>
      <c r="D6572" s="212">
        <v>11</v>
      </c>
      <c r="E6572" s="212" t="s">
        <v>1254</v>
      </c>
      <c r="F6572" s="212" t="s">
        <v>1234</v>
      </c>
    </row>
    <row r="6573" spans="1:6" hidden="1" x14ac:dyDescent="0.25">
      <c r="A6573" s="212" t="s">
        <v>1253</v>
      </c>
      <c r="B6573" s="212">
        <v>201609</v>
      </c>
      <c r="C6573" s="212">
        <v>824.10699999999997</v>
      </c>
      <c r="D6573" s="212">
        <v>11</v>
      </c>
      <c r="E6573" s="212" t="s">
        <v>1254</v>
      </c>
      <c r="F6573" s="212" t="s">
        <v>1234</v>
      </c>
    </row>
    <row r="6574" spans="1:6" hidden="1" x14ac:dyDescent="0.25">
      <c r="A6574" s="212" t="s">
        <v>1253</v>
      </c>
      <c r="B6574" s="212">
        <v>201610</v>
      </c>
      <c r="C6574" s="212">
        <v>663.70500000000004</v>
      </c>
      <c r="D6574" s="212">
        <v>11</v>
      </c>
      <c r="E6574" s="212" t="s">
        <v>1254</v>
      </c>
      <c r="F6574" s="212" t="s">
        <v>1234</v>
      </c>
    </row>
    <row r="6575" spans="1:6" hidden="1" x14ac:dyDescent="0.25">
      <c r="A6575" s="212" t="s">
        <v>1253</v>
      </c>
      <c r="B6575" s="212">
        <v>201611</v>
      </c>
      <c r="C6575" s="212">
        <v>622.09299999999996</v>
      </c>
      <c r="D6575" s="212">
        <v>11</v>
      </c>
      <c r="E6575" s="212" t="s">
        <v>1254</v>
      </c>
      <c r="F6575" s="212" t="s">
        <v>1234</v>
      </c>
    </row>
    <row r="6576" spans="1:6" hidden="1" x14ac:dyDescent="0.25">
      <c r="A6576" s="212" t="s">
        <v>1253</v>
      </c>
      <c r="B6576" s="212">
        <v>201612</v>
      </c>
      <c r="C6576" s="212">
        <v>862.75800000000004</v>
      </c>
      <c r="D6576" s="212">
        <v>11</v>
      </c>
      <c r="E6576" s="212" t="s">
        <v>1254</v>
      </c>
      <c r="F6576" s="212" t="s">
        <v>1234</v>
      </c>
    </row>
    <row r="6577" spans="1:6" hidden="1" x14ac:dyDescent="0.25">
      <c r="A6577" s="212" t="s">
        <v>1253</v>
      </c>
      <c r="B6577" s="212">
        <v>201613</v>
      </c>
      <c r="C6577" s="212">
        <v>9528.3009999999995</v>
      </c>
      <c r="D6577" s="212">
        <v>11</v>
      </c>
      <c r="E6577" s="212" t="s">
        <v>1254</v>
      </c>
      <c r="F6577" s="212" t="s">
        <v>1234</v>
      </c>
    </row>
    <row r="6578" spans="1:6" hidden="1" x14ac:dyDescent="0.25">
      <c r="A6578" s="212" t="s">
        <v>1253</v>
      </c>
      <c r="B6578" s="212">
        <v>201701</v>
      </c>
      <c r="C6578" s="212">
        <v>877.13099999999997</v>
      </c>
      <c r="D6578" s="212">
        <v>11</v>
      </c>
      <c r="E6578" s="212" t="s">
        <v>1254</v>
      </c>
      <c r="F6578" s="212" t="s">
        <v>1234</v>
      </c>
    </row>
    <row r="6579" spans="1:6" hidden="1" x14ac:dyDescent="0.25">
      <c r="A6579" s="212" t="s">
        <v>1253</v>
      </c>
      <c r="B6579" s="212">
        <v>201702</v>
      </c>
      <c r="C6579" s="212">
        <v>655.87900000000002</v>
      </c>
      <c r="D6579" s="212">
        <v>11</v>
      </c>
      <c r="E6579" s="212" t="s">
        <v>1254</v>
      </c>
      <c r="F6579" s="212" t="s">
        <v>1234</v>
      </c>
    </row>
    <row r="6580" spans="1:6" hidden="1" x14ac:dyDescent="0.25">
      <c r="A6580" s="212" t="s">
        <v>1255</v>
      </c>
      <c r="B6580" s="212">
        <v>194913</v>
      </c>
      <c r="C6580" s="212">
        <v>5599.25</v>
      </c>
      <c r="D6580" s="212">
        <v>12</v>
      </c>
      <c r="E6580" s="212" t="s">
        <v>1256</v>
      </c>
      <c r="F6580" s="212" t="s">
        <v>1234</v>
      </c>
    </row>
    <row r="6581" spans="1:6" hidden="1" x14ac:dyDescent="0.25">
      <c r="A6581" s="212" t="s">
        <v>1255</v>
      </c>
      <c r="B6581" s="212">
        <v>195013</v>
      </c>
      <c r="C6581" s="212">
        <v>5988.5529999999999</v>
      </c>
      <c r="D6581" s="212">
        <v>12</v>
      </c>
      <c r="E6581" s="212" t="s">
        <v>1256</v>
      </c>
      <c r="F6581" s="212" t="s">
        <v>1234</v>
      </c>
    </row>
    <row r="6582" spans="1:6" hidden="1" x14ac:dyDescent="0.25">
      <c r="A6582" s="212" t="s">
        <v>1255</v>
      </c>
      <c r="B6582" s="212">
        <v>195113</v>
      </c>
      <c r="C6582" s="212">
        <v>6380.1930000000002</v>
      </c>
      <c r="D6582" s="212">
        <v>12</v>
      </c>
      <c r="E6582" s="212" t="s">
        <v>1256</v>
      </c>
      <c r="F6582" s="212" t="s">
        <v>1234</v>
      </c>
    </row>
    <row r="6583" spans="1:6" hidden="1" x14ac:dyDescent="0.25">
      <c r="A6583" s="212" t="s">
        <v>1255</v>
      </c>
      <c r="B6583" s="212">
        <v>195213</v>
      </c>
      <c r="C6583" s="212">
        <v>6560.2430000000004</v>
      </c>
      <c r="D6583" s="212">
        <v>12</v>
      </c>
      <c r="E6583" s="212" t="s">
        <v>1256</v>
      </c>
      <c r="F6583" s="212" t="s">
        <v>1234</v>
      </c>
    </row>
    <row r="6584" spans="1:6" hidden="1" x14ac:dyDescent="0.25">
      <c r="A6584" s="212" t="s">
        <v>1255</v>
      </c>
      <c r="B6584" s="212">
        <v>195313</v>
      </c>
      <c r="C6584" s="212">
        <v>6558.7479999999996</v>
      </c>
      <c r="D6584" s="212">
        <v>12</v>
      </c>
      <c r="E6584" s="212" t="s">
        <v>1256</v>
      </c>
      <c r="F6584" s="212" t="s">
        <v>1234</v>
      </c>
    </row>
    <row r="6585" spans="1:6" hidden="1" x14ac:dyDescent="0.25">
      <c r="A6585" s="212" t="s">
        <v>1255</v>
      </c>
      <c r="B6585" s="212">
        <v>195413</v>
      </c>
      <c r="C6585" s="212">
        <v>6846.058</v>
      </c>
      <c r="D6585" s="212">
        <v>12</v>
      </c>
      <c r="E6585" s="212" t="s">
        <v>1256</v>
      </c>
      <c r="F6585" s="212" t="s">
        <v>1234</v>
      </c>
    </row>
    <row r="6586" spans="1:6" hidden="1" x14ac:dyDescent="0.25">
      <c r="A6586" s="212" t="s">
        <v>1255</v>
      </c>
      <c r="B6586" s="212">
        <v>195513</v>
      </c>
      <c r="C6586" s="212">
        <v>7277.9880000000003</v>
      </c>
      <c r="D6586" s="212">
        <v>12</v>
      </c>
      <c r="E6586" s="212" t="s">
        <v>1256</v>
      </c>
      <c r="F6586" s="212" t="s">
        <v>1234</v>
      </c>
    </row>
    <row r="6587" spans="1:6" hidden="1" x14ac:dyDescent="0.25">
      <c r="A6587" s="212" t="s">
        <v>1255</v>
      </c>
      <c r="B6587" s="212">
        <v>195613</v>
      </c>
      <c r="C6587" s="212">
        <v>7662.7250000000004</v>
      </c>
      <c r="D6587" s="212">
        <v>12</v>
      </c>
      <c r="E6587" s="212" t="s">
        <v>1256</v>
      </c>
      <c r="F6587" s="212" t="s">
        <v>1234</v>
      </c>
    </row>
    <row r="6588" spans="1:6" hidden="1" x14ac:dyDescent="0.25">
      <c r="A6588" s="212" t="s">
        <v>1255</v>
      </c>
      <c r="B6588" s="212">
        <v>195713</v>
      </c>
      <c r="C6588" s="212">
        <v>7712</v>
      </c>
      <c r="D6588" s="212">
        <v>12</v>
      </c>
      <c r="E6588" s="212" t="s">
        <v>1256</v>
      </c>
      <c r="F6588" s="212" t="s">
        <v>1234</v>
      </c>
    </row>
    <row r="6589" spans="1:6" hidden="1" x14ac:dyDescent="0.25">
      <c r="A6589" s="212" t="s">
        <v>1255</v>
      </c>
      <c r="B6589" s="212">
        <v>195813</v>
      </c>
      <c r="C6589" s="212">
        <v>8200.6740000000009</v>
      </c>
      <c r="D6589" s="212">
        <v>12</v>
      </c>
      <c r="E6589" s="212" t="s">
        <v>1256</v>
      </c>
      <c r="F6589" s="212" t="s">
        <v>1234</v>
      </c>
    </row>
    <row r="6590" spans="1:6" hidden="1" x14ac:dyDescent="0.25">
      <c r="A6590" s="212" t="s">
        <v>1255</v>
      </c>
      <c r="B6590" s="212">
        <v>195913</v>
      </c>
      <c r="C6590" s="212">
        <v>8411.866</v>
      </c>
      <c r="D6590" s="212">
        <v>12</v>
      </c>
      <c r="E6590" s="212" t="s">
        <v>1256</v>
      </c>
      <c r="F6590" s="212" t="s">
        <v>1234</v>
      </c>
    </row>
    <row r="6591" spans="1:6" hidden="1" x14ac:dyDescent="0.25">
      <c r="A6591" s="212" t="s">
        <v>1255</v>
      </c>
      <c r="B6591" s="212">
        <v>196013</v>
      </c>
      <c r="C6591" s="212">
        <v>9039.4179999999997</v>
      </c>
      <c r="D6591" s="212">
        <v>12</v>
      </c>
      <c r="E6591" s="212" t="s">
        <v>1256</v>
      </c>
      <c r="F6591" s="212" t="s">
        <v>1234</v>
      </c>
    </row>
    <row r="6592" spans="1:6" hidden="1" x14ac:dyDescent="0.25">
      <c r="A6592" s="212" t="s">
        <v>1255</v>
      </c>
      <c r="B6592" s="212">
        <v>196113</v>
      </c>
      <c r="C6592" s="212">
        <v>9286.0239999999994</v>
      </c>
      <c r="D6592" s="212">
        <v>12</v>
      </c>
      <c r="E6592" s="212" t="s">
        <v>1256</v>
      </c>
      <c r="F6592" s="212" t="s">
        <v>1234</v>
      </c>
    </row>
    <row r="6593" spans="1:6" hidden="1" x14ac:dyDescent="0.25">
      <c r="A6593" s="212" t="s">
        <v>1255</v>
      </c>
      <c r="B6593" s="212">
        <v>196213</v>
      </c>
      <c r="C6593" s="212">
        <v>9782.42</v>
      </c>
      <c r="D6593" s="212">
        <v>12</v>
      </c>
      <c r="E6593" s="212" t="s">
        <v>1256</v>
      </c>
      <c r="F6593" s="212" t="s">
        <v>1234</v>
      </c>
    </row>
    <row r="6594" spans="1:6" hidden="1" x14ac:dyDescent="0.25">
      <c r="A6594" s="212" t="s">
        <v>1255</v>
      </c>
      <c r="B6594" s="212">
        <v>196313</v>
      </c>
      <c r="C6594" s="212">
        <v>9988.4789999999994</v>
      </c>
      <c r="D6594" s="212">
        <v>12</v>
      </c>
      <c r="E6594" s="212" t="s">
        <v>1256</v>
      </c>
      <c r="F6594" s="212" t="s">
        <v>1234</v>
      </c>
    </row>
    <row r="6595" spans="1:6" hidden="1" x14ac:dyDescent="0.25">
      <c r="A6595" s="212" t="s">
        <v>1255</v>
      </c>
      <c r="B6595" s="212">
        <v>196413</v>
      </c>
      <c r="C6595" s="212">
        <v>10240.574000000001</v>
      </c>
      <c r="D6595" s="212">
        <v>12</v>
      </c>
      <c r="E6595" s="212" t="s">
        <v>1256</v>
      </c>
      <c r="F6595" s="212" t="s">
        <v>1234</v>
      </c>
    </row>
    <row r="6596" spans="1:6" hidden="1" x14ac:dyDescent="0.25">
      <c r="A6596" s="212" t="s">
        <v>1255</v>
      </c>
      <c r="B6596" s="212">
        <v>196513</v>
      </c>
      <c r="C6596" s="212">
        <v>10639.387000000001</v>
      </c>
      <c r="D6596" s="212">
        <v>12</v>
      </c>
      <c r="E6596" s="212" t="s">
        <v>1256</v>
      </c>
      <c r="F6596" s="212" t="s">
        <v>1234</v>
      </c>
    </row>
    <row r="6597" spans="1:6" hidden="1" x14ac:dyDescent="0.25">
      <c r="A6597" s="212" t="s">
        <v>1255</v>
      </c>
      <c r="B6597" s="212">
        <v>196613</v>
      </c>
      <c r="C6597" s="212">
        <v>11168.63</v>
      </c>
      <c r="D6597" s="212">
        <v>12</v>
      </c>
      <c r="E6597" s="212" t="s">
        <v>1256</v>
      </c>
      <c r="F6597" s="212" t="s">
        <v>1234</v>
      </c>
    </row>
    <row r="6598" spans="1:6" hidden="1" x14ac:dyDescent="0.25">
      <c r="A6598" s="212" t="s">
        <v>1255</v>
      </c>
      <c r="B6598" s="212">
        <v>196713</v>
      </c>
      <c r="C6598" s="212">
        <v>11639.275</v>
      </c>
      <c r="D6598" s="212">
        <v>12</v>
      </c>
      <c r="E6598" s="212" t="s">
        <v>1256</v>
      </c>
      <c r="F6598" s="212" t="s">
        <v>1234</v>
      </c>
    </row>
    <row r="6599" spans="1:6" hidden="1" x14ac:dyDescent="0.25">
      <c r="A6599" s="212" t="s">
        <v>1255</v>
      </c>
      <c r="B6599" s="212">
        <v>196813</v>
      </c>
      <c r="C6599" s="212">
        <v>12336.29</v>
      </c>
      <c r="D6599" s="212">
        <v>12</v>
      </c>
      <c r="E6599" s="212" t="s">
        <v>1256</v>
      </c>
      <c r="F6599" s="212" t="s">
        <v>1234</v>
      </c>
    </row>
    <row r="6600" spans="1:6" hidden="1" x14ac:dyDescent="0.25">
      <c r="A6600" s="212" t="s">
        <v>1255</v>
      </c>
      <c r="B6600" s="212">
        <v>196913</v>
      </c>
      <c r="C6600" s="212">
        <v>13169.156000000001</v>
      </c>
      <c r="D6600" s="212">
        <v>12</v>
      </c>
      <c r="E6600" s="212" t="s">
        <v>1256</v>
      </c>
      <c r="F6600" s="212" t="s">
        <v>1234</v>
      </c>
    </row>
    <row r="6601" spans="1:6" hidden="1" x14ac:dyDescent="0.25">
      <c r="A6601" s="212" t="s">
        <v>1255</v>
      </c>
      <c r="B6601" s="212">
        <v>197013</v>
      </c>
      <c r="C6601" s="212">
        <v>13765.758</v>
      </c>
      <c r="D6601" s="212">
        <v>12</v>
      </c>
      <c r="E6601" s="212" t="s">
        <v>1256</v>
      </c>
      <c r="F6601" s="212" t="s">
        <v>1234</v>
      </c>
    </row>
    <row r="6602" spans="1:6" hidden="1" x14ac:dyDescent="0.25">
      <c r="A6602" s="212" t="s">
        <v>1255</v>
      </c>
      <c r="B6602" s="212">
        <v>197113</v>
      </c>
      <c r="C6602" s="212">
        <v>14246.2</v>
      </c>
      <c r="D6602" s="212">
        <v>12</v>
      </c>
      <c r="E6602" s="212" t="s">
        <v>1256</v>
      </c>
      <c r="F6602" s="212" t="s">
        <v>1234</v>
      </c>
    </row>
    <row r="6603" spans="1:6" hidden="1" x14ac:dyDescent="0.25">
      <c r="A6603" s="212" t="s">
        <v>1255</v>
      </c>
      <c r="B6603" s="212">
        <v>197213</v>
      </c>
      <c r="C6603" s="212">
        <v>14857.045</v>
      </c>
      <c r="D6603" s="212">
        <v>12</v>
      </c>
      <c r="E6603" s="212" t="s">
        <v>1256</v>
      </c>
      <c r="F6603" s="212" t="s">
        <v>1234</v>
      </c>
    </row>
    <row r="6604" spans="1:6" hidden="1" x14ac:dyDescent="0.25">
      <c r="A6604" s="212" t="s">
        <v>1255</v>
      </c>
      <c r="B6604" s="212">
        <v>197301</v>
      </c>
      <c r="C6604" s="212">
        <v>1932.1869999999999</v>
      </c>
      <c r="D6604" s="212">
        <v>12</v>
      </c>
      <c r="E6604" s="212" t="s">
        <v>1256</v>
      </c>
      <c r="F6604" s="212" t="s">
        <v>1234</v>
      </c>
    </row>
    <row r="6605" spans="1:6" hidden="1" x14ac:dyDescent="0.25">
      <c r="A6605" s="212" t="s">
        <v>1255</v>
      </c>
      <c r="B6605" s="212">
        <v>197302</v>
      </c>
      <c r="C6605" s="212">
        <v>1687.2550000000001</v>
      </c>
      <c r="D6605" s="212">
        <v>12</v>
      </c>
      <c r="E6605" s="212" t="s">
        <v>1256</v>
      </c>
      <c r="F6605" s="212" t="s">
        <v>1234</v>
      </c>
    </row>
    <row r="6606" spans="1:6" hidden="1" x14ac:dyDescent="0.25">
      <c r="A6606" s="212" t="s">
        <v>1255</v>
      </c>
      <c r="B6606" s="212">
        <v>197303</v>
      </c>
      <c r="C6606" s="212">
        <v>1497.067</v>
      </c>
      <c r="D6606" s="212">
        <v>12</v>
      </c>
      <c r="E6606" s="212" t="s">
        <v>1256</v>
      </c>
      <c r="F6606" s="212" t="s">
        <v>1234</v>
      </c>
    </row>
    <row r="6607" spans="1:6" hidden="1" x14ac:dyDescent="0.25">
      <c r="A6607" s="212" t="s">
        <v>1255</v>
      </c>
      <c r="B6607" s="212">
        <v>197304</v>
      </c>
      <c r="C6607" s="212">
        <v>1177.6610000000001</v>
      </c>
      <c r="D6607" s="212">
        <v>12</v>
      </c>
      <c r="E6607" s="212" t="s">
        <v>1256</v>
      </c>
      <c r="F6607" s="212" t="s">
        <v>1234</v>
      </c>
    </row>
    <row r="6608" spans="1:6" hidden="1" x14ac:dyDescent="0.25">
      <c r="A6608" s="212" t="s">
        <v>1255</v>
      </c>
      <c r="B6608" s="212">
        <v>197305</v>
      </c>
      <c r="C6608" s="212">
        <v>1015.008</v>
      </c>
      <c r="D6608" s="212">
        <v>12</v>
      </c>
      <c r="E6608" s="212" t="s">
        <v>1256</v>
      </c>
      <c r="F6608" s="212" t="s">
        <v>1234</v>
      </c>
    </row>
    <row r="6609" spans="1:6" hidden="1" x14ac:dyDescent="0.25">
      <c r="A6609" s="212" t="s">
        <v>1255</v>
      </c>
      <c r="B6609" s="212">
        <v>197306</v>
      </c>
      <c r="C6609" s="212">
        <v>933.66300000000001</v>
      </c>
      <c r="D6609" s="212">
        <v>12</v>
      </c>
      <c r="E6609" s="212" t="s">
        <v>1256</v>
      </c>
      <c r="F6609" s="212" t="s">
        <v>1234</v>
      </c>
    </row>
    <row r="6610" spans="1:6" hidden="1" x14ac:dyDescent="0.25">
      <c r="A6610" s="212" t="s">
        <v>1255</v>
      </c>
      <c r="B6610" s="212">
        <v>197307</v>
      </c>
      <c r="C6610" s="212">
        <v>981.18299999999999</v>
      </c>
      <c r="D6610" s="212">
        <v>12</v>
      </c>
      <c r="E6610" s="212" t="s">
        <v>1256</v>
      </c>
      <c r="F6610" s="212" t="s">
        <v>1234</v>
      </c>
    </row>
    <row r="6611" spans="1:6" hidden="1" x14ac:dyDescent="0.25">
      <c r="A6611" s="212" t="s">
        <v>1255</v>
      </c>
      <c r="B6611" s="212">
        <v>197308</v>
      </c>
      <c r="C6611" s="212">
        <v>1018.978</v>
      </c>
      <c r="D6611" s="212">
        <v>12</v>
      </c>
      <c r="E6611" s="212" t="s">
        <v>1256</v>
      </c>
      <c r="F6611" s="212" t="s">
        <v>1234</v>
      </c>
    </row>
    <row r="6612" spans="1:6" hidden="1" x14ac:dyDescent="0.25">
      <c r="A6612" s="212" t="s">
        <v>1255</v>
      </c>
      <c r="B6612" s="212">
        <v>197309</v>
      </c>
      <c r="C6612" s="212">
        <v>956.55</v>
      </c>
      <c r="D6612" s="212">
        <v>12</v>
      </c>
      <c r="E6612" s="212" t="s">
        <v>1256</v>
      </c>
      <c r="F6612" s="212" t="s">
        <v>1234</v>
      </c>
    </row>
    <row r="6613" spans="1:6" hidden="1" x14ac:dyDescent="0.25">
      <c r="A6613" s="212" t="s">
        <v>1255</v>
      </c>
      <c r="B6613" s="212">
        <v>197310</v>
      </c>
      <c r="C6613" s="212">
        <v>991.66800000000001</v>
      </c>
      <c r="D6613" s="212">
        <v>12</v>
      </c>
      <c r="E6613" s="212" t="s">
        <v>1256</v>
      </c>
      <c r="F6613" s="212" t="s">
        <v>1234</v>
      </c>
    </row>
    <row r="6614" spans="1:6" hidden="1" x14ac:dyDescent="0.25">
      <c r="A6614" s="212" t="s">
        <v>1255</v>
      </c>
      <c r="B6614" s="212">
        <v>197311</v>
      </c>
      <c r="C6614" s="212">
        <v>1197.249</v>
      </c>
      <c r="D6614" s="212">
        <v>12</v>
      </c>
      <c r="E6614" s="212" t="s">
        <v>1256</v>
      </c>
      <c r="F6614" s="212" t="s">
        <v>1234</v>
      </c>
    </row>
    <row r="6615" spans="1:6" hidden="1" x14ac:dyDescent="0.25">
      <c r="A6615" s="212" t="s">
        <v>1255</v>
      </c>
      <c r="B6615" s="212">
        <v>197312</v>
      </c>
      <c r="C6615" s="212">
        <v>1507.395</v>
      </c>
      <c r="D6615" s="212">
        <v>12</v>
      </c>
      <c r="E6615" s="212" t="s">
        <v>1256</v>
      </c>
      <c r="F6615" s="212" t="s">
        <v>1234</v>
      </c>
    </row>
    <row r="6616" spans="1:6" hidden="1" x14ac:dyDescent="0.25">
      <c r="A6616" s="212" t="s">
        <v>1255</v>
      </c>
      <c r="B6616" s="212">
        <v>197313</v>
      </c>
      <c r="C6616" s="212">
        <v>14897.351000000001</v>
      </c>
      <c r="D6616" s="212">
        <v>12</v>
      </c>
      <c r="E6616" s="212" t="s">
        <v>1256</v>
      </c>
      <c r="F6616" s="212" t="s">
        <v>1234</v>
      </c>
    </row>
    <row r="6617" spans="1:6" hidden="1" x14ac:dyDescent="0.25">
      <c r="A6617" s="212" t="s">
        <v>1255</v>
      </c>
      <c r="B6617" s="212">
        <v>197401</v>
      </c>
      <c r="C6617" s="212">
        <v>1823.499</v>
      </c>
      <c r="D6617" s="212">
        <v>12</v>
      </c>
      <c r="E6617" s="212" t="s">
        <v>1256</v>
      </c>
      <c r="F6617" s="212" t="s">
        <v>1234</v>
      </c>
    </row>
    <row r="6618" spans="1:6" hidden="1" x14ac:dyDescent="0.25">
      <c r="A6618" s="212" t="s">
        <v>1255</v>
      </c>
      <c r="B6618" s="212">
        <v>197402</v>
      </c>
      <c r="C6618" s="212">
        <v>1562.9359999999999</v>
      </c>
      <c r="D6618" s="212">
        <v>12</v>
      </c>
      <c r="E6618" s="212" t="s">
        <v>1256</v>
      </c>
      <c r="F6618" s="212" t="s">
        <v>1234</v>
      </c>
    </row>
    <row r="6619" spans="1:6" hidden="1" x14ac:dyDescent="0.25">
      <c r="A6619" s="212" t="s">
        <v>1255</v>
      </c>
      <c r="B6619" s="212">
        <v>197403</v>
      </c>
      <c r="C6619" s="212">
        <v>1436.3630000000001</v>
      </c>
      <c r="D6619" s="212">
        <v>12</v>
      </c>
      <c r="E6619" s="212" t="s">
        <v>1256</v>
      </c>
      <c r="F6619" s="212" t="s">
        <v>1234</v>
      </c>
    </row>
    <row r="6620" spans="1:6" hidden="1" x14ac:dyDescent="0.25">
      <c r="A6620" s="212" t="s">
        <v>1255</v>
      </c>
      <c r="B6620" s="212">
        <v>197404</v>
      </c>
      <c r="C6620" s="212">
        <v>1215.4159999999999</v>
      </c>
      <c r="D6620" s="212">
        <v>12</v>
      </c>
      <c r="E6620" s="212" t="s">
        <v>1256</v>
      </c>
      <c r="F6620" s="212" t="s">
        <v>1234</v>
      </c>
    </row>
    <row r="6621" spans="1:6" hidden="1" x14ac:dyDescent="0.25">
      <c r="A6621" s="212" t="s">
        <v>1255</v>
      </c>
      <c r="B6621" s="212">
        <v>197405</v>
      </c>
      <c r="C6621" s="212">
        <v>1010.9450000000001</v>
      </c>
      <c r="D6621" s="212">
        <v>12</v>
      </c>
      <c r="E6621" s="212" t="s">
        <v>1256</v>
      </c>
      <c r="F6621" s="212" t="s">
        <v>1234</v>
      </c>
    </row>
    <row r="6622" spans="1:6" hidden="1" x14ac:dyDescent="0.25">
      <c r="A6622" s="212" t="s">
        <v>1255</v>
      </c>
      <c r="B6622" s="212">
        <v>197406</v>
      </c>
      <c r="C6622" s="212">
        <v>936.12400000000002</v>
      </c>
      <c r="D6622" s="212">
        <v>12</v>
      </c>
      <c r="E6622" s="212" t="s">
        <v>1256</v>
      </c>
      <c r="F6622" s="212" t="s">
        <v>1234</v>
      </c>
    </row>
    <row r="6623" spans="1:6" hidden="1" x14ac:dyDescent="0.25">
      <c r="A6623" s="212" t="s">
        <v>1255</v>
      </c>
      <c r="B6623" s="212">
        <v>197407</v>
      </c>
      <c r="C6623" s="212">
        <v>1013.51</v>
      </c>
      <c r="D6623" s="212">
        <v>12</v>
      </c>
      <c r="E6623" s="212" t="s">
        <v>1256</v>
      </c>
      <c r="F6623" s="212" t="s">
        <v>1234</v>
      </c>
    </row>
    <row r="6624" spans="1:6" hidden="1" x14ac:dyDescent="0.25">
      <c r="A6624" s="212" t="s">
        <v>1255</v>
      </c>
      <c r="B6624" s="212">
        <v>197408</v>
      </c>
      <c r="C6624" s="212">
        <v>987.59199999999998</v>
      </c>
      <c r="D6624" s="212">
        <v>12</v>
      </c>
      <c r="E6624" s="212" t="s">
        <v>1256</v>
      </c>
      <c r="F6624" s="212" t="s">
        <v>1234</v>
      </c>
    </row>
    <row r="6625" spans="1:6" hidden="1" x14ac:dyDescent="0.25">
      <c r="A6625" s="212" t="s">
        <v>1255</v>
      </c>
      <c r="B6625" s="212">
        <v>197409</v>
      </c>
      <c r="C6625" s="212">
        <v>919.80499999999995</v>
      </c>
      <c r="D6625" s="212">
        <v>12</v>
      </c>
      <c r="E6625" s="212" t="s">
        <v>1256</v>
      </c>
      <c r="F6625" s="212" t="s">
        <v>1234</v>
      </c>
    </row>
    <row r="6626" spans="1:6" hidden="1" x14ac:dyDescent="0.25">
      <c r="A6626" s="212" t="s">
        <v>1255</v>
      </c>
      <c r="B6626" s="212">
        <v>197410</v>
      </c>
      <c r="C6626" s="212">
        <v>999.32600000000002</v>
      </c>
      <c r="D6626" s="212">
        <v>12</v>
      </c>
      <c r="E6626" s="212" t="s">
        <v>1256</v>
      </c>
      <c r="F6626" s="212" t="s">
        <v>1234</v>
      </c>
    </row>
    <row r="6627" spans="1:6" hidden="1" x14ac:dyDescent="0.25">
      <c r="A6627" s="212" t="s">
        <v>1255</v>
      </c>
      <c r="B6627" s="212">
        <v>197411</v>
      </c>
      <c r="C6627" s="212">
        <v>1141.133</v>
      </c>
      <c r="D6627" s="212">
        <v>12</v>
      </c>
      <c r="E6627" s="212" t="s">
        <v>1256</v>
      </c>
      <c r="F6627" s="212" t="s">
        <v>1234</v>
      </c>
    </row>
    <row r="6628" spans="1:6" hidden="1" x14ac:dyDescent="0.25">
      <c r="A6628" s="212" t="s">
        <v>1255</v>
      </c>
      <c r="B6628" s="212">
        <v>197412</v>
      </c>
      <c r="C6628" s="212">
        <v>1607.4369999999999</v>
      </c>
      <c r="D6628" s="212">
        <v>12</v>
      </c>
      <c r="E6628" s="212" t="s">
        <v>1256</v>
      </c>
      <c r="F6628" s="212" t="s">
        <v>1234</v>
      </c>
    </row>
    <row r="6629" spans="1:6" hidden="1" x14ac:dyDescent="0.25">
      <c r="A6629" s="212" t="s">
        <v>1255</v>
      </c>
      <c r="B6629" s="212">
        <v>197413</v>
      </c>
      <c r="C6629" s="212">
        <v>14654.335999999999</v>
      </c>
      <c r="D6629" s="212">
        <v>12</v>
      </c>
      <c r="E6629" s="212" t="s">
        <v>1256</v>
      </c>
      <c r="F6629" s="212" t="s">
        <v>1234</v>
      </c>
    </row>
    <row r="6630" spans="1:6" hidden="1" x14ac:dyDescent="0.25">
      <c r="A6630" s="212" t="s">
        <v>1255</v>
      </c>
      <c r="B6630" s="212">
        <v>197501</v>
      </c>
      <c r="C6630" s="212">
        <v>1758.2260000000001</v>
      </c>
      <c r="D6630" s="212">
        <v>12</v>
      </c>
      <c r="E6630" s="212" t="s">
        <v>1256</v>
      </c>
      <c r="F6630" s="212" t="s">
        <v>1234</v>
      </c>
    </row>
    <row r="6631" spans="1:6" hidden="1" x14ac:dyDescent="0.25">
      <c r="A6631" s="212" t="s">
        <v>1255</v>
      </c>
      <c r="B6631" s="212">
        <v>197502</v>
      </c>
      <c r="C6631" s="212">
        <v>1615.0509999999999</v>
      </c>
      <c r="D6631" s="212">
        <v>12</v>
      </c>
      <c r="E6631" s="212" t="s">
        <v>1256</v>
      </c>
      <c r="F6631" s="212" t="s">
        <v>1234</v>
      </c>
    </row>
    <row r="6632" spans="1:6" hidden="1" x14ac:dyDescent="0.25">
      <c r="A6632" s="212" t="s">
        <v>1255</v>
      </c>
      <c r="B6632" s="212">
        <v>197503</v>
      </c>
      <c r="C6632" s="212">
        <v>1538.328</v>
      </c>
      <c r="D6632" s="212">
        <v>12</v>
      </c>
      <c r="E6632" s="212" t="s">
        <v>1256</v>
      </c>
      <c r="F6632" s="212" t="s">
        <v>1234</v>
      </c>
    </row>
    <row r="6633" spans="1:6" hidden="1" x14ac:dyDescent="0.25">
      <c r="A6633" s="212" t="s">
        <v>1255</v>
      </c>
      <c r="B6633" s="212">
        <v>197504</v>
      </c>
      <c r="C6633" s="212">
        <v>1366.55</v>
      </c>
      <c r="D6633" s="212">
        <v>12</v>
      </c>
      <c r="E6633" s="212" t="s">
        <v>1256</v>
      </c>
      <c r="F6633" s="212" t="s">
        <v>1234</v>
      </c>
    </row>
    <row r="6634" spans="1:6" hidden="1" x14ac:dyDescent="0.25">
      <c r="A6634" s="212" t="s">
        <v>1255</v>
      </c>
      <c r="B6634" s="212">
        <v>197505</v>
      </c>
      <c r="C6634" s="212">
        <v>1034.664</v>
      </c>
      <c r="D6634" s="212">
        <v>12</v>
      </c>
      <c r="E6634" s="212" t="s">
        <v>1256</v>
      </c>
      <c r="F6634" s="212" t="s">
        <v>1234</v>
      </c>
    </row>
    <row r="6635" spans="1:6" hidden="1" x14ac:dyDescent="0.25">
      <c r="A6635" s="212" t="s">
        <v>1255</v>
      </c>
      <c r="B6635" s="212">
        <v>197506</v>
      </c>
      <c r="C6635" s="212">
        <v>936.76599999999996</v>
      </c>
      <c r="D6635" s="212">
        <v>12</v>
      </c>
      <c r="E6635" s="212" t="s">
        <v>1256</v>
      </c>
      <c r="F6635" s="212" t="s">
        <v>1234</v>
      </c>
    </row>
    <row r="6636" spans="1:6" hidden="1" x14ac:dyDescent="0.25">
      <c r="A6636" s="212" t="s">
        <v>1255</v>
      </c>
      <c r="B6636" s="212">
        <v>197507</v>
      </c>
      <c r="C6636" s="212">
        <v>1003.672</v>
      </c>
      <c r="D6636" s="212">
        <v>12</v>
      </c>
      <c r="E6636" s="212" t="s">
        <v>1256</v>
      </c>
      <c r="F6636" s="212" t="s">
        <v>1234</v>
      </c>
    </row>
    <row r="6637" spans="1:6" hidden="1" x14ac:dyDescent="0.25">
      <c r="A6637" s="212" t="s">
        <v>1255</v>
      </c>
      <c r="B6637" s="212">
        <v>197508</v>
      </c>
      <c r="C6637" s="212">
        <v>1012.72</v>
      </c>
      <c r="D6637" s="212">
        <v>12</v>
      </c>
      <c r="E6637" s="212" t="s">
        <v>1256</v>
      </c>
      <c r="F6637" s="212" t="s">
        <v>1234</v>
      </c>
    </row>
    <row r="6638" spans="1:6" hidden="1" x14ac:dyDescent="0.25">
      <c r="A6638" s="212" t="s">
        <v>1255</v>
      </c>
      <c r="B6638" s="212">
        <v>197509</v>
      </c>
      <c r="C6638" s="212">
        <v>926.79899999999998</v>
      </c>
      <c r="D6638" s="212">
        <v>12</v>
      </c>
      <c r="E6638" s="212" t="s">
        <v>1256</v>
      </c>
      <c r="F6638" s="212" t="s">
        <v>1234</v>
      </c>
    </row>
    <row r="6639" spans="1:6" hidden="1" x14ac:dyDescent="0.25">
      <c r="A6639" s="212" t="s">
        <v>1255</v>
      </c>
      <c r="B6639" s="212">
        <v>197510</v>
      </c>
      <c r="C6639" s="212">
        <v>954.61599999999999</v>
      </c>
      <c r="D6639" s="212">
        <v>12</v>
      </c>
      <c r="E6639" s="212" t="s">
        <v>1256</v>
      </c>
      <c r="F6639" s="212" t="s">
        <v>1234</v>
      </c>
    </row>
    <row r="6640" spans="1:6" hidden="1" x14ac:dyDescent="0.25">
      <c r="A6640" s="212" t="s">
        <v>1255</v>
      </c>
      <c r="B6640" s="212">
        <v>197511</v>
      </c>
      <c r="C6640" s="212">
        <v>1065.259</v>
      </c>
      <c r="D6640" s="212">
        <v>12</v>
      </c>
      <c r="E6640" s="212" t="s">
        <v>1256</v>
      </c>
      <c r="F6640" s="212" t="s">
        <v>1234</v>
      </c>
    </row>
    <row r="6641" spans="1:6" hidden="1" x14ac:dyDescent="0.25">
      <c r="A6641" s="212" t="s">
        <v>1255</v>
      </c>
      <c r="B6641" s="212">
        <v>197512</v>
      </c>
      <c r="C6641" s="212">
        <v>1598.15</v>
      </c>
      <c r="D6641" s="212">
        <v>12</v>
      </c>
      <c r="E6641" s="212" t="s">
        <v>1256</v>
      </c>
      <c r="F6641" s="212" t="s">
        <v>1234</v>
      </c>
    </row>
    <row r="6642" spans="1:6" hidden="1" x14ac:dyDescent="0.25">
      <c r="A6642" s="212" t="s">
        <v>1255</v>
      </c>
      <c r="B6642" s="212">
        <v>197513</v>
      </c>
      <c r="C6642" s="212">
        <v>14813.4</v>
      </c>
      <c r="D6642" s="212">
        <v>12</v>
      </c>
      <c r="E6642" s="212" t="s">
        <v>1256</v>
      </c>
      <c r="F6642" s="212" t="s">
        <v>1234</v>
      </c>
    </row>
    <row r="6643" spans="1:6" hidden="1" x14ac:dyDescent="0.25">
      <c r="A6643" s="212" t="s">
        <v>1255</v>
      </c>
      <c r="B6643" s="212">
        <v>197601</v>
      </c>
      <c r="C6643" s="212">
        <v>1986.6590000000001</v>
      </c>
      <c r="D6643" s="212">
        <v>12</v>
      </c>
      <c r="E6643" s="212" t="s">
        <v>1256</v>
      </c>
      <c r="F6643" s="212" t="s">
        <v>1234</v>
      </c>
    </row>
    <row r="6644" spans="1:6" hidden="1" x14ac:dyDescent="0.25">
      <c r="A6644" s="212" t="s">
        <v>1255</v>
      </c>
      <c r="B6644" s="212">
        <v>197602</v>
      </c>
      <c r="C6644" s="212">
        <v>1674.3630000000001</v>
      </c>
      <c r="D6644" s="212">
        <v>12</v>
      </c>
      <c r="E6644" s="212" t="s">
        <v>1256</v>
      </c>
      <c r="F6644" s="212" t="s">
        <v>1234</v>
      </c>
    </row>
    <row r="6645" spans="1:6" hidden="1" x14ac:dyDescent="0.25">
      <c r="A6645" s="212" t="s">
        <v>1255</v>
      </c>
      <c r="B6645" s="212">
        <v>197603</v>
      </c>
      <c r="C6645" s="212">
        <v>1434.3889999999999</v>
      </c>
      <c r="D6645" s="212">
        <v>12</v>
      </c>
      <c r="E6645" s="212" t="s">
        <v>1256</v>
      </c>
      <c r="F6645" s="212" t="s">
        <v>1234</v>
      </c>
    </row>
    <row r="6646" spans="1:6" hidden="1" x14ac:dyDescent="0.25">
      <c r="A6646" s="212" t="s">
        <v>1255</v>
      </c>
      <c r="B6646" s="212">
        <v>197604</v>
      </c>
      <c r="C6646" s="212">
        <v>1163.8679999999999</v>
      </c>
      <c r="D6646" s="212">
        <v>12</v>
      </c>
      <c r="E6646" s="212" t="s">
        <v>1256</v>
      </c>
      <c r="F6646" s="212" t="s">
        <v>1234</v>
      </c>
    </row>
    <row r="6647" spans="1:6" hidden="1" x14ac:dyDescent="0.25">
      <c r="A6647" s="212" t="s">
        <v>1255</v>
      </c>
      <c r="B6647" s="212">
        <v>197605</v>
      </c>
      <c r="C6647" s="212">
        <v>1009.1660000000001</v>
      </c>
      <c r="D6647" s="212">
        <v>12</v>
      </c>
      <c r="E6647" s="212" t="s">
        <v>1256</v>
      </c>
      <c r="F6647" s="212" t="s">
        <v>1234</v>
      </c>
    </row>
    <row r="6648" spans="1:6" hidden="1" x14ac:dyDescent="0.25">
      <c r="A6648" s="212" t="s">
        <v>1255</v>
      </c>
      <c r="B6648" s="212">
        <v>197606</v>
      </c>
      <c r="C6648" s="212">
        <v>964.72400000000005</v>
      </c>
      <c r="D6648" s="212">
        <v>12</v>
      </c>
      <c r="E6648" s="212" t="s">
        <v>1256</v>
      </c>
      <c r="F6648" s="212" t="s">
        <v>1234</v>
      </c>
    </row>
    <row r="6649" spans="1:6" hidden="1" x14ac:dyDescent="0.25">
      <c r="A6649" s="212" t="s">
        <v>1255</v>
      </c>
      <c r="B6649" s="212">
        <v>197607</v>
      </c>
      <c r="C6649" s="212">
        <v>1006.965</v>
      </c>
      <c r="D6649" s="212">
        <v>12</v>
      </c>
      <c r="E6649" s="212" t="s">
        <v>1256</v>
      </c>
      <c r="F6649" s="212" t="s">
        <v>1234</v>
      </c>
    </row>
    <row r="6650" spans="1:6" hidden="1" x14ac:dyDescent="0.25">
      <c r="A6650" s="212" t="s">
        <v>1255</v>
      </c>
      <c r="B6650" s="212">
        <v>197608</v>
      </c>
      <c r="C6650" s="212">
        <v>1002.932</v>
      </c>
      <c r="D6650" s="212">
        <v>12</v>
      </c>
      <c r="E6650" s="212" t="s">
        <v>1256</v>
      </c>
      <c r="F6650" s="212" t="s">
        <v>1234</v>
      </c>
    </row>
    <row r="6651" spans="1:6" hidden="1" x14ac:dyDescent="0.25">
      <c r="A6651" s="212" t="s">
        <v>1255</v>
      </c>
      <c r="B6651" s="212">
        <v>197609</v>
      </c>
      <c r="C6651" s="212">
        <v>923.15499999999997</v>
      </c>
      <c r="D6651" s="212">
        <v>12</v>
      </c>
      <c r="E6651" s="212" t="s">
        <v>1256</v>
      </c>
      <c r="F6651" s="212" t="s">
        <v>1234</v>
      </c>
    </row>
    <row r="6652" spans="1:6" hidden="1" x14ac:dyDescent="0.25">
      <c r="A6652" s="212" t="s">
        <v>1255</v>
      </c>
      <c r="B6652" s="212">
        <v>197610</v>
      </c>
      <c r="C6652" s="212">
        <v>1005.253</v>
      </c>
      <c r="D6652" s="212">
        <v>12</v>
      </c>
      <c r="E6652" s="212" t="s">
        <v>1256</v>
      </c>
      <c r="F6652" s="212" t="s">
        <v>1234</v>
      </c>
    </row>
    <row r="6653" spans="1:6" hidden="1" x14ac:dyDescent="0.25">
      <c r="A6653" s="212" t="s">
        <v>1255</v>
      </c>
      <c r="B6653" s="212">
        <v>197611</v>
      </c>
      <c r="C6653" s="212">
        <v>1372.664</v>
      </c>
      <c r="D6653" s="212">
        <v>12</v>
      </c>
      <c r="E6653" s="212" t="s">
        <v>1256</v>
      </c>
      <c r="F6653" s="212" t="s">
        <v>1234</v>
      </c>
    </row>
    <row r="6654" spans="1:6" hidden="1" x14ac:dyDescent="0.25">
      <c r="A6654" s="212" t="s">
        <v>1255</v>
      </c>
      <c r="B6654" s="212">
        <v>197612</v>
      </c>
      <c r="C6654" s="212">
        <v>1863.4480000000001</v>
      </c>
      <c r="D6654" s="212">
        <v>12</v>
      </c>
      <c r="E6654" s="212" t="s">
        <v>1256</v>
      </c>
      <c r="F6654" s="212" t="s">
        <v>1234</v>
      </c>
    </row>
    <row r="6655" spans="1:6" hidden="1" x14ac:dyDescent="0.25">
      <c r="A6655" s="212" t="s">
        <v>1255</v>
      </c>
      <c r="B6655" s="212">
        <v>197613</v>
      </c>
      <c r="C6655" s="212">
        <v>15410.259</v>
      </c>
      <c r="D6655" s="212">
        <v>12</v>
      </c>
      <c r="E6655" s="212" t="s">
        <v>1256</v>
      </c>
      <c r="F6655" s="212" t="s">
        <v>1234</v>
      </c>
    </row>
    <row r="6656" spans="1:6" hidden="1" x14ac:dyDescent="0.25">
      <c r="A6656" s="212" t="s">
        <v>1255</v>
      </c>
      <c r="B6656" s="212">
        <v>197701</v>
      </c>
      <c r="C6656" s="212">
        <v>2239.681</v>
      </c>
      <c r="D6656" s="212">
        <v>12</v>
      </c>
      <c r="E6656" s="212" t="s">
        <v>1256</v>
      </c>
      <c r="F6656" s="212" t="s">
        <v>1234</v>
      </c>
    </row>
    <row r="6657" spans="1:6" hidden="1" x14ac:dyDescent="0.25">
      <c r="A6657" s="212" t="s">
        <v>1255</v>
      </c>
      <c r="B6657" s="212">
        <v>197702</v>
      </c>
      <c r="C6657" s="212">
        <v>1869.527</v>
      </c>
      <c r="D6657" s="212">
        <v>12</v>
      </c>
      <c r="E6657" s="212" t="s">
        <v>1256</v>
      </c>
      <c r="F6657" s="212" t="s">
        <v>1234</v>
      </c>
    </row>
    <row r="6658" spans="1:6" hidden="1" x14ac:dyDescent="0.25">
      <c r="A6658" s="212" t="s">
        <v>1255</v>
      </c>
      <c r="B6658" s="212">
        <v>197703</v>
      </c>
      <c r="C6658" s="212">
        <v>1441.002</v>
      </c>
      <c r="D6658" s="212">
        <v>12</v>
      </c>
      <c r="E6658" s="212" t="s">
        <v>1256</v>
      </c>
      <c r="F6658" s="212" t="s">
        <v>1234</v>
      </c>
    </row>
    <row r="6659" spans="1:6" hidden="1" x14ac:dyDescent="0.25">
      <c r="A6659" s="212" t="s">
        <v>1255</v>
      </c>
      <c r="B6659" s="212">
        <v>197704</v>
      </c>
      <c r="C6659" s="212">
        <v>1132.077</v>
      </c>
      <c r="D6659" s="212">
        <v>12</v>
      </c>
      <c r="E6659" s="212" t="s">
        <v>1256</v>
      </c>
      <c r="F6659" s="212" t="s">
        <v>1234</v>
      </c>
    </row>
    <row r="6660" spans="1:6" hidden="1" x14ac:dyDescent="0.25">
      <c r="A6660" s="212" t="s">
        <v>1255</v>
      </c>
      <c r="B6660" s="212">
        <v>197705</v>
      </c>
      <c r="C6660" s="212">
        <v>979.11500000000001</v>
      </c>
      <c r="D6660" s="212">
        <v>12</v>
      </c>
      <c r="E6660" s="212" t="s">
        <v>1256</v>
      </c>
      <c r="F6660" s="212" t="s">
        <v>1234</v>
      </c>
    </row>
    <row r="6661" spans="1:6" hidden="1" x14ac:dyDescent="0.25">
      <c r="A6661" s="212" t="s">
        <v>1255</v>
      </c>
      <c r="B6661" s="212">
        <v>197706</v>
      </c>
      <c r="C6661" s="212">
        <v>971.29399999999998</v>
      </c>
      <c r="D6661" s="212">
        <v>12</v>
      </c>
      <c r="E6661" s="212" t="s">
        <v>1256</v>
      </c>
      <c r="F6661" s="212" t="s">
        <v>1234</v>
      </c>
    </row>
    <row r="6662" spans="1:6" hidden="1" x14ac:dyDescent="0.25">
      <c r="A6662" s="212" t="s">
        <v>1255</v>
      </c>
      <c r="B6662" s="212">
        <v>197707</v>
      </c>
      <c r="C6662" s="212">
        <v>1084.8499999999999</v>
      </c>
      <c r="D6662" s="212">
        <v>12</v>
      </c>
      <c r="E6662" s="212" t="s">
        <v>1256</v>
      </c>
      <c r="F6662" s="212" t="s">
        <v>1234</v>
      </c>
    </row>
    <row r="6663" spans="1:6" hidden="1" x14ac:dyDescent="0.25">
      <c r="A6663" s="212" t="s">
        <v>1255</v>
      </c>
      <c r="B6663" s="212">
        <v>197708</v>
      </c>
      <c r="C6663" s="212">
        <v>1065.597</v>
      </c>
      <c r="D6663" s="212">
        <v>12</v>
      </c>
      <c r="E6663" s="212" t="s">
        <v>1256</v>
      </c>
      <c r="F6663" s="212" t="s">
        <v>1234</v>
      </c>
    </row>
    <row r="6664" spans="1:6" hidden="1" x14ac:dyDescent="0.25">
      <c r="A6664" s="212" t="s">
        <v>1255</v>
      </c>
      <c r="B6664" s="212">
        <v>197709</v>
      </c>
      <c r="C6664" s="212">
        <v>974.452</v>
      </c>
      <c r="D6664" s="212">
        <v>12</v>
      </c>
      <c r="E6664" s="212" t="s">
        <v>1256</v>
      </c>
      <c r="F6664" s="212" t="s">
        <v>1234</v>
      </c>
    </row>
    <row r="6665" spans="1:6" hidden="1" x14ac:dyDescent="0.25">
      <c r="A6665" s="212" t="s">
        <v>1255</v>
      </c>
      <c r="B6665" s="212">
        <v>197710</v>
      </c>
      <c r="C6665" s="212">
        <v>1018.153</v>
      </c>
      <c r="D6665" s="212">
        <v>12</v>
      </c>
      <c r="E6665" s="212" t="s">
        <v>1256</v>
      </c>
      <c r="F6665" s="212" t="s">
        <v>1234</v>
      </c>
    </row>
    <row r="6666" spans="1:6" hidden="1" x14ac:dyDescent="0.25">
      <c r="A6666" s="212" t="s">
        <v>1255</v>
      </c>
      <c r="B6666" s="212">
        <v>197711</v>
      </c>
      <c r="C6666" s="212">
        <v>1173.6320000000001</v>
      </c>
      <c r="D6666" s="212">
        <v>12</v>
      </c>
      <c r="E6666" s="212" t="s">
        <v>1256</v>
      </c>
      <c r="F6666" s="212" t="s">
        <v>1234</v>
      </c>
    </row>
    <row r="6667" spans="1:6" hidden="1" x14ac:dyDescent="0.25">
      <c r="A6667" s="212" t="s">
        <v>1255</v>
      </c>
      <c r="B6667" s="212">
        <v>197712</v>
      </c>
      <c r="C6667" s="212">
        <v>1708.154</v>
      </c>
      <c r="D6667" s="212">
        <v>12</v>
      </c>
      <c r="E6667" s="212" t="s">
        <v>1256</v>
      </c>
      <c r="F6667" s="212" t="s">
        <v>1234</v>
      </c>
    </row>
    <row r="6668" spans="1:6" hidden="1" x14ac:dyDescent="0.25">
      <c r="A6668" s="212" t="s">
        <v>1255</v>
      </c>
      <c r="B6668" s="212">
        <v>197713</v>
      </c>
      <c r="C6668" s="212">
        <v>15661.713</v>
      </c>
      <c r="D6668" s="212">
        <v>12</v>
      </c>
      <c r="E6668" s="212" t="s">
        <v>1256</v>
      </c>
      <c r="F6668" s="212" t="s">
        <v>1234</v>
      </c>
    </row>
    <row r="6669" spans="1:6" hidden="1" x14ac:dyDescent="0.25">
      <c r="A6669" s="212" t="s">
        <v>1255</v>
      </c>
      <c r="B6669" s="212">
        <v>197801</v>
      </c>
      <c r="C6669" s="212">
        <v>2000.0530000000001</v>
      </c>
      <c r="D6669" s="212">
        <v>12</v>
      </c>
      <c r="E6669" s="212" t="s">
        <v>1256</v>
      </c>
      <c r="F6669" s="212" t="s">
        <v>1234</v>
      </c>
    </row>
    <row r="6670" spans="1:6" hidden="1" x14ac:dyDescent="0.25">
      <c r="A6670" s="212" t="s">
        <v>1255</v>
      </c>
      <c r="B6670" s="212">
        <v>197802</v>
      </c>
      <c r="C6670" s="212">
        <v>1924.5509999999999</v>
      </c>
      <c r="D6670" s="212">
        <v>12</v>
      </c>
      <c r="E6670" s="212" t="s">
        <v>1256</v>
      </c>
      <c r="F6670" s="212" t="s">
        <v>1234</v>
      </c>
    </row>
    <row r="6671" spans="1:6" hidden="1" x14ac:dyDescent="0.25">
      <c r="A6671" s="212" t="s">
        <v>1255</v>
      </c>
      <c r="B6671" s="212">
        <v>197803</v>
      </c>
      <c r="C6671" s="212">
        <v>1696.087</v>
      </c>
      <c r="D6671" s="212">
        <v>12</v>
      </c>
      <c r="E6671" s="212" t="s">
        <v>1256</v>
      </c>
      <c r="F6671" s="212" t="s">
        <v>1234</v>
      </c>
    </row>
    <row r="6672" spans="1:6" hidden="1" x14ac:dyDescent="0.25">
      <c r="A6672" s="212" t="s">
        <v>1255</v>
      </c>
      <c r="B6672" s="212">
        <v>197804</v>
      </c>
      <c r="C6672" s="212">
        <v>1206.671</v>
      </c>
      <c r="D6672" s="212">
        <v>12</v>
      </c>
      <c r="E6672" s="212" t="s">
        <v>1256</v>
      </c>
      <c r="F6672" s="212" t="s">
        <v>1234</v>
      </c>
    </row>
    <row r="6673" spans="1:6" hidden="1" x14ac:dyDescent="0.25">
      <c r="A6673" s="212" t="s">
        <v>1255</v>
      </c>
      <c r="B6673" s="212">
        <v>197805</v>
      </c>
      <c r="C6673" s="212">
        <v>1081.2090000000001</v>
      </c>
      <c r="D6673" s="212">
        <v>12</v>
      </c>
      <c r="E6673" s="212" t="s">
        <v>1256</v>
      </c>
      <c r="F6673" s="212" t="s">
        <v>1234</v>
      </c>
    </row>
    <row r="6674" spans="1:6" hidden="1" x14ac:dyDescent="0.25">
      <c r="A6674" s="212" t="s">
        <v>1255</v>
      </c>
      <c r="B6674" s="212">
        <v>197806</v>
      </c>
      <c r="C6674" s="212">
        <v>1006.572</v>
      </c>
      <c r="D6674" s="212">
        <v>12</v>
      </c>
      <c r="E6674" s="212" t="s">
        <v>1256</v>
      </c>
      <c r="F6674" s="212" t="s">
        <v>1234</v>
      </c>
    </row>
    <row r="6675" spans="1:6" hidden="1" x14ac:dyDescent="0.25">
      <c r="A6675" s="212" t="s">
        <v>1255</v>
      </c>
      <c r="B6675" s="212">
        <v>197807</v>
      </c>
      <c r="C6675" s="212">
        <v>1091.2329999999999</v>
      </c>
      <c r="D6675" s="212">
        <v>12</v>
      </c>
      <c r="E6675" s="212" t="s">
        <v>1256</v>
      </c>
      <c r="F6675" s="212" t="s">
        <v>1234</v>
      </c>
    </row>
    <row r="6676" spans="1:6" hidden="1" x14ac:dyDescent="0.25">
      <c r="A6676" s="212" t="s">
        <v>1255</v>
      </c>
      <c r="B6676" s="212">
        <v>197808</v>
      </c>
      <c r="C6676" s="212">
        <v>1118.3620000000001</v>
      </c>
      <c r="D6676" s="212">
        <v>12</v>
      </c>
      <c r="E6676" s="212" t="s">
        <v>1256</v>
      </c>
      <c r="F6676" s="212" t="s">
        <v>1234</v>
      </c>
    </row>
    <row r="6677" spans="1:6" hidden="1" x14ac:dyDescent="0.25">
      <c r="A6677" s="212" t="s">
        <v>1255</v>
      </c>
      <c r="B6677" s="212">
        <v>197809</v>
      </c>
      <c r="C6677" s="212">
        <v>1037.0519999999999</v>
      </c>
      <c r="D6677" s="212">
        <v>12</v>
      </c>
      <c r="E6677" s="212" t="s">
        <v>1256</v>
      </c>
      <c r="F6677" s="212" t="s">
        <v>1234</v>
      </c>
    </row>
    <row r="6678" spans="1:6" hidden="1" x14ac:dyDescent="0.25">
      <c r="A6678" s="212" t="s">
        <v>1255</v>
      </c>
      <c r="B6678" s="212">
        <v>197810</v>
      </c>
      <c r="C6678" s="212">
        <v>1050.203</v>
      </c>
      <c r="D6678" s="212">
        <v>12</v>
      </c>
      <c r="E6678" s="212" t="s">
        <v>1256</v>
      </c>
      <c r="F6678" s="212" t="s">
        <v>1234</v>
      </c>
    </row>
    <row r="6679" spans="1:6" hidden="1" x14ac:dyDescent="0.25">
      <c r="A6679" s="212" t="s">
        <v>1255</v>
      </c>
      <c r="B6679" s="212">
        <v>197811</v>
      </c>
      <c r="C6679" s="212">
        <v>1223.173</v>
      </c>
      <c r="D6679" s="212">
        <v>12</v>
      </c>
      <c r="E6679" s="212" t="s">
        <v>1256</v>
      </c>
      <c r="F6679" s="212" t="s">
        <v>1234</v>
      </c>
    </row>
    <row r="6680" spans="1:6" hidden="1" x14ac:dyDescent="0.25">
      <c r="A6680" s="212" t="s">
        <v>1255</v>
      </c>
      <c r="B6680" s="212">
        <v>197812</v>
      </c>
      <c r="C6680" s="212">
        <v>1692.701</v>
      </c>
      <c r="D6680" s="212">
        <v>12</v>
      </c>
      <c r="E6680" s="212" t="s">
        <v>1256</v>
      </c>
      <c r="F6680" s="212" t="s">
        <v>1234</v>
      </c>
    </row>
    <row r="6681" spans="1:6" hidden="1" x14ac:dyDescent="0.25">
      <c r="A6681" s="212" t="s">
        <v>1255</v>
      </c>
      <c r="B6681" s="212">
        <v>197813</v>
      </c>
      <c r="C6681" s="212">
        <v>16132.287</v>
      </c>
      <c r="D6681" s="212">
        <v>12</v>
      </c>
      <c r="E6681" s="212" t="s">
        <v>1256</v>
      </c>
      <c r="F6681" s="212" t="s">
        <v>1234</v>
      </c>
    </row>
    <row r="6682" spans="1:6" hidden="1" x14ac:dyDescent="0.25">
      <c r="A6682" s="212" t="s">
        <v>1255</v>
      </c>
      <c r="B6682" s="212">
        <v>197901</v>
      </c>
      <c r="C6682" s="212">
        <v>2087.712</v>
      </c>
      <c r="D6682" s="212">
        <v>12</v>
      </c>
      <c r="E6682" s="212" t="s">
        <v>1256</v>
      </c>
      <c r="F6682" s="212" t="s">
        <v>1234</v>
      </c>
    </row>
    <row r="6683" spans="1:6" hidden="1" x14ac:dyDescent="0.25">
      <c r="A6683" s="212" t="s">
        <v>1255</v>
      </c>
      <c r="B6683" s="212">
        <v>197902</v>
      </c>
      <c r="C6683" s="212">
        <v>1987.8109999999999</v>
      </c>
      <c r="D6683" s="212">
        <v>12</v>
      </c>
      <c r="E6683" s="212" t="s">
        <v>1256</v>
      </c>
      <c r="F6683" s="212" t="s">
        <v>1234</v>
      </c>
    </row>
    <row r="6684" spans="1:6" hidden="1" x14ac:dyDescent="0.25">
      <c r="A6684" s="212" t="s">
        <v>1255</v>
      </c>
      <c r="B6684" s="212">
        <v>197903</v>
      </c>
      <c r="C6684" s="212">
        <v>1608.9380000000001</v>
      </c>
      <c r="D6684" s="212">
        <v>12</v>
      </c>
      <c r="E6684" s="212" t="s">
        <v>1256</v>
      </c>
      <c r="F6684" s="212" t="s">
        <v>1234</v>
      </c>
    </row>
    <row r="6685" spans="1:6" hidden="1" x14ac:dyDescent="0.25">
      <c r="A6685" s="212" t="s">
        <v>1255</v>
      </c>
      <c r="B6685" s="212">
        <v>197904</v>
      </c>
      <c r="C6685" s="212">
        <v>1240.0429999999999</v>
      </c>
      <c r="D6685" s="212">
        <v>12</v>
      </c>
      <c r="E6685" s="212" t="s">
        <v>1256</v>
      </c>
      <c r="F6685" s="212" t="s">
        <v>1234</v>
      </c>
    </row>
    <row r="6686" spans="1:6" hidden="1" x14ac:dyDescent="0.25">
      <c r="A6686" s="212" t="s">
        <v>1255</v>
      </c>
      <c r="B6686" s="212">
        <v>197905</v>
      </c>
      <c r="C6686" s="212">
        <v>1030.9739999999999</v>
      </c>
      <c r="D6686" s="212">
        <v>12</v>
      </c>
      <c r="E6686" s="212" t="s">
        <v>1256</v>
      </c>
      <c r="F6686" s="212" t="s">
        <v>1234</v>
      </c>
    </row>
    <row r="6687" spans="1:6" hidden="1" x14ac:dyDescent="0.25">
      <c r="A6687" s="212" t="s">
        <v>1255</v>
      </c>
      <c r="B6687" s="212">
        <v>197906</v>
      </c>
      <c r="C6687" s="212">
        <v>956.85400000000004</v>
      </c>
      <c r="D6687" s="212">
        <v>12</v>
      </c>
      <c r="E6687" s="212" t="s">
        <v>1256</v>
      </c>
      <c r="F6687" s="212" t="s">
        <v>1234</v>
      </c>
    </row>
    <row r="6688" spans="1:6" hidden="1" x14ac:dyDescent="0.25">
      <c r="A6688" s="212" t="s">
        <v>1255</v>
      </c>
      <c r="B6688" s="212">
        <v>197907</v>
      </c>
      <c r="C6688" s="212">
        <v>1038.818</v>
      </c>
      <c r="D6688" s="212">
        <v>12</v>
      </c>
      <c r="E6688" s="212" t="s">
        <v>1256</v>
      </c>
      <c r="F6688" s="212" t="s">
        <v>1234</v>
      </c>
    </row>
    <row r="6689" spans="1:6" hidden="1" x14ac:dyDescent="0.25">
      <c r="A6689" s="212" t="s">
        <v>1255</v>
      </c>
      <c r="B6689" s="212">
        <v>197908</v>
      </c>
      <c r="C6689" s="212">
        <v>1087.877</v>
      </c>
      <c r="D6689" s="212">
        <v>12</v>
      </c>
      <c r="E6689" s="212" t="s">
        <v>1256</v>
      </c>
      <c r="F6689" s="212" t="s">
        <v>1234</v>
      </c>
    </row>
    <row r="6690" spans="1:6" hidden="1" x14ac:dyDescent="0.25">
      <c r="A6690" s="212" t="s">
        <v>1255</v>
      </c>
      <c r="B6690" s="212">
        <v>197909</v>
      </c>
      <c r="C6690" s="212">
        <v>973.42200000000003</v>
      </c>
      <c r="D6690" s="212">
        <v>12</v>
      </c>
      <c r="E6690" s="212" t="s">
        <v>1256</v>
      </c>
      <c r="F6690" s="212" t="s">
        <v>1234</v>
      </c>
    </row>
    <row r="6691" spans="1:6" hidden="1" x14ac:dyDescent="0.25">
      <c r="A6691" s="212" t="s">
        <v>1255</v>
      </c>
      <c r="B6691" s="212">
        <v>197910</v>
      </c>
      <c r="C6691" s="212">
        <v>1016.045</v>
      </c>
      <c r="D6691" s="212">
        <v>12</v>
      </c>
      <c r="E6691" s="212" t="s">
        <v>1256</v>
      </c>
      <c r="F6691" s="212" t="s">
        <v>1234</v>
      </c>
    </row>
    <row r="6692" spans="1:6" hidden="1" x14ac:dyDescent="0.25">
      <c r="A6692" s="212" t="s">
        <v>1255</v>
      </c>
      <c r="B6692" s="212">
        <v>197911</v>
      </c>
      <c r="C6692" s="212">
        <v>1205.2339999999999</v>
      </c>
      <c r="D6692" s="212">
        <v>12</v>
      </c>
      <c r="E6692" s="212" t="s">
        <v>1256</v>
      </c>
      <c r="F6692" s="212" t="s">
        <v>1234</v>
      </c>
    </row>
    <row r="6693" spans="1:6" hidden="1" x14ac:dyDescent="0.25">
      <c r="A6693" s="212" t="s">
        <v>1255</v>
      </c>
      <c r="B6693" s="212">
        <v>197912</v>
      </c>
      <c r="C6693" s="212">
        <v>1576.952</v>
      </c>
      <c r="D6693" s="212">
        <v>12</v>
      </c>
      <c r="E6693" s="212" t="s">
        <v>1256</v>
      </c>
      <c r="F6693" s="212" t="s">
        <v>1234</v>
      </c>
    </row>
    <row r="6694" spans="1:6" hidden="1" x14ac:dyDescent="0.25">
      <c r="A6694" s="212" t="s">
        <v>1255</v>
      </c>
      <c r="B6694" s="212">
        <v>197913</v>
      </c>
      <c r="C6694" s="212">
        <v>15812.724</v>
      </c>
      <c r="D6694" s="212">
        <v>12</v>
      </c>
      <c r="E6694" s="212" t="s">
        <v>1256</v>
      </c>
      <c r="F6694" s="212" t="s">
        <v>1234</v>
      </c>
    </row>
    <row r="6695" spans="1:6" hidden="1" x14ac:dyDescent="0.25">
      <c r="A6695" s="212" t="s">
        <v>1255</v>
      </c>
      <c r="B6695" s="212">
        <v>198001</v>
      </c>
      <c r="C6695" s="212">
        <v>1826.9469999999999</v>
      </c>
      <c r="D6695" s="212">
        <v>12</v>
      </c>
      <c r="E6695" s="212" t="s">
        <v>1256</v>
      </c>
      <c r="F6695" s="212" t="s">
        <v>1234</v>
      </c>
    </row>
    <row r="6696" spans="1:6" hidden="1" x14ac:dyDescent="0.25">
      <c r="A6696" s="212" t="s">
        <v>1255</v>
      </c>
      <c r="B6696" s="212">
        <v>198002</v>
      </c>
      <c r="C6696" s="212">
        <v>1779.0419999999999</v>
      </c>
      <c r="D6696" s="212">
        <v>12</v>
      </c>
      <c r="E6696" s="212" t="s">
        <v>1256</v>
      </c>
      <c r="F6696" s="212" t="s">
        <v>1234</v>
      </c>
    </row>
    <row r="6697" spans="1:6" hidden="1" x14ac:dyDescent="0.25">
      <c r="A6697" s="212" t="s">
        <v>1255</v>
      </c>
      <c r="B6697" s="212">
        <v>198003</v>
      </c>
      <c r="C6697" s="212">
        <v>1603.835</v>
      </c>
      <c r="D6697" s="212">
        <v>12</v>
      </c>
      <c r="E6697" s="212" t="s">
        <v>1256</v>
      </c>
      <c r="F6697" s="212" t="s">
        <v>1234</v>
      </c>
    </row>
    <row r="6698" spans="1:6" hidden="1" x14ac:dyDescent="0.25">
      <c r="A6698" s="212" t="s">
        <v>1255</v>
      </c>
      <c r="B6698" s="212">
        <v>198004</v>
      </c>
      <c r="C6698" s="212">
        <v>1209.2329999999999</v>
      </c>
      <c r="D6698" s="212">
        <v>12</v>
      </c>
      <c r="E6698" s="212" t="s">
        <v>1256</v>
      </c>
      <c r="F6698" s="212" t="s">
        <v>1234</v>
      </c>
    </row>
    <row r="6699" spans="1:6" hidden="1" x14ac:dyDescent="0.25">
      <c r="A6699" s="212" t="s">
        <v>1255</v>
      </c>
      <c r="B6699" s="212">
        <v>198005</v>
      </c>
      <c r="C6699" s="212">
        <v>1016.289</v>
      </c>
      <c r="D6699" s="212">
        <v>12</v>
      </c>
      <c r="E6699" s="212" t="s">
        <v>1256</v>
      </c>
      <c r="F6699" s="212" t="s">
        <v>1234</v>
      </c>
    </row>
    <row r="6700" spans="1:6" hidden="1" x14ac:dyDescent="0.25">
      <c r="A6700" s="212" t="s">
        <v>1255</v>
      </c>
      <c r="B6700" s="212">
        <v>198006</v>
      </c>
      <c r="C6700" s="212">
        <v>1003.4450000000001</v>
      </c>
      <c r="D6700" s="212">
        <v>12</v>
      </c>
      <c r="E6700" s="212" t="s">
        <v>1256</v>
      </c>
      <c r="F6700" s="212" t="s">
        <v>1234</v>
      </c>
    </row>
    <row r="6701" spans="1:6" hidden="1" x14ac:dyDescent="0.25">
      <c r="A6701" s="212" t="s">
        <v>1255</v>
      </c>
      <c r="B6701" s="212">
        <v>198007</v>
      </c>
      <c r="C6701" s="212">
        <v>1163.4079999999999</v>
      </c>
      <c r="D6701" s="212">
        <v>12</v>
      </c>
      <c r="E6701" s="212" t="s">
        <v>1256</v>
      </c>
      <c r="F6701" s="212" t="s">
        <v>1234</v>
      </c>
    </row>
    <row r="6702" spans="1:6" hidden="1" x14ac:dyDescent="0.25">
      <c r="A6702" s="212" t="s">
        <v>1255</v>
      </c>
      <c r="B6702" s="212">
        <v>198008</v>
      </c>
      <c r="C6702" s="212">
        <v>1168.7339999999999</v>
      </c>
      <c r="D6702" s="212">
        <v>12</v>
      </c>
      <c r="E6702" s="212" t="s">
        <v>1256</v>
      </c>
      <c r="F6702" s="212" t="s">
        <v>1234</v>
      </c>
    </row>
    <row r="6703" spans="1:6" hidden="1" x14ac:dyDescent="0.25">
      <c r="A6703" s="212" t="s">
        <v>1255</v>
      </c>
      <c r="B6703" s="212">
        <v>198009</v>
      </c>
      <c r="C6703" s="212">
        <v>1041.6569999999999</v>
      </c>
      <c r="D6703" s="212">
        <v>12</v>
      </c>
      <c r="E6703" s="212" t="s">
        <v>1256</v>
      </c>
      <c r="F6703" s="212" t="s">
        <v>1234</v>
      </c>
    </row>
    <row r="6704" spans="1:6" hidden="1" x14ac:dyDescent="0.25">
      <c r="A6704" s="212" t="s">
        <v>1255</v>
      </c>
      <c r="B6704" s="212">
        <v>198010</v>
      </c>
      <c r="C6704" s="212">
        <v>1043.7560000000001</v>
      </c>
      <c r="D6704" s="212">
        <v>12</v>
      </c>
      <c r="E6704" s="212" t="s">
        <v>1256</v>
      </c>
      <c r="F6704" s="212" t="s">
        <v>1234</v>
      </c>
    </row>
    <row r="6705" spans="1:6" hidden="1" x14ac:dyDescent="0.25">
      <c r="A6705" s="212" t="s">
        <v>1255</v>
      </c>
      <c r="B6705" s="212">
        <v>198011</v>
      </c>
      <c r="C6705" s="212">
        <v>1226.25</v>
      </c>
      <c r="D6705" s="212">
        <v>12</v>
      </c>
      <c r="E6705" s="212" t="s">
        <v>1256</v>
      </c>
      <c r="F6705" s="212" t="s">
        <v>1234</v>
      </c>
    </row>
    <row r="6706" spans="1:6" hidden="1" x14ac:dyDescent="0.25">
      <c r="A6706" s="212" t="s">
        <v>1255</v>
      </c>
      <c r="B6706" s="212">
        <v>198012</v>
      </c>
      <c r="C6706" s="212">
        <v>1670.298</v>
      </c>
      <c r="D6706" s="212">
        <v>12</v>
      </c>
      <c r="E6706" s="212" t="s">
        <v>1256</v>
      </c>
      <c r="F6706" s="212" t="s">
        <v>1234</v>
      </c>
    </row>
    <row r="6707" spans="1:6" hidden="1" x14ac:dyDescent="0.25">
      <c r="A6707" s="212" t="s">
        <v>1255</v>
      </c>
      <c r="B6707" s="212">
        <v>198013</v>
      </c>
      <c r="C6707" s="212">
        <v>15753.38</v>
      </c>
      <c r="D6707" s="212">
        <v>12</v>
      </c>
      <c r="E6707" s="212" t="s">
        <v>1256</v>
      </c>
      <c r="F6707" s="212" t="s">
        <v>1234</v>
      </c>
    </row>
    <row r="6708" spans="1:6" hidden="1" x14ac:dyDescent="0.25">
      <c r="A6708" s="212" t="s">
        <v>1255</v>
      </c>
      <c r="B6708" s="212">
        <v>198101</v>
      </c>
      <c r="C6708" s="212">
        <v>2014.9649999999999</v>
      </c>
      <c r="D6708" s="212">
        <v>12</v>
      </c>
      <c r="E6708" s="212" t="s">
        <v>1256</v>
      </c>
      <c r="F6708" s="212" t="s">
        <v>1234</v>
      </c>
    </row>
    <row r="6709" spans="1:6" hidden="1" x14ac:dyDescent="0.25">
      <c r="A6709" s="212" t="s">
        <v>1255</v>
      </c>
      <c r="B6709" s="212">
        <v>198102</v>
      </c>
      <c r="C6709" s="212">
        <v>1683.3979999999999</v>
      </c>
      <c r="D6709" s="212">
        <v>12</v>
      </c>
      <c r="E6709" s="212" t="s">
        <v>1256</v>
      </c>
      <c r="F6709" s="212" t="s">
        <v>1234</v>
      </c>
    </row>
    <row r="6710" spans="1:6" hidden="1" x14ac:dyDescent="0.25">
      <c r="A6710" s="212" t="s">
        <v>1255</v>
      </c>
      <c r="B6710" s="212">
        <v>198103</v>
      </c>
      <c r="C6710" s="212">
        <v>1440.933</v>
      </c>
      <c r="D6710" s="212">
        <v>12</v>
      </c>
      <c r="E6710" s="212" t="s">
        <v>1256</v>
      </c>
      <c r="F6710" s="212" t="s">
        <v>1234</v>
      </c>
    </row>
    <row r="6711" spans="1:6" hidden="1" x14ac:dyDescent="0.25">
      <c r="A6711" s="212" t="s">
        <v>1255</v>
      </c>
      <c r="B6711" s="212">
        <v>198104</v>
      </c>
      <c r="C6711" s="212">
        <v>1108.806</v>
      </c>
      <c r="D6711" s="212">
        <v>12</v>
      </c>
      <c r="E6711" s="212" t="s">
        <v>1256</v>
      </c>
      <c r="F6711" s="212" t="s">
        <v>1234</v>
      </c>
    </row>
    <row r="6712" spans="1:6" hidden="1" x14ac:dyDescent="0.25">
      <c r="A6712" s="212" t="s">
        <v>1255</v>
      </c>
      <c r="B6712" s="212">
        <v>198105</v>
      </c>
      <c r="C6712" s="212">
        <v>996.56799999999998</v>
      </c>
      <c r="D6712" s="212">
        <v>12</v>
      </c>
      <c r="E6712" s="212" t="s">
        <v>1256</v>
      </c>
      <c r="F6712" s="212" t="s">
        <v>1234</v>
      </c>
    </row>
    <row r="6713" spans="1:6" hidden="1" x14ac:dyDescent="0.25">
      <c r="A6713" s="212" t="s">
        <v>1255</v>
      </c>
      <c r="B6713" s="212">
        <v>198106</v>
      </c>
      <c r="C6713" s="212">
        <v>1011.218</v>
      </c>
      <c r="D6713" s="212">
        <v>12</v>
      </c>
      <c r="E6713" s="212" t="s">
        <v>1256</v>
      </c>
      <c r="F6713" s="212" t="s">
        <v>1234</v>
      </c>
    </row>
    <row r="6714" spans="1:6" hidden="1" x14ac:dyDescent="0.25">
      <c r="A6714" s="212" t="s">
        <v>1255</v>
      </c>
      <c r="B6714" s="212">
        <v>198107</v>
      </c>
      <c r="C6714" s="212">
        <v>1125.7139999999999</v>
      </c>
      <c r="D6714" s="212">
        <v>12</v>
      </c>
      <c r="E6714" s="212" t="s">
        <v>1256</v>
      </c>
      <c r="F6714" s="212" t="s">
        <v>1234</v>
      </c>
    </row>
    <row r="6715" spans="1:6" hidden="1" x14ac:dyDescent="0.25">
      <c r="A6715" s="212" t="s">
        <v>1255</v>
      </c>
      <c r="B6715" s="212">
        <v>198108</v>
      </c>
      <c r="C6715" s="212">
        <v>1086.0999999999999</v>
      </c>
      <c r="D6715" s="212">
        <v>12</v>
      </c>
      <c r="E6715" s="212" t="s">
        <v>1256</v>
      </c>
      <c r="F6715" s="212" t="s">
        <v>1234</v>
      </c>
    </row>
    <row r="6716" spans="1:6" hidden="1" x14ac:dyDescent="0.25">
      <c r="A6716" s="212" t="s">
        <v>1255</v>
      </c>
      <c r="B6716" s="212">
        <v>198109</v>
      </c>
      <c r="C6716" s="212">
        <v>951.55100000000004</v>
      </c>
      <c r="D6716" s="212">
        <v>12</v>
      </c>
      <c r="E6716" s="212" t="s">
        <v>1256</v>
      </c>
      <c r="F6716" s="212" t="s">
        <v>1234</v>
      </c>
    </row>
    <row r="6717" spans="1:6" hidden="1" x14ac:dyDescent="0.25">
      <c r="A6717" s="212" t="s">
        <v>1255</v>
      </c>
      <c r="B6717" s="212">
        <v>198110</v>
      </c>
      <c r="C6717" s="212">
        <v>1049.961</v>
      </c>
      <c r="D6717" s="212">
        <v>12</v>
      </c>
      <c r="E6717" s="212" t="s">
        <v>1256</v>
      </c>
      <c r="F6717" s="212" t="s">
        <v>1234</v>
      </c>
    </row>
    <row r="6718" spans="1:6" hidden="1" x14ac:dyDescent="0.25">
      <c r="A6718" s="212" t="s">
        <v>1255</v>
      </c>
      <c r="B6718" s="212">
        <v>198111</v>
      </c>
      <c r="C6718" s="212">
        <v>1180.761</v>
      </c>
      <c r="D6718" s="212">
        <v>12</v>
      </c>
      <c r="E6718" s="212" t="s">
        <v>1256</v>
      </c>
      <c r="F6718" s="212" t="s">
        <v>1234</v>
      </c>
    </row>
    <row r="6719" spans="1:6" hidden="1" x14ac:dyDescent="0.25">
      <c r="A6719" s="212" t="s">
        <v>1255</v>
      </c>
      <c r="B6719" s="212">
        <v>198112</v>
      </c>
      <c r="C6719" s="212">
        <v>1605.626</v>
      </c>
      <c r="D6719" s="212">
        <v>12</v>
      </c>
      <c r="E6719" s="212" t="s">
        <v>1256</v>
      </c>
      <c r="F6719" s="212" t="s">
        <v>1234</v>
      </c>
    </row>
    <row r="6720" spans="1:6" hidden="1" x14ac:dyDescent="0.25">
      <c r="A6720" s="212" t="s">
        <v>1255</v>
      </c>
      <c r="B6720" s="212">
        <v>198113</v>
      </c>
      <c r="C6720" s="212">
        <v>15261.544</v>
      </c>
      <c r="D6720" s="212">
        <v>12</v>
      </c>
      <c r="E6720" s="212" t="s">
        <v>1256</v>
      </c>
      <c r="F6720" s="212" t="s">
        <v>1234</v>
      </c>
    </row>
    <row r="6721" spans="1:6" hidden="1" x14ac:dyDescent="0.25">
      <c r="A6721" s="212" t="s">
        <v>1255</v>
      </c>
      <c r="B6721" s="212">
        <v>198201</v>
      </c>
      <c r="C6721" s="212">
        <v>2037.8910000000001</v>
      </c>
      <c r="D6721" s="212">
        <v>12</v>
      </c>
      <c r="E6721" s="212" t="s">
        <v>1256</v>
      </c>
      <c r="F6721" s="212" t="s">
        <v>1234</v>
      </c>
    </row>
    <row r="6722" spans="1:6" hidden="1" x14ac:dyDescent="0.25">
      <c r="A6722" s="212" t="s">
        <v>1255</v>
      </c>
      <c r="B6722" s="212">
        <v>198202</v>
      </c>
      <c r="C6722" s="212">
        <v>1742.925</v>
      </c>
      <c r="D6722" s="212">
        <v>12</v>
      </c>
      <c r="E6722" s="212" t="s">
        <v>1256</v>
      </c>
      <c r="F6722" s="212" t="s">
        <v>1234</v>
      </c>
    </row>
    <row r="6723" spans="1:6" hidden="1" x14ac:dyDescent="0.25">
      <c r="A6723" s="212" t="s">
        <v>1255</v>
      </c>
      <c r="B6723" s="212">
        <v>198203</v>
      </c>
      <c r="C6723" s="212">
        <v>1533.826</v>
      </c>
      <c r="D6723" s="212">
        <v>12</v>
      </c>
      <c r="E6723" s="212" t="s">
        <v>1256</v>
      </c>
      <c r="F6723" s="212" t="s">
        <v>1234</v>
      </c>
    </row>
    <row r="6724" spans="1:6" hidden="1" x14ac:dyDescent="0.25">
      <c r="A6724" s="212" t="s">
        <v>1255</v>
      </c>
      <c r="B6724" s="212">
        <v>198204</v>
      </c>
      <c r="C6724" s="212">
        <v>1294.481</v>
      </c>
      <c r="D6724" s="212">
        <v>12</v>
      </c>
      <c r="E6724" s="212" t="s">
        <v>1256</v>
      </c>
      <c r="F6724" s="212" t="s">
        <v>1234</v>
      </c>
    </row>
    <row r="6725" spans="1:6" hidden="1" x14ac:dyDescent="0.25">
      <c r="A6725" s="212" t="s">
        <v>1255</v>
      </c>
      <c r="B6725" s="212">
        <v>198205</v>
      </c>
      <c r="C6725" s="212">
        <v>1009.215</v>
      </c>
      <c r="D6725" s="212">
        <v>12</v>
      </c>
      <c r="E6725" s="212" t="s">
        <v>1256</v>
      </c>
      <c r="F6725" s="212" t="s">
        <v>1234</v>
      </c>
    </row>
    <row r="6726" spans="1:6" hidden="1" x14ac:dyDescent="0.25">
      <c r="A6726" s="212" t="s">
        <v>1255</v>
      </c>
      <c r="B6726" s="212">
        <v>198206</v>
      </c>
      <c r="C6726" s="212">
        <v>968.99800000000005</v>
      </c>
      <c r="D6726" s="212">
        <v>12</v>
      </c>
      <c r="E6726" s="212" t="s">
        <v>1256</v>
      </c>
      <c r="F6726" s="212" t="s">
        <v>1234</v>
      </c>
    </row>
    <row r="6727" spans="1:6" hidden="1" x14ac:dyDescent="0.25">
      <c r="A6727" s="212" t="s">
        <v>1255</v>
      </c>
      <c r="B6727" s="212">
        <v>198207</v>
      </c>
      <c r="C6727" s="212">
        <v>1104.857</v>
      </c>
      <c r="D6727" s="212">
        <v>12</v>
      </c>
      <c r="E6727" s="212" t="s">
        <v>1256</v>
      </c>
      <c r="F6727" s="212" t="s">
        <v>1234</v>
      </c>
    </row>
    <row r="6728" spans="1:6" hidden="1" x14ac:dyDescent="0.25">
      <c r="A6728" s="212" t="s">
        <v>1255</v>
      </c>
      <c r="B6728" s="212">
        <v>198208</v>
      </c>
      <c r="C6728" s="212">
        <v>1099.316</v>
      </c>
      <c r="D6728" s="212">
        <v>12</v>
      </c>
      <c r="E6728" s="212" t="s">
        <v>1256</v>
      </c>
      <c r="F6728" s="212" t="s">
        <v>1234</v>
      </c>
    </row>
    <row r="6729" spans="1:6" hidden="1" x14ac:dyDescent="0.25">
      <c r="A6729" s="212" t="s">
        <v>1255</v>
      </c>
      <c r="B6729" s="212">
        <v>198209</v>
      </c>
      <c r="C6729" s="212">
        <v>1022.053</v>
      </c>
      <c r="D6729" s="212">
        <v>12</v>
      </c>
      <c r="E6729" s="212" t="s">
        <v>1256</v>
      </c>
      <c r="F6729" s="212" t="s">
        <v>1234</v>
      </c>
    </row>
    <row r="6730" spans="1:6" hidden="1" x14ac:dyDescent="0.25">
      <c r="A6730" s="212" t="s">
        <v>1255</v>
      </c>
      <c r="B6730" s="212">
        <v>198210</v>
      </c>
      <c r="C6730" s="212">
        <v>1005.641</v>
      </c>
      <c r="D6730" s="212">
        <v>12</v>
      </c>
      <c r="E6730" s="212" t="s">
        <v>1256</v>
      </c>
      <c r="F6730" s="212" t="s">
        <v>1234</v>
      </c>
    </row>
    <row r="6731" spans="1:6" hidden="1" x14ac:dyDescent="0.25">
      <c r="A6731" s="212" t="s">
        <v>1255</v>
      </c>
      <c r="B6731" s="212">
        <v>198211</v>
      </c>
      <c r="C6731" s="212">
        <v>1168.3420000000001</v>
      </c>
      <c r="D6731" s="212">
        <v>12</v>
      </c>
      <c r="E6731" s="212" t="s">
        <v>1256</v>
      </c>
      <c r="F6731" s="212" t="s">
        <v>1234</v>
      </c>
    </row>
    <row r="6732" spans="1:6" hidden="1" x14ac:dyDescent="0.25">
      <c r="A6732" s="212" t="s">
        <v>1255</v>
      </c>
      <c r="B6732" s="212">
        <v>198212</v>
      </c>
      <c r="C6732" s="212">
        <v>1539.9349999999999</v>
      </c>
      <c r="D6732" s="212">
        <v>12</v>
      </c>
      <c r="E6732" s="212" t="s">
        <v>1256</v>
      </c>
      <c r="F6732" s="212" t="s">
        <v>1234</v>
      </c>
    </row>
    <row r="6733" spans="1:6" hidden="1" x14ac:dyDescent="0.25">
      <c r="A6733" s="212" t="s">
        <v>1255</v>
      </c>
      <c r="B6733" s="212">
        <v>198213</v>
      </c>
      <c r="C6733" s="212">
        <v>15530.937</v>
      </c>
      <c r="D6733" s="212">
        <v>12</v>
      </c>
      <c r="E6733" s="212" t="s">
        <v>1256</v>
      </c>
      <c r="F6733" s="212" t="s">
        <v>1234</v>
      </c>
    </row>
    <row r="6734" spans="1:6" hidden="1" x14ac:dyDescent="0.25">
      <c r="A6734" s="212" t="s">
        <v>1255</v>
      </c>
      <c r="B6734" s="212">
        <v>198301</v>
      </c>
      <c r="C6734" s="212">
        <v>1922.144</v>
      </c>
      <c r="D6734" s="212">
        <v>12</v>
      </c>
      <c r="E6734" s="212" t="s">
        <v>1256</v>
      </c>
      <c r="F6734" s="212" t="s">
        <v>1234</v>
      </c>
    </row>
    <row r="6735" spans="1:6" hidden="1" x14ac:dyDescent="0.25">
      <c r="A6735" s="212" t="s">
        <v>1255</v>
      </c>
      <c r="B6735" s="212">
        <v>198302</v>
      </c>
      <c r="C6735" s="212">
        <v>1580.0160000000001</v>
      </c>
      <c r="D6735" s="212">
        <v>12</v>
      </c>
      <c r="E6735" s="212" t="s">
        <v>1256</v>
      </c>
      <c r="F6735" s="212" t="s">
        <v>1234</v>
      </c>
    </row>
    <row r="6736" spans="1:6" hidden="1" x14ac:dyDescent="0.25">
      <c r="A6736" s="212" t="s">
        <v>1255</v>
      </c>
      <c r="B6736" s="212">
        <v>198303</v>
      </c>
      <c r="C6736" s="212">
        <v>1490.1679999999999</v>
      </c>
      <c r="D6736" s="212">
        <v>12</v>
      </c>
      <c r="E6736" s="212" t="s">
        <v>1256</v>
      </c>
      <c r="F6736" s="212" t="s">
        <v>1234</v>
      </c>
    </row>
    <row r="6737" spans="1:6" hidden="1" x14ac:dyDescent="0.25">
      <c r="A6737" s="212" t="s">
        <v>1255</v>
      </c>
      <c r="B6737" s="212">
        <v>198304</v>
      </c>
      <c r="C6737" s="212">
        <v>1273.99</v>
      </c>
      <c r="D6737" s="212">
        <v>12</v>
      </c>
      <c r="E6737" s="212" t="s">
        <v>1256</v>
      </c>
      <c r="F6737" s="212" t="s">
        <v>1234</v>
      </c>
    </row>
    <row r="6738" spans="1:6" hidden="1" x14ac:dyDescent="0.25">
      <c r="A6738" s="212" t="s">
        <v>1255</v>
      </c>
      <c r="B6738" s="212">
        <v>198305</v>
      </c>
      <c r="C6738" s="212">
        <v>1034.261</v>
      </c>
      <c r="D6738" s="212">
        <v>12</v>
      </c>
      <c r="E6738" s="212" t="s">
        <v>1256</v>
      </c>
      <c r="F6738" s="212" t="s">
        <v>1234</v>
      </c>
    </row>
    <row r="6739" spans="1:6" hidden="1" x14ac:dyDescent="0.25">
      <c r="A6739" s="212" t="s">
        <v>1255</v>
      </c>
      <c r="B6739" s="212">
        <v>198306</v>
      </c>
      <c r="C6739" s="212">
        <v>978.62800000000004</v>
      </c>
      <c r="D6739" s="212">
        <v>12</v>
      </c>
      <c r="E6739" s="212" t="s">
        <v>1256</v>
      </c>
      <c r="F6739" s="212" t="s">
        <v>1234</v>
      </c>
    </row>
    <row r="6740" spans="1:6" hidden="1" x14ac:dyDescent="0.25">
      <c r="A6740" s="212" t="s">
        <v>1255</v>
      </c>
      <c r="B6740" s="212">
        <v>198307</v>
      </c>
      <c r="C6740" s="212">
        <v>1141.32</v>
      </c>
      <c r="D6740" s="212">
        <v>12</v>
      </c>
      <c r="E6740" s="212" t="s">
        <v>1256</v>
      </c>
      <c r="F6740" s="212" t="s">
        <v>1234</v>
      </c>
    </row>
    <row r="6741" spans="1:6" hidden="1" x14ac:dyDescent="0.25">
      <c r="A6741" s="212" t="s">
        <v>1255</v>
      </c>
      <c r="B6741" s="212">
        <v>198308</v>
      </c>
      <c r="C6741" s="212">
        <v>1213.98</v>
      </c>
      <c r="D6741" s="212">
        <v>12</v>
      </c>
      <c r="E6741" s="212" t="s">
        <v>1256</v>
      </c>
      <c r="F6741" s="212" t="s">
        <v>1234</v>
      </c>
    </row>
    <row r="6742" spans="1:6" hidden="1" x14ac:dyDescent="0.25">
      <c r="A6742" s="212" t="s">
        <v>1255</v>
      </c>
      <c r="B6742" s="212">
        <v>198309</v>
      </c>
      <c r="C6742" s="212">
        <v>1056.2840000000001</v>
      </c>
      <c r="D6742" s="212">
        <v>12</v>
      </c>
      <c r="E6742" s="212" t="s">
        <v>1256</v>
      </c>
      <c r="F6742" s="212" t="s">
        <v>1234</v>
      </c>
    </row>
    <row r="6743" spans="1:6" hidden="1" x14ac:dyDescent="0.25">
      <c r="A6743" s="212" t="s">
        <v>1255</v>
      </c>
      <c r="B6743" s="212">
        <v>198310</v>
      </c>
      <c r="C6743" s="212">
        <v>976.30700000000002</v>
      </c>
      <c r="D6743" s="212">
        <v>12</v>
      </c>
      <c r="E6743" s="212" t="s">
        <v>1256</v>
      </c>
      <c r="F6743" s="212" t="s">
        <v>1234</v>
      </c>
    </row>
    <row r="6744" spans="1:6" hidden="1" x14ac:dyDescent="0.25">
      <c r="A6744" s="212" t="s">
        <v>1255</v>
      </c>
      <c r="B6744" s="212">
        <v>198311</v>
      </c>
      <c r="C6744" s="212">
        <v>1130.9079999999999</v>
      </c>
      <c r="D6744" s="212">
        <v>12</v>
      </c>
      <c r="E6744" s="212" t="s">
        <v>1256</v>
      </c>
      <c r="F6744" s="212" t="s">
        <v>1234</v>
      </c>
    </row>
    <row r="6745" spans="1:6" hidden="1" x14ac:dyDescent="0.25">
      <c r="A6745" s="212" t="s">
        <v>1255</v>
      </c>
      <c r="B6745" s="212">
        <v>198312</v>
      </c>
      <c r="C6745" s="212">
        <v>1625.0050000000001</v>
      </c>
      <c r="D6745" s="212">
        <v>12</v>
      </c>
      <c r="E6745" s="212" t="s">
        <v>1256</v>
      </c>
      <c r="F6745" s="212" t="s">
        <v>1234</v>
      </c>
    </row>
    <row r="6746" spans="1:6" hidden="1" x14ac:dyDescent="0.25">
      <c r="A6746" s="212" t="s">
        <v>1255</v>
      </c>
      <c r="B6746" s="212">
        <v>198313</v>
      </c>
      <c r="C6746" s="212">
        <v>15425.021000000001</v>
      </c>
      <c r="D6746" s="212">
        <v>12</v>
      </c>
      <c r="E6746" s="212" t="s">
        <v>1256</v>
      </c>
      <c r="F6746" s="212" t="s">
        <v>1234</v>
      </c>
    </row>
    <row r="6747" spans="1:6" hidden="1" x14ac:dyDescent="0.25">
      <c r="A6747" s="212" t="s">
        <v>1255</v>
      </c>
      <c r="B6747" s="212">
        <v>198401</v>
      </c>
      <c r="C6747" s="212">
        <v>2129.5720000000001</v>
      </c>
      <c r="D6747" s="212">
        <v>12</v>
      </c>
      <c r="E6747" s="212" t="s">
        <v>1256</v>
      </c>
      <c r="F6747" s="212" t="s">
        <v>1234</v>
      </c>
    </row>
    <row r="6748" spans="1:6" hidden="1" x14ac:dyDescent="0.25">
      <c r="A6748" s="212" t="s">
        <v>1255</v>
      </c>
      <c r="B6748" s="212">
        <v>198402</v>
      </c>
      <c r="C6748" s="212">
        <v>1675.856</v>
      </c>
      <c r="D6748" s="212">
        <v>12</v>
      </c>
      <c r="E6748" s="212" t="s">
        <v>1256</v>
      </c>
      <c r="F6748" s="212" t="s">
        <v>1234</v>
      </c>
    </row>
    <row r="6749" spans="1:6" hidden="1" x14ac:dyDescent="0.25">
      <c r="A6749" s="212" t="s">
        <v>1255</v>
      </c>
      <c r="B6749" s="212">
        <v>198403</v>
      </c>
      <c r="C6749" s="212">
        <v>1589.806</v>
      </c>
      <c r="D6749" s="212">
        <v>12</v>
      </c>
      <c r="E6749" s="212" t="s">
        <v>1256</v>
      </c>
      <c r="F6749" s="212" t="s">
        <v>1234</v>
      </c>
    </row>
    <row r="6750" spans="1:6" hidden="1" x14ac:dyDescent="0.25">
      <c r="A6750" s="212" t="s">
        <v>1255</v>
      </c>
      <c r="B6750" s="212">
        <v>198404</v>
      </c>
      <c r="C6750" s="212">
        <v>1291.6559999999999</v>
      </c>
      <c r="D6750" s="212">
        <v>12</v>
      </c>
      <c r="E6750" s="212" t="s">
        <v>1256</v>
      </c>
      <c r="F6750" s="212" t="s">
        <v>1234</v>
      </c>
    </row>
    <row r="6751" spans="1:6" hidden="1" x14ac:dyDescent="0.25">
      <c r="A6751" s="212" t="s">
        <v>1255</v>
      </c>
      <c r="B6751" s="212">
        <v>198405</v>
      </c>
      <c r="C6751" s="212">
        <v>1108.134</v>
      </c>
      <c r="D6751" s="212">
        <v>12</v>
      </c>
      <c r="E6751" s="212" t="s">
        <v>1256</v>
      </c>
      <c r="F6751" s="212" t="s">
        <v>1234</v>
      </c>
    </row>
    <row r="6752" spans="1:6" hidden="1" x14ac:dyDescent="0.25">
      <c r="A6752" s="212" t="s">
        <v>1255</v>
      </c>
      <c r="B6752" s="212">
        <v>198406</v>
      </c>
      <c r="C6752" s="212">
        <v>1052.346</v>
      </c>
      <c r="D6752" s="212">
        <v>12</v>
      </c>
      <c r="E6752" s="212" t="s">
        <v>1256</v>
      </c>
      <c r="F6752" s="212" t="s">
        <v>1234</v>
      </c>
    </row>
    <row r="6753" spans="1:6" hidden="1" x14ac:dyDescent="0.25">
      <c r="A6753" s="212" t="s">
        <v>1255</v>
      </c>
      <c r="B6753" s="212">
        <v>198407</v>
      </c>
      <c r="C6753" s="212">
        <v>1132.58</v>
      </c>
      <c r="D6753" s="212">
        <v>12</v>
      </c>
      <c r="E6753" s="212" t="s">
        <v>1256</v>
      </c>
      <c r="F6753" s="212" t="s">
        <v>1234</v>
      </c>
    </row>
    <row r="6754" spans="1:6" hidden="1" x14ac:dyDescent="0.25">
      <c r="A6754" s="212" t="s">
        <v>1255</v>
      </c>
      <c r="B6754" s="212">
        <v>198408</v>
      </c>
      <c r="C6754" s="212">
        <v>1168.674</v>
      </c>
      <c r="D6754" s="212">
        <v>12</v>
      </c>
      <c r="E6754" s="212" t="s">
        <v>1256</v>
      </c>
      <c r="F6754" s="212" t="s">
        <v>1234</v>
      </c>
    </row>
    <row r="6755" spans="1:6" hidden="1" x14ac:dyDescent="0.25">
      <c r="A6755" s="212" t="s">
        <v>1255</v>
      </c>
      <c r="B6755" s="212">
        <v>198409</v>
      </c>
      <c r="C6755" s="212">
        <v>1028.098</v>
      </c>
      <c r="D6755" s="212">
        <v>12</v>
      </c>
      <c r="E6755" s="212" t="s">
        <v>1256</v>
      </c>
      <c r="F6755" s="212" t="s">
        <v>1234</v>
      </c>
    </row>
    <row r="6756" spans="1:6" hidden="1" x14ac:dyDescent="0.25">
      <c r="A6756" s="212" t="s">
        <v>1255</v>
      </c>
      <c r="B6756" s="212">
        <v>198410</v>
      </c>
      <c r="C6756" s="212">
        <v>1008.054</v>
      </c>
      <c r="D6756" s="212">
        <v>12</v>
      </c>
      <c r="E6756" s="212" t="s">
        <v>1256</v>
      </c>
      <c r="F6756" s="212" t="s">
        <v>1234</v>
      </c>
    </row>
    <row r="6757" spans="1:6" hidden="1" x14ac:dyDescent="0.25">
      <c r="A6757" s="212" t="s">
        <v>1255</v>
      </c>
      <c r="B6757" s="212">
        <v>198411</v>
      </c>
      <c r="C6757" s="212">
        <v>1187.9110000000001</v>
      </c>
      <c r="D6757" s="212">
        <v>12</v>
      </c>
      <c r="E6757" s="212" t="s">
        <v>1256</v>
      </c>
      <c r="F6757" s="212" t="s">
        <v>1234</v>
      </c>
    </row>
    <row r="6758" spans="1:6" hidden="1" x14ac:dyDescent="0.25">
      <c r="A6758" s="212" t="s">
        <v>1255</v>
      </c>
      <c r="B6758" s="212">
        <v>198412</v>
      </c>
      <c r="C6758" s="212">
        <v>1582.1959999999999</v>
      </c>
      <c r="D6758" s="212">
        <v>12</v>
      </c>
      <c r="E6758" s="212" t="s">
        <v>1256</v>
      </c>
      <c r="F6758" s="212" t="s">
        <v>1234</v>
      </c>
    </row>
    <row r="6759" spans="1:6" hidden="1" x14ac:dyDescent="0.25">
      <c r="A6759" s="212" t="s">
        <v>1255</v>
      </c>
      <c r="B6759" s="212">
        <v>198413</v>
      </c>
      <c r="C6759" s="212">
        <v>15959.563</v>
      </c>
      <c r="D6759" s="212">
        <v>12</v>
      </c>
      <c r="E6759" s="212" t="s">
        <v>1256</v>
      </c>
      <c r="F6759" s="212" t="s">
        <v>1234</v>
      </c>
    </row>
    <row r="6760" spans="1:6" hidden="1" x14ac:dyDescent="0.25">
      <c r="A6760" s="212" t="s">
        <v>1255</v>
      </c>
      <c r="B6760" s="212">
        <v>198501</v>
      </c>
      <c r="C6760" s="212">
        <v>1953.4349999999999</v>
      </c>
      <c r="D6760" s="212">
        <v>12</v>
      </c>
      <c r="E6760" s="212" t="s">
        <v>1256</v>
      </c>
      <c r="F6760" s="212" t="s">
        <v>1234</v>
      </c>
    </row>
    <row r="6761" spans="1:6" hidden="1" x14ac:dyDescent="0.25">
      <c r="A6761" s="212" t="s">
        <v>1255</v>
      </c>
      <c r="B6761" s="212">
        <v>198502</v>
      </c>
      <c r="C6761" s="212">
        <v>1913.52</v>
      </c>
      <c r="D6761" s="212">
        <v>12</v>
      </c>
      <c r="E6761" s="212" t="s">
        <v>1256</v>
      </c>
      <c r="F6761" s="212" t="s">
        <v>1234</v>
      </c>
    </row>
    <row r="6762" spans="1:6" hidden="1" x14ac:dyDescent="0.25">
      <c r="A6762" s="212" t="s">
        <v>1255</v>
      </c>
      <c r="B6762" s="212">
        <v>198503</v>
      </c>
      <c r="C6762" s="212">
        <v>1516.21</v>
      </c>
      <c r="D6762" s="212">
        <v>12</v>
      </c>
      <c r="E6762" s="212" t="s">
        <v>1256</v>
      </c>
      <c r="F6762" s="212" t="s">
        <v>1234</v>
      </c>
    </row>
    <row r="6763" spans="1:6" hidden="1" x14ac:dyDescent="0.25">
      <c r="A6763" s="212" t="s">
        <v>1255</v>
      </c>
      <c r="B6763" s="212">
        <v>198504</v>
      </c>
      <c r="C6763" s="212">
        <v>1206.396</v>
      </c>
      <c r="D6763" s="212">
        <v>12</v>
      </c>
      <c r="E6763" s="212" t="s">
        <v>1256</v>
      </c>
      <c r="F6763" s="212" t="s">
        <v>1234</v>
      </c>
    </row>
    <row r="6764" spans="1:6" hidden="1" x14ac:dyDescent="0.25">
      <c r="A6764" s="212" t="s">
        <v>1255</v>
      </c>
      <c r="B6764" s="212">
        <v>198505</v>
      </c>
      <c r="C6764" s="212">
        <v>1014.664</v>
      </c>
      <c r="D6764" s="212">
        <v>12</v>
      </c>
      <c r="E6764" s="212" t="s">
        <v>1256</v>
      </c>
      <c r="F6764" s="212" t="s">
        <v>1234</v>
      </c>
    </row>
    <row r="6765" spans="1:6" hidden="1" x14ac:dyDescent="0.25">
      <c r="A6765" s="212" t="s">
        <v>1255</v>
      </c>
      <c r="B6765" s="212">
        <v>198506</v>
      </c>
      <c r="C6765" s="212">
        <v>1035.519</v>
      </c>
      <c r="D6765" s="212">
        <v>12</v>
      </c>
      <c r="E6765" s="212" t="s">
        <v>1256</v>
      </c>
      <c r="F6765" s="212" t="s">
        <v>1234</v>
      </c>
    </row>
    <row r="6766" spans="1:6" hidden="1" x14ac:dyDescent="0.25">
      <c r="A6766" s="212" t="s">
        <v>1255</v>
      </c>
      <c r="B6766" s="212">
        <v>198507</v>
      </c>
      <c r="C6766" s="212">
        <v>1149.519</v>
      </c>
      <c r="D6766" s="212">
        <v>12</v>
      </c>
      <c r="E6766" s="212" t="s">
        <v>1256</v>
      </c>
      <c r="F6766" s="212" t="s">
        <v>1234</v>
      </c>
    </row>
    <row r="6767" spans="1:6" hidden="1" x14ac:dyDescent="0.25">
      <c r="A6767" s="212" t="s">
        <v>1255</v>
      </c>
      <c r="B6767" s="212">
        <v>198508</v>
      </c>
      <c r="C6767" s="212">
        <v>1156.8489999999999</v>
      </c>
      <c r="D6767" s="212">
        <v>12</v>
      </c>
      <c r="E6767" s="212" t="s">
        <v>1256</v>
      </c>
      <c r="F6767" s="212" t="s">
        <v>1234</v>
      </c>
    </row>
    <row r="6768" spans="1:6" hidden="1" x14ac:dyDescent="0.25">
      <c r="A6768" s="212" t="s">
        <v>1255</v>
      </c>
      <c r="B6768" s="212">
        <v>198509</v>
      </c>
      <c r="C6768" s="212">
        <v>1064.453</v>
      </c>
      <c r="D6768" s="212">
        <v>12</v>
      </c>
      <c r="E6768" s="212" t="s">
        <v>1256</v>
      </c>
      <c r="F6768" s="212" t="s">
        <v>1234</v>
      </c>
    </row>
    <row r="6769" spans="1:6" hidden="1" x14ac:dyDescent="0.25">
      <c r="A6769" s="212" t="s">
        <v>1255</v>
      </c>
      <c r="B6769" s="212">
        <v>198510</v>
      </c>
      <c r="C6769" s="212">
        <v>1055.261</v>
      </c>
      <c r="D6769" s="212">
        <v>12</v>
      </c>
      <c r="E6769" s="212" t="s">
        <v>1256</v>
      </c>
      <c r="F6769" s="212" t="s">
        <v>1234</v>
      </c>
    </row>
    <row r="6770" spans="1:6" hidden="1" x14ac:dyDescent="0.25">
      <c r="A6770" s="212" t="s">
        <v>1255</v>
      </c>
      <c r="B6770" s="212">
        <v>198511</v>
      </c>
      <c r="C6770" s="212">
        <v>1180.7950000000001</v>
      </c>
      <c r="D6770" s="212">
        <v>12</v>
      </c>
      <c r="E6770" s="212" t="s">
        <v>1256</v>
      </c>
      <c r="F6770" s="212" t="s">
        <v>1234</v>
      </c>
    </row>
    <row r="6771" spans="1:6" hidden="1" x14ac:dyDescent="0.25">
      <c r="A6771" s="212" t="s">
        <v>1255</v>
      </c>
      <c r="B6771" s="212">
        <v>198512</v>
      </c>
      <c r="C6771" s="212">
        <v>1795.12</v>
      </c>
      <c r="D6771" s="212">
        <v>12</v>
      </c>
      <c r="E6771" s="212" t="s">
        <v>1256</v>
      </c>
      <c r="F6771" s="212" t="s">
        <v>1234</v>
      </c>
    </row>
    <row r="6772" spans="1:6" hidden="1" x14ac:dyDescent="0.25">
      <c r="A6772" s="212" t="s">
        <v>1255</v>
      </c>
      <c r="B6772" s="212">
        <v>198513</v>
      </c>
      <c r="C6772" s="212">
        <v>16041.334000000001</v>
      </c>
      <c r="D6772" s="212">
        <v>12</v>
      </c>
      <c r="E6772" s="212" t="s">
        <v>1256</v>
      </c>
      <c r="F6772" s="212" t="s">
        <v>1234</v>
      </c>
    </row>
    <row r="6773" spans="1:6" hidden="1" x14ac:dyDescent="0.25">
      <c r="A6773" s="212" t="s">
        <v>1255</v>
      </c>
      <c r="B6773" s="212">
        <v>198601</v>
      </c>
      <c r="C6773" s="212">
        <v>1981.74</v>
      </c>
      <c r="D6773" s="212">
        <v>12</v>
      </c>
      <c r="E6773" s="212" t="s">
        <v>1256</v>
      </c>
      <c r="F6773" s="212" t="s">
        <v>1234</v>
      </c>
    </row>
    <row r="6774" spans="1:6" hidden="1" x14ac:dyDescent="0.25">
      <c r="A6774" s="212" t="s">
        <v>1255</v>
      </c>
      <c r="B6774" s="212">
        <v>198602</v>
      </c>
      <c r="C6774" s="212">
        <v>1684.1759999999999</v>
      </c>
      <c r="D6774" s="212">
        <v>12</v>
      </c>
      <c r="E6774" s="212" t="s">
        <v>1256</v>
      </c>
      <c r="F6774" s="212" t="s">
        <v>1234</v>
      </c>
    </row>
    <row r="6775" spans="1:6" hidden="1" x14ac:dyDescent="0.25">
      <c r="A6775" s="212" t="s">
        <v>1255</v>
      </c>
      <c r="B6775" s="212">
        <v>198603</v>
      </c>
      <c r="C6775" s="212">
        <v>1539.8340000000001</v>
      </c>
      <c r="D6775" s="212">
        <v>12</v>
      </c>
      <c r="E6775" s="212" t="s">
        <v>1256</v>
      </c>
      <c r="F6775" s="212" t="s">
        <v>1234</v>
      </c>
    </row>
    <row r="6776" spans="1:6" hidden="1" x14ac:dyDescent="0.25">
      <c r="A6776" s="212" t="s">
        <v>1255</v>
      </c>
      <c r="B6776" s="212">
        <v>198604</v>
      </c>
      <c r="C6776" s="212">
        <v>1180.9380000000001</v>
      </c>
      <c r="D6776" s="212">
        <v>12</v>
      </c>
      <c r="E6776" s="212" t="s">
        <v>1256</v>
      </c>
      <c r="F6776" s="212" t="s">
        <v>1234</v>
      </c>
    </row>
    <row r="6777" spans="1:6" hidden="1" x14ac:dyDescent="0.25">
      <c r="A6777" s="212" t="s">
        <v>1255</v>
      </c>
      <c r="B6777" s="212">
        <v>198605</v>
      </c>
      <c r="C6777" s="212">
        <v>1057.117</v>
      </c>
      <c r="D6777" s="212">
        <v>12</v>
      </c>
      <c r="E6777" s="212" t="s">
        <v>1256</v>
      </c>
      <c r="F6777" s="212" t="s">
        <v>1234</v>
      </c>
    </row>
    <row r="6778" spans="1:6" hidden="1" x14ac:dyDescent="0.25">
      <c r="A6778" s="212" t="s">
        <v>1255</v>
      </c>
      <c r="B6778" s="212">
        <v>198606</v>
      </c>
      <c r="C6778" s="212">
        <v>1057.373</v>
      </c>
      <c r="D6778" s="212">
        <v>12</v>
      </c>
      <c r="E6778" s="212" t="s">
        <v>1256</v>
      </c>
      <c r="F6778" s="212" t="s">
        <v>1234</v>
      </c>
    </row>
    <row r="6779" spans="1:6" hidden="1" x14ac:dyDescent="0.25">
      <c r="A6779" s="212" t="s">
        <v>1255</v>
      </c>
      <c r="B6779" s="212">
        <v>198607</v>
      </c>
      <c r="C6779" s="212">
        <v>1249.8320000000001</v>
      </c>
      <c r="D6779" s="212">
        <v>12</v>
      </c>
      <c r="E6779" s="212" t="s">
        <v>1256</v>
      </c>
      <c r="F6779" s="212" t="s">
        <v>1234</v>
      </c>
    </row>
    <row r="6780" spans="1:6" hidden="1" x14ac:dyDescent="0.25">
      <c r="A6780" s="212" t="s">
        <v>1255</v>
      </c>
      <c r="B6780" s="212">
        <v>198608</v>
      </c>
      <c r="C6780" s="212">
        <v>1187.5640000000001</v>
      </c>
      <c r="D6780" s="212">
        <v>12</v>
      </c>
      <c r="E6780" s="212" t="s">
        <v>1256</v>
      </c>
      <c r="F6780" s="212" t="s">
        <v>1234</v>
      </c>
    </row>
    <row r="6781" spans="1:6" hidden="1" x14ac:dyDescent="0.25">
      <c r="A6781" s="212" t="s">
        <v>1255</v>
      </c>
      <c r="B6781" s="212">
        <v>198609</v>
      </c>
      <c r="C6781" s="212">
        <v>1049.0930000000001</v>
      </c>
      <c r="D6781" s="212">
        <v>12</v>
      </c>
      <c r="E6781" s="212" t="s">
        <v>1256</v>
      </c>
      <c r="F6781" s="212" t="s">
        <v>1234</v>
      </c>
    </row>
    <row r="6782" spans="1:6" hidden="1" x14ac:dyDescent="0.25">
      <c r="A6782" s="212" t="s">
        <v>1255</v>
      </c>
      <c r="B6782" s="212">
        <v>198610</v>
      </c>
      <c r="C6782" s="212">
        <v>1078.56</v>
      </c>
      <c r="D6782" s="212">
        <v>12</v>
      </c>
      <c r="E6782" s="212" t="s">
        <v>1256</v>
      </c>
      <c r="F6782" s="212" t="s">
        <v>1234</v>
      </c>
    </row>
    <row r="6783" spans="1:6" hidden="1" x14ac:dyDescent="0.25">
      <c r="A6783" s="212" t="s">
        <v>1255</v>
      </c>
      <c r="B6783" s="212">
        <v>198611</v>
      </c>
      <c r="C6783" s="212">
        <v>1229.547</v>
      </c>
      <c r="D6783" s="212">
        <v>12</v>
      </c>
      <c r="E6783" s="212" t="s">
        <v>1256</v>
      </c>
      <c r="F6783" s="212" t="s">
        <v>1234</v>
      </c>
    </row>
    <row r="6784" spans="1:6" hidden="1" x14ac:dyDescent="0.25">
      <c r="A6784" s="212" t="s">
        <v>1255</v>
      </c>
      <c r="B6784" s="212">
        <v>198612</v>
      </c>
      <c r="C6784" s="212">
        <v>1675.117</v>
      </c>
      <c r="D6784" s="212">
        <v>12</v>
      </c>
      <c r="E6784" s="212" t="s">
        <v>1256</v>
      </c>
      <c r="F6784" s="212" t="s">
        <v>1234</v>
      </c>
    </row>
    <row r="6785" spans="1:6" hidden="1" x14ac:dyDescent="0.25">
      <c r="A6785" s="212" t="s">
        <v>1255</v>
      </c>
      <c r="B6785" s="212">
        <v>198613</v>
      </c>
      <c r="C6785" s="212">
        <v>15975.109</v>
      </c>
      <c r="D6785" s="212">
        <v>12</v>
      </c>
      <c r="E6785" s="212" t="s">
        <v>1256</v>
      </c>
      <c r="F6785" s="212" t="s">
        <v>1234</v>
      </c>
    </row>
    <row r="6786" spans="1:6" hidden="1" x14ac:dyDescent="0.25">
      <c r="A6786" s="212" t="s">
        <v>1255</v>
      </c>
      <c r="B6786" s="212">
        <v>198701</v>
      </c>
      <c r="C6786" s="212">
        <v>1931.481</v>
      </c>
      <c r="D6786" s="212">
        <v>12</v>
      </c>
      <c r="E6786" s="212" t="s">
        <v>1256</v>
      </c>
      <c r="F6786" s="212" t="s">
        <v>1234</v>
      </c>
    </row>
    <row r="6787" spans="1:6" hidden="1" x14ac:dyDescent="0.25">
      <c r="A6787" s="212" t="s">
        <v>1255</v>
      </c>
      <c r="B6787" s="212">
        <v>198702</v>
      </c>
      <c r="C6787" s="212">
        <v>1681.1559999999999</v>
      </c>
      <c r="D6787" s="212">
        <v>12</v>
      </c>
      <c r="E6787" s="212" t="s">
        <v>1256</v>
      </c>
      <c r="F6787" s="212" t="s">
        <v>1234</v>
      </c>
    </row>
    <row r="6788" spans="1:6" hidden="1" x14ac:dyDescent="0.25">
      <c r="A6788" s="212" t="s">
        <v>1255</v>
      </c>
      <c r="B6788" s="212">
        <v>198703</v>
      </c>
      <c r="C6788" s="212">
        <v>1554.99</v>
      </c>
      <c r="D6788" s="212">
        <v>12</v>
      </c>
      <c r="E6788" s="212" t="s">
        <v>1256</v>
      </c>
      <c r="F6788" s="212" t="s">
        <v>1234</v>
      </c>
    </row>
    <row r="6789" spans="1:6" hidden="1" x14ac:dyDescent="0.25">
      <c r="A6789" s="212" t="s">
        <v>1255</v>
      </c>
      <c r="B6789" s="212">
        <v>198704</v>
      </c>
      <c r="C6789" s="212">
        <v>1250.069</v>
      </c>
      <c r="D6789" s="212">
        <v>12</v>
      </c>
      <c r="E6789" s="212" t="s">
        <v>1256</v>
      </c>
      <c r="F6789" s="212" t="s">
        <v>1234</v>
      </c>
    </row>
    <row r="6790" spans="1:6" hidden="1" x14ac:dyDescent="0.25">
      <c r="A6790" s="212" t="s">
        <v>1255</v>
      </c>
      <c r="B6790" s="212">
        <v>198705</v>
      </c>
      <c r="C6790" s="212">
        <v>1079.5920000000001</v>
      </c>
      <c r="D6790" s="212">
        <v>12</v>
      </c>
      <c r="E6790" s="212" t="s">
        <v>1256</v>
      </c>
      <c r="F6790" s="212" t="s">
        <v>1234</v>
      </c>
    </row>
    <row r="6791" spans="1:6" hidden="1" x14ac:dyDescent="0.25">
      <c r="A6791" s="212" t="s">
        <v>1255</v>
      </c>
      <c r="B6791" s="212">
        <v>198706</v>
      </c>
      <c r="C6791" s="212">
        <v>1112.2090000000001</v>
      </c>
      <c r="D6791" s="212">
        <v>12</v>
      </c>
      <c r="E6791" s="212" t="s">
        <v>1256</v>
      </c>
      <c r="F6791" s="212" t="s">
        <v>1234</v>
      </c>
    </row>
    <row r="6792" spans="1:6" hidden="1" x14ac:dyDescent="0.25">
      <c r="A6792" s="212" t="s">
        <v>1255</v>
      </c>
      <c r="B6792" s="212">
        <v>198707</v>
      </c>
      <c r="C6792" s="212">
        <v>1268.777</v>
      </c>
      <c r="D6792" s="212">
        <v>12</v>
      </c>
      <c r="E6792" s="212" t="s">
        <v>1256</v>
      </c>
      <c r="F6792" s="212" t="s">
        <v>1234</v>
      </c>
    </row>
    <row r="6793" spans="1:6" hidden="1" x14ac:dyDescent="0.25">
      <c r="A6793" s="212" t="s">
        <v>1255</v>
      </c>
      <c r="B6793" s="212">
        <v>198708</v>
      </c>
      <c r="C6793" s="212">
        <v>1271.3679999999999</v>
      </c>
      <c r="D6793" s="212">
        <v>12</v>
      </c>
      <c r="E6793" s="212" t="s">
        <v>1256</v>
      </c>
      <c r="F6793" s="212" t="s">
        <v>1234</v>
      </c>
    </row>
    <row r="6794" spans="1:6" hidden="1" x14ac:dyDescent="0.25">
      <c r="A6794" s="212" t="s">
        <v>1255</v>
      </c>
      <c r="B6794" s="212">
        <v>198709</v>
      </c>
      <c r="C6794" s="212">
        <v>1079.8499999999999</v>
      </c>
      <c r="D6794" s="212">
        <v>12</v>
      </c>
      <c r="E6794" s="212" t="s">
        <v>1256</v>
      </c>
      <c r="F6794" s="212" t="s">
        <v>1234</v>
      </c>
    </row>
    <row r="6795" spans="1:6" hidden="1" x14ac:dyDescent="0.25">
      <c r="A6795" s="212" t="s">
        <v>1255</v>
      </c>
      <c r="B6795" s="212">
        <v>198710</v>
      </c>
      <c r="C6795" s="212">
        <v>1104.9849999999999</v>
      </c>
      <c r="D6795" s="212">
        <v>12</v>
      </c>
      <c r="E6795" s="212" t="s">
        <v>1256</v>
      </c>
      <c r="F6795" s="212" t="s">
        <v>1234</v>
      </c>
    </row>
    <row r="6796" spans="1:6" hidden="1" x14ac:dyDescent="0.25">
      <c r="A6796" s="212" t="s">
        <v>1255</v>
      </c>
      <c r="B6796" s="212">
        <v>198711</v>
      </c>
      <c r="C6796" s="212">
        <v>1243.133</v>
      </c>
      <c r="D6796" s="212">
        <v>12</v>
      </c>
      <c r="E6796" s="212" t="s">
        <v>1256</v>
      </c>
      <c r="F6796" s="212" t="s">
        <v>1234</v>
      </c>
    </row>
    <row r="6797" spans="1:6" hidden="1" x14ac:dyDescent="0.25">
      <c r="A6797" s="212" t="s">
        <v>1255</v>
      </c>
      <c r="B6797" s="212">
        <v>198712</v>
      </c>
      <c r="C6797" s="212">
        <v>1686.8440000000001</v>
      </c>
      <c r="D6797" s="212">
        <v>12</v>
      </c>
      <c r="E6797" s="212" t="s">
        <v>1256</v>
      </c>
      <c r="F6797" s="212" t="s">
        <v>1234</v>
      </c>
    </row>
    <row r="6798" spans="1:6" hidden="1" x14ac:dyDescent="0.25">
      <c r="A6798" s="212" t="s">
        <v>1255</v>
      </c>
      <c r="B6798" s="212">
        <v>198713</v>
      </c>
      <c r="C6798" s="212">
        <v>16263.214</v>
      </c>
      <c r="D6798" s="212">
        <v>12</v>
      </c>
      <c r="E6798" s="212" t="s">
        <v>1256</v>
      </c>
      <c r="F6798" s="212" t="s">
        <v>1234</v>
      </c>
    </row>
    <row r="6799" spans="1:6" hidden="1" x14ac:dyDescent="0.25">
      <c r="A6799" s="212" t="s">
        <v>1255</v>
      </c>
      <c r="B6799" s="212">
        <v>198801</v>
      </c>
      <c r="C6799" s="212">
        <v>2133.9299999999998</v>
      </c>
      <c r="D6799" s="212">
        <v>12</v>
      </c>
      <c r="E6799" s="212" t="s">
        <v>1256</v>
      </c>
      <c r="F6799" s="212" t="s">
        <v>1234</v>
      </c>
    </row>
    <row r="6800" spans="1:6" hidden="1" x14ac:dyDescent="0.25">
      <c r="A6800" s="212" t="s">
        <v>1255</v>
      </c>
      <c r="B6800" s="212">
        <v>198802</v>
      </c>
      <c r="C6800" s="212">
        <v>1859.7919999999999</v>
      </c>
      <c r="D6800" s="212">
        <v>12</v>
      </c>
      <c r="E6800" s="212" t="s">
        <v>1256</v>
      </c>
      <c r="F6800" s="212" t="s">
        <v>1234</v>
      </c>
    </row>
    <row r="6801" spans="1:6" hidden="1" x14ac:dyDescent="0.25">
      <c r="A6801" s="212" t="s">
        <v>1255</v>
      </c>
      <c r="B6801" s="212">
        <v>198803</v>
      </c>
      <c r="C6801" s="212">
        <v>1630.123</v>
      </c>
      <c r="D6801" s="212">
        <v>12</v>
      </c>
      <c r="E6801" s="212" t="s">
        <v>1256</v>
      </c>
      <c r="F6801" s="212" t="s">
        <v>1234</v>
      </c>
    </row>
    <row r="6802" spans="1:6" hidden="1" x14ac:dyDescent="0.25">
      <c r="A6802" s="212" t="s">
        <v>1255</v>
      </c>
      <c r="B6802" s="212">
        <v>198804</v>
      </c>
      <c r="C6802" s="212">
        <v>1260.376</v>
      </c>
      <c r="D6802" s="212">
        <v>12</v>
      </c>
      <c r="E6802" s="212" t="s">
        <v>1256</v>
      </c>
      <c r="F6802" s="212" t="s">
        <v>1234</v>
      </c>
    </row>
    <row r="6803" spans="1:6" hidden="1" x14ac:dyDescent="0.25">
      <c r="A6803" s="212" t="s">
        <v>1255</v>
      </c>
      <c r="B6803" s="212">
        <v>198805</v>
      </c>
      <c r="C6803" s="212">
        <v>1108.817</v>
      </c>
      <c r="D6803" s="212">
        <v>12</v>
      </c>
      <c r="E6803" s="212" t="s">
        <v>1256</v>
      </c>
      <c r="F6803" s="212" t="s">
        <v>1234</v>
      </c>
    </row>
    <row r="6804" spans="1:6" hidden="1" x14ac:dyDescent="0.25">
      <c r="A6804" s="212" t="s">
        <v>1255</v>
      </c>
      <c r="B6804" s="212">
        <v>198806</v>
      </c>
      <c r="C6804" s="212">
        <v>1121.3309999999999</v>
      </c>
      <c r="D6804" s="212">
        <v>12</v>
      </c>
      <c r="E6804" s="212" t="s">
        <v>1256</v>
      </c>
      <c r="F6804" s="212" t="s">
        <v>1234</v>
      </c>
    </row>
    <row r="6805" spans="1:6" hidden="1" x14ac:dyDescent="0.25">
      <c r="A6805" s="212" t="s">
        <v>1255</v>
      </c>
      <c r="B6805" s="212">
        <v>198807</v>
      </c>
      <c r="C6805" s="212">
        <v>1312.6559999999999</v>
      </c>
      <c r="D6805" s="212">
        <v>12</v>
      </c>
      <c r="E6805" s="212" t="s">
        <v>1256</v>
      </c>
      <c r="F6805" s="212" t="s">
        <v>1234</v>
      </c>
    </row>
    <row r="6806" spans="1:6" hidden="1" x14ac:dyDescent="0.25">
      <c r="A6806" s="212" t="s">
        <v>1255</v>
      </c>
      <c r="B6806" s="212">
        <v>198808</v>
      </c>
      <c r="C6806" s="212">
        <v>1373.3430000000001</v>
      </c>
      <c r="D6806" s="212">
        <v>12</v>
      </c>
      <c r="E6806" s="212" t="s">
        <v>1256</v>
      </c>
      <c r="F6806" s="212" t="s">
        <v>1234</v>
      </c>
    </row>
    <row r="6807" spans="1:6" hidden="1" x14ac:dyDescent="0.25">
      <c r="A6807" s="212" t="s">
        <v>1255</v>
      </c>
      <c r="B6807" s="212">
        <v>198809</v>
      </c>
      <c r="C6807" s="212">
        <v>1116.2349999999999</v>
      </c>
      <c r="D6807" s="212">
        <v>12</v>
      </c>
      <c r="E6807" s="212" t="s">
        <v>1256</v>
      </c>
      <c r="F6807" s="212" t="s">
        <v>1234</v>
      </c>
    </row>
    <row r="6808" spans="1:6" hidden="1" x14ac:dyDescent="0.25">
      <c r="A6808" s="212" t="s">
        <v>1255</v>
      </c>
      <c r="B6808" s="212">
        <v>198810</v>
      </c>
      <c r="C6808" s="212">
        <v>1134.134</v>
      </c>
      <c r="D6808" s="212">
        <v>12</v>
      </c>
      <c r="E6808" s="212" t="s">
        <v>1256</v>
      </c>
      <c r="F6808" s="212" t="s">
        <v>1234</v>
      </c>
    </row>
    <row r="6809" spans="1:6" hidden="1" x14ac:dyDescent="0.25">
      <c r="A6809" s="212" t="s">
        <v>1255</v>
      </c>
      <c r="B6809" s="212">
        <v>198811</v>
      </c>
      <c r="C6809" s="212">
        <v>1317.127</v>
      </c>
      <c r="D6809" s="212">
        <v>12</v>
      </c>
      <c r="E6809" s="212" t="s">
        <v>1256</v>
      </c>
      <c r="F6809" s="212" t="s">
        <v>1234</v>
      </c>
    </row>
    <row r="6810" spans="1:6" hidden="1" x14ac:dyDescent="0.25">
      <c r="A6810" s="212" t="s">
        <v>1255</v>
      </c>
      <c r="B6810" s="212">
        <v>198812</v>
      </c>
      <c r="C6810" s="212">
        <v>1765.873</v>
      </c>
      <c r="D6810" s="212">
        <v>12</v>
      </c>
      <c r="E6810" s="212" t="s">
        <v>1256</v>
      </c>
      <c r="F6810" s="212" t="s">
        <v>1234</v>
      </c>
    </row>
    <row r="6811" spans="1:6" hidden="1" x14ac:dyDescent="0.25">
      <c r="A6811" s="212" t="s">
        <v>1255</v>
      </c>
      <c r="B6811" s="212">
        <v>198813</v>
      </c>
      <c r="C6811" s="212">
        <v>17132.613000000001</v>
      </c>
      <c r="D6811" s="212">
        <v>12</v>
      </c>
      <c r="E6811" s="212" t="s">
        <v>1256</v>
      </c>
      <c r="F6811" s="212" t="s">
        <v>1234</v>
      </c>
    </row>
    <row r="6812" spans="1:6" hidden="1" x14ac:dyDescent="0.25">
      <c r="A6812" s="212" t="s">
        <v>1255</v>
      </c>
      <c r="B6812" s="212">
        <v>198901</v>
      </c>
      <c r="C6812" s="212">
        <v>1972.8969999999999</v>
      </c>
      <c r="D6812" s="212">
        <v>12</v>
      </c>
      <c r="E6812" s="212" t="s">
        <v>1256</v>
      </c>
      <c r="F6812" s="212" t="s">
        <v>1234</v>
      </c>
    </row>
    <row r="6813" spans="1:6" hidden="1" x14ac:dyDescent="0.25">
      <c r="A6813" s="212" t="s">
        <v>1255</v>
      </c>
      <c r="B6813" s="212">
        <v>198902</v>
      </c>
      <c r="C6813" s="212">
        <v>1847.7090000000001</v>
      </c>
      <c r="D6813" s="212">
        <v>12</v>
      </c>
      <c r="E6813" s="212" t="s">
        <v>1256</v>
      </c>
      <c r="F6813" s="212" t="s">
        <v>1234</v>
      </c>
    </row>
    <row r="6814" spans="1:6" hidden="1" x14ac:dyDescent="0.25">
      <c r="A6814" s="212" t="s">
        <v>1255</v>
      </c>
      <c r="B6814" s="212">
        <v>198903</v>
      </c>
      <c r="C6814" s="212">
        <v>1771.2829999999999</v>
      </c>
      <c r="D6814" s="212">
        <v>12</v>
      </c>
      <c r="E6814" s="212" t="s">
        <v>1256</v>
      </c>
      <c r="F6814" s="212" t="s">
        <v>1234</v>
      </c>
    </row>
    <row r="6815" spans="1:6" hidden="1" x14ac:dyDescent="0.25">
      <c r="A6815" s="212" t="s">
        <v>1255</v>
      </c>
      <c r="B6815" s="212">
        <v>198904</v>
      </c>
      <c r="C6815" s="212">
        <v>1339.662</v>
      </c>
      <c r="D6815" s="212">
        <v>12</v>
      </c>
      <c r="E6815" s="212" t="s">
        <v>1256</v>
      </c>
      <c r="F6815" s="212" t="s">
        <v>1234</v>
      </c>
    </row>
    <row r="6816" spans="1:6" hidden="1" x14ac:dyDescent="0.25">
      <c r="A6816" s="212" t="s">
        <v>1255</v>
      </c>
      <c r="B6816" s="212">
        <v>198905</v>
      </c>
      <c r="C6816" s="212">
        <v>1174.6569999999999</v>
      </c>
      <c r="D6816" s="212">
        <v>12</v>
      </c>
      <c r="E6816" s="212" t="s">
        <v>1256</v>
      </c>
      <c r="F6816" s="212" t="s">
        <v>1234</v>
      </c>
    </row>
    <row r="6817" spans="1:6" hidden="1" x14ac:dyDescent="0.25">
      <c r="A6817" s="212" t="s">
        <v>1255</v>
      </c>
      <c r="B6817" s="212">
        <v>198906</v>
      </c>
      <c r="C6817" s="212">
        <v>1175.1669999999999</v>
      </c>
      <c r="D6817" s="212">
        <v>12</v>
      </c>
      <c r="E6817" s="212" t="s">
        <v>1256</v>
      </c>
      <c r="F6817" s="212" t="s">
        <v>1234</v>
      </c>
    </row>
    <row r="6818" spans="1:6" hidden="1" x14ac:dyDescent="0.25">
      <c r="A6818" s="212" t="s">
        <v>1255</v>
      </c>
      <c r="B6818" s="212">
        <v>198907</v>
      </c>
      <c r="C6818" s="212">
        <v>1320.751</v>
      </c>
      <c r="D6818" s="212">
        <v>12</v>
      </c>
      <c r="E6818" s="212" t="s">
        <v>1256</v>
      </c>
      <c r="F6818" s="212" t="s">
        <v>1234</v>
      </c>
    </row>
    <row r="6819" spans="1:6" hidden="1" x14ac:dyDescent="0.25">
      <c r="A6819" s="212" t="s">
        <v>1255</v>
      </c>
      <c r="B6819" s="212">
        <v>198908</v>
      </c>
      <c r="C6819" s="212">
        <v>1320.0550000000001</v>
      </c>
      <c r="D6819" s="212">
        <v>12</v>
      </c>
      <c r="E6819" s="212" t="s">
        <v>1256</v>
      </c>
      <c r="F6819" s="212" t="s">
        <v>1234</v>
      </c>
    </row>
    <row r="6820" spans="1:6" hidden="1" x14ac:dyDescent="0.25">
      <c r="A6820" s="212" t="s">
        <v>1255</v>
      </c>
      <c r="B6820" s="212">
        <v>198909</v>
      </c>
      <c r="C6820" s="212">
        <v>1181.0650000000001</v>
      </c>
      <c r="D6820" s="212">
        <v>12</v>
      </c>
      <c r="E6820" s="212" t="s">
        <v>1256</v>
      </c>
      <c r="F6820" s="212" t="s">
        <v>1234</v>
      </c>
    </row>
    <row r="6821" spans="1:6" hidden="1" x14ac:dyDescent="0.25">
      <c r="A6821" s="212" t="s">
        <v>1255</v>
      </c>
      <c r="B6821" s="212">
        <v>198910</v>
      </c>
      <c r="C6821" s="212">
        <v>1183.297</v>
      </c>
      <c r="D6821" s="212">
        <v>12</v>
      </c>
      <c r="E6821" s="212" t="s">
        <v>1256</v>
      </c>
      <c r="F6821" s="212" t="s">
        <v>1234</v>
      </c>
    </row>
    <row r="6822" spans="1:6" hidden="1" x14ac:dyDescent="0.25">
      <c r="A6822" s="212" t="s">
        <v>1255</v>
      </c>
      <c r="B6822" s="212">
        <v>198911</v>
      </c>
      <c r="C6822" s="212">
        <v>1381.6559999999999</v>
      </c>
      <c r="D6822" s="212">
        <v>12</v>
      </c>
      <c r="E6822" s="212" t="s">
        <v>1256</v>
      </c>
      <c r="F6822" s="212" t="s">
        <v>1234</v>
      </c>
    </row>
    <row r="6823" spans="1:6" hidden="1" x14ac:dyDescent="0.25">
      <c r="A6823" s="212" t="s">
        <v>1255</v>
      </c>
      <c r="B6823" s="212">
        <v>198912</v>
      </c>
      <c r="C6823" s="212">
        <v>2117.4070000000002</v>
      </c>
      <c r="D6823" s="212">
        <v>12</v>
      </c>
      <c r="E6823" s="212" t="s">
        <v>1256</v>
      </c>
      <c r="F6823" s="212" t="s">
        <v>1234</v>
      </c>
    </row>
    <row r="6824" spans="1:6" hidden="1" x14ac:dyDescent="0.25">
      <c r="A6824" s="212" t="s">
        <v>1255</v>
      </c>
      <c r="B6824" s="212">
        <v>198913</v>
      </c>
      <c r="C6824" s="212">
        <v>17784.963</v>
      </c>
      <c r="D6824" s="212">
        <v>12</v>
      </c>
      <c r="E6824" s="212" t="s">
        <v>1256</v>
      </c>
      <c r="F6824" s="212" t="s">
        <v>1234</v>
      </c>
    </row>
    <row r="6825" spans="1:6" hidden="1" x14ac:dyDescent="0.25">
      <c r="A6825" s="212" t="s">
        <v>1255</v>
      </c>
      <c r="B6825" s="212">
        <v>199001</v>
      </c>
      <c r="C6825" s="212">
        <v>2018.8689999999999</v>
      </c>
      <c r="D6825" s="212">
        <v>12</v>
      </c>
      <c r="E6825" s="212" t="s">
        <v>1256</v>
      </c>
      <c r="F6825" s="212" t="s">
        <v>1234</v>
      </c>
    </row>
    <row r="6826" spans="1:6" hidden="1" x14ac:dyDescent="0.25">
      <c r="A6826" s="212" t="s">
        <v>1255</v>
      </c>
      <c r="B6826" s="212">
        <v>199002</v>
      </c>
      <c r="C6826" s="212">
        <v>1640.31</v>
      </c>
      <c r="D6826" s="212">
        <v>12</v>
      </c>
      <c r="E6826" s="212" t="s">
        <v>1256</v>
      </c>
      <c r="F6826" s="212" t="s">
        <v>1234</v>
      </c>
    </row>
    <row r="6827" spans="1:6" hidden="1" x14ac:dyDescent="0.25">
      <c r="A6827" s="212" t="s">
        <v>1255</v>
      </c>
      <c r="B6827" s="212">
        <v>199003</v>
      </c>
      <c r="C6827" s="212">
        <v>1559.289</v>
      </c>
      <c r="D6827" s="212">
        <v>12</v>
      </c>
      <c r="E6827" s="212" t="s">
        <v>1256</v>
      </c>
      <c r="F6827" s="212" t="s">
        <v>1234</v>
      </c>
    </row>
    <row r="6828" spans="1:6" hidden="1" x14ac:dyDescent="0.25">
      <c r="A6828" s="212" t="s">
        <v>1255</v>
      </c>
      <c r="B6828" s="212">
        <v>199004</v>
      </c>
      <c r="C6828" s="212">
        <v>1299.971</v>
      </c>
      <c r="D6828" s="212">
        <v>12</v>
      </c>
      <c r="E6828" s="212" t="s">
        <v>1256</v>
      </c>
      <c r="F6828" s="212" t="s">
        <v>1234</v>
      </c>
    </row>
    <row r="6829" spans="1:6" hidden="1" x14ac:dyDescent="0.25">
      <c r="A6829" s="212" t="s">
        <v>1255</v>
      </c>
      <c r="B6829" s="212">
        <v>199005</v>
      </c>
      <c r="C6829" s="212">
        <v>1143.4169999999999</v>
      </c>
      <c r="D6829" s="212">
        <v>12</v>
      </c>
      <c r="E6829" s="212" t="s">
        <v>1256</v>
      </c>
      <c r="F6829" s="212" t="s">
        <v>1234</v>
      </c>
    </row>
    <row r="6830" spans="1:6" hidden="1" x14ac:dyDescent="0.25">
      <c r="A6830" s="212" t="s">
        <v>1255</v>
      </c>
      <c r="B6830" s="212">
        <v>199006</v>
      </c>
      <c r="C6830" s="212">
        <v>1195.683</v>
      </c>
      <c r="D6830" s="212">
        <v>12</v>
      </c>
      <c r="E6830" s="212" t="s">
        <v>1256</v>
      </c>
      <c r="F6830" s="212" t="s">
        <v>1234</v>
      </c>
    </row>
    <row r="6831" spans="1:6" hidden="1" x14ac:dyDescent="0.25">
      <c r="A6831" s="212" t="s">
        <v>1255</v>
      </c>
      <c r="B6831" s="212">
        <v>199007</v>
      </c>
      <c r="C6831" s="212">
        <v>1335.231</v>
      </c>
      <c r="D6831" s="212">
        <v>12</v>
      </c>
      <c r="E6831" s="212" t="s">
        <v>1256</v>
      </c>
      <c r="F6831" s="212" t="s">
        <v>1234</v>
      </c>
    </row>
    <row r="6832" spans="1:6" hidden="1" x14ac:dyDescent="0.25">
      <c r="A6832" s="212" t="s">
        <v>1255</v>
      </c>
      <c r="B6832" s="212">
        <v>199008</v>
      </c>
      <c r="C6832" s="212">
        <v>1323.605</v>
      </c>
      <c r="D6832" s="212">
        <v>12</v>
      </c>
      <c r="E6832" s="212" t="s">
        <v>1256</v>
      </c>
      <c r="F6832" s="212" t="s">
        <v>1234</v>
      </c>
    </row>
    <row r="6833" spans="1:6" hidden="1" x14ac:dyDescent="0.25">
      <c r="A6833" s="212" t="s">
        <v>1255</v>
      </c>
      <c r="B6833" s="212">
        <v>199009</v>
      </c>
      <c r="C6833" s="212">
        <v>1214.962</v>
      </c>
      <c r="D6833" s="212">
        <v>12</v>
      </c>
      <c r="E6833" s="212" t="s">
        <v>1256</v>
      </c>
      <c r="F6833" s="212" t="s">
        <v>1234</v>
      </c>
    </row>
    <row r="6834" spans="1:6" hidden="1" x14ac:dyDescent="0.25">
      <c r="A6834" s="212" t="s">
        <v>1255</v>
      </c>
      <c r="B6834" s="212">
        <v>199010</v>
      </c>
      <c r="C6834" s="212">
        <v>1161.115</v>
      </c>
      <c r="D6834" s="212">
        <v>12</v>
      </c>
      <c r="E6834" s="212" t="s">
        <v>1256</v>
      </c>
      <c r="F6834" s="212" t="s">
        <v>1234</v>
      </c>
    </row>
    <row r="6835" spans="1:6" hidden="1" x14ac:dyDescent="0.25">
      <c r="A6835" s="212" t="s">
        <v>1255</v>
      </c>
      <c r="B6835" s="212">
        <v>199011</v>
      </c>
      <c r="C6835" s="212">
        <v>1291.739</v>
      </c>
      <c r="D6835" s="212">
        <v>12</v>
      </c>
      <c r="E6835" s="212" t="s">
        <v>1256</v>
      </c>
      <c r="F6835" s="212" t="s">
        <v>1234</v>
      </c>
    </row>
    <row r="6836" spans="1:6" hidden="1" x14ac:dyDescent="0.25">
      <c r="A6836" s="212" t="s">
        <v>1255</v>
      </c>
      <c r="B6836" s="212">
        <v>199012</v>
      </c>
      <c r="C6836" s="212">
        <v>1752.039</v>
      </c>
      <c r="D6836" s="212">
        <v>12</v>
      </c>
      <c r="E6836" s="212" t="s">
        <v>1256</v>
      </c>
      <c r="F6836" s="212" t="s">
        <v>1234</v>
      </c>
    </row>
    <row r="6837" spans="1:6" hidden="1" x14ac:dyDescent="0.25">
      <c r="A6837" s="212" t="s">
        <v>1255</v>
      </c>
      <c r="B6837" s="212">
        <v>199013</v>
      </c>
      <c r="C6837" s="212">
        <v>16944.420999999998</v>
      </c>
      <c r="D6837" s="212">
        <v>12</v>
      </c>
      <c r="E6837" s="212" t="s">
        <v>1256</v>
      </c>
      <c r="F6837" s="212" t="s">
        <v>1234</v>
      </c>
    </row>
    <row r="6838" spans="1:6" hidden="1" x14ac:dyDescent="0.25">
      <c r="A6838" s="212" t="s">
        <v>1255</v>
      </c>
      <c r="B6838" s="212">
        <v>199101</v>
      </c>
      <c r="C6838" s="212">
        <v>2137.6469999999999</v>
      </c>
      <c r="D6838" s="212">
        <v>12</v>
      </c>
      <c r="E6838" s="212" t="s">
        <v>1256</v>
      </c>
      <c r="F6838" s="212" t="s">
        <v>1234</v>
      </c>
    </row>
    <row r="6839" spans="1:6" hidden="1" x14ac:dyDescent="0.25">
      <c r="A6839" s="212" t="s">
        <v>1255</v>
      </c>
      <c r="B6839" s="212">
        <v>199102</v>
      </c>
      <c r="C6839" s="212">
        <v>1686.3389999999999</v>
      </c>
      <c r="D6839" s="212">
        <v>12</v>
      </c>
      <c r="E6839" s="212" t="s">
        <v>1256</v>
      </c>
      <c r="F6839" s="212" t="s">
        <v>1234</v>
      </c>
    </row>
    <row r="6840" spans="1:6" hidden="1" x14ac:dyDescent="0.25">
      <c r="A6840" s="212" t="s">
        <v>1255</v>
      </c>
      <c r="B6840" s="212">
        <v>199103</v>
      </c>
      <c r="C6840" s="212">
        <v>1599.7719999999999</v>
      </c>
      <c r="D6840" s="212">
        <v>12</v>
      </c>
      <c r="E6840" s="212" t="s">
        <v>1256</v>
      </c>
      <c r="F6840" s="212" t="s">
        <v>1234</v>
      </c>
    </row>
    <row r="6841" spans="1:6" hidden="1" x14ac:dyDescent="0.25">
      <c r="A6841" s="212" t="s">
        <v>1255</v>
      </c>
      <c r="B6841" s="212">
        <v>199104</v>
      </c>
      <c r="C6841" s="212">
        <v>1269.9860000000001</v>
      </c>
      <c r="D6841" s="212">
        <v>12</v>
      </c>
      <c r="E6841" s="212" t="s">
        <v>1256</v>
      </c>
      <c r="F6841" s="212" t="s">
        <v>1234</v>
      </c>
    </row>
    <row r="6842" spans="1:6" hidden="1" x14ac:dyDescent="0.25">
      <c r="A6842" s="212" t="s">
        <v>1255</v>
      </c>
      <c r="B6842" s="212">
        <v>199105</v>
      </c>
      <c r="C6842" s="212">
        <v>1183.085</v>
      </c>
      <c r="D6842" s="212">
        <v>12</v>
      </c>
      <c r="E6842" s="212" t="s">
        <v>1256</v>
      </c>
      <c r="F6842" s="212" t="s">
        <v>1234</v>
      </c>
    </row>
    <row r="6843" spans="1:6" hidden="1" x14ac:dyDescent="0.25">
      <c r="A6843" s="212" t="s">
        <v>1255</v>
      </c>
      <c r="B6843" s="212">
        <v>199106</v>
      </c>
      <c r="C6843" s="212">
        <v>1229.184</v>
      </c>
      <c r="D6843" s="212">
        <v>12</v>
      </c>
      <c r="E6843" s="212" t="s">
        <v>1256</v>
      </c>
      <c r="F6843" s="212" t="s">
        <v>1234</v>
      </c>
    </row>
    <row r="6844" spans="1:6" hidden="1" x14ac:dyDescent="0.25">
      <c r="A6844" s="212" t="s">
        <v>1255</v>
      </c>
      <c r="B6844" s="212">
        <v>199107</v>
      </c>
      <c r="C6844" s="212">
        <v>1389.0989999999999</v>
      </c>
      <c r="D6844" s="212">
        <v>12</v>
      </c>
      <c r="E6844" s="212" t="s">
        <v>1256</v>
      </c>
      <c r="F6844" s="212" t="s">
        <v>1234</v>
      </c>
    </row>
    <row r="6845" spans="1:6" hidden="1" x14ac:dyDescent="0.25">
      <c r="A6845" s="212" t="s">
        <v>1255</v>
      </c>
      <c r="B6845" s="212">
        <v>199108</v>
      </c>
      <c r="C6845" s="212">
        <v>1341.414</v>
      </c>
      <c r="D6845" s="212">
        <v>12</v>
      </c>
      <c r="E6845" s="212" t="s">
        <v>1256</v>
      </c>
      <c r="F6845" s="212" t="s">
        <v>1234</v>
      </c>
    </row>
    <row r="6846" spans="1:6" hidden="1" x14ac:dyDescent="0.25">
      <c r="A6846" s="212" t="s">
        <v>1255</v>
      </c>
      <c r="B6846" s="212">
        <v>199109</v>
      </c>
      <c r="C6846" s="212">
        <v>1184.3230000000001</v>
      </c>
      <c r="D6846" s="212">
        <v>12</v>
      </c>
      <c r="E6846" s="212" t="s">
        <v>1256</v>
      </c>
      <c r="F6846" s="212" t="s">
        <v>1234</v>
      </c>
    </row>
    <row r="6847" spans="1:6" hidden="1" x14ac:dyDescent="0.25">
      <c r="A6847" s="212" t="s">
        <v>1255</v>
      </c>
      <c r="B6847" s="212">
        <v>199110</v>
      </c>
      <c r="C6847" s="212">
        <v>1163.8219999999999</v>
      </c>
      <c r="D6847" s="212">
        <v>12</v>
      </c>
      <c r="E6847" s="212" t="s">
        <v>1256</v>
      </c>
      <c r="F6847" s="212" t="s">
        <v>1234</v>
      </c>
    </row>
    <row r="6848" spans="1:6" hidden="1" x14ac:dyDescent="0.25">
      <c r="A6848" s="212" t="s">
        <v>1255</v>
      </c>
      <c r="B6848" s="212">
        <v>199111</v>
      </c>
      <c r="C6848" s="212">
        <v>1436.683</v>
      </c>
      <c r="D6848" s="212">
        <v>12</v>
      </c>
      <c r="E6848" s="212" t="s">
        <v>1256</v>
      </c>
      <c r="F6848" s="212" t="s">
        <v>1234</v>
      </c>
    </row>
    <row r="6849" spans="1:6" hidden="1" x14ac:dyDescent="0.25">
      <c r="A6849" s="212" t="s">
        <v>1255</v>
      </c>
      <c r="B6849" s="212">
        <v>199112</v>
      </c>
      <c r="C6849" s="212">
        <v>1797.721</v>
      </c>
      <c r="D6849" s="212">
        <v>12</v>
      </c>
      <c r="E6849" s="212" t="s">
        <v>1256</v>
      </c>
      <c r="F6849" s="212" t="s">
        <v>1234</v>
      </c>
    </row>
    <row r="6850" spans="1:6" hidden="1" x14ac:dyDescent="0.25">
      <c r="A6850" s="212" t="s">
        <v>1255</v>
      </c>
      <c r="B6850" s="212">
        <v>199113</v>
      </c>
      <c r="C6850" s="212">
        <v>17419.328000000001</v>
      </c>
      <c r="D6850" s="212">
        <v>12</v>
      </c>
      <c r="E6850" s="212" t="s">
        <v>1256</v>
      </c>
      <c r="F6850" s="212" t="s">
        <v>1234</v>
      </c>
    </row>
    <row r="6851" spans="1:6" hidden="1" x14ac:dyDescent="0.25">
      <c r="A6851" s="212" t="s">
        <v>1255</v>
      </c>
      <c r="B6851" s="212">
        <v>199201</v>
      </c>
      <c r="C6851" s="212">
        <v>2043.664</v>
      </c>
      <c r="D6851" s="212">
        <v>12</v>
      </c>
      <c r="E6851" s="212" t="s">
        <v>1256</v>
      </c>
      <c r="F6851" s="212" t="s">
        <v>1234</v>
      </c>
    </row>
    <row r="6852" spans="1:6" hidden="1" x14ac:dyDescent="0.25">
      <c r="A6852" s="212" t="s">
        <v>1255</v>
      </c>
      <c r="B6852" s="212">
        <v>199202</v>
      </c>
      <c r="C6852" s="212">
        <v>1768.798</v>
      </c>
      <c r="D6852" s="212">
        <v>12</v>
      </c>
      <c r="E6852" s="212" t="s">
        <v>1256</v>
      </c>
      <c r="F6852" s="212" t="s">
        <v>1234</v>
      </c>
    </row>
    <row r="6853" spans="1:6" hidden="1" x14ac:dyDescent="0.25">
      <c r="A6853" s="212" t="s">
        <v>1255</v>
      </c>
      <c r="B6853" s="212">
        <v>199203</v>
      </c>
      <c r="C6853" s="212">
        <v>1598.684</v>
      </c>
      <c r="D6853" s="212">
        <v>12</v>
      </c>
      <c r="E6853" s="212" t="s">
        <v>1256</v>
      </c>
      <c r="F6853" s="212" t="s">
        <v>1234</v>
      </c>
    </row>
    <row r="6854" spans="1:6" hidden="1" x14ac:dyDescent="0.25">
      <c r="A6854" s="212" t="s">
        <v>1255</v>
      </c>
      <c r="B6854" s="212">
        <v>199204</v>
      </c>
      <c r="C6854" s="212">
        <v>1356.808</v>
      </c>
      <c r="D6854" s="212">
        <v>12</v>
      </c>
      <c r="E6854" s="212" t="s">
        <v>1256</v>
      </c>
      <c r="F6854" s="212" t="s">
        <v>1234</v>
      </c>
    </row>
    <row r="6855" spans="1:6" hidden="1" x14ac:dyDescent="0.25">
      <c r="A6855" s="212" t="s">
        <v>1255</v>
      </c>
      <c r="B6855" s="212">
        <v>199205</v>
      </c>
      <c r="C6855" s="212">
        <v>1144.4390000000001</v>
      </c>
      <c r="D6855" s="212">
        <v>12</v>
      </c>
      <c r="E6855" s="212" t="s">
        <v>1256</v>
      </c>
      <c r="F6855" s="212" t="s">
        <v>1234</v>
      </c>
    </row>
    <row r="6856" spans="1:6" hidden="1" x14ac:dyDescent="0.25">
      <c r="A6856" s="212" t="s">
        <v>1255</v>
      </c>
      <c r="B6856" s="212">
        <v>199206</v>
      </c>
      <c r="C6856" s="212">
        <v>1136.537</v>
      </c>
      <c r="D6856" s="212">
        <v>12</v>
      </c>
      <c r="E6856" s="212" t="s">
        <v>1256</v>
      </c>
      <c r="F6856" s="212" t="s">
        <v>1234</v>
      </c>
    </row>
    <row r="6857" spans="1:6" hidden="1" x14ac:dyDescent="0.25">
      <c r="A6857" s="212" t="s">
        <v>1255</v>
      </c>
      <c r="B6857" s="212">
        <v>199207</v>
      </c>
      <c r="C6857" s="212">
        <v>1326.1880000000001</v>
      </c>
      <c r="D6857" s="212">
        <v>12</v>
      </c>
      <c r="E6857" s="212" t="s">
        <v>1256</v>
      </c>
      <c r="F6857" s="212" t="s">
        <v>1234</v>
      </c>
    </row>
    <row r="6858" spans="1:6" hidden="1" x14ac:dyDescent="0.25">
      <c r="A6858" s="212" t="s">
        <v>1255</v>
      </c>
      <c r="B6858" s="212">
        <v>199208</v>
      </c>
      <c r="C6858" s="212">
        <v>1270.4780000000001</v>
      </c>
      <c r="D6858" s="212">
        <v>12</v>
      </c>
      <c r="E6858" s="212" t="s">
        <v>1256</v>
      </c>
      <c r="F6858" s="212" t="s">
        <v>1234</v>
      </c>
    </row>
    <row r="6859" spans="1:6" hidden="1" x14ac:dyDescent="0.25">
      <c r="A6859" s="212" t="s">
        <v>1255</v>
      </c>
      <c r="B6859" s="212">
        <v>199209</v>
      </c>
      <c r="C6859" s="212">
        <v>1175.6949999999999</v>
      </c>
      <c r="D6859" s="212">
        <v>12</v>
      </c>
      <c r="E6859" s="212" t="s">
        <v>1256</v>
      </c>
      <c r="F6859" s="212" t="s">
        <v>1234</v>
      </c>
    </row>
    <row r="6860" spans="1:6" hidden="1" x14ac:dyDescent="0.25">
      <c r="A6860" s="212" t="s">
        <v>1255</v>
      </c>
      <c r="B6860" s="212">
        <v>199210</v>
      </c>
      <c r="C6860" s="212">
        <v>1177.479</v>
      </c>
      <c r="D6860" s="212">
        <v>12</v>
      </c>
      <c r="E6860" s="212" t="s">
        <v>1256</v>
      </c>
      <c r="F6860" s="212" t="s">
        <v>1234</v>
      </c>
    </row>
    <row r="6861" spans="1:6" hidden="1" x14ac:dyDescent="0.25">
      <c r="A6861" s="212" t="s">
        <v>1255</v>
      </c>
      <c r="B6861" s="212">
        <v>199211</v>
      </c>
      <c r="C6861" s="212">
        <v>1411.944</v>
      </c>
      <c r="D6861" s="212">
        <v>12</v>
      </c>
      <c r="E6861" s="212" t="s">
        <v>1256</v>
      </c>
      <c r="F6861" s="212" t="s">
        <v>1234</v>
      </c>
    </row>
    <row r="6862" spans="1:6" hidden="1" x14ac:dyDescent="0.25">
      <c r="A6862" s="212" t="s">
        <v>1255</v>
      </c>
      <c r="B6862" s="212">
        <v>199212</v>
      </c>
      <c r="C6862" s="212">
        <v>1945.7729999999999</v>
      </c>
      <c r="D6862" s="212">
        <v>12</v>
      </c>
      <c r="E6862" s="212" t="s">
        <v>1256</v>
      </c>
      <c r="F6862" s="212" t="s">
        <v>1234</v>
      </c>
    </row>
    <row r="6863" spans="1:6" hidden="1" x14ac:dyDescent="0.25">
      <c r="A6863" s="212" t="s">
        <v>1255</v>
      </c>
      <c r="B6863" s="212">
        <v>199213</v>
      </c>
      <c r="C6863" s="212">
        <v>17354.771000000001</v>
      </c>
      <c r="D6863" s="212">
        <v>12</v>
      </c>
      <c r="E6863" s="212" t="s">
        <v>1256</v>
      </c>
      <c r="F6863" s="212" t="s">
        <v>1234</v>
      </c>
    </row>
    <row r="6864" spans="1:6" hidden="1" x14ac:dyDescent="0.25">
      <c r="A6864" s="212" t="s">
        <v>1255</v>
      </c>
      <c r="B6864" s="212">
        <v>199301</v>
      </c>
      <c r="C6864" s="212">
        <v>2098.319</v>
      </c>
      <c r="D6864" s="212">
        <v>12</v>
      </c>
      <c r="E6864" s="212" t="s">
        <v>1256</v>
      </c>
      <c r="F6864" s="212" t="s">
        <v>1234</v>
      </c>
    </row>
    <row r="6865" spans="1:6" hidden="1" x14ac:dyDescent="0.25">
      <c r="A6865" s="212" t="s">
        <v>1255</v>
      </c>
      <c r="B6865" s="212">
        <v>199302</v>
      </c>
      <c r="C6865" s="212">
        <v>1870.6610000000001</v>
      </c>
      <c r="D6865" s="212">
        <v>12</v>
      </c>
      <c r="E6865" s="212" t="s">
        <v>1256</v>
      </c>
      <c r="F6865" s="212" t="s">
        <v>1234</v>
      </c>
    </row>
    <row r="6866" spans="1:6" hidden="1" x14ac:dyDescent="0.25">
      <c r="A6866" s="212" t="s">
        <v>1255</v>
      </c>
      <c r="B6866" s="212">
        <v>199303</v>
      </c>
      <c r="C6866" s="212">
        <v>1840.9949999999999</v>
      </c>
      <c r="D6866" s="212">
        <v>12</v>
      </c>
      <c r="E6866" s="212" t="s">
        <v>1256</v>
      </c>
      <c r="F6866" s="212" t="s">
        <v>1234</v>
      </c>
    </row>
    <row r="6867" spans="1:6" hidden="1" x14ac:dyDescent="0.25">
      <c r="A6867" s="212" t="s">
        <v>1255</v>
      </c>
      <c r="B6867" s="212">
        <v>199304</v>
      </c>
      <c r="C6867" s="212">
        <v>1382.0150000000001</v>
      </c>
      <c r="D6867" s="212">
        <v>12</v>
      </c>
      <c r="E6867" s="212" t="s">
        <v>1256</v>
      </c>
      <c r="F6867" s="212" t="s">
        <v>1234</v>
      </c>
    </row>
    <row r="6868" spans="1:6" hidden="1" x14ac:dyDescent="0.25">
      <c r="A6868" s="212" t="s">
        <v>1255</v>
      </c>
      <c r="B6868" s="212">
        <v>199305</v>
      </c>
      <c r="C6868" s="212">
        <v>1122.5550000000001</v>
      </c>
      <c r="D6868" s="212">
        <v>12</v>
      </c>
      <c r="E6868" s="212" t="s">
        <v>1256</v>
      </c>
      <c r="F6868" s="212" t="s">
        <v>1234</v>
      </c>
    </row>
    <row r="6869" spans="1:6" hidden="1" x14ac:dyDescent="0.25">
      <c r="A6869" s="212" t="s">
        <v>1255</v>
      </c>
      <c r="B6869" s="212">
        <v>199306</v>
      </c>
      <c r="C6869" s="212">
        <v>1210.6300000000001</v>
      </c>
      <c r="D6869" s="212">
        <v>12</v>
      </c>
      <c r="E6869" s="212" t="s">
        <v>1256</v>
      </c>
      <c r="F6869" s="212" t="s">
        <v>1234</v>
      </c>
    </row>
    <row r="6870" spans="1:6" hidden="1" x14ac:dyDescent="0.25">
      <c r="A6870" s="212" t="s">
        <v>1255</v>
      </c>
      <c r="B6870" s="212">
        <v>199307</v>
      </c>
      <c r="C6870" s="212">
        <v>1468.0139999999999</v>
      </c>
      <c r="D6870" s="212">
        <v>12</v>
      </c>
      <c r="E6870" s="212" t="s">
        <v>1256</v>
      </c>
      <c r="F6870" s="212" t="s">
        <v>1234</v>
      </c>
    </row>
    <row r="6871" spans="1:6" hidden="1" x14ac:dyDescent="0.25">
      <c r="A6871" s="212" t="s">
        <v>1255</v>
      </c>
      <c r="B6871" s="212">
        <v>199308</v>
      </c>
      <c r="C6871" s="212">
        <v>1455.818</v>
      </c>
      <c r="D6871" s="212">
        <v>12</v>
      </c>
      <c r="E6871" s="212" t="s">
        <v>1256</v>
      </c>
      <c r="F6871" s="212" t="s">
        <v>1234</v>
      </c>
    </row>
    <row r="6872" spans="1:6" hidden="1" x14ac:dyDescent="0.25">
      <c r="A6872" s="212" t="s">
        <v>1255</v>
      </c>
      <c r="B6872" s="212">
        <v>199309</v>
      </c>
      <c r="C6872" s="212">
        <v>1230.444</v>
      </c>
      <c r="D6872" s="212">
        <v>12</v>
      </c>
      <c r="E6872" s="212" t="s">
        <v>1256</v>
      </c>
      <c r="F6872" s="212" t="s">
        <v>1234</v>
      </c>
    </row>
    <row r="6873" spans="1:6" hidden="1" x14ac:dyDescent="0.25">
      <c r="A6873" s="212" t="s">
        <v>1255</v>
      </c>
      <c r="B6873" s="212">
        <v>199310</v>
      </c>
      <c r="C6873" s="212">
        <v>1188.8889999999999</v>
      </c>
      <c r="D6873" s="212">
        <v>12</v>
      </c>
      <c r="E6873" s="212" t="s">
        <v>1256</v>
      </c>
      <c r="F6873" s="212" t="s">
        <v>1234</v>
      </c>
    </row>
    <row r="6874" spans="1:6" hidden="1" x14ac:dyDescent="0.25">
      <c r="A6874" s="212" t="s">
        <v>1255</v>
      </c>
      <c r="B6874" s="212">
        <v>199311</v>
      </c>
      <c r="C6874" s="212">
        <v>1448.568</v>
      </c>
      <c r="D6874" s="212">
        <v>12</v>
      </c>
      <c r="E6874" s="212" t="s">
        <v>1256</v>
      </c>
      <c r="F6874" s="212" t="s">
        <v>1234</v>
      </c>
    </row>
    <row r="6875" spans="1:6" hidden="1" x14ac:dyDescent="0.25">
      <c r="A6875" s="212" t="s">
        <v>1255</v>
      </c>
      <c r="B6875" s="212">
        <v>199312</v>
      </c>
      <c r="C6875" s="212">
        <v>1901.626</v>
      </c>
      <c r="D6875" s="212">
        <v>12</v>
      </c>
      <c r="E6875" s="212" t="s">
        <v>1256</v>
      </c>
      <c r="F6875" s="212" t="s">
        <v>1234</v>
      </c>
    </row>
    <row r="6876" spans="1:6" hidden="1" x14ac:dyDescent="0.25">
      <c r="A6876" s="212" t="s">
        <v>1255</v>
      </c>
      <c r="B6876" s="212">
        <v>199313</v>
      </c>
      <c r="C6876" s="212">
        <v>18216.519</v>
      </c>
      <c r="D6876" s="212">
        <v>12</v>
      </c>
      <c r="E6876" s="212" t="s">
        <v>1256</v>
      </c>
      <c r="F6876" s="212" t="s">
        <v>1234</v>
      </c>
    </row>
    <row r="6877" spans="1:6" hidden="1" x14ac:dyDescent="0.25">
      <c r="A6877" s="212" t="s">
        <v>1255</v>
      </c>
      <c r="B6877" s="212">
        <v>199401</v>
      </c>
      <c r="C6877" s="212">
        <v>2341.904</v>
      </c>
      <c r="D6877" s="212">
        <v>12</v>
      </c>
      <c r="E6877" s="212" t="s">
        <v>1256</v>
      </c>
      <c r="F6877" s="212" t="s">
        <v>1234</v>
      </c>
    </row>
    <row r="6878" spans="1:6" hidden="1" x14ac:dyDescent="0.25">
      <c r="A6878" s="212" t="s">
        <v>1255</v>
      </c>
      <c r="B6878" s="212">
        <v>199402</v>
      </c>
      <c r="C6878" s="212">
        <v>1982.7670000000001</v>
      </c>
      <c r="D6878" s="212">
        <v>12</v>
      </c>
      <c r="E6878" s="212" t="s">
        <v>1256</v>
      </c>
      <c r="F6878" s="212" t="s">
        <v>1234</v>
      </c>
    </row>
    <row r="6879" spans="1:6" hidden="1" x14ac:dyDescent="0.25">
      <c r="A6879" s="212" t="s">
        <v>1255</v>
      </c>
      <c r="B6879" s="212">
        <v>199403</v>
      </c>
      <c r="C6879" s="212">
        <v>1708.91</v>
      </c>
      <c r="D6879" s="212">
        <v>12</v>
      </c>
      <c r="E6879" s="212" t="s">
        <v>1256</v>
      </c>
      <c r="F6879" s="212" t="s">
        <v>1234</v>
      </c>
    </row>
    <row r="6880" spans="1:6" hidden="1" x14ac:dyDescent="0.25">
      <c r="A6880" s="212" t="s">
        <v>1255</v>
      </c>
      <c r="B6880" s="212">
        <v>199404</v>
      </c>
      <c r="C6880" s="212">
        <v>1308.67</v>
      </c>
      <c r="D6880" s="212">
        <v>12</v>
      </c>
      <c r="E6880" s="212" t="s">
        <v>1256</v>
      </c>
      <c r="F6880" s="212" t="s">
        <v>1234</v>
      </c>
    </row>
    <row r="6881" spans="1:6" hidden="1" x14ac:dyDescent="0.25">
      <c r="A6881" s="212" t="s">
        <v>1255</v>
      </c>
      <c r="B6881" s="212">
        <v>199405</v>
      </c>
      <c r="C6881" s="212">
        <v>1168.4939999999999</v>
      </c>
      <c r="D6881" s="212">
        <v>12</v>
      </c>
      <c r="E6881" s="212" t="s">
        <v>1256</v>
      </c>
      <c r="F6881" s="212" t="s">
        <v>1234</v>
      </c>
    </row>
    <row r="6882" spans="1:6" hidden="1" x14ac:dyDescent="0.25">
      <c r="A6882" s="212" t="s">
        <v>1255</v>
      </c>
      <c r="B6882" s="212">
        <v>199406</v>
      </c>
      <c r="C6882" s="212">
        <v>1280.6559999999999</v>
      </c>
      <c r="D6882" s="212">
        <v>12</v>
      </c>
      <c r="E6882" s="212" t="s">
        <v>1256</v>
      </c>
      <c r="F6882" s="212" t="s">
        <v>1234</v>
      </c>
    </row>
    <row r="6883" spans="1:6" hidden="1" x14ac:dyDescent="0.25">
      <c r="A6883" s="212" t="s">
        <v>1255</v>
      </c>
      <c r="B6883" s="212">
        <v>199407</v>
      </c>
      <c r="C6883" s="212">
        <v>1441.037</v>
      </c>
      <c r="D6883" s="212">
        <v>12</v>
      </c>
      <c r="E6883" s="212" t="s">
        <v>1256</v>
      </c>
      <c r="F6883" s="212" t="s">
        <v>1234</v>
      </c>
    </row>
    <row r="6884" spans="1:6" hidden="1" x14ac:dyDescent="0.25">
      <c r="A6884" s="212" t="s">
        <v>1255</v>
      </c>
      <c r="B6884" s="212">
        <v>199408</v>
      </c>
      <c r="C6884" s="212">
        <v>1371.345</v>
      </c>
      <c r="D6884" s="212">
        <v>12</v>
      </c>
      <c r="E6884" s="212" t="s">
        <v>1256</v>
      </c>
      <c r="F6884" s="212" t="s">
        <v>1234</v>
      </c>
    </row>
    <row r="6885" spans="1:6" hidden="1" x14ac:dyDescent="0.25">
      <c r="A6885" s="212" t="s">
        <v>1255</v>
      </c>
      <c r="B6885" s="212">
        <v>199409</v>
      </c>
      <c r="C6885" s="212">
        <v>1178.5740000000001</v>
      </c>
      <c r="D6885" s="212">
        <v>12</v>
      </c>
      <c r="E6885" s="212" t="s">
        <v>1256</v>
      </c>
      <c r="F6885" s="212" t="s">
        <v>1234</v>
      </c>
    </row>
    <row r="6886" spans="1:6" hidden="1" x14ac:dyDescent="0.25">
      <c r="A6886" s="212" t="s">
        <v>1255</v>
      </c>
      <c r="B6886" s="212">
        <v>199410</v>
      </c>
      <c r="C6886" s="212">
        <v>1169.4590000000001</v>
      </c>
      <c r="D6886" s="212">
        <v>12</v>
      </c>
      <c r="E6886" s="212" t="s">
        <v>1256</v>
      </c>
      <c r="F6886" s="212" t="s">
        <v>1234</v>
      </c>
    </row>
    <row r="6887" spans="1:6" hidden="1" x14ac:dyDescent="0.25">
      <c r="A6887" s="212" t="s">
        <v>1255</v>
      </c>
      <c r="B6887" s="212">
        <v>199411</v>
      </c>
      <c r="C6887" s="212">
        <v>1353.297</v>
      </c>
      <c r="D6887" s="212">
        <v>12</v>
      </c>
      <c r="E6887" s="212" t="s">
        <v>1256</v>
      </c>
      <c r="F6887" s="212" t="s">
        <v>1234</v>
      </c>
    </row>
    <row r="6888" spans="1:6" hidden="1" x14ac:dyDescent="0.25">
      <c r="A6888" s="212" t="s">
        <v>1255</v>
      </c>
      <c r="B6888" s="212">
        <v>199412</v>
      </c>
      <c r="C6888" s="212">
        <v>1802.854</v>
      </c>
      <c r="D6888" s="212">
        <v>12</v>
      </c>
      <c r="E6888" s="212" t="s">
        <v>1256</v>
      </c>
      <c r="F6888" s="212" t="s">
        <v>1234</v>
      </c>
    </row>
    <row r="6889" spans="1:6" hidden="1" x14ac:dyDescent="0.25">
      <c r="A6889" s="212" t="s">
        <v>1255</v>
      </c>
      <c r="B6889" s="212">
        <v>199413</v>
      </c>
      <c r="C6889" s="212">
        <v>18110.261999999999</v>
      </c>
      <c r="D6889" s="212">
        <v>12</v>
      </c>
      <c r="E6889" s="212" t="s">
        <v>1256</v>
      </c>
      <c r="F6889" s="212" t="s">
        <v>1234</v>
      </c>
    </row>
    <row r="6890" spans="1:6" hidden="1" x14ac:dyDescent="0.25">
      <c r="A6890" s="212" t="s">
        <v>1255</v>
      </c>
      <c r="B6890" s="212">
        <v>199501</v>
      </c>
      <c r="C6890" s="212">
        <v>2087.7080000000001</v>
      </c>
      <c r="D6890" s="212">
        <v>12</v>
      </c>
      <c r="E6890" s="212" t="s">
        <v>1256</v>
      </c>
      <c r="F6890" s="212" t="s">
        <v>1234</v>
      </c>
    </row>
    <row r="6891" spans="1:6" hidden="1" x14ac:dyDescent="0.25">
      <c r="A6891" s="212" t="s">
        <v>1255</v>
      </c>
      <c r="B6891" s="212">
        <v>199502</v>
      </c>
      <c r="C6891" s="212">
        <v>1867.027</v>
      </c>
      <c r="D6891" s="212">
        <v>12</v>
      </c>
      <c r="E6891" s="212" t="s">
        <v>1256</v>
      </c>
      <c r="F6891" s="212" t="s">
        <v>1234</v>
      </c>
    </row>
    <row r="6892" spans="1:6" hidden="1" x14ac:dyDescent="0.25">
      <c r="A6892" s="212" t="s">
        <v>1255</v>
      </c>
      <c r="B6892" s="212">
        <v>199503</v>
      </c>
      <c r="C6892" s="212">
        <v>1659.634</v>
      </c>
      <c r="D6892" s="212">
        <v>12</v>
      </c>
      <c r="E6892" s="212" t="s">
        <v>1256</v>
      </c>
      <c r="F6892" s="212" t="s">
        <v>1234</v>
      </c>
    </row>
    <row r="6893" spans="1:6" hidden="1" x14ac:dyDescent="0.25">
      <c r="A6893" s="212" t="s">
        <v>1255</v>
      </c>
      <c r="B6893" s="212">
        <v>199504</v>
      </c>
      <c r="C6893" s="212">
        <v>1337.8869999999999</v>
      </c>
      <c r="D6893" s="212">
        <v>12</v>
      </c>
      <c r="E6893" s="212" t="s">
        <v>1256</v>
      </c>
      <c r="F6893" s="212" t="s">
        <v>1234</v>
      </c>
    </row>
    <row r="6894" spans="1:6" hidden="1" x14ac:dyDescent="0.25">
      <c r="A6894" s="212" t="s">
        <v>1255</v>
      </c>
      <c r="B6894" s="212">
        <v>199505</v>
      </c>
      <c r="C6894" s="212">
        <v>1216.7919999999999</v>
      </c>
      <c r="D6894" s="212">
        <v>12</v>
      </c>
      <c r="E6894" s="212" t="s">
        <v>1256</v>
      </c>
      <c r="F6894" s="212" t="s">
        <v>1234</v>
      </c>
    </row>
    <row r="6895" spans="1:6" hidden="1" x14ac:dyDescent="0.25">
      <c r="A6895" s="212" t="s">
        <v>1255</v>
      </c>
      <c r="B6895" s="212">
        <v>199506</v>
      </c>
      <c r="C6895" s="212">
        <v>1256.5889999999999</v>
      </c>
      <c r="D6895" s="212">
        <v>12</v>
      </c>
      <c r="E6895" s="212" t="s">
        <v>1256</v>
      </c>
      <c r="F6895" s="212" t="s">
        <v>1234</v>
      </c>
    </row>
    <row r="6896" spans="1:6" hidden="1" x14ac:dyDescent="0.25">
      <c r="A6896" s="212" t="s">
        <v>1255</v>
      </c>
      <c r="B6896" s="212">
        <v>199507</v>
      </c>
      <c r="C6896" s="212">
        <v>1494.5260000000001</v>
      </c>
      <c r="D6896" s="212">
        <v>12</v>
      </c>
      <c r="E6896" s="212" t="s">
        <v>1256</v>
      </c>
      <c r="F6896" s="212" t="s">
        <v>1234</v>
      </c>
    </row>
    <row r="6897" spans="1:6" hidden="1" x14ac:dyDescent="0.25">
      <c r="A6897" s="212" t="s">
        <v>1255</v>
      </c>
      <c r="B6897" s="212">
        <v>199508</v>
      </c>
      <c r="C6897" s="212">
        <v>1593.8489999999999</v>
      </c>
      <c r="D6897" s="212">
        <v>12</v>
      </c>
      <c r="E6897" s="212" t="s">
        <v>1256</v>
      </c>
      <c r="F6897" s="212" t="s">
        <v>1234</v>
      </c>
    </row>
    <row r="6898" spans="1:6" hidden="1" x14ac:dyDescent="0.25">
      <c r="A6898" s="212" t="s">
        <v>1255</v>
      </c>
      <c r="B6898" s="212">
        <v>199509</v>
      </c>
      <c r="C6898" s="212">
        <v>1264.3499999999999</v>
      </c>
      <c r="D6898" s="212">
        <v>12</v>
      </c>
      <c r="E6898" s="212" t="s">
        <v>1256</v>
      </c>
      <c r="F6898" s="212" t="s">
        <v>1234</v>
      </c>
    </row>
    <row r="6899" spans="1:6" hidden="1" x14ac:dyDescent="0.25">
      <c r="A6899" s="212" t="s">
        <v>1255</v>
      </c>
      <c r="B6899" s="212">
        <v>199510</v>
      </c>
      <c r="C6899" s="212">
        <v>1193.992</v>
      </c>
      <c r="D6899" s="212">
        <v>12</v>
      </c>
      <c r="E6899" s="212" t="s">
        <v>1256</v>
      </c>
      <c r="F6899" s="212" t="s">
        <v>1234</v>
      </c>
    </row>
    <row r="6900" spans="1:6" hidden="1" x14ac:dyDescent="0.25">
      <c r="A6900" s="212" t="s">
        <v>1255</v>
      </c>
      <c r="B6900" s="212">
        <v>199511</v>
      </c>
      <c r="C6900" s="212">
        <v>1525.0239999999999</v>
      </c>
      <c r="D6900" s="212">
        <v>12</v>
      </c>
      <c r="E6900" s="212" t="s">
        <v>1256</v>
      </c>
      <c r="F6900" s="212" t="s">
        <v>1234</v>
      </c>
    </row>
    <row r="6901" spans="1:6" hidden="1" x14ac:dyDescent="0.25">
      <c r="A6901" s="212" t="s">
        <v>1255</v>
      </c>
      <c r="B6901" s="212">
        <v>199512</v>
      </c>
      <c r="C6901" s="212">
        <v>2025.096</v>
      </c>
      <c r="D6901" s="212">
        <v>12</v>
      </c>
      <c r="E6901" s="212" t="s">
        <v>1256</v>
      </c>
      <c r="F6901" s="212" t="s">
        <v>1234</v>
      </c>
    </row>
    <row r="6902" spans="1:6" hidden="1" x14ac:dyDescent="0.25">
      <c r="A6902" s="212" t="s">
        <v>1255</v>
      </c>
      <c r="B6902" s="212">
        <v>199513</v>
      </c>
      <c r="C6902" s="212">
        <v>18516.656999999999</v>
      </c>
      <c r="D6902" s="212">
        <v>12</v>
      </c>
      <c r="E6902" s="212" t="s">
        <v>1256</v>
      </c>
      <c r="F6902" s="212" t="s">
        <v>1234</v>
      </c>
    </row>
    <row r="6903" spans="1:6" hidden="1" x14ac:dyDescent="0.25">
      <c r="A6903" s="212" t="s">
        <v>1255</v>
      </c>
      <c r="B6903" s="212">
        <v>199601</v>
      </c>
      <c r="C6903" s="212">
        <v>2360.1129999999998</v>
      </c>
      <c r="D6903" s="212">
        <v>12</v>
      </c>
      <c r="E6903" s="212" t="s">
        <v>1256</v>
      </c>
      <c r="F6903" s="212" t="s">
        <v>1234</v>
      </c>
    </row>
    <row r="6904" spans="1:6" hidden="1" x14ac:dyDescent="0.25">
      <c r="A6904" s="212" t="s">
        <v>1255</v>
      </c>
      <c r="B6904" s="212">
        <v>199602</v>
      </c>
      <c r="C6904" s="212">
        <v>2074.3850000000002</v>
      </c>
      <c r="D6904" s="212">
        <v>12</v>
      </c>
      <c r="E6904" s="212" t="s">
        <v>1256</v>
      </c>
      <c r="F6904" s="212" t="s">
        <v>1234</v>
      </c>
    </row>
    <row r="6905" spans="1:6" hidden="1" x14ac:dyDescent="0.25">
      <c r="A6905" s="212" t="s">
        <v>1255</v>
      </c>
      <c r="B6905" s="212">
        <v>199603</v>
      </c>
      <c r="C6905" s="212">
        <v>1867.5329999999999</v>
      </c>
      <c r="D6905" s="212">
        <v>12</v>
      </c>
      <c r="E6905" s="212" t="s">
        <v>1256</v>
      </c>
      <c r="F6905" s="212" t="s">
        <v>1234</v>
      </c>
    </row>
    <row r="6906" spans="1:6" hidden="1" x14ac:dyDescent="0.25">
      <c r="A6906" s="212" t="s">
        <v>1255</v>
      </c>
      <c r="B6906" s="212">
        <v>199604</v>
      </c>
      <c r="C6906" s="212">
        <v>1457.2570000000001</v>
      </c>
      <c r="D6906" s="212">
        <v>12</v>
      </c>
      <c r="E6906" s="212" t="s">
        <v>1256</v>
      </c>
      <c r="F6906" s="212" t="s">
        <v>1234</v>
      </c>
    </row>
    <row r="6907" spans="1:6" hidden="1" x14ac:dyDescent="0.25">
      <c r="A6907" s="212" t="s">
        <v>1255</v>
      </c>
      <c r="B6907" s="212">
        <v>199605</v>
      </c>
      <c r="C6907" s="212">
        <v>1307.598</v>
      </c>
      <c r="D6907" s="212">
        <v>12</v>
      </c>
      <c r="E6907" s="212" t="s">
        <v>1256</v>
      </c>
      <c r="F6907" s="212" t="s">
        <v>1234</v>
      </c>
    </row>
    <row r="6908" spans="1:6" hidden="1" x14ac:dyDescent="0.25">
      <c r="A6908" s="212" t="s">
        <v>1255</v>
      </c>
      <c r="B6908" s="212">
        <v>199606</v>
      </c>
      <c r="C6908" s="212">
        <v>1352.375</v>
      </c>
      <c r="D6908" s="212">
        <v>12</v>
      </c>
      <c r="E6908" s="212" t="s">
        <v>1256</v>
      </c>
      <c r="F6908" s="212" t="s">
        <v>1234</v>
      </c>
    </row>
    <row r="6909" spans="1:6" hidden="1" x14ac:dyDescent="0.25">
      <c r="A6909" s="212" t="s">
        <v>1255</v>
      </c>
      <c r="B6909" s="212">
        <v>199607</v>
      </c>
      <c r="C6909" s="212">
        <v>1498.558</v>
      </c>
      <c r="D6909" s="212">
        <v>12</v>
      </c>
      <c r="E6909" s="212" t="s">
        <v>1256</v>
      </c>
      <c r="F6909" s="212" t="s">
        <v>1234</v>
      </c>
    </row>
    <row r="6910" spans="1:6" hidden="1" x14ac:dyDescent="0.25">
      <c r="A6910" s="212" t="s">
        <v>1255</v>
      </c>
      <c r="B6910" s="212">
        <v>199608</v>
      </c>
      <c r="C6910" s="212">
        <v>1472.2850000000001</v>
      </c>
      <c r="D6910" s="212">
        <v>12</v>
      </c>
      <c r="E6910" s="212" t="s">
        <v>1256</v>
      </c>
      <c r="F6910" s="212" t="s">
        <v>1234</v>
      </c>
    </row>
    <row r="6911" spans="1:6" hidden="1" x14ac:dyDescent="0.25">
      <c r="A6911" s="212" t="s">
        <v>1255</v>
      </c>
      <c r="B6911" s="212">
        <v>199609</v>
      </c>
      <c r="C6911" s="212">
        <v>1265.8789999999999</v>
      </c>
      <c r="D6911" s="212">
        <v>12</v>
      </c>
      <c r="E6911" s="212" t="s">
        <v>1256</v>
      </c>
      <c r="F6911" s="212" t="s">
        <v>1234</v>
      </c>
    </row>
    <row r="6912" spans="1:6" hidden="1" x14ac:dyDescent="0.25">
      <c r="A6912" s="212" t="s">
        <v>1255</v>
      </c>
      <c r="B6912" s="212">
        <v>199610</v>
      </c>
      <c r="C6912" s="212">
        <v>1251.3430000000001</v>
      </c>
      <c r="D6912" s="212">
        <v>12</v>
      </c>
      <c r="E6912" s="212" t="s">
        <v>1256</v>
      </c>
      <c r="F6912" s="212" t="s">
        <v>1234</v>
      </c>
    </row>
    <row r="6913" spans="1:6" hidden="1" x14ac:dyDescent="0.25">
      <c r="A6913" s="212" t="s">
        <v>1255</v>
      </c>
      <c r="B6913" s="212">
        <v>199611</v>
      </c>
      <c r="C6913" s="212">
        <v>1585.8440000000001</v>
      </c>
      <c r="D6913" s="212">
        <v>12</v>
      </c>
      <c r="E6913" s="212" t="s">
        <v>1256</v>
      </c>
      <c r="F6913" s="212" t="s">
        <v>1234</v>
      </c>
    </row>
    <row r="6914" spans="1:6" hidden="1" x14ac:dyDescent="0.25">
      <c r="A6914" s="212" t="s">
        <v>1255</v>
      </c>
      <c r="B6914" s="212">
        <v>199612</v>
      </c>
      <c r="C6914" s="212">
        <v>2003.3240000000001</v>
      </c>
      <c r="D6914" s="212">
        <v>12</v>
      </c>
      <c r="E6914" s="212" t="s">
        <v>1256</v>
      </c>
      <c r="F6914" s="212" t="s">
        <v>1234</v>
      </c>
    </row>
    <row r="6915" spans="1:6" hidden="1" x14ac:dyDescent="0.25">
      <c r="A6915" s="212" t="s">
        <v>1255</v>
      </c>
      <c r="B6915" s="212">
        <v>199613</v>
      </c>
      <c r="C6915" s="212">
        <v>19501.837</v>
      </c>
      <c r="D6915" s="212">
        <v>12</v>
      </c>
      <c r="E6915" s="212" t="s">
        <v>1256</v>
      </c>
      <c r="F6915" s="212" t="s">
        <v>1234</v>
      </c>
    </row>
    <row r="6916" spans="1:6" hidden="1" x14ac:dyDescent="0.25">
      <c r="A6916" s="212" t="s">
        <v>1255</v>
      </c>
      <c r="B6916" s="212">
        <v>199701</v>
      </c>
      <c r="C6916" s="212">
        <v>2297.663</v>
      </c>
      <c r="D6916" s="212">
        <v>12</v>
      </c>
      <c r="E6916" s="212" t="s">
        <v>1256</v>
      </c>
      <c r="F6916" s="212" t="s">
        <v>1234</v>
      </c>
    </row>
    <row r="6917" spans="1:6" hidden="1" x14ac:dyDescent="0.25">
      <c r="A6917" s="212" t="s">
        <v>1255</v>
      </c>
      <c r="B6917" s="212">
        <v>199702</v>
      </c>
      <c r="C6917" s="212">
        <v>1880.2650000000001</v>
      </c>
      <c r="D6917" s="212">
        <v>12</v>
      </c>
      <c r="E6917" s="212" t="s">
        <v>1256</v>
      </c>
      <c r="F6917" s="212" t="s">
        <v>1234</v>
      </c>
    </row>
    <row r="6918" spans="1:6" hidden="1" x14ac:dyDescent="0.25">
      <c r="A6918" s="212" t="s">
        <v>1255</v>
      </c>
      <c r="B6918" s="212">
        <v>199703</v>
      </c>
      <c r="C6918" s="212">
        <v>1693.385</v>
      </c>
      <c r="D6918" s="212">
        <v>12</v>
      </c>
      <c r="E6918" s="212" t="s">
        <v>1256</v>
      </c>
      <c r="F6918" s="212" t="s">
        <v>1234</v>
      </c>
    </row>
    <row r="6919" spans="1:6" hidden="1" x14ac:dyDescent="0.25">
      <c r="A6919" s="212" t="s">
        <v>1255</v>
      </c>
      <c r="B6919" s="212">
        <v>199704</v>
      </c>
      <c r="C6919" s="212">
        <v>1388.3530000000001</v>
      </c>
      <c r="D6919" s="212">
        <v>12</v>
      </c>
      <c r="E6919" s="212" t="s">
        <v>1256</v>
      </c>
      <c r="F6919" s="212" t="s">
        <v>1234</v>
      </c>
    </row>
    <row r="6920" spans="1:6" hidden="1" x14ac:dyDescent="0.25">
      <c r="A6920" s="212" t="s">
        <v>1255</v>
      </c>
      <c r="B6920" s="212">
        <v>199705</v>
      </c>
      <c r="C6920" s="212">
        <v>1243.8720000000001</v>
      </c>
      <c r="D6920" s="212">
        <v>12</v>
      </c>
      <c r="E6920" s="212" t="s">
        <v>1256</v>
      </c>
      <c r="F6920" s="212" t="s">
        <v>1234</v>
      </c>
    </row>
    <row r="6921" spans="1:6" hidden="1" x14ac:dyDescent="0.25">
      <c r="A6921" s="212" t="s">
        <v>1255</v>
      </c>
      <c r="B6921" s="212">
        <v>199706</v>
      </c>
      <c r="C6921" s="212">
        <v>1268.4359999999999</v>
      </c>
      <c r="D6921" s="212">
        <v>12</v>
      </c>
      <c r="E6921" s="212" t="s">
        <v>1256</v>
      </c>
      <c r="F6921" s="212" t="s">
        <v>1234</v>
      </c>
    </row>
    <row r="6922" spans="1:6" hidden="1" x14ac:dyDescent="0.25">
      <c r="A6922" s="212" t="s">
        <v>1255</v>
      </c>
      <c r="B6922" s="212">
        <v>199707</v>
      </c>
      <c r="C6922" s="212">
        <v>1556.2280000000001</v>
      </c>
      <c r="D6922" s="212">
        <v>12</v>
      </c>
      <c r="E6922" s="212" t="s">
        <v>1256</v>
      </c>
      <c r="F6922" s="212" t="s">
        <v>1234</v>
      </c>
    </row>
    <row r="6923" spans="1:6" hidden="1" x14ac:dyDescent="0.25">
      <c r="A6923" s="212" t="s">
        <v>1255</v>
      </c>
      <c r="B6923" s="212">
        <v>199708</v>
      </c>
      <c r="C6923" s="212">
        <v>1485.087</v>
      </c>
      <c r="D6923" s="212">
        <v>12</v>
      </c>
      <c r="E6923" s="212" t="s">
        <v>1256</v>
      </c>
      <c r="F6923" s="212" t="s">
        <v>1234</v>
      </c>
    </row>
    <row r="6924" spans="1:6" hidden="1" x14ac:dyDescent="0.25">
      <c r="A6924" s="212" t="s">
        <v>1255</v>
      </c>
      <c r="B6924" s="212">
        <v>199709</v>
      </c>
      <c r="C6924" s="212">
        <v>1299.8440000000001</v>
      </c>
      <c r="D6924" s="212">
        <v>12</v>
      </c>
      <c r="E6924" s="212" t="s">
        <v>1256</v>
      </c>
      <c r="F6924" s="212" t="s">
        <v>1234</v>
      </c>
    </row>
    <row r="6925" spans="1:6" hidden="1" x14ac:dyDescent="0.25">
      <c r="A6925" s="212" t="s">
        <v>1255</v>
      </c>
      <c r="B6925" s="212">
        <v>199710</v>
      </c>
      <c r="C6925" s="212">
        <v>1297.097</v>
      </c>
      <c r="D6925" s="212">
        <v>12</v>
      </c>
      <c r="E6925" s="212" t="s">
        <v>1256</v>
      </c>
      <c r="F6925" s="212" t="s">
        <v>1234</v>
      </c>
    </row>
    <row r="6926" spans="1:6" hidden="1" x14ac:dyDescent="0.25">
      <c r="A6926" s="212" t="s">
        <v>1255</v>
      </c>
      <c r="B6926" s="212">
        <v>199711</v>
      </c>
      <c r="C6926" s="212">
        <v>1543.1659999999999</v>
      </c>
      <c r="D6926" s="212">
        <v>12</v>
      </c>
      <c r="E6926" s="212" t="s">
        <v>1256</v>
      </c>
      <c r="F6926" s="212" t="s">
        <v>1234</v>
      </c>
    </row>
    <row r="6927" spans="1:6" hidden="1" x14ac:dyDescent="0.25">
      <c r="A6927" s="212" t="s">
        <v>1255</v>
      </c>
      <c r="B6927" s="212">
        <v>199712</v>
      </c>
      <c r="C6927" s="212">
        <v>2008.9549999999999</v>
      </c>
      <c r="D6927" s="212">
        <v>12</v>
      </c>
      <c r="E6927" s="212" t="s">
        <v>1256</v>
      </c>
      <c r="F6927" s="212" t="s">
        <v>1234</v>
      </c>
    </row>
    <row r="6928" spans="1:6" hidden="1" x14ac:dyDescent="0.25">
      <c r="A6928" s="212" t="s">
        <v>1255</v>
      </c>
      <c r="B6928" s="212">
        <v>199713</v>
      </c>
      <c r="C6928" s="212">
        <v>18962.257000000001</v>
      </c>
      <c r="D6928" s="212">
        <v>12</v>
      </c>
      <c r="E6928" s="212" t="s">
        <v>1256</v>
      </c>
      <c r="F6928" s="212" t="s">
        <v>1234</v>
      </c>
    </row>
    <row r="6929" spans="1:6" hidden="1" x14ac:dyDescent="0.25">
      <c r="A6929" s="212" t="s">
        <v>1255</v>
      </c>
      <c r="B6929" s="212">
        <v>199801</v>
      </c>
      <c r="C6929" s="212">
        <v>2130.877</v>
      </c>
      <c r="D6929" s="212">
        <v>12</v>
      </c>
      <c r="E6929" s="212" t="s">
        <v>1256</v>
      </c>
      <c r="F6929" s="212" t="s">
        <v>1234</v>
      </c>
    </row>
    <row r="6930" spans="1:6" hidden="1" x14ac:dyDescent="0.25">
      <c r="A6930" s="212" t="s">
        <v>1255</v>
      </c>
      <c r="B6930" s="212">
        <v>199802</v>
      </c>
      <c r="C6930" s="212">
        <v>1770.6859999999999</v>
      </c>
      <c r="D6930" s="212">
        <v>12</v>
      </c>
      <c r="E6930" s="212" t="s">
        <v>1256</v>
      </c>
      <c r="F6930" s="212" t="s">
        <v>1234</v>
      </c>
    </row>
    <row r="6931" spans="1:6" hidden="1" x14ac:dyDescent="0.25">
      <c r="A6931" s="212" t="s">
        <v>1255</v>
      </c>
      <c r="B6931" s="212">
        <v>199803</v>
      </c>
      <c r="C6931" s="212">
        <v>1793.3969999999999</v>
      </c>
      <c r="D6931" s="212">
        <v>12</v>
      </c>
      <c r="E6931" s="212" t="s">
        <v>1256</v>
      </c>
      <c r="F6931" s="212" t="s">
        <v>1234</v>
      </c>
    </row>
    <row r="6932" spans="1:6" hidden="1" x14ac:dyDescent="0.25">
      <c r="A6932" s="212" t="s">
        <v>1255</v>
      </c>
      <c r="B6932" s="212">
        <v>199804</v>
      </c>
      <c r="C6932" s="212">
        <v>1362.0540000000001</v>
      </c>
      <c r="D6932" s="212">
        <v>12</v>
      </c>
      <c r="E6932" s="212" t="s">
        <v>1256</v>
      </c>
      <c r="F6932" s="212" t="s">
        <v>1234</v>
      </c>
    </row>
    <row r="6933" spans="1:6" hidden="1" x14ac:dyDescent="0.25">
      <c r="A6933" s="212" t="s">
        <v>1255</v>
      </c>
      <c r="B6933" s="212">
        <v>199805</v>
      </c>
      <c r="C6933" s="212">
        <v>1286.0899999999999</v>
      </c>
      <c r="D6933" s="212">
        <v>12</v>
      </c>
      <c r="E6933" s="212" t="s">
        <v>1256</v>
      </c>
      <c r="F6933" s="212" t="s">
        <v>1234</v>
      </c>
    </row>
    <row r="6934" spans="1:6" hidden="1" x14ac:dyDescent="0.25">
      <c r="A6934" s="212" t="s">
        <v>1255</v>
      </c>
      <c r="B6934" s="212">
        <v>199806</v>
      </c>
      <c r="C6934" s="212">
        <v>1439.55</v>
      </c>
      <c r="D6934" s="212">
        <v>12</v>
      </c>
      <c r="E6934" s="212" t="s">
        <v>1256</v>
      </c>
      <c r="F6934" s="212" t="s">
        <v>1234</v>
      </c>
    </row>
    <row r="6935" spans="1:6" hidden="1" x14ac:dyDescent="0.25">
      <c r="A6935" s="212" t="s">
        <v>1255</v>
      </c>
      <c r="B6935" s="212">
        <v>199807</v>
      </c>
      <c r="C6935" s="212">
        <v>1679.462</v>
      </c>
      <c r="D6935" s="212">
        <v>12</v>
      </c>
      <c r="E6935" s="212" t="s">
        <v>1256</v>
      </c>
      <c r="F6935" s="212" t="s">
        <v>1234</v>
      </c>
    </row>
    <row r="6936" spans="1:6" hidden="1" x14ac:dyDescent="0.25">
      <c r="A6936" s="212" t="s">
        <v>1255</v>
      </c>
      <c r="B6936" s="212">
        <v>199808</v>
      </c>
      <c r="C6936" s="212">
        <v>1616.221</v>
      </c>
      <c r="D6936" s="212">
        <v>12</v>
      </c>
      <c r="E6936" s="212" t="s">
        <v>1256</v>
      </c>
      <c r="F6936" s="212" t="s">
        <v>1234</v>
      </c>
    </row>
    <row r="6937" spans="1:6" hidden="1" x14ac:dyDescent="0.25">
      <c r="A6937" s="212" t="s">
        <v>1255</v>
      </c>
      <c r="B6937" s="212">
        <v>199809</v>
      </c>
      <c r="C6937" s="212">
        <v>1393.6389999999999</v>
      </c>
      <c r="D6937" s="212">
        <v>12</v>
      </c>
      <c r="E6937" s="212" t="s">
        <v>1256</v>
      </c>
      <c r="F6937" s="212" t="s">
        <v>1234</v>
      </c>
    </row>
    <row r="6938" spans="1:6" hidden="1" x14ac:dyDescent="0.25">
      <c r="A6938" s="212" t="s">
        <v>1255</v>
      </c>
      <c r="B6938" s="212">
        <v>199810</v>
      </c>
      <c r="C6938" s="212">
        <v>1282.377</v>
      </c>
      <c r="D6938" s="212">
        <v>12</v>
      </c>
      <c r="E6938" s="212" t="s">
        <v>1256</v>
      </c>
      <c r="F6938" s="212" t="s">
        <v>1234</v>
      </c>
    </row>
    <row r="6939" spans="1:6" hidden="1" x14ac:dyDescent="0.25">
      <c r="A6939" s="212" t="s">
        <v>1255</v>
      </c>
      <c r="B6939" s="212">
        <v>199811</v>
      </c>
      <c r="C6939" s="212">
        <v>1372.2260000000001</v>
      </c>
      <c r="D6939" s="212">
        <v>12</v>
      </c>
      <c r="E6939" s="212" t="s">
        <v>1256</v>
      </c>
      <c r="F6939" s="212" t="s">
        <v>1234</v>
      </c>
    </row>
    <row r="6940" spans="1:6" hidden="1" x14ac:dyDescent="0.25">
      <c r="A6940" s="212" t="s">
        <v>1255</v>
      </c>
      <c r="B6940" s="212">
        <v>199812</v>
      </c>
      <c r="C6940" s="212">
        <v>1833.0409999999999</v>
      </c>
      <c r="D6940" s="212">
        <v>12</v>
      </c>
      <c r="E6940" s="212" t="s">
        <v>1256</v>
      </c>
      <c r="F6940" s="212" t="s">
        <v>1234</v>
      </c>
    </row>
    <row r="6941" spans="1:6" hidden="1" x14ac:dyDescent="0.25">
      <c r="A6941" s="212" t="s">
        <v>1255</v>
      </c>
      <c r="B6941" s="212">
        <v>199813</v>
      </c>
      <c r="C6941" s="212">
        <v>18951.920999999998</v>
      </c>
      <c r="D6941" s="212">
        <v>12</v>
      </c>
      <c r="E6941" s="212" t="s">
        <v>1256</v>
      </c>
      <c r="F6941" s="212" t="s">
        <v>1234</v>
      </c>
    </row>
    <row r="6942" spans="1:6" hidden="1" x14ac:dyDescent="0.25">
      <c r="A6942" s="212" t="s">
        <v>1255</v>
      </c>
      <c r="B6942" s="212">
        <v>199901</v>
      </c>
      <c r="C6942" s="212">
        <v>2368.7869999999998</v>
      </c>
      <c r="D6942" s="212">
        <v>12</v>
      </c>
      <c r="E6942" s="212" t="s">
        <v>1256</v>
      </c>
      <c r="F6942" s="212" t="s">
        <v>1234</v>
      </c>
    </row>
    <row r="6943" spans="1:6" hidden="1" x14ac:dyDescent="0.25">
      <c r="A6943" s="212" t="s">
        <v>1255</v>
      </c>
      <c r="B6943" s="212">
        <v>199902</v>
      </c>
      <c r="C6943" s="212">
        <v>1829.5309999999999</v>
      </c>
      <c r="D6943" s="212">
        <v>12</v>
      </c>
      <c r="E6943" s="212" t="s">
        <v>1256</v>
      </c>
      <c r="F6943" s="212" t="s">
        <v>1234</v>
      </c>
    </row>
    <row r="6944" spans="1:6" hidden="1" x14ac:dyDescent="0.25">
      <c r="A6944" s="212" t="s">
        <v>1255</v>
      </c>
      <c r="B6944" s="212">
        <v>199903</v>
      </c>
      <c r="C6944" s="212">
        <v>1879.336</v>
      </c>
      <c r="D6944" s="212">
        <v>12</v>
      </c>
      <c r="E6944" s="212" t="s">
        <v>1256</v>
      </c>
      <c r="F6944" s="212" t="s">
        <v>1234</v>
      </c>
    </row>
    <row r="6945" spans="1:6" hidden="1" x14ac:dyDescent="0.25">
      <c r="A6945" s="212" t="s">
        <v>1255</v>
      </c>
      <c r="B6945" s="212">
        <v>199904</v>
      </c>
      <c r="C6945" s="212">
        <v>1450.1780000000001</v>
      </c>
      <c r="D6945" s="212">
        <v>12</v>
      </c>
      <c r="E6945" s="212" t="s">
        <v>1256</v>
      </c>
      <c r="F6945" s="212" t="s">
        <v>1234</v>
      </c>
    </row>
    <row r="6946" spans="1:6" hidden="1" x14ac:dyDescent="0.25">
      <c r="A6946" s="212" t="s">
        <v>1255</v>
      </c>
      <c r="B6946" s="212">
        <v>199905</v>
      </c>
      <c r="C6946" s="212">
        <v>1288.4280000000001</v>
      </c>
      <c r="D6946" s="212">
        <v>12</v>
      </c>
      <c r="E6946" s="212" t="s">
        <v>1256</v>
      </c>
      <c r="F6946" s="212" t="s">
        <v>1234</v>
      </c>
    </row>
    <row r="6947" spans="1:6" hidden="1" x14ac:dyDescent="0.25">
      <c r="A6947" s="212" t="s">
        <v>1255</v>
      </c>
      <c r="B6947" s="212">
        <v>199906</v>
      </c>
      <c r="C6947" s="212">
        <v>1411.6579999999999</v>
      </c>
      <c r="D6947" s="212">
        <v>12</v>
      </c>
      <c r="E6947" s="212" t="s">
        <v>1256</v>
      </c>
      <c r="F6947" s="212" t="s">
        <v>1234</v>
      </c>
    </row>
    <row r="6948" spans="1:6" hidden="1" x14ac:dyDescent="0.25">
      <c r="A6948" s="212" t="s">
        <v>1255</v>
      </c>
      <c r="B6948" s="212">
        <v>199907</v>
      </c>
      <c r="C6948" s="212">
        <v>1711.605</v>
      </c>
      <c r="D6948" s="212">
        <v>12</v>
      </c>
      <c r="E6948" s="212" t="s">
        <v>1256</v>
      </c>
      <c r="F6948" s="212" t="s">
        <v>1234</v>
      </c>
    </row>
    <row r="6949" spans="1:6" hidden="1" x14ac:dyDescent="0.25">
      <c r="A6949" s="212" t="s">
        <v>1255</v>
      </c>
      <c r="B6949" s="212">
        <v>199908</v>
      </c>
      <c r="C6949" s="212">
        <v>1675.5039999999999</v>
      </c>
      <c r="D6949" s="212">
        <v>12</v>
      </c>
      <c r="E6949" s="212" t="s">
        <v>1256</v>
      </c>
      <c r="F6949" s="212" t="s">
        <v>1234</v>
      </c>
    </row>
    <row r="6950" spans="1:6" hidden="1" x14ac:dyDescent="0.25">
      <c r="A6950" s="212" t="s">
        <v>1255</v>
      </c>
      <c r="B6950" s="212">
        <v>199909</v>
      </c>
      <c r="C6950" s="212">
        <v>1364.2170000000001</v>
      </c>
      <c r="D6950" s="212">
        <v>12</v>
      </c>
      <c r="E6950" s="212" t="s">
        <v>1256</v>
      </c>
      <c r="F6950" s="212" t="s">
        <v>1234</v>
      </c>
    </row>
    <row r="6951" spans="1:6" hidden="1" x14ac:dyDescent="0.25">
      <c r="A6951" s="212" t="s">
        <v>1255</v>
      </c>
      <c r="B6951" s="212">
        <v>199910</v>
      </c>
      <c r="C6951" s="212">
        <v>1281.4939999999999</v>
      </c>
      <c r="D6951" s="212">
        <v>12</v>
      </c>
      <c r="E6951" s="212" t="s">
        <v>1256</v>
      </c>
      <c r="F6951" s="212" t="s">
        <v>1234</v>
      </c>
    </row>
    <row r="6952" spans="1:6" hidden="1" x14ac:dyDescent="0.25">
      <c r="A6952" s="212" t="s">
        <v>1255</v>
      </c>
      <c r="B6952" s="212">
        <v>199911</v>
      </c>
      <c r="C6952" s="212">
        <v>1386.027</v>
      </c>
      <c r="D6952" s="212">
        <v>12</v>
      </c>
      <c r="E6952" s="212" t="s">
        <v>1256</v>
      </c>
      <c r="F6952" s="212" t="s">
        <v>1234</v>
      </c>
    </row>
    <row r="6953" spans="1:6" hidden="1" x14ac:dyDescent="0.25">
      <c r="A6953" s="212" t="s">
        <v>1255</v>
      </c>
      <c r="B6953" s="212">
        <v>199912</v>
      </c>
      <c r="C6953" s="212">
        <v>1912.211</v>
      </c>
      <c r="D6953" s="212">
        <v>12</v>
      </c>
      <c r="E6953" s="212" t="s">
        <v>1256</v>
      </c>
      <c r="F6953" s="212" t="s">
        <v>1234</v>
      </c>
    </row>
    <row r="6954" spans="1:6" hidden="1" x14ac:dyDescent="0.25">
      <c r="A6954" s="212" t="s">
        <v>1255</v>
      </c>
      <c r="B6954" s="212">
        <v>199913</v>
      </c>
      <c r="C6954" s="212">
        <v>19553.513999999999</v>
      </c>
      <c r="D6954" s="212">
        <v>12</v>
      </c>
      <c r="E6954" s="212" t="s">
        <v>1256</v>
      </c>
      <c r="F6954" s="212" t="s">
        <v>1234</v>
      </c>
    </row>
    <row r="6955" spans="1:6" hidden="1" x14ac:dyDescent="0.25">
      <c r="A6955" s="212" t="s">
        <v>1255</v>
      </c>
      <c r="B6955" s="212">
        <v>200001</v>
      </c>
      <c r="C6955" s="212">
        <v>2347.8789999999999</v>
      </c>
      <c r="D6955" s="212">
        <v>12</v>
      </c>
      <c r="E6955" s="212" t="s">
        <v>1256</v>
      </c>
      <c r="F6955" s="212" t="s">
        <v>1234</v>
      </c>
    </row>
    <row r="6956" spans="1:6" hidden="1" x14ac:dyDescent="0.25">
      <c r="A6956" s="212" t="s">
        <v>1255</v>
      </c>
      <c r="B6956" s="212">
        <v>200002</v>
      </c>
      <c r="C6956" s="212">
        <v>2050.5949999999998</v>
      </c>
      <c r="D6956" s="212">
        <v>12</v>
      </c>
      <c r="E6956" s="212" t="s">
        <v>1256</v>
      </c>
      <c r="F6956" s="212" t="s">
        <v>1234</v>
      </c>
    </row>
    <row r="6957" spans="1:6" hidden="1" x14ac:dyDescent="0.25">
      <c r="A6957" s="212" t="s">
        <v>1255</v>
      </c>
      <c r="B6957" s="212">
        <v>200003</v>
      </c>
      <c r="C6957" s="212">
        <v>1707.3989999999999</v>
      </c>
      <c r="D6957" s="212">
        <v>12</v>
      </c>
      <c r="E6957" s="212" t="s">
        <v>1256</v>
      </c>
      <c r="F6957" s="212" t="s">
        <v>1234</v>
      </c>
    </row>
    <row r="6958" spans="1:6" hidden="1" x14ac:dyDescent="0.25">
      <c r="A6958" s="212" t="s">
        <v>1255</v>
      </c>
      <c r="B6958" s="212">
        <v>200004</v>
      </c>
      <c r="C6958" s="212">
        <v>1429.03</v>
      </c>
      <c r="D6958" s="212">
        <v>12</v>
      </c>
      <c r="E6958" s="212" t="s">
        <v>1256</v>
      </c>
      <c r="F6958" s="212" t="s">
        <v>1234</v>
      </c>
    </row>
    <row r="6959" spans="1:6" hidden="1" x14ac:dyDescent="0.25">
      <c r="A6959" s="212" t="s">
        <v>1255</v>
      </c>
      <c r="B6959" s="212">
        <v>200005</v>
      </c>
      <c r="C6959" s="212">
        <v>1381.6279999999999</v>
      </c>
      <c r="D6959" s="212">
        <v>12</v>
      </c>
      <c r="E6959" s="212" t="s">
        <v>1256</v>
      </c>
      <c r="F6959" s="212" t="s">
        <v>1234</v>
      </c>
    </row>
    <row r="6960" spans="1:6" hidden="1" x14ac:dyDescent="0.25">
      <c r="A6960" s="212" t="s">
        <v>1255</v>
      </c>
      <c r="B6960" s="212">
        <v>200006</v>
      </c>
      <c r="C6960" s="212">
        <v>1481.2370000000001</v>
      </c>
      <c r="D6960" s="212">
        <v>12</v>
      </c>
      <c r="E6960" s="212" t="s">
        <v>1256</v>
      </c>
      <c r="F6960" s="212" t="s">
        <v>1234</v>
      </c>
    </row>
    <row r="6961" spans="1:6" hidden="1" x14ac:dyDescent="0.25">
      <c r="A6961" s="212" t="s">
        <v>1255</v>
      </c>
      <c r="B6961" s="212">
        <v>200007</v>
      </c>
      <c r="C6961" s="212">
        <v>1627.5830000000001</v>
      </c>
      <c r="D6961" s="212">
        <v>12</v>
      </c>
      <c r="E6961" s="212" t="s">
        <v>1256</v>
      </c>
      <c r="F6961" s="212" t="s">
        <v>1234</v>
      </c>
    </row>
    <row r="6962" spans="1:6" hidden="1" x14ac:dyDescent="0.25">
      <c r="A6962" s="212" t="s">
        <v>1255</v>
      </c>
      <c r="B6962" s="212">
        <v>200008</v>
      </c>
      <c r="C6962" s="212">
        <v>1679.8409999999999</v>
      </c>
      <c r="D6962" s="212">
        <v>12</v>
      </c>
      <c r="E6962" s="212" t="s">
        <v>1256</v>
      </c>
      <c r="F6962" s="212" t="s">
        <v>1234</v>
      </c>
    </row>
    <row r="6963" spans="1:6" hidden="1" x14ac:dyDescent="0.25">
      <c r="A6963" s="212" t="s">
        <v>1255</v>
      </c>
      <c r="B6963" s="212">
        <v>200009</v>
      </c>
      <c r="C6963" s="212">
        <v>1412.701</v>
      </c>
      <c r="D6963" s="212">
        <v>12</v>
      </c>
      <c r="E6963" s="212" t="s">
        <v>1256</v>
      </c>
      <c r="F6963" s="212" t="s">
        <v>1234</v>
      </c>
    </row>
    <row r="6964" spans="1:6" hidden="1" x14ac:dyDescent="0.25">
      <c r="A6964" s="212" t="s">
        <v>1255</v>
      </c>
      <c r="B6964" s="212">
        <v>200010</v>
      </c>
      <c r="C6964" s="212">
        <v>1326.809</v>
      </c>
      <c r="D6964" s="212">
        <v>12</v>
      </c>
      <c r="E6964" s="212" t="s">
        <v>1256</v>
      </c>
      <c r="F6964" s="212" t="s">
        <v>1234</v>
      </c>
    </row>
    <row r="6965" spans="1:6" hidden="1" x14ac:dyDescent="0.25">
      <c r="A6965" s="212" t="s">
        <v>1255</v>
      </c>
      <c r="B6965" s="212">
        <v>200011</v>
      </c>
      <c r="C6965" s="212">
        <v>1580.5429999999999</v>
      </c>
      <c r="D6965" s="212">
        <v>12</v>
      </c>
      <c r="E6965" s="212" t="s">
        <v>1256</v>
      </c>
      <c r="F6965" s="212" t="s">
        <v>1234</v>
      </c>
    </row>
    <row r="6966" spans="1:6" hidden="1" x14ac:dyDescent="0.25">
      <c r="A6966" s="212" t="s">
        <v>1255</v>
      </c>
      <c r="B6966" s="212">
        <v>200012</v>
      </c>
      <c r="C6966" s="212">
        <v>2389.0909999999999</v>
      </c>
      <c r="D6966" s="212">
        <v>12</v>
      </c>
      <c r="E6966" s="212" t="s">
        <v>1256</v>
      </c>
      <c r="F6966" s="212" t="s">
        <v>1234</v>
      </c>
    </row>
    <row r="6967" spans="1:6" hidden="1" x14ac:dyDescent="0.25">
      <c r="A6967" s="212" t="s">
        <v>1255</v>
      </c>
      <c r="B6967" s="212">
        <v>200013</v>
      </c>
      <c r="C6967" s="212">
        <v>20421.044000000002</v>
      </c>
      <c r="D6967" s="212">
        <v>12</v>
      </c>
      <c r="E6967" s="212" t="s">
        <v>1256</v>
      </c>
      <c r="F6967" s="212" t="s">
        <v>1234</v>
      </c>
    </row>
    <row r="6968" spans="1:6" hidden="1" x14ac:dyDescent="0.25">
      <c r="A6968" s="212" t="s">
        <v>1255</v>
      </c>
      <c r="B6968" s="212">
        <v>200101</v>
      </c>
      <c r="C6968" s="212">
        <v>2566.6779999999999</v>
      </c>
      <c r="D6968" s="212">
        <v>12</v>
      </c>
      <c r="E6968" s="212" t="s">
        <v>1256</v>
      </c>
      <c r="F6968" s="212" t="s">
        <v>1234</v>
      </c>
    </row>
    <row r="6969" spans="1:6" hidden="1" x14ac:dyDescent="0.25">
      <c r="A6969" s="212" t="s">
        <v>1255</v>
      </c>
      <c r="B6969" s="212">
        <v>200102</v>
      </c>
      <c r="C6969" s="212">
        <v>2014.7190000000001</v>
      </c>
      <c r="D6969" s="212">
        <v>12</v>
      </c>
      <c r="E6969" s="212" t="s">
        <v>1256</v>
      </c>
      <c r="F6969" s="212" t="s">
        <v>1234</v>
      </c>
    </row>
    <row r="6970" spans="1:6" hidden="1" x14ac:dyDescent="0.25">
      <c r="A6970" s="212" t="s">
        <v>1255</v>
      </c>
      <c r="B6970" s="212">
        <v>200103</v>
      </c>
      <c r="C6970" s="212">
        <v>1915.6110000000001</v>
      </c>
      <c r="D6970" s="212">
        <v>12</v>
      </c>
      <c r="E6970" s="212" t="s">
        <v>1256</v>
      </c>
      <c r="F6970" s="212" t="s">
        <v>1234</v>
      </c>
    </row>
    <row r="6971" spans="1:6" hidden="1" x14ac:dyDescent="0.25">
      <c r="A6971" s="212" t="s">
        <v>1255</v>
      </c>
      <c r="B6971" s="212">
        <v>200104</v>
      </c>
      <c r="C6971" s="212">
        <v>1466.15</v>
      </c>
      <c r="D6971" s="212">
        <v>12</v>
      </c>
      <c r="E6971" s="212" t="s">
        <v>1256</v>
      </c>
      <c r="F6971" s="212" t="s">
        <v>1234</v>
      </c>
    </row>
    <row r="6972" spans="1:6" hidden="1" x14ac:dyDescent="0.25">
      <c r="A6972" s="212" t="s">
        <v>1255</v>
      </c>
      <c r="B6972" s="212">
        <v>200105</v>
      </c>
      <c r="C6972" s="212">
        <v>1282.6320000000001</v>
      </c>
      <c r="D6972" s="212">
        <v>12</v>
      </c>
      <c r="E6972" s="212" t="s">
        <v>1256</v>
      </c>
      <c r="F6972" s="212" t="s">
        <v>1234</v>
      </c>
    </row>
    <row r="6973" spans="1:6" hidden="1" x14ac:dyDescent="0.25">
      <c r="A6973" s="212" t="s">
        <v>1255</v>
      </c>
      <c r="B6973" s="212">
        <v>200106</v>
      </c>
      <c r="C6973" s="212">
        <v>1413.452</v>
      </c>
      <c r="D6973" s="212">
        <v>12</v>
      </c>
      <c r="E6973" s="212" t="s">
        <v>1256</v>
      </c>
      <c r="F6973" s="212" t="s">
        <v>1234</v>
      </c>
    </row>
    <row r="6974" spans="1:6" hidden="1" x14ac:dyDescent="0.25">
      <c r="A6974" s="212" t="s">
        <v>1255</v>
      </c>
      <c r="B6974" s="212">
        <v>200107</v>
      </c>
      <c r="C6974" s="212">
        <v>1643.5440000000001</v>
      </c>
      <c r="D6974" s="212">
        <v>12</v>
      </c>
      <c r="E6974" s="212" t="s">
        <v>1256</v>
      </c>
      <c r="F6974" s="212" t="s">
        <v>1234</v>
      </c>
    </row>
    <row r="6975" spans="1:6" hidden="1" x14ac:dyDescent="0.25">
      <c r="A6975" s="212" t="s">
        <v>1255</v>
      </c>
      <c r="B6975" s="212">
        <v>200108</v>
      </c>
      <c r="C6975" s="212">
        <v>1711.556</v>
      </c>
      <c r="D6975" s="212">
        <v>12</v>
      </c>
      <c r="E6975" s="212" t="s">
        <v>1256</v>
      </c>
      <c r="F6975" s="212" t="s">
        <v>1234</v>
      </c>
    </row>
    <row r="6976" spans="1:6" hidden="1" x14ac:dyDescent="0.25">
      <c r="A6976" s="212" t="s">
        <v>1255</v>
      </c>
      <c r="B6976" s="212">
        <v>200109</v>
      </c>
      <c r="C6976" s="212">
        <v>1369.8030000000001</v>
      </c>
      <c r="D6976" s="212">
        <v>12</v>
      </c>
      <c r="E6976" s="212" t="s">
        <v>1256</v>
      </c>
      <c r="F6976" s="212" t="s">
        <v>1234</v>
      </c>
    </row>
    <row r="6977" spans="1:6" hidden="1" x14ac:dyDescent="0.25">
      <c r="A6977" s="212" t="s">
        <v>1255</v>
      </c>
      <c r="B6977" s="212">
        <v>200110</v>
      </c>
      <c r="C6977" s="212">
        <v>1330.913</v>
      </c>
      <c r="D6977" s="212">
        <v>12</v>
      </c>
      <c r="E6977" s="212" t="s">
        <v>1256</v>
      </c>
      <c r="F6977" s="212" t="s">
        <v>1234</v>
      </c>
    </row>
    <row r="6978" spans="1:6" hidden="1" x14ac:dyDescent="0.25">
      <c r="A6978" s="212" t="s">
        <v>1255</v>
      </c>
      <c r="B6978" s="212">
        <v>200111</v>
      </c>
      <c r="C6978" s="212">
        <v>1416.5050000000001</v>
      </c>
      <c r="D6978" s="212">
        <v>12</v>
      </c>
      <c r="E6978" s="212" t="s">
        <v>1256</v>
      </c>
      <c r="F6978" s="212" t="s">
        <v>1234</v>
      </c>
    </row>
    <row r="6979" spans="1:6" hidden="1" x14ac:dyDescent="0.25">
      <c r="A6979" s="212" t="s">
        <v>1255</v>
      </c>
      <c r="B6979" s="212">
        <v>200112</v>
      </c>
      <c r="C6979" s="212">
        <v>1899.6679999999999</v>
      </c>
      <c r="D6979" s="212">
        <v>12</v>
      </c>
      <c r="E6979" s="212" t="s">
        <v>1256</v>
      </c>
      <c r="F6979" s="212" t="s">
        <v>1234</v>
      </c>
    </row>
    <row r="6980" spans="1:6" hidden="1" x14ac:dyDescent="0.25">
      <c r="A6980" s="212" t="s">
        <v>1255</v>
      </c>
      <c r="B6980" s="212">
        <v>200113</v>
      </c>
      <c r="C6980" s="212">
        <v>20037.595000000001</v>
      </c>
      <c r="D6980" s="212">
        <v>12</v>
      </c>
      <c r="E6980" s="212" t="s">
        <v>1256</v>
      </c>
      <c r="F6980" s="212" t="s">
        <v>1234</v>
      </c>
    </row>
    <row r="6981" spans="1:6" hidden="1" x14ac:dyDescent="0.25">
      <c r="A6981" s="212" t="s">
        <v>1255</v>
      </c>
      <c r="B6981" s="212">
        <v>200201</v>
      </c>
      <c r="C6981" s="212">
        <v>2293.5619999999999</v>
      </c>
      <c r="D6981" s="212">
        <v>12</v>
      </c>
      <c r="E6981" s="212" t="s">
        <v>1256</v>
      </c>
      <c r="F6981" s="212" t="s">
        <v>1234</v>
      </c>
    </row>
    <row r="6982" spans="1:6" hidden="1" x14ac:dyDescent="0.25">
      <c r="A6982" s="212" t="s">
        <v>1255</v>
      </c>
      <c r="B6982" s="212">
        <v>200202</v>
      </c>
      <c r="C6982" s="212">
        <v>1915.636</v>
      </c>
      <c r="D6982" s="212">
        <v>12</v>
      </c>
      <c r="E6982" s="212" t="s">
        <v>1256</v>
      </c>
      <c r="F6982" s="212" t="s">
        <v>1234</v>
      </c>
    </row>
    <row r="6983" spans="1:6" hidden="1" x14ac:dyDescent="0.25">
      <c r="A6983" s="212" t="s">
        <v>1255</v>
      </c>
      <c r="B6983" s="212">
        <v>200203</v>
      </c>
      <c r="C6983" s="212">
        <v>1904.414</v>
      </c>
      <c r="D6983" s="212">
        <v>12</v>
      </c>
      <c r="E6983" s="212" t="s">
        <v>1256</v>
      </c>
      <c r="F6983" s="212" t="s">
        <v>1234</v>
      </c>
    </row>
    <row r="6984" spans="1:6" hidden="1" x14ac:dyDescent="0.25">
      <c r="A6984" s="212" t="s">
        <v>1255</v>
      </c>
      <c r="B6984" s="212">
        <v>200204</v>
      </c>
      <c r="C6984" s="212">
        <v>1507.4359999999999</v>
      </c>
      <c r="D6984" s="212">
        <v>12</v>
      </c>
      <c r="E6984" s="212" t="s">
        <v>1256</v>
      </c>
      <c r="F6984" s="212" t="s">
        <v>1234</v>
      </c>
    </row>
    <row r="6985" spans="1:6" hidden="1" x14ac:dyDescent="0.25">
      <c r="A6985" s="212" t="s">
        <v>1255</v>
      </c>
      <c r="B6985" s="212">
        <v>200205</v>
      </c>
      <c r="C6985" s="212">
        <v>1386.2349999999999</v>
      </c>
      <c r="D6985" s="212">
        <v>12</v>
      </c>
      <c r="E6985" s="212" t="s">
        <v>1256</v>
      </c>
      <c r="F6985" s="212" t="s">
        <v>1234</v>
      </c>
    </row>
    <row r="6986" spans="1:6" hidden="1" x14ac:dyDescent="0.25">
      <c r="A6986" s="212" t="s">
        <v>1255</v>
      </c>
      <c r="B6986" s="212">
        <v>200206</v>
      </c>
      <c r="C6986" s="212">
        <v>1517.1869999999999</v>
      </c>
      <c r="D6986" s="212">
        <v>12</v>
      </c>
      <c r="E6986" s="212" t="s">
        <v>1256</v>
      </c>
      <c r="F6986" s="212" t="s">
        <v>1234</v>
      </c>
    </row>
    <row r="6987" spans="1:6" hidden="1" x14ac:dyDescent="0.25">
      <c r="A6987" s="212" t="s">
        <v>1255</v>
      </c>
      <c r="B6987" s="212">
        <v>200207</v>
      </c>
      <c r="C6987" s="212">
        <v>1768.537</v>
      </c>
      <c r="D6987" s="212">
        <v>12</v>
      </c>
      <c r="E6987" s="212" t="s">
        <v>1256</v>
      </c>
      <c r="F6987" s="212" t="s">
        <v>1234</v>
      </c>
    </row>
    <row r="6988" spans="1:6" hidden="1" x14ac:dyDescent="0.25">
      <c r="A6988" s="212" t="s">
        <v>1255</v>
      </c>
      <c r="B6988" s="212">
        <v>200208</v>
      </c>
      <c r="C6988" s="212">
        <v>1733.8209999999999</v>
      </c>
      <c r="D6988" s="212">
        <v>12</v>
      </c>
      <c r="E6988" s="212" t="s">
        <v>1256</v>
      </c>
      <c r="F6988" s="212" t="s">
        <v>1234</v>
      </c>
    </row>
    <row r="6989" spans="1:6" hidden="1" x14ac:dyDescent="0.25">
      <c r="A6989" s="212" t="s">
        <v>1255</v>
      </c>
      <c r="B6989" s="212">
        <v>200209</v>
      </c>
      <c r="C6989" s="212">
        <v>1486.414</v>
      </c>
      <c r="D6989" s="212">
        <v>12</v>
      </c>
      <c r="E6989" s="212" t="s">
        <v>1256</v>
      </c>
      <c r="F6989" s="212" t="s">
        <v>1234</v>
      </c>
    </row>
    <row r="6990" spans="1:6" hidden="1" x14ac:dyDescent="0.25">
      <c r="A6990" s="212" t="s">
        <v>1255</v>
      </c>
      <c r="B6990" s="212">
        <v>200210</v>
      </c>
      <c r="C6990" s="212">
        <v>1422.7380000000001</v>
      </c>
      <c r="D6990" s="212">
        <v>12</v>
      </c>
      <c r="E6990" s="212" t="s">
        <v>1256</v>
      </c>
      <c r="F6990" s="212" t="s">
        <v>1234</v>
      </c>
    </row>
    <row r="6991" spans="1:6" hidden="1" x14ac:dyDescent="0.25">
      <c r="A6991" s="212" t="s">
        <v>1255</v>
      </c>
      <c r="B6991" s="212">
        <v>200211</v>
      </c>
      <c r="C6991" s="212">
        <v>1642.828</v>
      </c>
      <c r="D6991" s="212">
        <v>12</v>
      </c>
      <c r="E6991" s="212" t="s">
        <v>1256</v>
      </c>
      <c r="F6991" s="212" t="s">
        <v>1234</v>
      </c>
    </row>
    <row r="6992" spans="1:6" hidden="1" x14ac:dyDescent="0.25">
      <c r="A6992" s="212" t="s">
        <v>1255</v>
      </c>
      <c r="B6992" s="212">
        <v>200212</v>
      </c>
      <c r="C6992" s="212">
        <v>2205.6819999999998</v>
      </c>
      <c r="D6992" s="212">
        <v>12</v>
      </c>
      <c r="E6992" s="212" t="s">
        <v>1256</v>
      </c>
      <c r="F6992" s="212" t="s">
        <v>1234</v>
      </c>
    </row>
    <row r="6993" spans="1:6" hidden="1" x14ac:dyDescent="0.25">
      <c r="A6993" s="212" t="s">
        <v>1255</v>
      </c>
      <c r="B6993" s="212">
        <v>200213</v>
      </c>
      <c r="C6993" s="212">
        <v>20785.796999999999</v>
      </c>
      <c r="D6993" s="212">
        <v>12</v>
      </c>
      <c r="E6993" s="212" t="s">
        <v>1256</v>
      </c>
      <c r="F6993" s="212" t="s">
        <v>1234</v>
      </c>
    </row>
    <row r="6994" spans="1:6" hidden="1" x14ac:dyDescent="0.25">
      <c r="A6994" s="212" t="s">
        <v>1255</v>
      </c>
      <c r="B6994" s="212">
        <v>200301</v>
      </c>
      <c r="C6994" s="212">
        <v>2568.5810000000001</v>
      </c>
      <c r="D6994" s="212">
        <v>12</v>
      </c>
      <c r="E6994" s="212" t="s">
        <v>1256</v>
      </c>
      <c r="F6994" s="212" t="s">
        <v>1234</v>
      </c>
    </row>
    <row r="6995" spans="1:6" hidden="1" x14ac:dyDescent="0.25">
      <c r="A6995" s="212" t="s">
        <v>1255</v>
      </c>
      <c r="B6995" s="212">
        <v>200302</v>
      </c>
      <c r="C6995" s="212">
        <v>2253.9360000000001</v>
      </c>
      <c r="D6995" s="212">
        <v>12</v>
      </c>
      <c r="E6995" s="212" t="s">
        <v>1256</v>
      </c>
      <c r="F6995" s="212" t="s">
        <v>1234</v>
      </c>
    </row>
    <row r="6996" spans="1:6" hidden="1" x14ac:dyDescent="0.25">
      <c r="A6996" s="212" t="s">
        <v>1255</v>
      </c>
      <c r="B6996" s="212">
        <v>200303</v>
      </c>
      <c r="C6996" s="212">
        <v>1956.3040000000001</v>
      </c>
      <c r="D6996" s="212">
        <v>12</v>
      </c>
      <c r="E6996" s="212" t="s">
        <v>1256</v>
      </c>
      <c r="F6996" s="212" t="s">
        <v>1234</v>
      </c>
    </row>
    <row r="6997" spans="1:6" hidden="1" x14ac:dyDescent="0.25">
      <c r="A6997" s="212" t="s">
        <v>1255</v>
      </c>
      <c r="B6997" s="212">
        <v>200304</v>
      </c>
      <c r="C6997" s="212">
        <v>1489.7470000000001</v>
      </c>
      <c r="D6997" s="212">
        <v>12</v>
      </c>
      <c r="E6997" s="212" t="s">
        <v>1256</v>
      </c>
      <c r="F6997" s="212" t="s">
        <v>1234</v>
      </c>
    </row>
    <row r="6998" spans="1:6" hidden="1" x14ac:dyDescent="0.25">
      <c r="A6998" s="212" t="s">
        <v>1255</v>
      </c>
      <c r="B6998" s="212">
        <v>200305</v>
      </c>
      <c r="C6998" s="212">
        <v>1385.5940000000001</v>
      </c>
      <c r="D6998" s="212">
        <v>12</v>
      </c>
      <c r="E6998" s="212" t="s">
        <v>1256</v>
      </c>
      <c r="F6998" s="212" t="s">
        <v>1234</v>
      </c>
    </row>
    <row r="6999" spans="1:6" hidden="1" x14ac:dyDescent="0.25">
      <c r="A6999" s="212" t="s">
        <v>1255</v>
      </c>
      <c r="B6999" s="212">
        <v>200306</v>
      </c>
      <c r="C6999" s="212">
        <v>1428.221</v>
      </c>
      <c r="D6999" s="212">
        <v>12</v>
      </c>
      <c r="E6999" s="212" t="s">
        <v>1256</v>
      </c>
      <c r="F6999" s="212" t="s">
        <v>1234</v>
      </c>
    </row>
    <row r="7000" spans="1:6" hidden="1" x14ac:dyDescent="0.25">
      <c r="A7000" s="212" t="s">
        <v>1255</v>
      </c>
      <c r="B7000" s="212">
        <v>200307</v>
      </c>
      <c r="C7000" s="212">
        <v>1711.1379999999999</v>
      </c>
      <c r="D7000" s="212">
        <v>12</v>
      </c>
      <c r="E7000" s="212" t="s">
        <v>1256</v>
      </c>
      <c r="F7000" s="212" t="s">
        <v>1234</v>
      </c>
    </row>
    <row r="7001" spans="1:6" hidden="1" x14ac:dyDescent="0.25">
      <c r="A7001" s="212" t="s">
        <v>1255</v>
      </c>
      <c r="B7001" s="212">
        <v>200308</v>
      </c>
      <c r="C7001" s="212">
        <v>1737.116</v>
      </c>
      <c r="D7001" s="212">
        <v>12</v>
      </c>
      <c r="E7001" s="212" t="s">
        <v>1256</v>
      </c>
      <c r="F7001" s="212" t="s">
        <v>1234</v>
      </c>
    </row>
    <row r="7002" spans="1:6" hidden="1" x14ac:dyDescent="0.25">
      <c r="A7002" s="212" t="s">
        <v>1255</v>
      </c>
      <c r="B7002" s="212">
        <v>200309</v>
      </c>
      <c r="C7002" s="212">
        <v>1463.5060000000001</v>
      </c>
      <c r="D7002" s="212">
        <v>12</v>
      </c>
      <c r="E7002" s="212" t="s">
        <v>1256</v>
      </c>
      <c r="F7002" s="212" t="s">
        <v>1234</v>
      </c>
    </row>
    <row r="7003" spans="1:6" hidden="1" x14ac:dyDescent="0.25">
      <c r="A7003" s="212" t="s">
        <v>1255</v>
      </c>
      <c r="B7003" s="212">
        <v>200310</v>
      </c>
      <c r="C7003" s="212">
        <v>1366.6020000000001</v>
      </c>
      <c r="D7003" s="212">
        <v>12</v>
      </c>
      <c r="E7003" s="212" t="s">
        <v>1256</v>
      </c>
      <c r="F7003" s="212" t="s">
        <v>1234</v>
      </c>
    </row>
    <row r="7004" spans="1:6" hidden="1" x14ac:dyDescent="0.25">
      <c r="A7004" s="212" t="s">
        <v>1255</v>
      </c>
      <c r="B7004" s="212">
        <v>200311</v>
      </c>
      <c r="C7004" s="212">
        <v>1543.616</v>
      </c>
      <c r="D7004" s="212">
        <v>12</v>
      </c>
      <c r="E7004" s="212" t="s">
        <v>1256</v>
      </c>
      <c r="F7004" s="212" t="s">
        <v>1234</v>
      </c>
    </row>
    <row r="7005" spans="1:6" hidden="1" x14ac:dyDescent="0.25">
      <c r="A7005" s="212" t="s">
        <v>1255</v>
      </c>
      <c r="B7005" s="212">
        <v>200312</v>
      </c>
      <c r="C7005" s="212">
        <v>2209.085</v>
      </c>
      <c r="D7005" s="212">
        <v>12</v>
      </c>
      <c r="E7005" s="212" t="s">
        <v>1256</v>
      </c>
      <c r="F7005" s="212" t="s">
        <v>1234</v>
      </c>
    </row>
    <row r="7006" spans="1:6" hidden="1" x14ac:dyDescent="0.25">
      <c r="A7006" s="212" t="s">
        <v>1255</v>
      </c>
      <c r="B7006" s="212">
        <v>200313</v>
      </c>
      <c r="C7006" s="212">
        <v>21119.325000000001</v>
      </c>
      <c r="D7006" s="212">
        <v>12</v>
      </c>
      <c r="E7006" s="212" t="s">
        <v>1256</v>
      </c>
      <c r="F7006" s="212" t="s">
        <v>1234</v>
      </c>
    </row>
    <row r="7007" spans="1:6" hidden="1" x14ac:dyDescent="0.25">
      <c r="A7007" s="212" t="s">
        <v>1255</v>
      </c>
      <c r="B7007" s="212">
        <v>200401</v>
      </c>
      <c r="C7007" s="212">
        <v>2596.0929999999998</v>
      </c>
      <c r="D7007" s="212">
        <v>12</v>
      </c>
      <c r="E7007" s="212" t="s">
        <v>1256</v>
      </c>
      <c r="F7007" s="212" t="s">
        <v>1234</v>
      </c>
    </row>
    <row r="7008" spans="1:6" hidden="1" x14ac:dyDescent="0.25">
      <c r="A7008" s="212" t="s">
        <v>1255</v>
      </c>
      <c r="B7008" s="212">
        <v>200402</v>
      </c>
      <c r="C7008" s="212">
        <v>2266.8470000000002</v>
      </c>
      <c r="D7008" s="212">
        <v>12</v>
      </c>
      <c r="E7008" s="212" t="s">
        <v>1256</v>
      </c>
      <c r="F7008" s="212" t="s">
        <v>1234</v>
      </c>
    </row>
    <row r="7009" spans="1:6" hidden="1" x14ac:dyDescent="0.25">
      <c r="A7009" s="212" t="s">
        <v>1255</v>
      </c>
      <c r="B7009" s="212">
        <v>200403</v>
      </c>
      <c r="C7009" s="212">
        <v>1840.0150000000001</v>
      </c>
      <c r="D7009" s="212">
        <v>12</v>
      </c>
      <c r="E7009" s="212" t="s">
        <v>1256</v>
      </c>
      <c r="F7009" s="212" t="s">
        <v>1234</v>
      </c>
    </row>
    <row r="7010" spans="1:6" hidden="1" x14ac:dyDescent="0.25">
      <c r="A7010" s="212" t="s">
        <v>1255</v>
      </c>
      <c r="B7010" s="212">
        <v>200404</v>
      </c>
      <c r="C7010" s="212">
        <v>1457.741</v>
      </c>
      <c r="D7010" s="212">
        <v>12</v>
      </c>
      <c r="E7010" s="212" t="s">
        <v>1256</v>
      </c>
      <c r="F7010" s="212" t="s">
        <v>1234</v>
      </c>
    </row>
    <row r="7011" spans="1:6" hidden="1" x14ac:dyDescent="0.25">
      <c r="A7011" s="212" t="s">
        <v>1255</v>
      </c>
      <c r="B7011" s="212">
        <v>200405</v>
      </c>
      <c r="C7011" s="212">
        <v>1395.1489999999999</v>
      </c>
      <c r="D7011" s="212">
        <v>12</v>
      </c>
      <c r="E7011" s="212" t="s">
        <v>1256</v>
      </c>
      <c r="F7011" s="212" t="s">
        <v>1234</v>
      </c>
    </row>
    <row r="7012" spans="1:6" hidden="1" x14ac:dyDescent="0.25">
      <c r="A7012" s="212" t="s">
        <v>1255</v>
      </c>
      <c r="B7012" s="212">
        <v>200406</v>
      </c>
      <c r="C7012" s="212">
        <v>1517.2929999999999</v>
      </c>
      <c r="D7012" s="212">
        <v>12</v>
      </c>
      <c r="E7012" s="212" t="s">
        <v>1256</v>
      </c>
      <c r="F7012" s="212" t="s">
        <v>1234</v>
      </c>
    </row>
    <row r="7013" spans="1:6" hidden="1" x14ac:dyDescent="0.25">
      <c r="A7013" s="212" t="s">
        <v>1255</v>
      </c>
      <c r="B7013" s="212">
        <v>200407</v>
      </c>
      <c r="C7013" s="212">
        <v>1697.953</v>
      </c>
      <c r="D7013" s="212">
        <v>12</v>
      </c>
      <c r="E7013" s="212" t="s">
        <v>1256</v>
      </c>
      <c r="F7013" s="212" t="s">
        <v>1234</v>
      </c>
    </row>
    <row r="7014" spans="1:6" hidden="1" x14ac:dyDescent="0.25">
      <c r="A7014" s="212" t="s">
        <v>1255</v>
      </c>
      <c r="B7014" s="212">
        <v>200408</v>
      </c>
      <c r="C7014" s="212">
        <v>1649.098</v>
      </c>
      <c r="D7014" s="212">
        <v>12</v>
      </c>
      <c r="E7014" s="212" t="s">
        <v>1256</v>
      </c>
      <c r="F7014" s="212" t="s">
        <v>1234</v>
      </c>
    </row>
    <row r="7015" spans="1:6" hidden="1" x14ac:dyDescent="0.25">
      <c r="A7015" s="212" t="s">
        <v>1255</v>
      </c>
      <c r="B7015" s="212">
        <v>200409</v>
      </c>
      <c r="C7015" s="212">
        <v>1464.6079999999999</v>
      </c>
      <c r="D7015" s="212">
        <v>12</v>
      </c>
      <c r="E7015" s="212" t="s">
        <v>1256</v>
      </c>
      <c r="F7015" s="212" t="s">
        <v>1234</v>
      </c>
    </row>
    <row r="7016" spans="1:6" hidden="1" x14ac:dyDescent="0.25">
      <c r="A7016" s="212" t="s">
        <v>1255</v>
      </c>
      <c r="B7016" s="212">
        <v>200410</v>
      </c>
      <c r="C7016" s="212">
        <v>1391.7760000000001</v>
      </c>
      <c r="D7016" s="212">
        <v>12</v>
      </c>
      <c r="E7016" s="212" t="s">
        <v>1256</v>
      </c>
      <c r="F7016" s="212" t="s">
        <v>1234</v>
      </c>
    </row>
    <row r="7017" spans="1:6" hidden="1" x14ac:dyDescent="0.25">
      <c r="A7017" s="212" t="s">
        <v>1255</v>
      </c>
      <c r="B7017" s="212">
        <v>200411</v>
      </c>
      <c r="C7017" s="212">
        <v>1565.6479999999999</v>
      </c>
      <c r="D7017" s="212">
        <v>12</v>
      </c>
      <c r="E7017" s="212" t="s">
        <v>1256</v>
      </c>
      <c r="F7017" s="212" t="s">
        <v>1234</v>
      </c>
    </row>
    <row r="7018" spans="1:6" hidden="1" x14ac:dyDescent="0.25">
      <c r="A7018" s="212" t="s">
        <v>1255</v>
      </c>
      <c r="B7018" s="212">
        <v>200412</v>
      </c>
      <c r="C7018" s="212">
        <v>2237.627</v>
      </c>
      <c r="D7018" s="212">
        <v>12</v>
      </c>
      <c r="E7018" s="212" t="s">
        <v>1256</v>
      </c>
      <c r="F7018" s="212" t="s">
        <v>1234</v>
      </c>
    </row>
    <row r="7019" spans="1:6" hidden="1" x14ac:dyDescent="0.25">
      <c r="A7019" s="212" t="s">
        <v>1255</v>
      </c>
      <c r="B7019" s="212">
        <v>200413</v>
      </c>
      <c r="C7019" s="212">
        <v>21081.393</v>
      </c>
      <c r="D7019" s="212">
        <v>12</v>
      </c>
      <c r="E7019" s="212" t="s">
        <v>1256</v>
      </c>
      <c r="F7019" s="212" t="s">
        <v>1234</v>
      </c>
    </row>
    <row r="7020" spans="1:6" hidden="1" x14ac:dyDescent="0.25">
      <c r="A7020" s="212" t="s">
        <v>1255</v>
      </c>
      <c r="B7020" s="212">
        <v>200501</v>
      </c>
      <c r="C7020" s="212">
        <v>2494.866</v>
      </c>
      <c r="D7020" s="212">
        <v>12</v>
      </c>
      <c r="E7020" s="212" t="s">
        <v>1256</v>
      </c>
      <c r="F7020" s="212" t="s">
        <v>1234</v>
      </c>
    </row>
    <row r="7021" spans="1:6" hidden="1" x14ac:dyDescent="0.25">
      <c r="A7021" s="212" t="s">
        <v>1255</v>
      </c>
      <c r="B7021" s="212">
        <v>200502</v>
      </c>
      <c r="C7021" s="212">
        <v>2075.1779999999999</v>
      </c>
      <c r="D7021" s="212">
        <v>12</v>
      </c>
      <c r="E7021" s="212" t="s">
        <v>1256</v>
      </c>
      <c r="F7021" s="212" t="s">
        <v>1234</v>
      </c>
    </row>
    <row r="7022" spans="1:6" hidden="1" x14ac:dyDescent="0.25">
      <c r="A7022" s="212" t="s">
        <v>1255</v>
      </c>
      <c r="B7022" s="212">
        <v>200503</v>
      </c>
      <c r="C7022" s="212">
        <v>1997.098</v>
      </c>
      <c r="D7022" s="212">
        <v>12</v>
      </c>
      <c r="E7022" s="212" t="s">
        <v>1256</v>
      </c>
      <c r="F7022" s="212" t="s">
        <v>1234</v>
      </c>
    </row>
    <row r="7023" spans="1:6" hidden="1" x14ac:dyDescent="0.25">
      <c r="A7023" s="212" t="s">
        <v>1255</v>
      </c>
      <c r="B7023" s="212">
        <v>200504</v>
      </c>
      <c r="C7023" s="212">
        <v>1462.7819999999999</v>
      </c>
      <c r="D7023" s="212">
        <v>12</v>
      </c>
      <c r="E7023" s="212" t="s">
        <v>1256</v>
      </c>
      <c r="F7023" s="212" t="s">
        <v>1234</v>
      </c>
    </row>
    <row r="7024" spans="1:6" hidden="1" x14ac:dyDescent="0.25">
      <c r="A7024" s="212" t="s">
        <v>1255</v>
      </c>
      <c r="B7024" s="212">
        <v>200505</v>
      </c>
      <c r="C7024" s="212">
        <v>1385.325</v>
      </c>
      <c r="D7024" s="212">
        <v>12</v>
      </c>
      <c r="E7024" s="212" t="s">
        <v>1256</v>
      </c>
      <c r="F7024" s="212" t="s">
        <v>1234</v>
      </c>
    </row>
    <row r="7025" spans="1:6" hidden="1" x14ac:dyDescent="0.25">
      <c r="A7025" s="212" t="s">
        <v>1255</v>
      </c>
      <c r="B7025" s="212">
        <v>200506</v>
      </c>
      <c r="C7025" s="212">
        <v>1593.9549999999999</v>
      </c>
      <c r="D7025" s="212">
        <v>12</v>
      </c>
      <c r="E7025" s="212" t="s">
        <v>1256</v>
      </c>
      <c r="F7025" s="212" t="s">
        <v>1234</v>
      </c>
    </row>
    <row r="7026" spans="1:6" hidden="1" x14ac:dyDescent="0.25">
      <c r="A7026" s="212" t="s">
        <v>1255</v>
      </c>
      <c r="B7026" s="212">
        <v>200507</v>
      </c>
      <c r="C7026" s="212">
        <v>1869.9670000000001</v>
      </c>
      <c r="D7026" s="212">
        <v>12</v>
      </c>
      <c r="E7026" s="212" t="s">
        <v>1256</v>
      </c>
      <c r="F7026" s="212" t="s">
        <v>1234</v>
      </c>
    </row>
    <row r="7027" spans="1:6" hidden="1" x14ac:dyDescent="0.25">
      <c r="A7027" s="212" t="s">
        <v>1255</v>
      </c>
      <c r="B7027" s="212">
        <v>200508</v>
      </c>
      <c r="C7027" s="212">
        <v>1867.1030000000001</v>
      </c>
      <c r="D7027" s="212">
        <v>12</v>
      </c>
      <c r="E7027" s="212" t="s">
        <v>1256</v>
      </c>
      <c r="F7027" s="212" t="s">
        <v>1234</v>
      </c>
    </row>
    <row r="7028" spans="1:6" hidden="1" x14ac:dyDescent="0.25">
      <c r="A7028" s="212" t="s">
        <v>1255</v>
      </c>
      <c r="B7028" s="212">
        <v>200509</v>
      </c>
      <c r="C7028" s="212">
        <v>1567.2919999999999</v>
      </c>
      <c r="D7028" s="212">
        <v>12</v>
      </c>
      <c r="E7028" s="212" t="s">
        <v>1256</v>
      </c>
      <c r="F7028" s="212" t="s">
        <v>1234</v>
      </c>
    </row>
    <row r="7029" spans="1:6" hidden="1" x14ac:dyDescent="0.25">
      <c r="A7029" s="212" t="s">
        <v>1255</v>
      </c>
      <c r="B7029" s="212">
        <v>200510</v>
      </c>
      <c r="C7029" s="212">
        <v>1429.713</v>
      </c>
      <c r="D7029" s="212">
        <v>12</v>
      </c>
      <c r="E7029" s="212" t="s">
        <v>1256</v>
      </c>
      <c r="F7029" s="212" t="s">
        <v>1234</v>
      </c>
    </row>
    <row r="7030" spans="1:6" hidden="1" x14ac:dyDescent="0.25">
      <c r="A7030" s="212" t="s">
        <v>1255</v>
      </c>
      <c r="B7030" s="212">
        <v>200511</v>
      </c>
      <c r="C7030" s="212">
        <v>1550.5889999999999</v>
      </c>
      <c r="D7030" s="212">
        <v>12</v>
      </c>
      <c r="E7030" s="212" t="s">
        <v>1256</v>
      </c>
      <c r="F7030" s="212" t="s">
        <v>1234</v>
      </c>
    </row>
    <row r="7031" spans="1:6" hidden="1" x14ac:dyDescent="0.25">
      <c r="A7031" s="212" t="s">
        <v>1255</v>
      </c>
      <c r="B7031" s="212">
        <v>200512</v>
      </c>
      <c r="C7031" s="212">
        <v>2320.4940000000001</v>
      </c>
      <c r="D7031" s="212">
        <v>12</v>
      </c>
      <c r="E7031" s="212" t="s">
        <v>1256</v>
      </c>
      <c r="F7031" s="212" t="s">
        <v>1234</v>
      </c>
    </row>
    <row r="7032" spans="1:6" hidden="1" x14ac:dyDescent="0.25">
      <c r="A7032" s="212" t="s">
        <v>1255</v>
      </c>
      <c r="B7032" s="212">
        <v>200513</v>
      </c>
      <c r="C7032" s="212">
        <v>21612.653999999999</v>
      </c>
      <c r="D7032" s="212">
        <v>12</v>
      </c>
      <c r="E7032" s="212" t="s">
        <v>1256</v>
      </c>
      <c r="F7032" s="212" t="s">
        <v>1234</v>
      </c>
    </row>
    <row r="7033" spans="1:6" hidden="1" x14ac:dyDescent="0.25">
      <c r="A7033" s="212" t="s">
        <v>1255</v>
      </c>
      <c r="B7033" s="212">
        <v>200601</v>
      </c>
      <c r="C7033" s="212">
        <v>2172.181</v>
      </c>
      <c r="D7033" s="212">
        <v>12</v>
      </c>
      <c r="E7033" s="212" t="s">
        <v>1256</v>
      </c>
      <c r="F7033" s="212" t="s">
        <v>1234</v>
      </c>
    </row>
    <row r="7034" spans="1:6" hidden="1" x14ac:dyDescent="0.25">
      <c r="A7034" s="212" t="s">
        <v>1255</v>
      </c>
      <c r="B7034" s="212">
        <v>200602</v>
      </c>
      <c r="C7034" s="212">
        <v>2001.0340000000001</v>
      </c>
      <c r="D7034" s="212">
        <v>12</v>
      </c>
      <c r="E7034" s="212" t="s">
        <v>1256</v>
      </c>
      <c r="F7034" s="212" t="s">
        <v>1234</v>
      </c>
    </row>
    <row r="7035" spans="1:6" hidden="1" x14ac:dyDescent="0.25">
      <c r="A7035" s="212" t="s">
        <v>1255</v>
      </c>
      <c r="B7035" s="212">
        <v>200603</v>
      </c>
      <c r="C7035" s="212">
        <v>1924.3150000000001</v>
      </c>
      <c r="D7035" s="212">
        <v>12</v>
      </c>
      <c r="E7035" s="212" t="s">
        <v>1256</v>
      </c>
      <c r="F7035" s="212" t="s">
        <v>1234</v>
      </c>
    </row>
    <row r="7036" spans="1:6" hidden="1" x14ac:dyDescent="0.25">
      <c r="A7036" s="212" t="s">
        <v>1255</v>
      </c>
      <c r="B7036" s="212">
        <v>200604</v>
      </c>
      <c r="C7036" s="212">
        <v>1459.098</v>
      </c>
      <c r="D7036" s="212">
        <v>12</v>
      </c>
      <c r="E7036" s="212" t="s">
        <v>1256</v>
      </c>
      <c r="F7036" s="212" t="s">
        <v>1234</v>
      </c>
    </row>
    <row r="7037" spans="1:6" hidden="1" x14ac:dyDescent="0.25">
      <c r="A7037" s="212" t="s">
        <v>1255</v>
      </c>
      <c r="B7037" s="212">
        <v>200605</v>
      </c>
      <c r="C7037" s="212">
        <v>1385.7429999999999</v>
      </c>
      <c r="D7037" s="212">
        <v>12</v>
      </c>
      <c r="E7037" s="212" t="s">
        <v>1256</v>
      </c>
      <c r="F7037" s="212" t="s">
        <v>1234</v>
      </c>
    </row>
    <row r="7038" spans="1:6" hidden="1" x14ac:dyDescent="0.25">
      <c r="A7038" s="212" t="s">
        <v>1255</v>
      </c>
      <c r="B7038" s="212">
        <v>200606</v>
      </c>
      <c r="C7038" s="212">
        <v>1565.7539999999999</v>
      </c>
      <c r="D7038" s="212">
        <v>12</v>
      </c>
      <c r="E7038" s="212" t="s">
        <v>1256</v>
      </c>
      <c r="F7038" s="212" t="s">
        <v>1234</v>
      </c>
    </row>
    <row r="7039" spans="1:6" hidden="1" x14ac:dyDescent="0.25">
      <c r="A7039" s="212" t="s">
        <v>1255</v>
      </c>
      <c r="B7039" s="212">
        <v>200607</v>
      </c>
      <c r="C7039" s="212">
        <v>1858.4190000000001</v>
      </c>
      <c r="D7039" s="212">
        <v>12</v>
      </c>
      <c r="E7039" s="212" t="s">
        <v>1256</v>
      </c>
      <c r="F7039" s="212" t="s">
        <v>1234</v>
      </c>
    </row>
    <row r="7040" spans="1:6" hidden="1" x14ac:dyDescent="0.25">
      <c r="A7040" s="212" t="s">
        <v>1255</v>
      </c>
      <c r="B7040" s="212">
        <v>200608</v>
      </c>
      <c r="C7040" s="212">
        <v>1842.5709999999999</v>
      </c>
      <c r="D7040" s="212">
        <v>12</v>
      </c>
      <c r="E7040" s="212" t="s">
        <v>1256</v>
      </c>
      <c r="F7040" s="212" t="s">
        <v>1234</v>
      </c>
    </row>
    <row r="7041" spans="1:6" hidden="1" x14ac:dyDescent="0.25">
      <c r="A7041" s="212" t="s">
        <v>1255</v>
      </c>
      <c r="B7041" s="212">
        <v>200609</v>
      </c>
      <c r="C7041" s="212">
        <v>1427.79</v>
      </c>
      <c r="D7041" s="212">
        <v>12</v>
      </c>
      <c r="E7041" s="212" t="s">
        <v>1256</v>
      </c>
      <c r="F7041" s="212" t="s">
        <v>1234</v>
      </c>
    </row>
    <row r="7042" spans="1:6" hidden="1" x14ac:dyDescent="0.25">
      <c r="A7042" s="212" t="s">
        <v>1255</v>
      </c>
      <c r="B7042" s="212">
        <v>200610</v>
      </c>
      <c r="C7042" s="212">
        <v>1398.741</v>
      </c>
      <c r="D7042" s="212">
        <v>12</v>
      </c>
      <c r="E7042" s="212" t="s">
        <v>1256</v>
      </c>
      <c r="F7042" s="212" t="s">
        <v>1234</v>
      </c>
    </row>
    <row r="7043" spans="1:6" hidden="1" x14ac:dyDescent="0.25">
      <c r="A7043" s="212" t="s">
        <v>1255</v>
      </c>
      <c r="B7043" s="212">
        <v>200611</v>
      </c>
      <c r="C7043" s="212">
        <v>1583.7660000000001</v>
      </c>
      <c r="D7043" s="212">
        <v>12</v>
      </c>
      <c r="E7043" s="212" t="s">
        <v>1256</v>
      </c>
      <c r="F7043" s="212" t="s">
        <v>1234</v>
      </c>
    </row>
    <row r="7044" spans="1:6" hidden="1" x14ac:dyDescent="0.25">
      <c r="A7044" s="212" t="s">
        <v>1255</v>
      </c>
      <c r="B7044" s="212">
        <v>200612</v>
      </c>
      <c r="C7044" s="212">
        <v>2049.808</v>
      </c>
      <c r="D7044" s="212">
        <v>12</v>
      </c>
      <c r="E7044" s="212" t="s">
        <v>1256</v>
      </c>
      <c r="F7044" s="212" t="s">
        <v>1234</v>
      </c>
    </row>
    <row r="7045" spans="1:6" hidden="1" x14ac:dyDescent="0.25">
      <c r="A7045" s="212" t="s">
        <v>1255</v>
      </c>
      <c r="B7045" s="212">
        <v>200613</v>
      </c>
      <c r="C7045" s="212">
        <v>20670.332999999999</v>
      </c>
      <c r="D7045" s="212">
        <v>12</v>
      </c>
      <c r="E7045" s="212" t="s">
        <v>1256</v>
      </c>
      <c r="F7045" s="212" t="s">
        <v>1234</v>
      </c>
    </row>
    <row r="7046" spans="1:6" hidden="1" x14ac:dyDescent="0.25">
      <c r="A7046" s="212" t="s">
        <v>1255</v>
      </c>
      <c r="B7046" s="212">
        <v>200701</v>
      </c>
      <c r="C7046" s="212">
        <v>2369.768</v>
      </c>
      <c r="D7046" s="212">
        <v>12</v>
      </c>
      <c r="E7046" s="212" t="s">
        <v>1256</v>
      </c>
      <c r="F7046" s="212" t="s">
        <v>1234</v>
      </c>
    </row>
    <row r="7047" spans="1:6" hidden="1" x14ac:dyDescent="0.25">
      <c r="A7047" s="212" t="s">
        <v>1255</v>
      </c>
      <c r="B7047" s="212">
        <v>200702</v>
      </c>
      <c r="C7047" s="212">
        <v>2359.3510000000001</v>
      </c>
      <c r="D7047" s="212">
        <v>12</v>
      </c>
      <c r="E7047" s="212" t="s">
        <v>1256</v>
      </c>
      <c r="F7047" s="212" t="s">
        <v>1234</v>
      </c>
    </row>
    <row r="7048" spans="1:6" hidden="1" x14ac:dyDescent="0.25">
      <c r="A7048" s="212" t="s">
        <v>1255</v>
      </c>
      <c r="B7048" s="212">
        <v>200703</v>
      </c>
      <c r="C7048" s="212">
        <v>1924.627</v>
      </c>
      <c r="D7048" s="212">
        <v>12</v>
      </c>
      <c r="E7048" s="212" t="s">
        <v>1256</v>
      </c>
      <c r="F7048" s="212" t="s">
        <v>1234</v>
      </c>
    </row>
    <row r="7049" spans="1:6" hidden="1" x14ac:dyDescent="0.25">
      <c r="A7049" s="212" t="s">
        <v>1255</v>
      </c>
      <c r="B7049" s="212">
        <v>200704</v>
      </c>
      <c r="C7049" s="212">
        <v>1510.796</v>
      </c>
      <c r="D7049" s="212">
        <v>12</v>
      </c>
      <c r="E7049" s="212" t="s">
        <v>1256</v>
      </c>
      <c r="F7049" s="212" t="s">
        <v>1234</v>
      </c>
    </row>
    <row r="7050" spans="1:6" hidden="1" x14ac:dyDescent="0.25">
      <c r="A7050" s="212" t="s">
        <v>1255</v>
      </c>
      <c r="B7050" s="212">
        <v>200705</v>
      </c>
      <c r="C7050" s="212">
        <v>1392.519</v>
      </c>
      <c r="D7050" s="212">
        <v>12</v>
      </c>
      <c r="E7050" s="212" t="s">
        <v>1256</v>
      </c>
      <c r="F7050" s="212" t="s">
        <v>1234</v>
      </c>
    </row>
    <row r="7051" spans="1:6" hidden="1" x14ac:dyDescent="0.25">
      <c r="A7051" s="212" t="s">
        <v>1255</v>
      </c>
      <c r="B7051" s="212">
        <v>200706</v>
      </c>
      <c r="C7051" s="212">
        <v>1538.8620000000001</v>
      </c>
      <c r="D7051" s="212">
        <v>12</v>
      </c>
      <c r="E7051" s="212" t="s">
        <v>1256</v>
      </c>
      <c r="F7051" s="212" t="s">
        <v>1234</v>
      </c>
    </row>
    <row r="7052" spans="1:6" hidden="1" x14ac:dyDescent="0.25">
      <c r="A7052" s="212" t="s">
        <v>1255</v>
      </c>
      <c r="B7052" s="212">
        <v>200707</v>
      </c>
      <c r="C7052" s="212">
        <v>1749.42</v>
      </c>
      <c r="D7052" s="212">
        <v>12</v>
      </c>
      <c r="E7052" s="212" t="s">
        <v>1256</v>
      </c>
      <c r="F7052" s="212" t="s">
        <v>1234</v>
      </c>
    </row>
    <row r="7053" spans="1:6" hidden="1" x14ac:dyDescent="0.25">
      <c r="A7053" s="212" t="s">
        <v>1255</v>
      </c>
      <c r="B7053" s="212">
        <v>200708</v>
      </c>
      <c r="C7053" s="212">
        <v>1885.4860000000001</v>
      </c>
      <c r="D7053" s="212">
        <v>12</v>
      </c>
      <c r="E7053" s="212" t="s">
        <v>1256</v>
      </c>
      <c r="F7053" s="212" t="s">
        <v>1234</v>
      </c>
    </row>
    <row r="7054" spans="1:6" hidden="1" x14ac:dyDescent="0.25">
      <c r="A7054" s="212" t="s">
        <v>1255</v>
      </c>
      <c r="B7054" s="212">
        <v>200709</v>
      </c>
      <c r="C7054" s="212">
        <v>1564.3579999999999</v>
      </c>
      <c r="D7054" s="212">
        <v>12</v>
      </c>
      <c r="E7054" s="212" t="s">
        <v>1256</v>
      </c>
      <c r="F7054" s="212" t="s">
        <v>1234</v>
      </c>
    </row>
    <row r="7055" spans="1:6" hidden="1" x14ac:dyDescent="0.25">
      <c r="A7055" s="212" t="s">
        <v>1255</v>
      </c>
      <c r="B7055" s="212">
        <v>200710</v>
      </c>
      <c r="C7055" s="212">
        <v>1400.8589999999999</v>
      </c>
      <c r="D7055" s="212">
        <v>12</v>
      </c>
      <c r="E7055" s="212" t="s">
        <v>1256</v>
      </c>
      <c r="F7055" s="212" t="s">
        <v>1234</v>
      </c>
    </row>
    <row r="7056" spans="1:6" hidden="1" x14ac:dyDescent="0.25">
      <c r="A7056" s="212" t="s">
        <v>1255</v>
      </c>
      <c r="B7056" s="212">
        <v>200711</v>
      </c>
      <c r="C7056" s="212">
        <v>1594.1510000000001</v>
      </c>
      <c r="D7056" s="212">
        <v>12</v>
      </c>
      <c r="E7056" s="212" t="s">
        <v>1256</v>
      </c>
      <c r="F7056" s="212" t="s">
        <v>1234</v>
      </c>
    </row>
    <row r="7057" spans="1:6" hidden="1" x14ac:dyDescent="0.25">
      <c r="A7057" s="212" t="s">
        <v>1255</v>
      </c>
      <c r="B7057" s="212">
        <v>200712</v>
      </c>
      <c r="C7057" s="212">
        <v>2231.8429999999998</v>
      </c>
      <c r="D7057" s="212">
        <v>12</v>
      </c>
      <c r="E7057" s="212" t="s">
        <v>1256</v>
      </c>
      <c r="F7057" s="212" t="s">
        <v>1234</v>
      </c>
    </row>
    <row r="7058" spans="1:6" hidden="1" x14ac:dyDescent="0.25">
      <c r="A7058" s="212" t="s">
        <v>1255</v>
      </c>
      <c r="B7058" s="212">
        <v>200713</v>
      </c>
      <c r="C7058" s="212">
        <v>21519.008999999998</v>
      </c>
      <c r="D7058" s="212">
        <v>12</v>
      </c>
      <c r="E7058" s="212" t="s">
        <v>1256</v>
      </c>
      <c r="F7058" s="212" t="s">
        <v>1234</v>
      </c>
    </row>
    <row r="7059" spans="1:6" hidden="1" x14ac:dyDescent="0.25">
      <c r="A7059" s="212" t="s">
        <v>1255</v>
      </c>
      <c r="B7059" s="212">
        <v>200801</v>
      </c>
      <c r="C7059" s="212">
        <v>2544.299</v>
      </c>
      <c r="D7059" s="212">
        <v>12</v>
      </c>
      <c r="E7059" s="212" t="s">
        <v>1256</v>
      </c>
      <c r="F7059" s="212" t="s">
        <v>1234</v>
      </c>
    </row>
    <row r="7060" spans="1:6" hidden="1" x14ac:dyDescent="0.25">
      <c r="A7060" s="212" t="s">
        <v>1255</v>
      </c>
      <c r="B7060" s="212">
        <v>200802</v>
      </c>
      <c r="C7060" s="212">
        <v>2262.7040000000002</v>
      </c>
      <c r="D7060" s="212">
        <v>12</v>
      </c>
      <c r="E7060" s="212" t="s">
        <v>1256</v>
      </c>
      <c r="F7060" s="212" t="s">
        <v>1234</v>
      </c>
    </row>
    <row r="7061" spans="1:6" hidden="1" x14ac:dyDescent="0.25">
      <c r="A7061" s="212" t="s">
        <v>1255</v>
      </c>
      <c r="B7061" s="212">
        <v>200803</v>
      </c>
      <c r="C7061" s="212">
        <v>1991.721</v>
      </c>
      <c r="D7061" s="212">
        <v>12</v>
      </c>
      <c r="E7061" s="212" t="s">
        <v>1256</v>
      </c>
      <c r="F7061" s="212" t="s">
        <v>1234</v>
      </c>
    </row>
    <row r="7062" spans="1:6" hidden="1" x14ac:dyDescent="0.25">
      <c r="A7062" s="212" t="s">
        <v>1255</v>
      </c>
      <c r="B7062" s="212">
        <v>200804</v>
      </c>
      <c r="C7062" s="212">
        <v>1523.5630000000001</v>
      </c>
      <c r="D7062" s="212">
        <v>12</v>
      </c>
      <c r="E7062" s="212" t="s">
        <v>1256</v>
      </c>
      <c r="F7062" s="212" t="s">
        <v>1234</v>
      </c>
    </row>
    <row r="7063" spans="1:6" hidden="1" x14ac:dyDescent="0.25">
      <c r="A7063" s="212" t="s">
        <v>1255</v>
      </c>
      <c r="B7063" s="212">
        <v>200805</v>
      </c>
      <c r="C7063" s="212">
        <v>1385.1579999999999</v>
      </c>
      <c r="D7063" s="212">
        <v>12</v>
      </c>
      <c r="E7063" s="212" t="s">
        <v>1256</v>
      </c>
      <c r="F7063" s="212" t="s">
        <v>1234</v>
      </c>
    </row>
    <row r="7064" spans="1:6" hidden="1" x14ac:dyDescent="0.25">
      <c r="A7064" s="212" t="s">
        <v>1255</v>
      </c>
      <c r="B7064" s="212">
        <v>200806</v>
      </c>
      <c r="C7064" s="212">
        <v>1622.873</v>
      </c>
      <c r="D7064" s="212">
        <v>12</v>
      </c>
      <c r="E7064" s="212" t="s">
        <v>1256</v>
      </c>
      <c r="F7064" s="212" t="s">
        <v>1234</v>
      </c>
    </row>
    <row r="7065" spans="1:6" hidden="1" x14ac:dyDescent="0.25">
      <c r="A7065" s="212" t="s">
        <v>1255</v>
      </c>
      <c r="B7065" s="212">
        <v>200807</v>
      </c>
      <c r="C7065" s="212">
        <v>1812.693</v>
      </c>
      <c r="D7065" s="212">
        <v>12</v>
      </c>
      <c r="E7065" s="212" t="s">
        <v>1256</v>
      </c>
      <c r="F7065" s="212" t="s">
        <v>1234</v>
      </c>
    </row>
    <row r="7066" spans="1:6" hidden="1" x14ac:dyDescent="0.25">
      <c r="A7066" s="212" t="s">
        <v>1255</v>
      </c>
      <c r="B7066" s="212">
        <v>200808</v>
      </c>
      <c r="C7066" s="212">
        <v>1731.0640000000001</v>
      </c>
      <c r="D7066" s="212">
        <v>12</v>
      </c>
      <c r="E7066" s="212" t="s">
        <v>1256</v>
      </c>
      <c r="F7066" s="212" t="s">
        <v>1234</v>
      </c>
    </row>
    <row r="7067" spans="1:6" hidden="1" x14ac:dyDescent="0.25">
      <c r="A7067" s="212" t="s">
        <v>1255</v>
      </c>
      <c r="B7067" s="212">
        <v>200809</v>
      </c>
      <c r="C7067" s="212">
        <v>1439.6020000000001</v>
      </c>
      <c r="D7067" s="212">
        <v>12</v>
      </c>
      <c r="E7067" s="212" t="s">
        <v>1256</v>
      </c>
      <c r="F7067" s="212" t="s">
        <v>1234</v>
      </c>
    </row>
    <row r="7068" spans="1:6" hidden="1" x14ac:dyDescent="0.25">
      <c r="A7068" s="212" t="s">
        <v>1255</v>
      </c>
      <c r="B7068" s="212">
        <v>200810</v>
      </c>
      <c r="C7068" s="212">
        <v>1375.962</v>
      </c>
      <c r="D7068" s="212">
        <v>12</v>
      </c>
      <c r="E7068" s="212" t="s">
        <v>1256</v>
      </c>
      <c r="F7068" s="212" t="s">
        <v>1234</v>
      </c>
    </row>
    <row r="7069" spans="1:6" hidden="1" x14ac:dyDescent="0.25">
      <c r="A7069" s="212" t="s">
        <v>1255</v>
      </c>
      <c r="B7069" s="212">
        <v>200811</v>
      </c>
      <c r="C7069" s="212">
        <v>1629.6579999999999</v>
      </c>
      <c r="D7069" s="212">
        <v>12</v>
      </c>
      <c r="E7069" s="212" t="s">
        <v>1256</v>
      </c>
      <c r="F7069" s="212" t="s">
        <v>1234</v>
      </c>
    </row>
    <row r="7070" spans="1:6" hidden="1" x14ac:dyDescent="0.25">
      <c r="A7070" s="212" t="s">
        <v>1255</v>
      </c>
      <c r="B7070" s="212">
        <v>200812</v>
      </c>
      <c r="C7070" s="212">
        <v>2350</v>
      </c>
      <c r="D7070" s="212">
        <v>12</v>
      </c>
      <c r="E7070" s="212" t="s">
        <v>1256</v>
      </c>
      <c r="F7070" s="212" t="s">
        <v>1234</v>
      </c>
    </row>
    <row r="7071" spans="1:6" hidden="1" x14ac:dyDescent="0.25">
      <c r="A7071" s="212" t="s">
        <v>1255</v>
      </c>
      <c r="B7071" s="212">
        <v>200813</v>
      </c>
      <c r="C7071" s="212">
        <v>21667.651999999998</v>
      </c>
      <c r="D7071" s="212">
        <v>12</v>
      </c>
      <c r="E7071" s="212" t="s">
        <v>1256</v>
      </c>
      <c r="F7071" s="212" t="s">
        <v>1234</v>
      </c>
    </row>
    <row r="7072" spans="1:6" hidden="1" x14ac:dyDescent="0.25">
      <c r="A7072" s="212" t="s">
        <v>1255</v>
      </c>
      <c r="B7072" s="212">
        <v>200901</v>
      </c>
      <c r="C7072" s="212">
        <v>2608.3139999999999</v>
      </c>
      <c r="D7072" s="212">
        <v>12</v>
      </c>
      <c r="E7072" s="212" t="s">
        <v>1256</v>
      </c>
      <c r="F7072" s="212" t="s">
        <v>1234</v>
      </c>
    </row>
    <row r="7073" spans="1:6" hidden="1" x14ac:dyDescent="0.25">
      <c r="A7073" s="212" t="s">
        <v>1255</v>
      </c>
      <c r="B7073" s="212">
        <v>200902</v>
      </c>
      <c r="C7073" s="212">
        <v>2099.056</v>
      </c>
      <c r="D7073" s="212">
        <v>12</v>
      </c>
      <c r="E7073" s="212" t="s">
        <v>1256</v>
      </c>
      <c r="F7073" s="212" t="s">
        <v>1234</v>
      </c>
    </row>
    <row r="7074" spans="1:6" hidden="1" x14ac:dyDescent="0.25">
      <c r="A7074" s="212" t="s">
        <v>1255</v>
      </c>
      <c r="B7074" s="212">
        <v>200903</v>
      </c>
      <c r="C7074" s="212">
        <v>1895.8420000000001</v>
      </c>
      <c r="D7074" s="212">
        <v>12</v>
      </c>
      <c r="E7074" s="212" t="s">
        <v>1256</v>
      </c>
      <c r="F7074" s="212" t="s">
        <v>1234</v>
      </c>
    </row>
    <row r="7075" spans="1:6" hidden="1" x14ac:dyDescent="0.25">
      <c r="A7075" s="212" t="s">
        <v>1255</v>
      </c>
      <c r="B7075" s="212">
        <v>200904</v>
      </c>
      <c r="C7075" s="212">
        <v>1504.0039999999999</v>
      </c>
      <c r="D7075" s="212">
        <v>12</v>
      </c>
      <c r="E7075" s="212" t="s">
        <v>1256</v>
      </c>
      <c r="F7075" s="212" t="s">
        <v>1234</v>
      </c>
    </row>
    <row r="7076" spans="1:6" hidden="1" x14ac:dyDescent="0.25">
      <c r="A7076" s="212" t="s">
        <v>1255</v>
      </c>
      <c r="B7076" s="212">
        <v>200905</v>
      </c>
      <c r="C7076" s="212">
        <v>1367.355</v>
      </c>
      <c r="D7076" s="212">
        <v>12</v>
      </c>
      <c r="E7076" s="212" t="s">
        <v>1256</v>
      </c>
      <c r="F7076" s="212" t="s">
        <v>1234</v>
      </c>
    </row>
    <row r="7077" spans="1:6" hidden="1" x14ac:dyDescent="0.25">
      <c r="A7077" s="212" t="s">
        <v>1255</v>
      </c>
      <c r="B7077" s="212">
        <v>200906</v>
      </c>
      <c r="C7077" s="212">
        <v>1521.463</v>
      </c>
      <c r="D7077" s="212">
        <v>12</v>
      </c>
      <c r="E7077" s="212" t="s">
        <v>1256</v>
      </c>
      <c r="F7077" s="212" t="s">
        <v>1234</v>
      </c>
    </row>
    <row r="7078" spans="1:6" hidden="1" x14ac:dyDescent="0.25">
      <c r="A7078" s="212" t="s">
        <v>1255</v>
      </c>
      <c r="B7078" s="212">
        <v>200907</v>
      </c>
      <c r="C7078" s="212">
        <v>1705.4110000000001</v>
      </c>
      <c r="D7078" s="212">
        <v>12</v>
      </c>
      <c r="E7078" s="212" t="s">
        <v>1256</v>
      </c>
      <c r="F7078" s="212" t="s">
        <v>1234</v>
      </c>
    </row>
    <row r="7079" spans="1:6" hidden="1" x14ac:dyDescent="0.25">
      <c r="A7079" s="212" t="s">
        <v>1255</v>
      </c>
      <c r="B7079" s="212">
        <v>200908</v>
      </c>
      <c r="C7079" s="212">
        <v>1711.8230000000001</v>
      </c>
      <c r="D7079" s="212">
        <v>12</v>
      </c>
      <c r="E7079" s="212" t="s">
        <v>1256</v>
      </c>
      <c r="F7079" s="212" t="s">
        <v>1234</v>
      </c>
    </row>
    <row r="7080" spans="1:6" hidden="1" x14ac:dyDescent="0.25">
      <c r="A7080" s="212" t="s">
        <v>1255</v>
      </c>
      <c r="B7080" s="212">
        <v>200909</v>
      </c>
      <c r="C7080" s="212">
        <v>1417.5129999999999</v>
      </c>
      <c r="D7080" s="212">
        <v>12</v>
      </c>
      <c r="E7080" s="212" t="s">
        <v>1256</v>
      </c>
      <c r="F7080" s="212" t="s">
        <v>1234</v>
      </c>
    </row>
    <row r="7081" spans="1:6" hidden="1" x14ac:dyDescent="0.25">
      <c r="A7081" s="212" t="s">
        <v>1255</v>
      </c>
      <c r="B7081" s="212">
        <v>200910</v>
      </c>
      <c r="C7081" s="212">
        <v>1411.7049999999999</v>
      </c>
      <c r="D7081" s="212">
        <v>12</v>
      </c>
      <c r="E7081" s="212" t="s">
        <v>1256</v>
      </c>
      <c r="F7081" s="212" t="s">
        <v>1234</v>
      </c>
    </row>
    <row r="7082" spans="1:6" hidden="1" x14ac:dyDescent="0.25">
      <c r="A7082" s="212" t="s">
        <v>1255</v>
      </c>
      <c r="B7082" s="212">
        <v>200911</v>
      </c>
      <c r="C7082" s="212">
        <v>1521.3009999999999</v>
      </c>
      <c r="D7082" s="212">
        <v>12</v>
      </c>
      <c r="E7082" s="212" t="s">
        <v>1256</v>
      </c>
      <c r="F7082" s="212" t="s">
        <v>1234</v>
      </c>
    </row>
    <row r="7083" spans="1:6" hidden="1" x14ac:dyDescent="0.25">
      <c r="A7083" s="212" t="s">
        <v>1255</v>
      </c>
      <c r="B7083" s="212">
        <v>200912</v>
      </c>
      <c r="C7083" s="212">
        <v>2315.366</v>
      </c>
      <c r="D7083" s="212">
        <v>12</v>
      </c>
      <c r="E7083" s="212" t="s">
        <v>1256</v>
      </c>
      <c r="F7083" s="212" t="s">
        <v>1234</v>
      </c>
    </row>
    <row r="7084" spans="1:6" hidden="1" x14ac:dyDescent="0.25">
      <c r="A7084" s="212" t="s">
        <v>1255</v>
      </c>
      <c r="B7084" s="212">
        <v>200913</v>
      </c>
      <c r="C7084" s="212">
        <v>21077.402999999998</v>
      </c>
      <c r="D7084" s="212">
        <v>12</v>
      </c>
      <c r="E7084" s="212" t="s">
        <v>1256</v>
      </c>
      <c r="F7084" s="212" t="s">
        <v>1234</v>
      </c>
    </row>
    <row r="7085" spans="1:6" hidden="1" x14ac:dyDescent="0.25">
      <c r="A7085" s="212" t="s">
        <v>1255</v>
      </c>
      <c r="B7085" s="212">
        <v>201001</v>
      </c>
      <c r="C7085" s="212">
        <v>2680.9639999999999</v>
      </c>
      <c r="D7085" s="212">
        <v>12</v>
      </c>
      <c r="E7085" s="212" t="s">
        <v>1256</v>
      </c>
      <c r="F7085" s="212" t="s">
        <v>1234</v>
      </c>
    </row>
    <row r="7086" spans="1:6" hidden="1" x14ac:dyDescent="0.25">
      <c r="A7086" s="212" t="s">
        <v>1255</v>
      </c>
      <c r="B7086" s="212">
        <v>201002</v>
      </c>
      <c r="C7086" s="212">
        <v>2241.7020000000002</v>
      </c>
      <c r="D7086" s="212">
        <v>12</v>
      </c>
      <c r="E7086" s="212" t="s">
        <v>1256</v>
      </c>
      <c r="F7086" s="212" t="s">
        <v>1234</v>
      </c>
    </row>
    <row r="7087" spans="1:6" hidden="1" x14ac:dyDescent="0.25">
      <c r="A7087" s="212" t="s">
        <v>1255</v>
      </c>
      <c r="B7087" s="212">
        <v>201003</v>
      </c>
      <c r="C7087" s="212">
        <v>1880.6679999999999</v>
      </c>
      <c r="D7087" s="212">
        <v>12</v>
      </c>
      <c r="E7087" s="212" t="s">
        <v>1256</v>
      </c>
      <c r="F7087" s="212" t="s">
        <v>1234</v>
      </c>
    </row>
    <row r="7088" spans="1:6" hidden="1" x14ac:dyDescent="0.25">
      <c r="A7088" s="212" t="s">
        <v>1255</v>
      </c>
      <c r="B7088" s="212">
        <v>201004</v>
      </c>
      <c r="C7088" s="212">
        <v>1342.9770000000001</v>
      </c>
      <c r="D7088" s="212">
        <v>12</v>
      </c>
      <c r="E7088" s="212" t="s">
        <v>1256</v>
      </c>
      <c r="F7088" s="212" t="s">
        <v>1234</v>
      </c>
    </row>
    <row r="7089" spans="1:6" hidden="1" x14ac:dyDescent="0.25">
      <c r="A7089" s="212" t="s">
        <v>1255</v>
      </c>
      <c r="B7089" s="212">
        <v>201005</v>
      </c>
      <c r="C7089" s="212">
        <v>1381.704</v>
      </c>
      <c r="D7089" s="212">
        <v>12</v>
      </c>
      <c r="E7089" s="212" t="s">
        <v>1256</v>
      </c>
      <c r="F7089" s="212" t="s">
        <v>1234</v>
      </c>
    </row>
    <row r="7090" spans="1:6" hidden="1" x14ac:dyDescent="0.25">
      <c r="A7090" s="212" t="s">
        <v>1255</v>
      </c>
      <c r="B7090" s="212">
        <v>201006</v>
      </c>
      <c r="C7090" s="212">
        <v>1655.1579999999999</v>
      </c>
      <c r="D7090" s="212">
        <v>12</v>
      </c>
      <c r="E7090" s="212" t="s">
        <v>1256</v>
      </c>
      <c r="F7090" s="212" t="s">
        <v>1234</v>
      </c>
    </row>
    <row r="7091" spans="1:6" hidden="1" x14ac:dyDescent="0.25">
      <c r="A7091" s="212" t="s">
        <v>1255</v>
      </c>
      <c r="B7091" s="212">
        <v>201007</v>
      </c>
      <c r="C7091" s="212">
        <v>1885.6410000000001</v>
      </c>
      <c r="D7091" s="212">
        <v>12</v>
      </c>
      <c r="E7091" s="212" t="s">
        <v>1256</v>
      </c>
      <c r="F7091" s="212" t="s">
        <v>1234</v>
      </c>
    </row>
    <row r="7092" spans="1:6" hidden="1" x14ac:dyDescent="0.25">
      <c r="A7092" s="212" t="s">
        <v>1255</v>
      </c>
      <c r="B7092" s="212">
        <v>201008</v>
      </c>
      <c r="C7092" s="212">
        <v>1851.6969999999999</v>
      </c>
      <c r="D7092" s="212">
        <v>12</v>
      </c>
      <c r="E7092" s="212" t="s">
        <v>1256</v>
      </c>
      <c r="F7092" s="212" t="s">
        <v>1234</v>
      </c>
    </row>
    <row r="7093" spans="1:6" hidden="1" x14ac:dyDescent="0.25">
      <c r="A7093" s="212" t="s">
        <v>1255</v>
      </c>
      <c r="B7093" s="212">
        <v>201009</v>
      </c>
      <c r="C7093" s="212">
        <v>1490.5640000000001</v>
      </c>
      <c r="D7093" s="212">
        <v>12</v>
      </c>
      <c r="E7093" s="212" t="s">
        <v>1256</v>
      </c>
      <c r="F7093" s="212" t="s">
        <v>1234</v>
      </c>
    </row>
    <row r="7094" spans="1:6" hidden="1" x14ac:dyDescent="0.25">
      <c r="A7094" s="212" t="s">
        <v>1255</v>
      </c>
      <c r="B7094" s="212">
        <v>201010</v>
      </c>
      <c r="C7094" s="212">
        <v>1325.8679999999999</v>
      </c>
      <c r="D7094" s="212">
        <v>12</v>
      </c>
      <c r="E7094" s="212" t="s">
        <v>1256</v>
      </c>
      <c r="F7094" s="212" t="s">
        <v>1234</v>
      </c>
    </row>
    <row r="7095" spans="1:6" hidden="1" x14ac:dyDescent="0.25">
      <c r="A7095" s="212" t="s">
        <v>1255</v>
      </c>
      <c r="B7095" s="212">
        <v>201011</v>
      </c>
      <c r="C7095" s="212">
        <v>1590.932</v>
      </c>
      <c r="D7095" s="212">
        <v>12</v>
      </c>
      <c r="E7095" s="212" t="s">
        <v>1256</v>
      </c>
      <c r="F7095" s="212" t="s">
        <v>1234</v>
      </c>
    </row>
    <row r="7096" spans="1:6" hidden="1" x14ac:dyDescent="0.25">
      <c r="A7096" s="212" t="s">
        <v>1255</v>
      </c>
      <c r="B7096" s="212">
        <v>201012</v>
      </c>
      <c r="C7096" s="212">
        <v>2467.098</v>
      </c>
      <c r="D7096" s="212">
        <v>12</v>
      </c>
      <c r="E7096" s="212" t="s">
        <v>1256</v>
      </c>
      <c r="F7096" s="212" t="s">
        <v>1234</v>
      </c>
    </row>
    <row r="7097" spans="1:6" hidden="1" x14ac:dyDescent="0.25">
      <c r="A7097" s="212" t="s">
        <v>1255</v>
      </c>
      <c r="B7097" s="212">
        <v>201013</v>
      </c>
      <c r="C7097" s="212">
        <v>21794.609</v>
      </c>
      <c r="D7097" s="212">
        <v>12</v>
      </c>
      <c r="E7097" s="212" t="s">
        <v>1256</v>
      </c>
      <c r="F7097" s="212" t="s">
        <v>1234</v>
      </c>
    </row>
    <row r="7098" spans="1:6" hidden="1" x14ac:dyDescent="0.25">
      <c r="A7098" s="212" t="s">
        <v>1255</v>
      </c>
      <c r="B7098" s="212">
        <v>201101</v>
      </c>
      <c r="C7098" s="212">
        <v>2659.2579999999998</v>
      </c>
      <c r="D7098" s="212">
        <v>12</v>
      </c>
      <c r="E7098" s="212" t="s">
        <v>1256</v>
      </c>
      <c r="F7098" s="212" t="s">
        <v>1234</v>
      </c>
    </row>
    <row r="7099" spans="1:6" hidden="1" x14ac:dyDescent="0.25">
      <c r="A7099" s="212" t="s">
        <v>1255</v>
      </c>
      <c r="B7099" s="212">
        <v>201102</v>
      </c>
      <c r="C7099" s="212">
        <v>2147.7449999999999</v>
      </c>
      <c r="D7099" s="212">
        <v>12</v>
      </c>
      <c r="E7099" s="212" t="s">
        <v>1256</v>
      </c>
      <c r="F7099" s="212" t="s">
        <v>1234</v>
      </c>
    </row>
    <row r="7100" spans="1:6" hidden="1" x14ac:dyDescent="0.25">
      <c r="A7100" s="212" t="s">
        <v>1255</v>
      </c>
      <c r="B7100" s="212">
        <v>201103</v>
      </c>
      <c r="C7100" s="212">
        <v>1847.7750000000001</v>
      </c>
      <c r="D7100" s="212">
        <v>12</v>
      </c>
      <c r="E7100" s="212" t="s">
        <v>1256</v>
      </c>
      <c r="F7100" s="212" t="s">
        <v>1234</v>
      </c>
    </row>
    <row r="7101" spans="1:6" hidden="1" x14ac:dyDescent="0.25">
      <c r="A7101" s="212" t="s">
        <v>1255</v>
      </c>
      <c r="B7101" s="212">
        <v>201104</v>
      </c>
      <c r="C7101" s="212">
        <v>1445.9559999999999</v>
      </c>
      <c r="D7101" s="212">
        <v>12</v>
      </c>
      <c r="E7101" s="212" t="s">
        <v>1256</v>
      </c>
      <c r="F7101" s="212" t="s">
        <v>1234</v>
      </c>
    </row>
    <row r="7102" spans="1:6" hidden="1" x14ac:dyDescent="0.25">
      <c r="A7102" s="212" t="s">
        <v>1255</v>
      </c>
      <c r="B7102" s="212">
        <v>201105</v>
      </c>
      <c r="C7102" s="212">
        <v>1370.922</v>
      </c>
      <c r="D7102" s="212">
        <v>12</v>
      </c>
      <c r="E7102" s="212" t="s">
        <v>1256</v>
      </c>
      <c r="F7102" s="212" t="s">
        <v>1234</v>
      </c>
    </row>
    <row r="7103" spans="1:6" hidden="1" x14ac:dyDescent="0.25">
      <c r="A7103" s="212" t="s">
        <v>1255</v>
      </c>
      <c r="B7103" s="212">
        <v>201106</v>
      </c>
      <c r="C7103" s="212">
        <v>1599.203</v>
      </c>
      <c r="D7103" s="212">
        <v>12</v>
      </c>
      <c r="E7103" s="212" t="s">
        <v>1256</v>
      </c>
      <c r="F7103" s="212" t="s">
        <v>1234</v>
      </c>
    </row>
    <row r="7104" spans="1:6" hidden="1" x14ac:dyDescent="0.25">
      <c r="A7104" s="212" t="s">
        <v>1255</v>
      </c>
      <c r="B7104" s="212">
        <v>201107</v>
      </c>
      <c r="C7104" s="212">
        <v>1904.3150000000001</v>
      </c>
      <c r="D7104" s="212">
        <v>12</v>
      </c>
      <c r="E7104" s="212" t="s">
        <v>1256</v>
      </c>
      <c r="F7104" s="212" t="s">
        <v>1234</v>
      </c>
    </row>
    <row r="7105" spans="1:6" hidden="1" x14ac:dyDescent="0.25">
      <c r="A7105" s="212" t="s">
        <v>1255</v>
      </c>
      <c r="B7105" s="212">
        <v>201108</v>
      </c>
      <c r="C7105" s="212">
        <v>1842.0060000000001</v>
      </c>
      <c r="D7105" s="212">
        <v>12</v>
      </c>
      <c r="E7105" s="212" t="s">
        <v>1256</v>
      </c>
      <c r="F7105" s="212" t="s">
        <v>1234</v>
      </c>
    </row>
    <row r="7106" spans="1:6" hidden="1" x14ac:dyDescent="0.25">
      <c r="A7106" s="212" t="s">
        <v>1255</v>
      </c>
      <c r="B7106" s="212">
        <v>201109</v>
      </c>
      <c r="C7106" s="212">
        <v>1466.519</v>
      </c>
      <c r="D7106" s="212">
        <v>12</v>
      </c>
      <c r="E7106" s="212" t="s">
        <v>1256</v>
      </c>
      <c r="F7106" s="212" t="s">
        <v>1234</v>
      </c>
    </row>
    <row r="7107" spans="1:6" hidden="1" x14ac:dyDescent="0.25">
      <c r="A7107" s="212" t="s">
        <v>1255</v>
      </c>
      <c r="B7107" s="212">
        <v>201110</v>
      </c>
      <c r="C7107" s="212">
        <v>1337.079</v>
      </c>
      <c r="D7107" s="212">
        <v>12</v>
      </c>
      <c r="E7107" s="212" t="s">
        <v>1256</v>
      </c>
      <c r="F7107" s="212" t="s">
        <v>1234</v>
      </c>
    </row>
    <row r="7108" spans="1:6" hidden="1" x14ac:dyDescent="0.25">
      <c r="A7108" s="212" t="s">
        <v>1255</v>
      </c>
      <c r="B7108" s="212">
        <v>201111</v>
      </c>
      <c r="C7108" s="212">
        <v>1569.7270000000001</v>
      </c>
      <c r="D7108" s="212">
        <v>12</v>
      </c>
      <c r="E7108" s="212" t="s">
        <v>1256</v>
      </c>
      <c r="F7108" s="212" t="s">
        <v>1234</v>
      </c>
    </row>
    <row r="7109" spans="1:6" hidden="1" x14ac:dyDescent="0.25">
      <c r="A7109" s="212" t="s">
        <v>1255</v>
      </c>
      <c r="B7109" s="212">
        <v>201112</v>
      </c>
      <c r="C7109" s="212">
        <v>2109.16</v>
      </c>
      <c r="D7109" s="212">
        <v>12</v>
      </c>
      <c r="E7109" s="212" t="s">
        <v>1256</v>
      </c>
      <c r="F7109" s="212" t="s">
        <v>1234</v>
      </c>
    </row>
    <row r="7110" spans="1:6" hidden="1" x14ac:dyDescent="0.25">
      <c r="A7110" s="212" t="s">
        <v>1255</v>
      </c>
      <c r="B7110" s="212">
        <v>201113</v>
      </c>
      <c r="C7110" s="212">
        <v>21300.507000000001</v>
      </c>
      <c r="D7110" s="212">
        <v>12</v>
      </c>
      <c r="E7110" s="212" t="s">
        <v>1256</v>
      </c>
      <c r="F7110" s="212" t="s">
        <v>1234</v>
      </c>
    </row>
    <row r="7111" spans="1:6" hidden="1" x14ac:dyDescent="0.25">
      <c r="A7111" s="212" t="s">
        <v>1255</v>
      </c>
      <c r="B7111" s="212">
        <v>201201</v>
      </c>
      <c r="C7111" s="212">
        <v>2260.9639999999999</v>
      </c>
      <c r="D7111" s="212">
        <v>12</v>
      </c>
      <c r="E7111" s="212" t="s">
        <v>1256</v>
      </c>
      <c r="F7111" s="212" t="s">
        <v>1234</v>
      </c>
    </row>
    <row r="7112" spans="1:6" hidden="1" x14ac:dyDescent="0.25">
      <c r="A7112" s="212" t="s">
        <v>1255</v>
      </c>
      <c r="B7112" s="212">
        <v>201202</v>
      </c>
      <c r="C7112" s="212">
        <v>1902.1369999999999</v>
      </c>
      <c r="D7112" s="212">
        <v>12</v>
      </c>
      <c r="E7112" s="212" t="s">
        <v>1256</v>
      </c>
      <c r="F7112" s="212" t="s">
        <v>1234</v>
      </c>
    </row>
    <row r="7113" spans="1:6" hidden="1" x14ac:dyDescent="0.25">
      <c r="A7113" s="212" t="s">
        <v>1255</v>
      </c>
      <c r="B7113" s="212">
        <v>201203</v>
      </c>
      <c r="C7113" s="212">
        <v>1549.777</v>
      </c>
      <c r="D7113" s="212">
        <v>12</v>
      </c>
      <c r="E7113" s="212" t="s">
        <v>1256</v>
      </c>
      <c r="F7113" s="212" t="s">
        <v>1234</v>
      </c>
    </row>
    <row r="7114" spans="1:6" hidden="1" x14ac:dyDescent="0.25">
      <c r="A7114" s="212" t="s">
        <v>1255</v>
      </c>
      <c r="B7114" s="212">
        <v>201204</v>
      </c>
      <c r="C7114" s="212">
        <v>1288.2449999999999</v>
      </c>
      <c r="D7114" s="212">
        <v>12</v>
      </c>
      <c r="E7114" s="212" t="s">
        <v>1256</v>
      </c>
      <c r="F7114" s="212" t="s">
        <v>1234</v>
      </c>
    </row>
    <row r="7115" spans="1:6" hidden="1" x14ac:dyDescent="0.25">
      <c r="A7115" s="212" t="s">
        <v>1255</v>
      </c>
      <c r="B7115" s="212">
        <v>201205</v>
      </c>
      <c r="C7115" s="212">
        <v>1351.587</v>
      </c>
      <c r="D7115" s="212">
        <v>12</v>
      </c>
      <c r="E7115" s="212" t="s">
        <v>1256</v>
      </c>
      <c r="F7115" s="212" t="s">
        <v>1234</v>
      </c>
    </row>
    <row r="7116" spans="1:6" hidden="1" x14ac:dyDescent="0.25">
      <c r="A7116" s="212" t="s">
        <v>1255</v>
      </c>
      <c r="B7116" s="212">
        <v>201206</v>
      </c>
      <c r="C7116" s="212">
        <v>1523.54</v>
      </c>
      <c r="D7116" s="212">
        <v>12</v>
      </c>
      <c r="E7116" s="212" t="s">
        <v>1256</v>
      </c>
      <c r="F7116" s="212" t="s">
        <v>1234</v>
      </c>
    </row>
    <row r="7117" spans="1:6" hidden="1" x14ac:dyDescent="0.25">
      <c r="A7117" s="212" t="s">
        <v>1255</v>
      </c>
      <c r="B7117" s="212">
        <v>201207</v>
      </c>
      <c r="C7117" s="212">
        <v>1853.654</v>
      </c>
      <c r="D7117" s="212">
        <v>12</v>
      </c>
      <c r="E7117" s="212" t="s">
        <v>1256</v>
      </c>
      <c r="F7117" s="212" t="s">
        <v>1234</v>
      </c>
    </row>
    <row r="7118" spans="1:6" hidden="1" x14ac:dyDescent="0.25">
      <c r="A7118" s="212" t="s">
        <v>1255</v>
      </c>
      <c r="B7118" s="212">
        <v>201208</v>
      </c>
      <c r="C7118" s="212">
        <v>1741.047</v>
      </c>
      <c r="D7118" s="212">
        <v>12</v>
      </c>
      <c r="E7118" s="212" t="s">
        <v>1256</v>
      </c>
      <c r="F7118" s="212" t="s">
        <v>1234</v>
      </c>
    </row>
    <row r="7119" spans="1:6" hidden="1" x14ac:dyDescent="0.25">
      <c r="A7119" s="212" t="s">
        <v>1255</v>
      </c>
      <c r="B7119" s="212">
        <v>201209</v>
      </c>
      <c r="C7119" s="212">
        <v>1410.213</v>
      </c>
      <c r="D7119" s="212">
        <v>12</v>
      </c>
      <c r="E7119" s="212" t="s">
        <v>1256</v>
      </c>
      <c r="F7119" s="212" t="s">
        <v>1234</v>
      </c>
    </row>
    <row r="7120" spans="1:6" hidden="1" x14ac:dyDescent="0.25">
      <c r="A7120" s="212" t="s">
        <v>1255</v>
      </c>
      <c r="B7120" s="212">
        <v>201210</v>
      </c>
      <c r="C7120" s="212">
        <v>1333.829</v>
      </c>
      <c r="D7120" s="212">
        <v>12</v>
      </c>
      <c r="E7120" s="212" t="s">
        <v>1256</v>
      </c>
      <c r="F7120" s="212" t="s">
        <v>1234</v>
      </c>
    </row>
    <row r="7121" spans="1:6" hidden="1" x14ac:dyDescent="0.25">
      <c r="A7121" s="212" t="s">
        <v>1255</v>
      </c>
      <c r="B7121" s="212">
        <v>201211</v>
      </c>
      <c r="C7121" s="212">
        <v>1619.7249999999999</v>
      </c>
      <c r="D7121" s="212">
        <v>12</v>
      </c>
      <c r="E7121" s="212" t="s">
        <v>1256</v>
      </c>
      <c r="F7121" s="212" t="s">
        <v>1234</v>
      </c>
    </row>
    <row r="7122" spans="1:6" hidden="1" x14ac:dyDescent="0.25">
      <c r="A7122" s="212" t="s">
        <v>1255</v>
      </c>
      <c r="B7122" s="212">
        <v>201212</v>
      </c>
      <c r="C7122" s="212">
        <v>2029.769</v>
      </c>
      <c r="D7122" s="212">
        <v>12</v>
      </c>
      <c r="E7122" s="212" t="s">
        <v>1256</v>
      </c>
      <c r="F7122" s="212" t="s">
        <v>1234</v>
      </c>
    </row>
    <row r="7123" spans="1:6" hidden="1" x14ac:dyDescent="0.25">
      <c r="A7123" s="212" t="s">
        <v>1255</v>
      </c>
      <c r="B7123" s="212">
        <v>201213</v>
      </c>
      <c r="C7123" s="212">
        <v>19858.131000000001</v>
      </c>
      <c r="D7123" s="212">
        <v>12</v>
      </c>
      <c r="E7123" s="212" t="s">
        <v>1256</v>
      </c>
      <c r="F7123" s="212" t="s">
        <v>1234</v>
      </c>
    </row>
    <row r="7124" spans="1:6" hidden="1" x14ac:dyDescent="0.25">
      <c r="A7124" s="212" t="s">
        <v>1255</v>
      </c>
      <c r="B7124" s="212">
        <v>201301</v>
      </c>
      <c r="C7124" s="212">
        <v>2431.7220000000002</v>
      </c>
      <c r="D7124" s="212">
        <v>12</v>
      </c>
      <c r="E7124" s="212" t="s">
        <v>1256</v>
      </c>
      <c r="F7124" s="212" t="s">
        <v>1234</v>
      </c>
    </row>
    <row r="7125" spans="1:6" hidden="1" x14ac:dyDescent="0.25">
      <c r="A7125" s="212" t="s">
        <v>1255</v>
      </c>
      <c r="B7125" s="212">
        <v>201302</v>
      </c>
      <c r="C7125" s="212">
        <v>2067.556</v>
      </c>
      <c r="D7125" s="212">
        <v>12</v>
      </c>
      <c r="E7125" s="212" t="s">
        <v>1256</v>
      </c>
      <c r="F7125" s="212" t="s">
        <v>1234</v>
      </c>
    </row>
    <row r="7126" spans="1:6" hidden="1" x14ac:dyDescent="0.25">
      <c r="A7126" s="212" t="s">
        <v>1255</v>
      </c>
      <c r="B7126" s="212">
        <v>201303</v>
      </c>
      <c r="C7126" s="212">
        <v>1997.885</v>
      </c>
      <c r="D7126" s="212">
        <v>12</v>
      </c>
      <c r="E7126" s="212" t="s">
        <v>1256</v>
      </c>
      <c r="F7126" s="212" t="s">
        <v>1234</v>
      </c>
    </row>
    <row r="7127" spans="1:6" hidden="1" x14ac:dyDescent="0.25">
      <c r="A7127" s="212" t="s">
        <v>1255</v>
      </c>
      <c r="B7127" s="212">
        <v>201304</v>
      </c>
      <c r="C7127" s="212">
        <v>1488.422</v>
      </c>
      <c r="D7127" s="212">
        <v>12</v>
      </c>
      <c r="E7127" s="212" t="s">
        <v>1256</v>
      </c>
      <c r="F7127" s="212" t="s">
        <v>1234</v>
      </c>
    </row>
    <row r="7128" spans="1:6" hidden="1" x14ac:dyDescent="0.25">
      <c r="A7128" s="212" t="s">
        <v>1255</v>
      </c>
      <c r="B7128" s="212">
        <v>201305</v>
      </c>
      <c r="C7128" s="212">
        <v>1324.345</v>
      </c>
      <c r="D7128" s="212">
        <v>12</v>
      </c>
      <c r="E7128" s="212" t="s">
        <v>1256</v>
      </c>
      <c r="F7128" s="212" t="s">
        <v>1234</v>
      </c>
    </row>
    <row r="7129" spans="1:6" hidden="1" x14ac:dyDescent="0.25">
      <c r="A7129" s="212" t="s">
        <v>1255</v>
      </c>
      <c r="B7129" s="212">
        <v>201306</v>
      </c>
      <c r="C7129" s="212">
        <v>1487.027</v>
      </c>
      <c r="D7129" s="212">
        <v>12</v>
      </c>
      <c r="E7129" s="212" t="s">
        <v>1256</v>
      </c>
      <c r="F7129" s="212" t="s">
        <v>1234</v>
      </c>
    </row>
    <row r="7130" spans="1:6" hidden="1" x14ac:dyDescent="0.25">
      <c r="A7130" s="212" t="s">
        <v>1255</v>
      </c>
      <c r="B7130" s="212">
        <v>201307</v>
      </c>
      <c r="C7130" s="212">
        <v>1731.5319999999999</v>
      </c>
      <c r="D7130" s="212">
        <v>12</v>
      </c>
      <c r="E7130" s="212" t="s">
        <v>1256</v>
      </c>
      <c r="F7130" s="212" t="s">
        <v>1234</v>
      </c>
    </row>
    <row r="7131" spans="1:6" hidden="1" x14ac:dyDescent="0.25">
      <c r="A7131" s="212" t="s">
        <v>1255</v>
      </c>
      <c r="B7131" s="212">
        <v>201308</v>
      </c>
      <c r="C7131" s="212">
        <v>1656.47</v>
      </c>
      <c r="D7131" s="212">
        <v>12</v>
      </c>
      <c r="E7131" s="212" t="s">
        <v>1256</v>
      </c>
      <c r="F7131" s="212" t="s">
        <v>1234</v>
      </c>
    </row>
    <row r="7132" spans="1:6" hidden="1" x14ac:dyDescent="0.25">
      <c r="A7132" s="212" t="s">
        <v>1255</v>
      </c>
      <c r="B7132" s="212">
        <v>201309</v>
      </c>
      <c r="C7132" s="212">
        <v>1454.1489999999999</v>
      </c>
      <c r="D7132" s="212">
        <v>12</v>
      </c>
      <c r="E7132" s="212" t="s">
        <v>1256</v>
      </c>
      <c r="F7132" s="212" t="s">
        <v>1234</v>
      </c>
    </row>
    <row r="7133" spans="1:6" hidden="1" x14ac:dyDescent="0.25">
      <c r="A7133" s="212" t="s">
        <v>1255</v>
      </c>
      <c r="B7133" s="212">
        <v>201310</v>
      </c>
      <c r="C7133" s="212">
        <v>1350.9179999999999</v>
      </c>
      <c r="D7133" s="212">
        <v>12</v>
      </c>
      <c r="E7133" s="212" t="s">
        <v>1256</v>
      </c>
      <c r="F7133" s="212" t="s">
        <v>1234</v>
      </c>
    </row>
    <row r="7134" spans="1:6" hidden="1" x14ac:dyDescent="0.25">
      <c r="A7134" s="212" t="s">
        <v>1255</v>
      </c>
      <c r="B7134" s="212">
        <v>201311</v>
      </c>
      <c r="C7134" s="212">
        <v>1696.8889999999999</v>
      </c>
      <c r="D7134" s="212">
        <v>12</v>
      </c>
      <c r="E7134" s="212" t="s">
        <v>1256</v>
      </c>
      <c r="F7134" s="212" t="s">
        <v>1234</v>
      </c>
    </row>
    <row r="7135" spans="1:6" hidden="1" x14ac:dyDescent="0.25">
      <c r="A7135" s="212" t="s">
        <v>1255</v>
      </c>
      <c r="B7135" s="212">
        <v>201312</v>
      </c>
      <c r="C7135" s="212">
        <v>2382.3519999999999</v>
      </c>
      <c r="D7135" s="212">
        <v>12</v>
      </c>
      <c r="E7135" s="212" t="s">
        <v>1256</v>
      </c>
      <c r="F7135" s="212" t="s">
        <v>1234</v>
      </c>
    </row>
    <row r="7136" spans="1:6" hidden="1" x14ac:dyDescent="0.25">
      <c r="A7136" s="212" t="s">
        <v>1255</v>
      </c>
      <c r="B7136" s="212">
        <v>201313</v>
      </c>
      <c r="C7136" s="212">
        <v>21067.577000000001</v>
      </c>
      <c r="D7136" s="212">
        <v>12</v>
      </c>
      <c r="E7136" s="212" t="s">
        <v>1256</v>
      </c>
      <c r="F7136" s="212" t="s">
        <v>1234</v>
      </c>
    </row>
    <row r="7137" spans="1:6" hidden="1" x14ac:dyDescent="0.25">
      <c r="A7137" s="212" t="s">
        <v>1255</v>
      </c>
      <c r="B7137" s="212">
        <v>201401</v>
      </c>
      <c r="C7137" s="212">
        <v>2775.1120000000001</v>
      </c>
      <c r="D7137" s="212">
        <v>12</v>
      </c>
      <c r="E7137" s="212" t="s">
        <v>1256</v>
      </c>
      <c r="F7137" s="212" t="s">
        <v>1234</v>
      </c>
    </row>
    <row r="7138" spans="1:6" hidden="1" x14ac:dyDescent="0.25">
      <c r="A7138" s="212" t="s">
        <v>1255</v>
      </c>
      <c r="B7138" s="212">
        <v>201402</v>
      </c>
      <c r="C7138" s="212">
        <v>2321.6790000000001</v>
      </c>
      <c r="D7138" s="212">
        <v>12</v>
      </c>
      <c r="E7138" s="212" t="s">
        <v>1256</v>
      </c>
      <c r="F7138" s="212" t="s">
        <v>1234</v>
      </c>
    </row>
    <row r="7139" spans="1:6" hidden="1" x14ac:dyDescent="0.25">
      <c r="A7139" s="212" t="s">
        <v>1255</v>
      </c>
      <c r="B7139" s="212">
        <v>201403</v>
      </c>
      <c r="C7139" s="212">
        <v>2064.4270000000001</v>
      </c>
      <c r="D7139" s="212">
        <v>12</v>
      </c>
      <c r="E7139" s="212" t="s">
        <v>1256</v>
      </c>
      <c r="F7139" s="212" t="s">
        <v>1234</v>
      </c>
    </row>
    <row r="7140" spans="1:6" hidden="1" x14ac:dyDescent="0.25">
      <c r="A7140" s="212" t="s">
        <v>1255</v>
      </c>
      <c r="B7140" s="212">
        <v>201404</v>
      </c>
      <c r="C7140" s="212">
        <v>1423.164</v>
      </c>
      <c r="D7140" s="212">
        <v>12</v>
      </c>
      <c r="E7140" s="212" t="s">
        <v>1256</v>
      </c>
      <c r="F7140" s="212" t="s">
        <v>1234</v>
      </c>
    </row>
    <row r="7141" spans="1:6" hidden="1" x14ac:dyDescent="0.25">
      <c r="A7141" s="212" t="s">
        <v>1255</v>
      </c>
      <c r="B7141" s="212">
        <v>201405</v>
      </c>
      <c r="C7141" s="212">
        <v>1348.855</v>
      </c>
      <c r="D7141" s="212">
        <v>12</v>
      </c>
      <c r="E7141" s="212" t="s">
        <v>1256</v>
      </c>
      <c r="F7141" s="212" t="s">
        <v>1234</v>
      </c>
    </row>
    <row r="7142" spans="1:6" hidden="1" x14ac:dyDescent="0.25">
      <c r="A7142" s="212" t="s">
        <v>1255</v>
      </c>
      <c r="B7142" s="212">
        <v>201406</v>
      </c>
      <c r="C7142" s="212">
        <v>1496.769</v>
      </c>
      <c r="D7142" s="212">
        <v>12</v>
      </c>
      <c r="E7142" s="212" t="s">
        <v>1256</v>
      </c>
      <c r="F7142" s="212" t="s">
        <v>1234</v>
      </c>
    </row>
    <row r="7143" spans="1:6" hidden="1" x14ac:dyDescent="0.25">
      <c r="A7143" s="212" t="s">
        <v>1255</v>
      </c>
      <c r="B7143" s="212">
        <v>201407</v>
      </c>
      <c r="C7143" s="212">
        <v>1666.6949999999999</v>
      </c>
      <c r="D7143" s="212">
        <v>12</v>
      </c>
      <c r="E7143" s="212" t="s">
        <v>1256</v>
      </c>
      <c r="F7143" s="212" t="s">
        <v>1234</v>
      </c>
    </row>
    <row r="7144" spans="1:6" hidden="1" x14ac:dyDescent="0.25">
      <c r="A7144" s="212" t="s">
        <v>1255</v>
      </c>
      <c r="B7144" s="212">
        <v>201408</v>
      </c>
      <c r="C7144" s="212">
        <v>1640.08</v>
      </c>
      <c r="D7144" s="212">
        <v>12</v>
      </c>
      <c r="E7144" s="212" t="s">
        <v>1256</v>
      </c>
      <c r="F7144" s="212" t="s">
        <v>1234</v>
      </c>
    </row>
    <row r="7145" spans="1:6" hidden="1" x14ac:dyDescent="0.25">
      <c r="A7145" s="212" t="s">
        <v>1255</v>
      </c>
      <c r="B7145" s="212">
        <v>201409</v>
      </c>
      <c r="C7145" s="212">
        <v>1448.461</v>
      </c>
      <c r="D7145" s="212">
        <v>12</v>
      </c>
      <c r="E7145" s="212" t="s">
        <v>1256</v>
      </c>
      <c r="F7145" s="212" t="s">
        <v>1234</v>
      </c>
    </row>
    <row r="7146" spans="1:6" hidden="1" x14ac:dyDescent="0.25">
      <c r="A7146" s="212" t="s">
        <v>1255</v>
      </c>
      <c r="B7146" s="212">
        <v>201410</v>
      </c>
      <c r="C7146" s="212">
        <v>1341.9259999999999</v>
      </c>
      <c r="D7146" s="212">
        <v>12</v>
      </c>
      <c r="E7146" s="212" t="s">
        <v>1256</v>
      </c>
      <c r="F7146" s="212" t="s">
        <v>1234</v>
      </c>
    </row>
    <row r="7147" spans="1:6" hidden="1" x14ac:dyDescent="0.25">
      <c r="A7147" s="212" t="s">
        <v>1255</v>
      </c>
      <c r="B7147" s="212">
        <v>201411</v>
      </c>
      <c r="C7147" s="212">
        <v>1760.2149999999999</v>
      </c>
      <c r="D7147" s="212">
        <v>12</v>
      </c>
      <c r="E7147" s="212" t="s">
        <v>1256</v>
      </c>
      <c r="F7147" s="212" t="s">
        <v>1234</v>
      </c>
    </row>
    <row r="7148" spans="1:6" hidden="1" x14ac:dyDescent="0.25">
      <c r="A7148" s="212" t="s">
        <v>1255</v>
      </c>
      <c r="B7148" s="212">
        <v>201412</v>
      </c>
      <c r="C7148" s="212">
        <v>2145.59</v>
      </c>
      <c r="D7148" s="212">
        <v>12</v>
      </c>
      <c r="E7148" s="212" t="s">
        <v>1256</v>
      </c>
      <c r="F7148" s="212" t="s">
        <v>1234</v>
      </c>
    </row>
    <row r="7149" spans="1:6" x14ac:dyDescent="0.25">
      <c r="A7149" s="212" t="s">
        <v>1255</v>
      </c>
      <c r="B7149" s="212">
        <v>201413</v>
      </c>
      <c r="C7149" s="212">
        <v>21429.25</v>
      </c>
      <c r="D7149" s="212">
        <v>12</v>
      </c>
      <c r="E7149" s="212" t="s">
        <v>1256</v>
      </c>
      <c r="F7149" s="212" t="s">
        <v>1234</v>
      </c>
    </row>
    <row r="7150" spans="1:6" hidden="1" x14ac:dyDescent="0.25">
      <c r="A7150" s="212" t="s">
        <v>1255</v>
      </c>
      <c r="B7150" s="212">
        <v>201501</v>
      </c>
      <c r="C7150" s="212">
        <v>2537.7060000000001</v>
      </c>
      <c r="D7150" s="212">
        <v>12</v>
      </c>
      <c r="E7150" s="212" t="s">
        <v>1256</v>
      </c>
      <c r="F7150" s="212" t="s">
        <v>1234</v>
      </c>
    </row>
    <row r="7151" spans="1:6" hidden="1" x14ac:dyDescent="0.25">
      <c r="A7151" s="212" t="s">
        <v>1255</v>
      </c>
      <c r="B7151" s="212">
        <v>201502</v>
      </c>
      <c r="C7151" s="212">
        <v>2333.8609999999999</v>
      </c>
      <c r="D7151" s="212">
        <v>12</v>
      </c>
      <c r="E7151" s="212" t="s">
        <v>1256</v>
      </c>
      <c r="F7151" s="212" t="s">
        <v>1234</v>
      </c>
    </row>
    <row r="7152" spans="1:6" hidden="1" x14ac:dyDescent="0.25">
      <c r="A7152" s="212" t="s">
        <v>1255</v>
      </c>
      <c r="B7152" s="212">
        <v>201503</v>
      </c>
      <c r="C7152" s="212">
        <v>1946.2819999999999</v>
      </c>
      <c r="D7152" s="212">
        <v>12</v>
      </c>
      <c r="E7152" s="212" t="s">
        <v>1256</v>
      </c>
      <c r="F7152" s="212" t="s">
        <v>1234</v>
      </c>
    </row>
    <row r="7153" spans="1:6" hidden="1" x14ac:dyDescent="0.25">
      <c r="A7153" s="212" t="s">
        <v>1255</v>
      </c>
      <c r="B7153" s="212">
        <v>201504</v>
      </c>
      <c r="C7153" s="212">
        <v>1335.704</v>
      </c>
      <c r="D7153" s="212">
        <v>12</v>
      </c>
      <c r="E7153" s="212" t="s">
        <v>1256</v>
      </c>
      <c r="F7153" s="212" t="s">
        <v>1234</v>
      </c>
    </row>
    <row r="7154" spans="1:6" hidden="1" x14ac:dyDescent="0.25">
      <c r="A7154" s="212" t="s">
        <v>1255</v>
      </c>
      <c r="B7154" s="212">
        <v>201505</v>
      </c>
      <c r="C7154" s="212">
        <v>1294.829</v>
      </c>
      <c r="D7154" s="212">
        <v>12</v>
      </c>
      <c r="E7154" s="212" t="s">
        <v>1256</v>
      </c>
      <c r="F7154" s="212" t="s">
        <v>1234</v>
      </c>
    </row>
    <row r="7155" spans="1:6" hidden="1" x14ac:dyDescent="0.25">
      <c r="A7155" s="212" t="s">
        <v>1255</v>
      </c>
      <c r="B7155" s="212">
        <v>201506</v>
      </c>
      <c r="C7155" s="212">
        <v>1478.2560000000001</v>
      </c>
      <c r="D7155" s="212">
        <v>12</v>
      </c>
      <c r="E7155" s="212" t="s">
        <v>1256</v>
      </c>
      <c r="F7155" s="212" t="s">
        <v>1234</v>
      </c>
    </row>
    <row r="7156" spans="1:6" hidden="1" x14ac:dyDescent="0.25">
      <c r="A7156" s="212" t="s">
        <v>1255</v>
      </c>
      <c r="B7156" s="212">
        <v>201507</v>
      </c>
      <c r="C7156" s="212">
        <v>1727.242</v>
      </c>
      <c r="D7156" s="212">
        <v>12</v>
      </c>
      <c r="E7156" s="212" t="s">
        <v>1256</v>
      </c>
      <c r="F7156" s="212" t="s">
        <v>1234</v>
      </c>
    </row>
    <row r="7157" spans="1:6" hidden="1" x14ac:dyDescent="0.25">
      <c r="A7157" s="212" t="s">
        <v>1255</v>
      </c>
      <c r="B7157" s="212">
        <v>201508</v>
      </c>
      <c r="C7157" s="212">
        <v>1679.3330000000001</v>
      </c>
      <c r="D7157" s="212">
        <v>12</v>
      </c>
      <c r="E7157" s="212" t="s">
        <v>1256</v>
      </c>
      <c r="F7157" s="212" t="s">
        <v>1234</v>
      </c>
    </row>
    <row r="7158" spans="1:6" hidden="1" x14ac:dyDescent="0.25">
      <c r="A7158" s="212" t="s">
        <v>1255</v>
      </c>
      <c r="B7158" s="212">
        <v>201509</v>
      </c>
      <c r="C7158" s="212">
        <v>1444.364</v>
      </c>
      <c r="D7158" s="212">
        <v>12</v>
      </c>
      <c r="E7158" s="212" t="s">
        <v>1256</v>
      </c>
      <c r="F7158" s="212" t="s">
        <v>1234</v>
      </c>
    </row>
    <row r="7159" spans="1:6" hidden="1" x14ac:dyDescent="0.25">
      <c r="A7159" s="212" t="s">
        <v>1255</v>
      </c>
      <c r="B7159" s="212">
        <v>201510</v>
      </c>
      <c r="C7159" s="212">
        <v>1327.2429999999999</v>
      </c>
      <c r="D7159" s="212">
        <v>12</v>
      </c>
      <c r="E7159" s="212" t="s">
        <v>1256</v>
      </c>
      <c r="F7159" s="212" t="s">
        <v>1234</v>
      </c>
    </row>
    <row r="7160" spans="1:6" hidden="1" x14ac:dyDescent="0.25">
      <c r="A7160" s="212" t="s">
        <v>1255</v>
      </c>
      <c r="B7160" s="212">
        <v>201511</v>
      </c>
      <c r="C7160" s="212">
        <v>1510.761</v>
      </c>
      <c r="D7160" s="212">
        <v>12</v>
      </c>
      <c r="E7160" s="212" t="s">
        <v>1256</v>
      </c>
      <c r="F7160" s="212" t="s">
        <v>1234</v>
      </c>
    </row>
    <row r="7161" spans="1:6" hidden="1" x14ac:dyDescent="0.25">
      <c r="A7161" s="212" t="s">
        <v>1255</v>
      </c>
      <c r="B7161" s="212">
        <v>201512</v>
      </c>
      <c r="C7161" s="212">
        <v>1901.3009999999999</v>
      </c>
      <c r="D7161" s="212">
        <v>12</v>
      </c>
      <c r="E7161" s="212" t="s">
        <v>1256</v>
      </c>
      <c r="F7161" s="212" t="s">
        <v>1234</v>
      </c>
    </row>
    <row r="7162" spans="1:6" hidden="1" x14ac:dyDescent="0.25">
      <c r="A7162" s="212" t="s">
        <v>1255</v>
      </c>
      <c r="B7162" s="212">
        <v>201513</v>
      </c>
      <c r="C7162" s="212">
        <v>20511.786</v>
      </c>
      <c r="D7162" s="212">
        <v>12</v>
      </c>
      <c r="E7162" s="212" t="s">
        <v>1256</v>
      </c>
      <c r="F7162" s="212" t="s">
        <v>1234</v>
      </c>
    </row>
    <row r="7163" spans="1:6" hidden="1" x14ac:dyDescent="0.25">
      <c r="A7163" s="212" t="s">
        <v>1255</v>
      </c>
      <c r="B7163" s="212">
        <v>201601</v>
      </c>
      <c r="C7163" s="212">
        <v>2418.643</v>
      </c>
      <c r="D7163" s="212">
        <v>12</v>
      </c>
      <c r="E7163" s="212" t="s">
        <v>1256</v>
      </c>
      <c r="F7163" s="212" t="s">
        <v>1234</v>
      </c>
    </row>
    <row r="7164" spans="1:6" hidden="1" x14ac:dyDescent="0.25">
      <c r="A7164" s="212" t="s">
        <v>1255</v>
      </c>
      <c r="B7164" s="212">
        <v>201602</v>
      </c>
      <c r="C7164" s="212">
        <v>2009.702</v>
      </c>
      <c r="D7164" s="212">
        <v>12</v>
      </c>
      <c r="E7164" s="212" t="s">
        <v>1256</v>
      </c>
      <c r="F7164" s="212" t="s">
        <v>1234</v>
      </c>
    </row>
    <row r="7165" spans="1:6" hidden="1" x14ac:dyDescent="0.25">
      <c r="A7165" s="212" t="s">
        <v>1255</v>
      </c>
      <c r="B7165" s="212">
        <v>201603</v>
      </c>
      <c r="C7165" s="212">
        <v>1599.5740000000001</v>
      </c>
      <c r="D7165" s="212">
        <v>12</v>
      </c>
      <c r="E7165" s="212" t="s">
        <v>1256</v>
      </c>
      <c r="F7165" s="212" t="s">
        <v>1234</v>
      </c>
    </row>
    <row r="7166" spans="1:6" hidden="1" x14ac:dyDescent="0.25">
      <c r="A7166" s="212" t="s">
        <v>1255</v>
      </c>
      <c r="B7166" s="212">
        <v>201604</v>
      </c>
      <c r="C7166" s="212">
        <v>1353.982</v>
      </c>
      <c r="D7166" s="212">
        <v>12</v>
      </c>
      <c r="E7166" s="212" t="s">
        <v>1256</v>
      </c>
      <c r="F7166" s="212" t="s">
        <v>1234</v>
      </c>
    </row>
    <row r="7167" spans="1:6" hidden="1" x14ac:dyDescent="0.25">
      <c r="A7167" s="212" t="s">
        <v>1255</v>
      </c>
      <c r="B7167" s="212">
        <v>201605</v>
      </c>
      <c r="C7167" s="212">
        <v>1303.3869999999999</v>
      </c>
      <c r="D7167" s="212">
        <v>12</v>
      </c>
      <c r="E7167" s="212" t="s">
        <v>1256</v>
      </c>
      <c r="F7167" s="212" t="s">
        <v>1234</v>
      </c>
    </row>
    <row r="7168" spans="1:6" hidden="1" x14ac:dyDescent="0.25">
      <c r="A7168" s="212" t="s">
        <v>1255</v>
      </c>
      <c r="B7168" s="212">
        <v>201606</v>
      </c>
      <c r="C7168" s="212">
        <v>1545.6010000000001</v>
      </c>
      <c r="D7168" s="212">
        <v>12</v>
      </c>
      <c r="E7168" s="212" t="s">
        <v>1256</v>
      </c>
      <c r="F7168" s="212" t="s">
        <v>1234</v>
      </c>
    </row>
    <row r="7169" spans="1:6" hidden="1" x14ac:dyDescent="0.25">
      <c r="A7169" s="212" t="s">
        <v>1255</v>
      </c>
      <c r="B7169" s="212">
        <v>201607</v>
      </c>
      <c r="C7169" s="212">
        <v>1836.1210000000001</v>
      </c>
      <c r="D7169" s="212">
        <v>12</v>
      </c>
      <c r="E7169" s="212" t="s">
        <v>1256</v>
      </c>
      <c r="F7169" s="212" t="s">
        <v>1234</v>
      </c>
    </row>
    <row r="7170" spans="1:6" hidden="1" x14ac:dyDescent="0.25">
      <c r="A7170" s="212" t="s">
        <v>1255</v>
      </c>
      <c r="B7170" s="212">
        <v>201608</v>
      </c>
      <c r="C7170" s="212">
        <v>1788.8440000000001</v>
      </c>
      <c r="D7170" s="212">
        <v>12</v>
      </c>
      <c r="E7170" s="212" t="s">
        <v>1256</v>
      </c>
      <c r="F7170" s="212" t="s">
        <v>1234</v>
      </c>
    </row>
    <row r="7171" spans="1:6" hidden="1" x14ac:dyDescent="0.25">
      <c r="A7171" s="212" t="s">
        <v>1255</v>
      </c>
      <c r="B7171" s="212">
        <v>201609</v>
      </c>
      <c r="C7171" s="212">
        <v>1495.8789999999999</v>
      </c>
      <c r="D7171" s="212">
        <v>12</v>
      </c>
      <c r="E7171" s="212" t="s">
        <v>1256</v>
      </c>
      <c r="F7171" s="212" t="s">
        <v>1234</v>
      </c>
    </row>
    <row r="7172" spans="1:6" hidden="1" x14ac:dyDescent="0.25">
      <c r="A7172" s="212" t="s">
        <v>1255</v>
      </c>
      <c r="B7172" s="212">
        <v>201610</v>
      </c>
      <c r="C7172" s="212">
        <v>1335.1279999999999</v>
      </c>
      <c r="D7172" s="212">
        <v>12</v>
      </c>
      <c r="E7172" s="212" t="s">
        <v>1256</v>
      </c>
      <c r="F7172" s="212" t="s">
        <v>1234</v>
      </c>
    </row>
    <row r="7173" spans="1:6" hidden="1" x14ac:dyDescent="0.25">
      <c r="A7173" s="212" t="s">
        <v>1255</v>
      </c>
      <c r="B7173" s="212">
        <v>201611</v>
      </c>
      <c r="C7173" s="212">
        <v>1464.3520000000001</v>
      </c>
      <c r="D7173" s="212">
        <v>12</v>
      </c>
      <c r="E7173" s="212" t="s">
        <v>1256</v>
      </c>
      <c r="F7173" s="212" t="s">
        <v>1234</v>
      </c>
    </row>
    <row r="7174" spans="1:6" hidden="1" x14ac:dyDescent="0.25">
      <c r="A7174" s="212" t="s">
        <v>1255</v>
      </c>
      <c r="B7174" s="212">
        <v>201612</v>
      </c>
      <c r="C7174" s="212">
        <v>2269.0129999999999</v>
      </c>
      <c r="D7174" s="212">
        <v>12</v>
      </c>
      <c r="E7174" s="212" t="s">
        <v>1256</v>
      </c>
      <c r="F7174" s="212" t="s">
        <v>1234</v>
      </c>
    </row>
    <row r="7175" spans="1:6" hidden="1" x14ac:dyDescent="0.25">
      <c r="A7175" s="212" t="s">
        <v>1255</v>
      </c>
      <c r="B7175" s="212">
        <v>201613</v>
      </c>
      <c r="C7175" s="212">
        <v>20413.074000000001</v>
      </c>
      <c r="D7175" s="212">
        <v>12</v>
      </c>
      <c r="E7175" s="212" t="s">
        <v>1256</v>
      </c>
      <c r="F7175" s="212" t="s">
        <v>1234</v>
      </c>
    </row>
    <row r="7176" spans="1:6" hidden="1" x14ac:dyDescent="0.25">
      <c r="A7176" s="212" t="s">
        <v>1255</v>
      </c>
      <c r="B7176" s="212">
        <v>201701</v>
      </c>
      <c r="C7176" s="212">
        <v>2347.2190000000001</v>
      </c>
      <c r="D7176" s="212">
        <v>12</v>
      </c>
      <c r="E7176" s="212" t="s">
        <v>1256</v>
      </c>
      <c r="F7176" s="212" t="s">
        <v>1234</v>
      </c>
    </row>
    <row r="7177" spans="1:6" hidden="1" x14ac:dyDescent="0.25">
      <c r="A7177" s="212" t="s">
        <v>1255</v>
      </c>
      <c r="B7177" s="212">
        <v>201702</v>
      </c>
      <c r="C7177" s="212">
        <v>1739.6690000000001</v>
      </c>
      <c r="D7177" s="212">
        <v>12</v>
      </c>
      <c r="E7177" s="212" t="s">
        <v>1256</v>
      </c>
      <c r="F7177" s="212" t="s">
        <v>1234</v>
      </c>
    </row>
  </sheetData>
  <autoFilter ref="A1:F7177">
    <filterColumn colId="1">
      <filters>
        <filter val="201413"/>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377"/>
  <sheetViews>
    <sheetView workbookViewId="0">
      <selection activeCell="H13" sqref="H13"/>
    </sheetView>
  </sheetViews>
  <sheetFormatPr defaultColWidth="8.85546875" defaultRowHeight="12.75" x14ac:dyDescent="0.2"/>
  <cols>
    <col min="3" max="3" width="14.28515625" customWidth="1"/>
    <col min="4" max="4" width="14.7109375" customWidth="1"/>
    <col min="5" max="5" width="13.85546875" customWidth="1"/>
    <col min="7" max="7" width="53.7109375" customWidth="1"/>
    <col min="10" max="10" width="19.42578125" customWidth="1"/>
    <col min="11" max="11" width="17" customWidth="1"/>
    <col min="12" max="14" width="7.28515625" customWidth="1"/>
    <col min="15" max="15" width="11.7109375" customWidth="1"/>
  </cols>
  <sheetData>
    <row r="1" spans="1:14" x14ac:dyDescent="0.2">
      <c r="A1" s="165" t="s">
        <v>1178</v>
      </c>
      <c r="B1" s="163" t="s">
        <v>1178</v>
      </c>
    </row>
    <row r="2" spans="1:14" ht="15" x14ac:dyDescent="0.25">
      <c r="A2" s="167" t="s">
        <v>1124</v>
      </c>
      <c r="B2" s="167" t="s">
        <v>1179</v>
      </c>
      <c r="C2" s="167" t="s">
        <v>1184</v>
      </c>
      <c r="D2" s="167" t="s">
        <v>1185</v>
      </c>
      <c r="E2" s="167" t="s">
        <v>119</v>
      </c>
      <c r="F2" s="167" t="s">
        <v>115</v>
      </c>
      <c r="G2" s="167" t="s">
        <v>118</v>
      </c>
      <c r="H2" s="179" t="s">
        <v>1231</v>
      </c>
      <c r="J2" s="164" t="s">
        <v>1186</v>
      </c>
      <c r="K2" s="164" t="s">
        <v>1181</v>
      </c>
    </row>
    <row r="3" spans="1:14" ht="15" x14ac:dyDescent="0.25">
      <c r="A3" s="169" t="s">
        <v>1125</v>
      </c>
      <c r="B3" s="170">
        <v>22</v>
      </c>
      <c r="C3" s="202">
        <v>1538738</v>
      </c>
      <c r="D3" s="194">
        <v>1</v>
      </c>
      <c r="E3" s="171">
        <v>221100</v>
      </c>
      <c r="F3" s="169">
        <v>22</v>
      </c>
      <c r="G3" s="169" t="s">
        <v>565</v>
      </c>
      <c r="H3" t="s">
        <v>1119</v>
      </c>
      <c r="J3" s="164" t="s">
        <v>1182</v>
      </c>
      <c r="K3" t="s">
        <v>1120</v>
      </c>
      <c r="L3" t="s">
        <v>1119</v>
      </c>
      <c r="M3" t="s">
        <v>1122</v>
      </c>
      <c r="N3" t="s">
        <v>1121</v>
      </c>
    </row>
    <row r="4" spans="1:14" ht="15" x14ac:dyDescent="0.25">
      <c r="A4" s="166" t="s">
        <v>1126</v>
      </c>
      <c r="B4" s="166">
        <v>22</v>
      </c>
      <c r="C4" s="166">
        <v>9466872</v>
      </c>
      <c r="D4" s="195">
        <v>1</v>
      </c>
      <c r="E4" s="168">
        <v>221100</v>
      </c>
      <c r="F4" s="166">
        <v>22</v>
      </c>
      <c r="G4" s="166" t="s">
        <v>565</v>
      </c>
      <c r="H4" t="s">
        <v>1119</v>
      </c>
      <c r="J4" s="11">
        <v>111200</v>
      </c>
      <c r="K4" s="157">
        <v>0</v>
      </c>
      <c r="L4" s="157">
        <v>0</v>
      </c>
      <c r="M4" s="157">
        <v>9.6036005149190834E-5</v>
      </c>
      <c r="N4" s="157">
        <v>0</v>
      </c>
    </row>
    <row r="5" spans="1:14" ht="15" x14ac:dyDescent="0.25">
      <c r="A5" s="169" t="s">
        <v>1127</v>
      </c>
      <c r="B5" s="169">
        <v>22</v>
      </c>
      <c r="C5" s="169">
        <v>2706846</v>
      </c>
      <c r="D5" s="196">
        <v>1</v>
      </c>
      <c r="E5" s="171">
        <v>221100</v>
      </c>
      <c r="F5" s="169">
        <v>22</v>
      </c>
      <c r="G5" s="169" t="s">
        <v>565</v>
      </c>
      <c r="H5" t="s">
        <v>1119</v>
      </c>
      <c r="J5" s="11">
        <v>111900</v>
      </c>
      <c r="K5" s="157">
        <v>0</v>
      </c>
      <c r="L5" s="157">
        <v>1.8311691329185546E-4</v>
      </c>
      <c r="M5" s="157">
        <v>0</v>
      </c>
      <c r="N5" s="157">
        <v>0</v>
      </c>
    </row>
    <row r="6" spans="1:14" ht="15" x14ac:dyDescent="0.25">
      <c r="A6" s="166" t="s">
        <v>1128</v>
      </c>
      <c r="B6" s="166">
        <v>22</v>
      </c>
      <c r="C6" s="166">
        <v>6132153</v>
      </c>
      <c r="D6" s="195">
        <v>1</v>
      </c>
      <c r="E6" s="168">
        <v>221100</v>
      </c>
      <c r="F6" s="166">
        <v>22</v>
      </c>
      <c r="G6" s="166" t="s">
        <v>565</v>
      </c>
      <c r="H6" t="s">
        <v>1119</v>
      </c>
      <c r="J6" s="11">
        <v>115000</v>
      </c>
      <c r="K6" s="157">
        <v>0</v>
      </c>
      <c r="L6" s="157">
        <v>2.3055322098659629E-5</v>
      </c>
      <c r="M6" s="157">
        <v>1.1027621943584428E-4</v>
      </c>
      <c r="N6" s="157">
        <v>0</v>
      </c>
    </row>
    <row r="7" spans="1:14" ht="15" x14ac:dyDescent="0.25">
      <c r="A7" s="169" t="s">
        <v>1129</v>
      </c>
      <c r="B7" s="169">
        <v>22</v>
      </c>
      <c r="C7" s="169">
        <v>16416729.460000001</v>
      </c>
      <c r="D7" s="196">
        <v>0.99939910298498413</v>
      </c>
      <c r="E7" s="171">
        <v>221100</v>
      </c>
      <c r="F7" s="169">
        <v>22</v>
      </c>
      <c r="G7" s="169" t="s">
        <v>565</v>
      </c>
      <c r="H7" t="s">
        <v>1119</v>
      </c>
      <c r="J7" s="11">
        <v>221100</v>
      </c>
      <c r="K7" s="157">
        <v>0.38086283626822043</v>
      </c>
      <c r="L7" s="157">
        <v>0.99483220534640526</v>
      </c>
      <c r="M7" s="157">
        <v>0.97828086618181298</v>
      </c>
      <c r="N7" s="157">
        <v>0.99912536423631293</v>
      </c>
    </row>
    <row r="8" spans="1:14" ht="15" x14ac:dyDescent="0.25">
      <c r="A8" s="169" t="s">
        <v>1129</v>
      </c>
      <c r="B8" s="169">
        <v>22131</v>
      </c>
      <c r="C8" s="169">
        <v>4054.62</v>
      </c>
      <c r="D8" s="196">
        <v>2.4683257410181968E-4</v>
      </c>
      <c r="E8" s="171">
        <v>221300</v>
      </c>
      <c r="F8" s="169">
        <v>24</v>
      </c>
      <c r="G8" s="169" t="s">
        <v>567</v>
      </c>
      <c r="H8" t="s">
        <v>1119</v>
      </c>
      <c r="J8" s="11">
        <v>221300</v>
      </c>
      <c r="K8" s="157">
        <v>2.8980080239752185E-4</v>
      </c>
      <c r="L8" s="157">
        <v>1.089419354449329E-4</v>
      </c>
      <c r="M8" s="157">
        <v>4.6371833803058281E-4</v>
      </c>
      <c r="N8" s="157">
        <v>6.2217026398146043E-5</v>
      </c>
    </row>
    <row r="9" spans="1:14" ht="15" x14ac:dyDescent="0.25">
      <c r="A9" s="169" t="s">
        <v>1129</v>
      </c>
      <c r="B9" s="169">
        <v>99999</v>
      </c>
      <c r="C9" s="169">
        <v>5816.0750000000007</v>
      </c>
      <c r="D9" s="196">
        <v>3.5406444091412787E-4</v>
      </c>
      <c r="E9" s="171" t="s">
        <v>1177</v>
      </c>
      <c r="F9" s="171" t="s">
        <v>1177</v>
      </c>
      <c r="G9" s="174" t="s">
        <v>1177</v>
      </c>
      <c r="H9" t="s">
        <v>1119</v>
      </c>
      <c r="J9" s="11">
        <v>311221</v>
      </c>
      <c r="K9" s="157">
        <v>0</v>
      </c>
      <c r="L9" s="157">
        <v>0</v>
      </c>
      <c r="M9" s="157">
        <v>0</v>
      </c>
      <c r="N9" s="157">
        <v>0</v>
      </c>
    </row>
    <row r="10" spans="1:14" ht="15" x14ac:dyDescent="0.25">
      <c r="A10" s="166" t="s">
        <v>1130</v>
      </c>
      <c r="B10" s="166">
        <v>22</v>
      </c>
      <c r="C10" s="166">
        <v>1538260.92</v>
      </c>
      <c r="D10" s="195">
        <v>0.99593664617612376</v>
      </c>
      <c r="E10" s="168">
        <v>221100</v>
      </c>
      <c r="F10" s="166">
        <v>22</v>
      </c>
      <c r="G10" s="166" t="s">
        <v>565</v>
      </c>
      <c r="H10" t="s">
        <v>1119</v>
      </c>
      <c r="J10" s="11">
        <v>311300</v>
      </c>
      <c r="K10" s="157">
        <v>0</v>
      </c>
      <c r="L10" s="157">
        <v>0</v>
      </c>
      <c r="M10" s="157">
        <v>0</v>
      </c>
      <c r="N10" s="157">
        <v>0</v>
      </c>
    </row>
    <row r="11" spans="1:14" ht="15" x14ac:dyDescent="0.25">
      <c r="A11" s="166" t="s">
        <v>1130</v>
      </c>
      <c r="B11" s="166">
        <v>22131</v>
      </c>
      <c r="C11" s="166">
        <v>6276</v>
      </c>
      <c r="D11" s="195">
        <v>4.0633538238762203E-3</v>
      </c>
      <c r="E11" s="168">
        <v>221300</v>
      </c>
      <c r="F11" s="166">
        <v>24</v>
      </c>
      <c r="G11" s="173" t="s">
        <v>567</v>
      </c>
      <c r="H11" t="s">
        <v>1119</v>
      </c>
      <c r="J11" s="11">
        <v>311420</v>
      </c>
      <c r="K11" s="157">
        <v>0</v>
      </c>
      <c r="L11" s="157">
        <v>0</v>
      </c>
      <c r="M11" s="157">
        <v>2.4117226915876274E-4</v>
      </c>
      <c r="N11" s="157">
        <v>0</v>
      </c>
    </row>
    <row r="12" spans="1:14" ht="15" x14ac:dyDescent="0.25">
      <c r="A12" s="169" t="s">
        <v>1131</v>
      </c>
      <c r="B12" s="169">
        <v>22</v>
      </c>
      <c r="C12" s="169">
        <v>440742.19000000006</v>
      </c>
      <c r="D12" s="196">
        <v>1</v>
      </c>
      <c r="E12" s="171">
        <v>221100</v>
      </c>
      <c r="F12" s="169">
        <v>22</v>
      </c>
      <c r="G12" s="169" t="s">
        <v>565</v>
      </c>
      <c r="H12" t="s">
        <v>1119</v>
      </c>
      <c r="J12" s="11">
        <v>311615</v>
      </c>
      <c r="K12" s="157">
        <v>0</v>
      </c>
      <c r="L12" s="157">
        <v>0</v>
      </c>
      <c r="M12" s="157">
        <v>0</v>
      </c>
      <c r="N12" s="157">
        <v>8.0064494420890308E-5</v>
      </c>
    </row>
    <row r="13" spans="1:14" ht="15" x14ac:dyDescent="0.25">
      <c r="A13" s="166" t="s">
        <v>1133</v>
      </c>
      <c r="B13" s="166">
        <v>22</v>
      </c>
      <c r="C13" s="166">
        <v>211388</v>
      </c>
      <c r="D13" s="195">
        <v>1</v>
      </c>
      <c r="E13" s="168">
        <v>221100</v>
      </c>
      <c r="F13" s="166">
        <v>22</v>
      </c>
      <c r="G13" s="166" t="s">
        <v>565</v>
      </c>
      <c r="H13" t="s">
        <v>1119</v>
      </c>
      <c r="J13" s="11">
        <v>311990</v>
      </c>
      <c r="K13" s="157">
        <v>1.1024972651607391E-3</v>
      </c>
      <c r="L13" s="157">
        <v>0</v>
      </c>
      <c r="M13" s="157">
        <v>0</v>
      </c>
      <c r="N13" s="157">
        <v>1.8832843118292804E-5</v>
      </c>
    </row>
    <row r="14" spans="1:14" ht="15" x14ac:dyDescent="0.25">
      <c r="A14" s="169" t="s">
        <v>1134</v>
      </c>
      <c r="B14" s="169">
        <v>22</v>
      </c>
      <c r="C14" s="169">
        <v>3046259</v>
      </c>
      <c r="D14" s="196">
        <v>0.99409727423167149</v>
      </c>
      <c r="E14" s="171">
        <v>221100</v>
      </c>
      <c r="F14" s="169">
        <v>22</v>
      </c>
      <c r="G14" s="169" t="s">
        <v>565</v>
      </c>
      <c r="H14" t="s">
        <v>1119</v>
      </c>
      <c r="J14" s="11">
        <v>312120</v>
      </c>
      <c r="K14" s="157">
        <v>0</v>
      </c>
      <c r="L14" s="157">
        <v>0</v>
      </c>
      <c r="M14" s="157">
        <v>1.5071842800994006E-4</v>
      </c>
      <c r="N14" s="157">
        <v>4.0965032062130143E-7</v>
      </c>
    </row>
    <row r="15" spans="1:14" ht="15" x14ac:dyDescent="0.25">
      <c r="A15" s="169" t="s">
        <v>1134</v>
      </c>
      <c r="B15" s="169">
        <v>314</v>
      </c>
      <c r="C15" s="169">
        <v>18088</v>
      </c>
      <c r="D15" s="196">
        <v>5.9027257683284566E-3</v>
      </c>
      <c r="E15" s="171">
        <v>314900</v>
      </c>
      <c r="F15" s="169">
        <v>229</v>
      </c>
      <c r="G15" s="169" t="s">
        <v>802</v>
      </c>
      <c r="H15" t="s">
        <v>1119</v>
      </c>
      <c r="J15" s="11">
        <v>313100</v>
      </c>
      <c r="K15" s="157">
        <v>0</v>
      </c>
      <c r="L15" s="157">
        <v>0</v>
      </c>
      <c r="M15" s="157">
        <v>0</v>
      </c>
      <c r="N15" s="157">
        <v>0</v>
      </c>
    </row>
    <row r="16" spans="1:14" ht="15" x14ac:dyDescent="0.25">
      <c r="A16" s="166" t="s">
        <v>1135</v>
      </c>
      <c r="B16" s="166">
        <v>111</v>
      </c>
      <c r="C16" s="166">
        <v>46502.229999999996</v>
      </c>
      <c r="D16" s="195">
        <v>0.4942676733938054</v>
      </c>
      <c r="E16" s="168">
        <v>111900</v>
      </c>
      <c r="F16" s="166">
        <v>6</v>
      </c>
      <c r="G16" s="166" t="s">
        <v>543</v>
      </c>
      <c r="H16" t="s">
        <v>1119</v>
      </c>
      <c r="J16" s="11">
        <v>314900</v>
      </c>
      <c r="K16" s="157">
        <v>0</v>
      </c>
      <c r="L16" s="157">
        <v>7.1227094434462218E-5</v>
      </c>
      <c r="M16" s="157">
        <v>0</v>
      </c>
      <c r="N16" s="157">
        <v>0</v>
      </c>
    </row>
    <row r="17" spans="1:14" ht="15" x14ac:dyDescent="0.25">
      <c r="A17" s="166" t="s">
        <v>1135</v>
      </c>
      <c r="B17" s="166">
        <v>115</v>
      </c>
      <c r="C17" s="166">
        <v>5854.86</v>
      </c>
      <c r="D17" s="195">
        <v>6.2230736681799036E-2</v>
      </c>
      <c r="E17" s="168">
        <v>115000</v>
      </c>
      <c r="F17" s="166">
        <v>13</v>
      </c>
      <c r="G17" s="166" t="s">
        <v>552</v>
      </c>
      <c r="H17" t="s">
        <v>1119</v>
      </c>
      <c r="J17" s="11">
        <v>321100</v>
      </c>
      <c r="K17" s="157">
        <v>2.9552345713260677E-2</v>
      </c>
      <c r="L17" s="157">
        <v>0</v>
      </c>
      <c r="M17" s="157">
        <v>0</v>
      </c>
      <c r="N17" s="157">
        <v>0</v>
      </c>
    </row>
    <row r="18" spans="1:14" ht="15" x14ac:dyDescent="0.25">
      <c r="A18" s="166" t="s">
        <v>1135</v>
      </c>
      <c r="B18" s="166">
        <v>22</v>
      </c>
      <c r="C18" s="166">
        <v>41726</v>
      </c>
      <c r="D18" s="195">
        <v>0.44350158992439559</v>
      </c>
      <c r="E18" s="168">
        <v>221100</v>
      </c>
      <c r="F18" s="166">
        <v>22</v>
      </c>
      <c r="G18" s="166" t="s">
        <v>565</v>
      </c>
      <c r="H18" t="s">
        <v>1119</v>
      </c>
      <c r="J18" s="11">
        <v>321200</v>
      </c>
      <c r="K18" s="157">
        <v>4.2261246515855272E-3</v>
      </c>
      <c r="L18" s="157">
        <v>0</v>
      </c>
      <c r="M18" s="157">
        <v>0</v>
      </c>
      <c r="N18" s="157">
        <v>0</v>
      </c>
    </row>
    <row r="19" spans="1:14" ht="15" x14ac:dyDescent="0.25">
      <c r="A19" s="169" t="s">
        <v>1136</v>
      </c>
      <c r="B19" s="169">
        <v>22</v>
      </c>
      <c r="C19" s="169">
        <v>878605</v>
      </c>
      <c r="D19" s="196">
        <v>1</v>
      </c>
      <c r="E19" s="171">
        <v>221100</v>
      </c>
      <c r="F19" s="169">
        <v>22</v>
      </c>
      <c r="G19" s="169" t="s">
        <v>565</v>
      </c>
      <c r="H19" t="s">
        <v>1119</v>
      </c>
      <c r="J19" s="11">
        <v>321910</v>
      </c>
      <c r="K19" s="157">
        <v>2.1095464830282192E-4</v>
      </c>
      <c r="L19" s="157">
        <v>0</v>
      </c>
      <c r="M19" s="157">
        <v>0</v>
      </c>
      <c r="N19" s="157">
        <v>0</v>
      </c>
    </row>
    <row r="20" spans="1:14" ht="15" x14ac:dyDescent="0.25">
      <c r="A20" s="166" t="s">
        <v>1137</v>
      </c>
      <c r="B20" s="166">
        <v>22</v>
      </c>
      <c r="C20" s="166">
        <v>8996995.4900000002</v>
      </c>
      <c r="D20" s="195">
        <v>0.9994207331421544</v>
      </c>
      <c r="E20" s="168">
        <v>221100</v>
      </c>
      <c r="F20" s="166">
        <v>22</v>
      </c>
      <c r="G20" s="166" t="s">
        <v>565</v>
      </c>
      <c r="H20" t="s">
        <v>1119</v>
      </c>
      <c r="J20" s="11">
        <v>322110</v>
      </c>
      <c r="K20" s="157">
        <v>0.14132721987424893</v>
      </c>
      <c r="L20" s="157">
        <v>1.083364785480801E-4</v>
      </c>
      <c r="M20" s="157">
        <v>0</v>
      </c>
      <c r="N20" s="157">
        <v>0</v>
      </c>
    </row>
    <row r="21" spans="1:14" ht="15" x14ac:dyDescent="0.25">
      <c r="A21" s="166" t="s">
        <v>1137</v>
      </c>
      <c r="B21" s="166">
        <v>99999</v>
      </c>
      <c r="C21" s="166">
        <v>5214.6819999999998</v>
      </c>
      <c r="D21" s="195">
        <v>5.7926685784558455E-4</v>
      </c>
      <c r="E21" s="168" t="s">
        <v>1177</v>
      </c>
      <c r="F21" s="168" t="s">
        <v>1177</v>
      </c>
      <c r="G21" s="172" t="s">
        <v>1177</v>
      </c>
      <c r="H21" t="s">
        <v>1119</v>
      </c>
      <c r="J21" s="11">
        <v>322120</v>
      </c>
      <c r="K21" s="157">
        <v>0.261012629946349</v>
      </c>
      <c r="L21" s="157">
        <v>2.5193557455594393E-3</v>
      </c>
      <c r="M21" s="157">
        <v>0</v>
      </c>
      <c r="N21" s="157">
        <v>0</v>
      </c>
    </row>
    <row r="22" spans="1:14" ht="15" x14ac:dyDescent="0.25">
      <c r="A22" s="169" t="s">
        <v>1138</v>
      </c>
      <c r="B22" s="169">
        <v>22</v>
      </c>
      <c r="C22" s="169">
        <v>129455</v>
      </c>
      <c r="D22" s="196">
        <v>0.97851063508140712</v>
      </c>
      <c r="E22" s="171">
        <v>221100</v>
      </c>
      <c r="F22" s="169">
        <v>22</v>
      </c>
      <c r="G22" s="169" t="s">
        <v>565</v>
      </c>
      <c r="H22" t="s">
        <v>1119</v>
      </c>
      <c r="J22" s="11">
        <v>322130</v>
      </c>
      <c r="K22" s="157">
        <v>0.15150625977297069</v>
      </c>
      <c r="L22" s="157">
        <v>0</v>
      </c>
      <c r="M22" s="157">
        <v>0</v>
      </c>
      <c r="N22" s="157">
        <v>0</v>
      </c>
    </row>
    <row r="23" spans="1:14" ht="15" x14ac:dyDescent="0.25">
      <c r="A23" s="169" t="s">
        <v>1138</v>
      </c>
      <c r="B23" s="169">
        <v>22132</v>
      </c>
      <c r="C23" s="169">
        <v>2843</v>
      </c>
      <c r="D23" s="196">
        <v>2.1489364918592872E-2</v>
      </c>
      <c r="E23" s="171">
        <v>221300</v>
      </c>
      <c r="F23" s="169">
        <v>24</v>
      </c>
      <c r="G23" s="169" t="s">
        <v>567</v>
      </c>
      <c r="H23" t="s">
        <v>1119</v>
      </c>
      <c r="J23" s="11">
        <v>322210</v>
      </c>
      <c r="K23" s="157">
        <v>2.8048029799296367E-2</v>
      </c>
      <c r="L23" s="157">
        <v>4.115404488802325E-5</v>
      </c>
      <c r="M23" s="157">
        <v>0</v>
      </c>
      <c r="N23" s="157">
        <v>0</v>
      </c>
    </row>
    <row r="24" spans="1:14" ht="15" x14ac:dyDescent="0.25">
      <c r="A24" s="166" t="s">
        <v>1139</v>
      </c>
      <c r="B24" s="166">
        <v>22</v>
      </c>
      <c r="C24" s="166">
        <v>371153</v>
      </c>
      <c r="D24" s="195">
        <v>1</v>
      </c>
      <c r="E24" s="168">
        <v>221100</v>
      </c>
      <c r="F24" s="166">
        <v>22</v>
      </c>
      <c r="G24" s="166" t="s">
        <v>565</v>
      </c>
      <c r="H24" t="s">
        <v>1119</v>
      </c>
      <c r="J24" s="11">
        <v>322299</v>
      </c>
      <c r="K24" s="157">
        <v>0</v>
      </c>
      <c r="L24" s="157">
        <v>8.2575860807755E-6</v>
      </c>
      <c r="M24" s="157">
        <v>0</v>
      </c>
      <c r="N24" s="157">
        <v>0</v>
      </c>
    </row>
    <row r="25" spans="1:14" ht="15" x14ac:dyDescent="0.25">
      <c r="A25" s="169" t="s">
        <v>1140</v>
      </c>
      <c r="B25" s="169">
        <v>22</v>
      </c>
      <c r="C25" s="169">
        <v>16214</v>
      </c>
      <c r="D25" s="196">
        <v>1</v>
      </c>
      <c r="E25" s="171">
        <v>221100</v>
      </c>
      <c r="F25" s="169">
        <v>22</v>
      </c>
      <c r="G25" s="169" t="s">
        <v>565</v>
      </c>
      <c r="H25" t="s">
        <v>1119</v>
      </c>
      <c r="J25" s="11">
        <v>325120</v>
      </c>
      <c r="K25" s="157">
        <v>0</v>
      </c>
      <c r="L25" s="157">
        <v>0</v>
      </c>
      <c r="M25" s="157">
        <v>1.2725055486553519E-4</v>
      </c>
      <c r="N25" s="157">
        <v>0</v>
      </c>
    </row>
    <row r="26" spans="1:14" ht="15" x14ac:dyDescent="0.25">
      <c r="A26" s="166" t="s">
        <v>1141</v>
      </c>
      <c r="B26" s="166">
        <v>22</v>
      </c>
      <c r="C26" s="166">
        <v>3143567</v>
      </c>
      <c r="D26" s="195">
        <v>1</v>
      </c>
      <c r="E26" s="168">
        <v>221100</v>
      </c>
      <c r="F26" s="166">
        <v>22</v>
      </c>
      <c r="G26" s="166" t="s">
        <v>565</v>
      </c>
      <c r="H26" t="s">
        <v>1119</v>
      </c>
      <c r="J26" s="11">
        <v>325211</v>
      </c>
      <c r="K26" s="157">
        <v>0</v>
      </c>
      <c r="L26" s="157">
        <v>0</v>
      </c>
      <c r="M26" s="157">
        <v>0</v>
      </c>
      <c r="N26" s="157">
        <v>0</v>
      </c>
    </row>
    <row r="27" spans="1:14" ht="15" x14ac:dyDescent="0.25">
      <c r="A27" s="169" t="s">
        <v>1142</v>
      </c>
      <c r="B27" s="169">
        <v>22</v>
      </c>
      <c r="C27" s="169">
        <v>1090038</v>
      </c>
      <c r="D27" s="196">
        <v>1</v>
      </c>
      <c r="E27" s="171">
        <v>221100</v>
      </c>
      <c r="F27" s="169">
        <v>22</v>
      </c>
      <c r="G27" s="169" t="s">
        <v>565</v>
      </c>
      <c r="H27" t="s">
        <v>1119</v>
      </c>
      <c r="J27" s="11">
        <v>325412</v>
      </c>
      <c r="K27" s="157">
        <v>0</v>
      </c>
      <c r="L27" s="157">
        <v>0</v>
      </c>
      <c r="M27" s="157">
        <v>7.0107422976052245E-4</v>
      </c>
      <c r="N27" s="157">
        <v>0</v>
      </c>
    </row>
    <row r="28" spans="1:14" ht="15" x14ac:dyDescent="0.25">
      <c r="A28" s="166" t="s">
        <v>1143</v>
      </c>
      <c r="B28" s="166">
        <v>22</v>
      </c>
      <c r="C28" s="166">
        <v>433105</v>
      </c>
      <c r="D28" s="195">
        <v>0.97563954179468104</v>
      </c>
      <c r="E28" s="168">
        <v>221100</v>
      </c>
      <c r="F28" s="166">
        <v>22</v>
      </c>
      <c r="G28" s="166" t="s">
        <v>565</v>
      </c>
      <c r="H28" t="s">
        <v>1119</v>
      </c>
      <c r="J28" s="11">
        <v>326190</v>
      </c>
      <c r="K28" s="157">
        <v>0</v>
      </c>
      <c r="L28" s="157">
        <v>0</v>
      </c>
      <c r="M28" s="157">
        <v>0</v>
      </c>
      <c r="N28" s="157">
        <v>8.1492734727921337E-5</v>
      </c>
    </row>
    <row r="29" spans="1:14" ht="15" x14ac:dyDescent="0.25">
      <c r="A29" s="166" t="s">
        <v>1143</v>
      </c>
      <c r="B29" s="166">
        <v>322122</v>
      </c>
      <c r="C29" s="166">
        <v>5669</v>
      </c>
      <c r="D29" s="195">
        <v>1.2770345672375167E-2</v>
      </c>
      <c r="E29" s="168">
        <v>322120</v>
      </c>
      <c r="F29" s="166">
        <v>233</v>
      </c>
      <c r="G29" s="166" t="s">
        <v>806</v>
      </c>
      <c r="H29" t="s">
        <v>1119</v>
      </c>
      <c r="J29" s="11">
        <v>327310</v>
      </c>
      <c r="K29" s="157">
        <v>0</v>
      </c>
      <c r="L29" s="157">
        <v>0</v>
      </c>
      <c r="M29" s="157">
        <v>0</v>
      </c>
      <c r="N29" s="157">
        <v>0</v>
      </c>
    </row>
    <row r="30" spans="1:14" ht="15" x14ac:dyDescent="0.25">
      <c r="A30" s="166" t="s">
        <v>1143</v>
      </c>
      <c r="B30" s="166">
        <v>99999</v>
      </c>
      <c r="C30" s="166">
        <v>5145.0720000000001</v>
      </c>
      <c r="D30" s="195">
        <v>1.1590112532943843E-2</v>
      </c>
      <c r="E30" s="168" t="s">
        <v>1177</v>
      </c>
      <c r="F30" s="168" t="s">
        <v>1177</v>
      </c>
      <c r="G30" s="172" t="s">
        <v>1177</v>
      </c>
      <c r="H30" t="s">
        <v>1119</v>
      </c>
      <c r="J30" s="11">
        <v>333618</v>
      </c>
      <c r="K30" s="157">
        <v>0</v>
      </c>
      <c r="L30" s="157">
        <v>0</v>
      </c>
      <c r="M30" s="157">
        <v>0</v>
      </c>
      <c r="N30" s="157">
        <v>3.3165068524894823E-5</v>
      </c>
    </row>
    <row r="31" spans="1:14" ht="15" x14ac:dyDescent="0.25">
      <c r="A31" s="169" t="s">
        <v>1144</v>
      </c>
      <c r="B31" s="169">
        <v>22</v>
      </c>
      <c r="C31" s="169">
        <v>1615523</v>
      </c>
      <c r="D31" s="196">
        <v>1</v>
      </c>
      <c r="E31" s="171">
        <v>221100</v>
      </c>
      <c r="F31" s="169">
        <v>22</v>
      </c>
      <c r="G31" s="169" t="s">
        <v>565</v>
      </c>
      <c r="H31" t="s">
        <v>1119</v>
      </c>
      <c r="J31" s="11">
        <v>335120</v>
      </c>
      <c r="K31" s="157">
        <v>0</v>
      </c>
      <c r="L31" s="157">
        <v>0</v>
      </c>
      <c r="M31" s="157">
        <v>0</v>
      </c>
      <c r="N31" s="157">
        <v>1.6535479833727398E-5</v>
      </c>
    </row>
    <row r="32" spans="1:14" ht="15" x14ac:dyDescent="0.25">
      <c r="A32" s="166" t="s">
        <v>1145</v>
      </c>
      <c r="B32" s="166">
        <v>22</v>
      </c>
      <c r="C32" s="166">
        <v>3231357.91</v>
      </c>
      <c r="D32" s="195">
        <v>0.89183999134805148</v>
      </c>
      <c r="E32" s="168">
        <v>221100</v>
      </c>
      <c r="F32" s="166">
        <v>22</v>
      </c>
      <c r="G32" s="166" t="s">
        <v>565</v>
      </c>
      <c r="H32" t="s">
        <v>1119</v>
      </c>
      <c r="J32" s="11">
        <v>335313</v>
      </c>
      <c r="K32" s="157">
        <v>0</v>
      </c>
      <c r="L32" s="157">
        <v>0</v>
      </c>
      <c r="M32" s="157">
        <v>0</v>
      </c>
      <c r="N32" s="157">
        <v>0</v>
      </c>
    </row>
    <row r="33" spans="1:14" ht="15" x14ac:dyDescent="0.25">
      <c r="A33" s="166" t="s">
        <v>1145</v>
      </c>
      <c r="B33" s="166">
        <v>322</v>
      </c>
      <c r="C33" s="166">
        <v>132781</v>
      </c>
      <c r="D33" s="195">
        <v>3.6646948183831983E-2</v>
      </c>
      <c r="E33" s="168">
        <v>322120</v>
      </c>
      <c r="F33" s="166">
        <v>233</v>
      </c>
      <c r="G33" s="166" t="s">
        <v>806</v>
      </c>
      <c r="H33" t="s">
        <v>1119</v>
      </c>
      <c r="J33" s="11">
        <v>339990</v>
      </c>
      <c r="K33" s="157">
        <v>0</v>
      </c>
      <c r="L33" s="157">
        <v>0</v>
      </c>
      <c r="M33" s="157">
        <v>6.1175960575463202E-5</v>
      </c>
      <c r="N33" s="157">
        <v>1.3618935625358038E-5</v>
      </c>
    </row>
    <row r="34" spans="1:14" ht="15" x14ac:dyDescent="0.25">
      <c r="A34" s="208" t="s">
        <v>1145</v>
      </c>
      <c r="B34" s="208">
        <v>322122</v>
      </c>
      <c r="C34" s="208">
        <f>256195.18*RenewableAllocation!H3</f>
        <v>231418.53059653941</v>
      </c>
      <c r="D34" s="209">
        <v>6.3600000000000004E-2</v>
      </c>
      <c r="E34" s="210">
        <v>322120</v>
      </c>
      <c r="F34" s="210" t="s">
        <v>1187</v>
      </c>
      <c r="G34" s="208" t="s">
        <v>1188</v>
      </c>
      <c r="H34" s="211" t="s">
        <v>1119</v>
      </c>
      <c r="J34" s="11">
        <v>420000</v>
      </c>
      <c r="K34" s="157">
        <v>0</v>
      </c>
      <c r="L34" s="157">
        <v>0</v>
      </c>
      <c r="M34" s="157">
        <v>5.0581241146193041E-4</v>
      </c>
      <c r="N34" s="157">
        <v>0</v>
      </c>
    </row>
    <row r="35" spans="1:14" ht="15" x14ac:dyDescent="0.25">
      <c r="A35" s="208" t="s">
        <v>1145</v>
      </c>
      <c r="B35" s="208">
        <v>322122</v>
      </c>
      <c r="C35" s="208">
        <f>256195.18*RenewableAllocation!G3</f>
        <v>24776.649403460611</v>
      </c>
      <c r="D35" s="209">
        <v>7.1000000000000004E-3</v>
      </c>
      <c r="E35" s="210">
        <v>322110</v>
      </c>
      <c r="F35" s="210" t="s">
        <v>1187</v>
      </c>
      <c r="G35" s="208" t="s">
        <v>1188</v>
      </c>
      <c r="H35" s="211" t="s">
        <v>1119</v>
      </c>
      <c r="J35" s="11">
        <v>481000</v>
      </c>
      <c r="K35" s="157">
        <v>0</v>
      </c>
      <c r="L35" s="157">
        <v>0</v>
      </c>
      <c r="M35" s="157">
        <v>1.5578794429598868E-4</v>
      </c>
      <c r="N35" s="157">
        <v>0</v>
      </c>
    </row>
    <row r="36" spans="1:14" ht="15" x14ac:dyDescent="0.25">
      <c r="A36" s="166" t="s">
        <v>1145</v>
      </c>
      <c r="B36" s="166">
        <v>99999</v>
      </c>
      <c r="C36" s="166">
        <v>2914.4090000000001</v>
      </c>
      <c r="D36" s="195">
        <v>8.0436354304827941E-4</v>
      </c>
      <c r="E36" s="168" t="s">
        <v>1177</v>
      </c>
      <c r="F36" s="168" t="s">
        <v>1177</v>
      </c>
      <c r="G36" s="172" t="s">
        <v>1177</v>
      </c>
      <c r="H36" t="s">
        <v>1119</v>
      </c>
      <c r="J36" s="11">
        <v>483000</v>
      </c>
      <c r="K36" s="157">
        <v>0</v>
      </c>
      <c r="L36" s="157">
        <v>1.1482651889147048E-5</v>
      </c>
      <c r="M36" s="157">
        <v>9.0510802005969298E-5</v>
      </c>
      <c r="N36" s="157">
        <v>0</v>
      </c>
    </row>
    <row r="37" spans="1:14" ht="15" x14ac:dyDescent="0.25">
      <c r="A37" s="169" t="s">
        <v>1146</v>
      </c>
      <c r="B37" s="169">
        <v>22</v>
      </c>
      <c r="C37" s="169">
        <v>870185</v>
      </c>
      <c r="D37" s="196">
        <v>0.96780454059633003</v>
      </c>
      <c r="E37" s="171">
        <v>221100</v>
      </c>
      <c r="F37" s="169">
        <v>22</v>
      </c>
      <c r="G37" s="169" t="s">
        <v>565</v>
      </c>
      <c r="H37" t="s">
        <v>1119</v>
      </c>
      <c r="J37" s="11">
        <v>484000</v>
      </c>
      <c r="K37" s="157">
        <v>0</v>
      </c>
      <c r="L37" s="157">
        <v>0</v>
      </c>
      <c r="M37" s="157">
        <v>5.990375355378478E-5</v>
      </c>
      <c r="N37" s="157">
        <v>0</v>
      </c>
    </row>
    <row r="38" spans="1:14" ht="15" x14ac:dyDescent="0.25">
      <c r="A38" s="169" t="s">
        <v>1146</v>
      </c>
      <c r="B38" s="169">
        <v>322122</v>
      </c>
      <c r="C38" s="169">
        <v>28948</v>
      </c>
      <c r="D38" s="196">
        <v>3.2195459403669982E-2</v>
      </c>
      <c r="E38" s="171">
        <v>322120</v>
      </c>
      <c r="F38" s="169">
        <v>233</v>
      </c>
      <c r="G38" s="169" t="s">
        <v>806</v>
      </c>
      <c r="H38" t="s">
        <v>1119</v>
      </c>
      <c r="J38" s="11">
        <v>485000</v>
      </c>
      <c r="K38" s="157">
        <v>0</v>
      </c>
      <c r="L38" s="157">
        <v>0</v>
      </c>
      <c r="M38" s="157">
        <v>1.7749003086884853E-4</v>
      </c>
      <c r="N38" s="157">
        <v>0</v>
      </c>
    </row>
    <row r="39" spans="1:14" ht="15" x14ac:dyDescent="0.25">
      <c r="A39" s="166" t="s">
        <v>1147</v>
      </c>
      <c r="B39" s="166">
        <v>22</v>
      </c>
      <c r="C39" s="166">
        <v>529105.39</v>
      </c>
      <c r="D39" s="195">
        <v>0.9646614262498785</v>
      </c>
      <c r="E39" s="168">
        <v>221100</v>
      </c>
      <c r="F39" s="166">
        <v>22</v>
      </c>
      <c r="G39" s="166" t="s">
        <v>565</v>
      </c>
      <c r="H39" t="s">
        <v>1119</v>
      </c>
      <c r="J39" s="11">
        <v>493000</v>
      </c>
      <c r="K39" s="157">
        <v>0</v>
      </c>
      <c r="L39" s="157">
        <v>0</v>
      </c>
      <c r="M39" s="157">
        <v>6.7358120392316094E-4</v>
      </c>
      <c r="N39" s="157">
        <v>0</v>
      </c>
    </row>
    <row r="40" spans="1:14" ht="15" x14ac:dyDescent="0.25">
      <c r="A40" s="166" t="s">
        <v>1147</v>
      </c>
      <c r="B40" s="166">
        <v>322</v>
      </c>
      <c r="C40" s="166">
        <v>1880</v>
      </c>
      <c r="D40" s="195">
        <v>3.427603490015045E-3</v>
      </c>
      <c r="E40" s="168">
        <v>322120</v>
      </c>
      <c r="F40" s="166">
        <v>233</v>
      </c>
      <c r="G40" s="166" t="s">
        <v>806</v>
      </c>
      <c r="H40" t="s">
        <v>1119</v>
      </c>
      <c r="J40" s="11">
        <v>511110</v>
      </c>
      <c r="K40" s="157">
        <v>0</v>
      </c>
      <c r="L40" s="157">
        <v>0</v>
      </c>
      <c r="M40" s="157">
        <v>3.4051200402245718E-4</v>
      </c>
      <c r="N40" s="157">
        <v>0</v>
      </c>
    </row>
    <row r="41" spans="1:14" ht="15" x14ac:dyDescent="0.25">
      <c r="A41" s="208" t="s">
        <v>1147</v>
      </c>
      <c r="B41" s="208">
        <v>322122</v>
      </c>
      <c r="C41" s="208">
        <f>17502.79*RenewableAllocation!H3</f>
        <v>15810.094253685038</v>
      </c>
      <c r="D41" s="209">
        <v>2.87E-2</v>
      </c>
      <c r="E41" s="210">
        <v>322120</v>
      </c>
      <c r="F41" s="210" t="s">
        <v>1187</v>
      </c>
      <c r="G41" s="208" t="s">
        <v>1188</v>
      </c>
      <c r="H41" s="214" t="s">
        <v>1119</v>
      </c>
      <c r="J41" s="11">
        <v>515100</v>
      </c>
      <c r="K41" s="157">
        <v>0</v>
      </c>
      <c r="L41" s="157">
        <v>0</v>
      </c>
      <c r="M41" s="157">
        <v>1.491804848669815E-4</v>
      </c>
      <c r="N41" s="157">
        <v>0</v>
      </c>
    </row>
    <row r="42" spans="1:14" ht="15" x14ac:dyDescent="0.25">
      <c r="A42" s="208" t="s">
        <v>1147</v>
      </c>
      <c r="B42" s="208">
        <v>322122</v>
      </c>
      <c r="C42" s="208">
        <f>17502.79*RenewableAllocation!G3</f>
        <v>1692.6957463149633</v>
      </c>
      <c r="D42" s="209">
        <v>3.2000000000000002E-3</v>
      </c>
      <c r="E42" s="210">
        <v>322110</v>
      </c>
      <c r="F42" s="210" t="s">
        <v>1187</v>
      </c>
      <c r="G42" s="208" t="s">
        <v>1188</v>
      </c>
      <c r="H42" s="214" t="s">
        <v>1119</v>
      </c>
      <c r="J42" s="11">
        <v>518200</v>
      </c>
      <c r="K42" s="157">
        <v>0</v>
      </c>
      <c r="L42" s="157">
        <v>0</v>
      </c>
      <c r="M42" s="157">
        <v>4.3669610740022921E-3</v>
      </c>
      <c r="N42" s="157">
        <v>0</v>
      </c>
    </row>
    <row r="43" spans="1:14" ht="15" x14ac:dyDescent="0.25">
      <c r="A43" s="169" t="s">
        <v>1148</v>
      </c>
      <c r="B43" s="169">
        <v>22</v>
      </c>
      <c r="C43" s="169">
        <v>716189</v>
      </c>
      <c r="D43" s="196">
        <v>1</v>
      </c>
      <c r="E43" s="171">
        <v>221100</v>
      </c>
      <c r="F43" s="169">
        <v>22</v>
      </c>
      <c r="G43" s="169" t="s">
        <v>565</v>
      </c>
      <c r="H43" t="s">
        <v>1119</v>
      </c>
      <c r="J43" s="11">
        <v>524200</v>
      </c>
      <c r="K43" s="157">
        <v>0</v>
      </c>
      <c r="L43" s="157">
        <v>0</v>
      </c>
      <c r="M43" s="157">
        <v>1.5892079143905245E-4</v>
      </c>
      <c r="N43" s="157">
        <v>0</v>
      </c>
    </row>
    <row r="44" spans="1:14" ht="15" x14ac:dyDescent="0.25">
      <c r="A44" s="166" t="s">
        <v>1150</v>
      </c>
      <c r="B44" s="166">
        <v>22</v>
      </c>
      <c r="C44" s="166">
        <v>11482751</v>
      </c>
      <c r="D44" s="195">
        <v>1</v>
      </c>
      <c r="E44" s="168">
        <v>221100</v>
      </c>
      <c r="F44" s="166">
        <v>22</v>
      </c>
      <c r="G44" s="166" t="s">
        <v>565</v>
      </c>
      <c r="H44" t="s">
        <v>1119</v>
      </c>
      <c r="J44" s="11">
        <v>532100</v>
      </c>
      <c r="K44" s="157">
        <v>0</v>
      </c>
      <c r="L44" s="157">
        <v>0</v>
      </c>
      <c r="M44" s="157">
        <v>1.3433648549457393E-3</v>
      </c>
      <c r="N44" s="157">
        <v>0</v>
      </c>
    </row>
    <row r="45" spans="1:14" ht="15" x14ac:dyDescent="0.25">
      <c r="A45" s="169" t="s">
        <v>1151</v>
      </c>
      <c r="B45" s="169">
        <v>22</v>
      </c>
      <c r="C45" s="169">
        <v>4819600.24</v>
      </c>
      <c r="D45" s="196">
        <v>0.99700212588413495</v>
      </c>
      <c r="E45" s="171">
        <v>221100</v>
      </c>
      <c r="F45" s="169">
        <v>22</v>
      </c>
      <c r="G45" s="169" t="s">
        <v>565</v>
      </c>
      <c r="H45" t="s">
        <v>1119</v>
      </c>
      <c r="J45" s="11">
        <v>541700</v>
      </c>
      <c r="K45" s="157">
        <v>0</v>
      </c>
      <c r="L45" s="157">
        <v>0</v>
      </c>
      <c r="M45" s="157">
        <v>6.1962191286657909E-4</v>
      </c>
      <c r="N45" s="157">
        <v>1.1459137347109378E-6</v>
      </c>
    </row>
    <row r="46" spans="1:14" ht="15" x14ac:dyDescent="0.25">
      <c r="A46" s="169" t="s">
        <v>1151</v>
      </c>
      <c r="B46" s="169">
        <v>22132</v>
      </c>
      <c r="C46" s="169">
        <v>10374</v>
      </c>
      <c r="D46" s="196">
        <v>2.1460078717902161E-3</v>
      </c>
      <c r="E46" s="171">
        <v>221300</v>
      </c>
      <c r="F46" s="169">
        <v>24</v>
      </c>
      <c r="G46" s="169" t="s">
        <v>567</v>
      </c>
      <c r="H46" t="s">
        <v>1119</v>
      </c>
      <c r="J46" s="11">
        <v>550000</v>
      </c>
      <c r="K46" s="157">
        <v>0</v>
      </c>
      <c r="L46" s="157">
        <v>0</v>
      </c>
      <c r="M46" s="157">
        <v>9.7744830863589252E-5</v>
      </c>
      <c r="N46" s="157">
        <v>0</v>
      </c>
    </row>
    <row r="47" spans="1:14" ht="15" x14ac:dyDescent="0.25">
      <c r="A47" s="169" t="s">
        <v>1151</v>
      </c>
      <c r="B47" s="169">
        <v>22131</v>
      </c>
      <c r="C47" s="169">
        <v>4118</v>
      </c>
      <c r="D47" s="196">
        <v>8.5186624407481305E-4</v>
      </c>
      <c r="E47" s="171">
        <v>221300</v>
      </c>
      <c r="F47" s="169">
        <v>24</v>
      </c>
      <c r="G47" s="169" t="s">
        <v>567</v>
      </c>
      <c r="H47" t="s">
        <v>1119</v>
      </c>
      <c r="J47" s="11">
        <v>561900</v>
      </c>
      <c r="K47" s="157">
        <v>0</v>
      </c>
      <c r="L47" s="157">
        <v>0</v>
      </c>
      <c r="M47" s="157">
        <v>0</v>
      </c>
      <c r="N47" s="157">
        <v>8.1215943970744779E-5</v>
      </c>
    </row>
    <row r="48" spans="1:14" ht="15" x14ac:dyDescent="0.25">
      <c r="A48" s="169" t="s">
        <v>1151</v>
      </c>
      <c r="B48" s="169">
        <v>314</v>
      </c>
      <c r="C48" s="169">
        <v>0</v>
      </c>
      <c r="D48" s="196">
        <v>0</v>
      </c>
      <c r="E48" s="171">
        <v>313100</v>
      </c>
      <c r="F48" s="169">
        <v>224</v>
      </c>
      <c r="G48" s="169" t="s">
        <v>797</v>
      </c>
      <c r="H48" t="s">
        <v>1119</v>
      </c>
      <c r="J48" s="11">
        <v>562000</v>
      </c>
      <c r="K48" s="157">
        <v>1.161070619484526E-4</v>
      </c>
      <c r="L48" s="157">
        <v>0</v>
      </c>
      <c r="M48" s="157">
        <v>2.2315384121757441E-4</v>
      </c>
      <c r="N48" s="157">
        <v>0</v>
      </c>
    </row>
    <row r="49" spans="1:14" ht="15" x14ac:dyDescent="0.25">
      <c r="A49" s="166" t="s">
        <v>1152</v>
      </c>
      <c r="B49" s="166">
        <v>22</v>
      </c>
      <c r="C49" s="166">
        <v>2531360</v>
      </c>
      <c r="D49" s="195">
        <v>1</v>
      </c>
      <c r="E49" s="168">
        <v>221100</v>
      </c>
      <c r="F49" s="166">
        <v>22</v>
      </c>
      <c r="G49" s="166" t="s">
        <v>565</v>
      </c>
      <c r="H49" t="s">
        <v>1119</v>
      </c>
      <c r="J49" s="11">
        <v>611100</v>
      </c>
      <c r="K49" s="157">
        <v>0</v>
      </c>
      <c r="L49" s="157">
        <v>0</v>
      </c>
      <c r="M49" s="157">
        <v>5.696085714661378E-8</v>
      </c>
      <c r="N49" s="157">
        <v>6.1613622547501151E-6</v>
      </c>
    </row>
    <row r="50" spans="1:14" ht="15" x14ac:dyDescent="0.25">
      <c r="A50" s="169" t="s">
        <v>1153</v>
      </c>
      <c r="B50" s="169">
        <v>22</v>
      </c>
      <c r="C50" s="169">
        <v>1157781</v>
      </c>
      <c r="D50" s="196">
        <v>1</v>
      </c>
      <c r="E50" s="171">
        <v>221100</v>
      </c>
      <c r="F50" s="169">
        <v>22</v>
      </c>
      <c r="G50" s="169" t="s">
        <v>565</v>
      </c>
      <c r="H50" t="s">
        <v>1119</v>
      </c>
      <c r="J50" s="11">
        <v>621900</v>
      </c>
      <c r="K50" s="157">
        <v>0</v>
      </c>
      <c r="L50" s="157">
        <v>0</v>
      </c>
      <c r="M50" s="157">
        <v>3.3994239545099105E-4</v>
      </c>
      <c r="N50" s="157">
        <v>0</v>
      </c>
    </row>
    <row r="51" spans="1:14" ht="15" x14ac:dyDescent="0.25">
      <c r="A51" s="166" t="s">
        <v>1154</v>
      </c>
      <c r="B51" s="166">
        <v>22</v>
      </c>
      <c r="C51" s="166">
        <v>1381362</v>
      </c>
      <c r="D51" s="195">
        <v>1</v>
      </c>
      <c r="E51" s="168">
        <v>221100</v>
      </c>
      <c r="F51" s="166">
        <v>22</v>
      </c>
      <c r="G51" s="166" t="s">
        <v>565</v>
      </c>
      <c r="H51" t="s">
        <v>1119</v>
      </c>
      <c r="J51" s="11">
        <v>622000</v>
      </c>
      <c r="K51" s="157">
        <v>0</v>
      </c>
      <c r="L51" s="157">
        <v>0</v>
      </c>
      <c r="M51" s="157">
        <v>2.1645125715713239E-6</v>
      </c>
      <c r="N51" s="157">
        <v>0</v>
      </c>
    </row>
    <row r="52" spans="1:14" ht="15" x14ac:dyDescent="0.25">
      <c r="A52" s="166" t="s">
        <v>1154</v>
      </c>
      <c r="B52" s="166">
        <v>335</v>
      </c>
      <c r="C52" s="166">
        <v>0</v>
      </c>
      <c r="D52" s="195">
        <v>0</v>
      </c>
      <c r="E52" s="168">
        <v>335313</v>
      </c>
      <c r="F52" s="166">
        <v>143</v>
      </c>
      <c r="G52" s="166" t="s">
        <v>708</v>
      </c>
      <c r="H52" t="s">
        <v>1119</v>
      </c>
      <c r="J52" s="11">
        <v>711200</v>
      </c>
      <c r="K52" s="157">
        <v>0</v>
      </c>
      <c r="L52" s="157">
        <v>0</v>
      </c>
      <c r="M52" s="157">
        <v>2.9448763144799325E-4</v>
      </c>
      <c r="N52" s="157">
        <v>0</v>
      </c>
    </row>
    <row r="53" spans="1:14" ht="15" x14ac:dyDescent="0.25">
      <c r="A53" s="169" t="s">
        <v>1155</v>
      </c>
      <c r="B53" s="169">
        <v>22</v>
      </c>
      <c r="C53" s="169">
        <v>-219608</v>
      </c>
      <c r="D53" s="196">
        <v>1</v>
      </c>
      <c r="E53" s="171">
        <v>221100</v>
      </c>
      <c r="F53" s="169">
        <v>22</v>
      </c>
      <c r="G53" s="169" t="s">
        <v>565</v>
      </c>
      <c r="H53" t="s">
        <v>1119</v>
      </c>
      <c r="J53" s="11">
        <v>713200</v>
      </c>
      <c r="K53" s="157">
        <v>0</v>
      </c>
      <c r="L53" s="157">
        <v>0</v>
      </c>
      <c r="M53" s="157">
        <v>0</v>
      </c>
      <c r="N53" s="157">
        <v>8.3535450515884319E-6</v>
      </c>
    </row>
    <row r="54" spans="1:14" ht="15" x14ac:dyDescent="0.25">
      <c r="A54" s="166" t="s">
        <v>1156</v>
      </c>
      <c r="B54" s="166">
        <v>22</v>
      </c>
      <c r="C54" s="166">
        <v>98381</v>
      </c>
      <c r="D54" s="195">
        <v>1</v>
      </c>
      <c r="E54" s="168">
        <v>221100</v>
      </c>
      <c r="F54" s="166">
        <v>22</v>
      </c>
      <c r="G54" s="166" t="s">
        <v>565</v>
      </c>
      <c r="H54" t="s">
        <v>1119</v>
      </c>
      <c r="J54" s="11">
        <v>713900</v>
      </c>
      <c r="K54" s="157">
        <v>0</v>
      </c>
      <c r="L54" s="157">
        <v>0</v>
      </c>
      <c r="M54" s="157">
        <v>8.6067855148533421E-5</v>
      </c>
      <c r="N54" s="157">
        <v>0</v>
      </c>
    </row>
    <row r="55" spans="1:14" ht="15" x14ac:dyDescent="0.25">
      <c r="A55" s="169" t="s">
        <v>1157</v>
      </c>
      <c r="B55" s="169">
        <v>22</v>
      </c>
      <c r="C55" s="169">
        <v>2389000</v>
      </c>
      <c r="D55" s="196">
        <v>1</v>
      </c>
      <c r="E55" s="171">
        <v>221100</v>
      </c>
      <c r="F55" s="169">
        <v>22</v>
      </c>
      <c r="G55" s="169" t="s">
        <v>565</v>
      </c>
      <c r="H55" t="s">
        <v>1119</v>
      </c>
      <c r="J55" s="11" t="s">
        <v>556</v>
      </c>
      <c r="K55" s="157">
        <v>0</v>
      </c>
      <c r="L55" s="157">
        <v>0</v>
      </c>
      <c r="M55" s="157">
        <v>1.4581979429533127E-4</v>
      </c>
      <c r="N55" s="157">
        <v>0</v>
      </c>
    </row>
    <row r="56" spans="1:14" ht="15" x14ac:dyDescent="0.25">
      <c r="A56" s="166" t="s">
        <v>1158</v>
      </c>
      <c r="B56" s="166">
        <v>22</v>
      </c>
      <c r="C56" s="166">
        <v>25524330.239999998</v>
      </c>
      <c r="D56" s="195">
        <v>0.99721662796471233</v>
      </c>
      <c r="E56" s="168">
        <v>221100</v>
      </c>
      <c r="F56" s="166">
        <v>22</v>
      </c>
      <c r="G56" s="166" t="s">
        <v>565</v>
      </c>
      <c r="H56" t="s">
        <v>1119</v>
      </c>
      <c r="J56" s="11" t="s">
        <v>769</v>
      </c>
      <c r="K56" s="157">
        <v>0</v>
      </c>
      <c r="L56" s="157">
        <v>0</v>
      </c>
      <c r="M56" s="157">
        <v>0</v>
      </c>
      <c r="N56" s="157">
        <v>0</v>
      </c>
    </row>
    <row r="57" spans="1:14" ht="15" x14ac:dyDescent="0.25">
      <c r="A57" s="166" t="s">
        <v>1158</v>
      </c>
      <c r="B57" s="166">
        <v>322122</v>
      </c>
      <c r="C57" s="166">
        <v>66485</v>
      </c>
      <c r="D57" s="195">
        <v>2.5975195778627377E-3</v>
      </c>
      <c r="E57" s="168">
        <v>322120</v>
      </c>
      <c r="F57" s="166">
        <v>233</v>
      </c>
      <c r="G57" s="166" t="s">
        <v>806</v>
      </c>
      <c r="H57" t="s">
        <v>1119</v>
      </c>
      <c r="J57" s="11" t="s">
        <v>781</v>
      </c>
      <c r="K57" s="157">
        <v>0</v>
      </c>
      <c r="L57" s="157">
        <v>0</v>
      </c>
      <c r="M57" s="157">
        <v>0</v>
      </c>
      <c r="N57" s="157">
        <v>8.868375859936823E-6</v>
      </c>
    </row>
    <row r="58" spans="1:14" ht="15" x14ac:dyDescent="0.25">
      <c r="A58" s="166" t="s">
        <v>1158</v>
      </c>
      <c r="B58" s="166">
        <v>322</v>
      </c>
      <c r="C58" s="166">
        <v>2097</v>
      </c>
      <c r="D58" s="195">
        <v>8.1928232755932331E-5</v>
      </c>
      <c r="E58" s="168">
        <v>322299</v>
      </c>
      <c r="F58" s="166">
        <v>239</v>
      </c>
      <c r="G58" s="166" t="s">
        <v>812</v>
      </c>
      <c r="H58" t="s">
        <v>1119</v>
      </c>
      <c r="J58" s="11" t="s">
        <v>839</v>
      </c>
      <c r="K58" s="157">
        <v>3.1595998454124116E-4</v>
      </c>
      <c r="L58" s="157">
        <v>0</v>
      </c>
      <c r="M58" s="157">
        <v>0</v>
      </c>
      <c r="N58" s="157">
        <v>3.966411550340034E-5</v>
      </c>
    </row>
    <row r="59" spans="1:14" ht="15" x14ac:dyDescent="0.25">
      <c r="A59" s="166" t="s">
        <v>1158</v>
      </c>
      <c r="B59" s="166">
        <v>339</v>
      </c>
      <c r="C59" s="166">
        <v>0</v>
      </c>
      <c r="D59" s="195">
        <v>0</v>
      </c>
      <c r="E59" s="168">
        <v>339990</v>
      </c>
      <c r="F59" s="166">
        <v>194</v>
      </c>
      <c r="G59" s="166" t="s">
        <v>763</v>
      </c>
      <c r="H59" t="s">
        <v>1119</v>
      </c>
      <c r="J59" s="11" t="s">
        <v>614</v>
      </c>
      <c r="K59" s="157">
        <v>0</v>
      </c>
      <c r="L59" s="157">
        <v>2.0823923086484026E-3</v>
      </c>
      <c r="M59" s="157">
        <v>0</v>
      </c>
      <c r="N59" s="157">
        <v>0</v>
      </c>
    </row>
    <row r="60" spans="1:14" ht="15" x14ac:dyDescent="0.25">
      <c r="A60" s="166" t="s">
        <v>1158</v>
      </c>
      <c r="B60" s="166">
        <v>611</v>
      </c>
      <c r="C60" s="166">
        <v>2660</v>
      </c>
      <c r="D60" s="195">
        <v>1.039242246689461E-4</v>
      </c>
      <c r="E60" s="168" t="s">
        <v>932</v>
      </c>
      <c r="F60" s="166">
        <v>342</v>
      </c>
      <c r="G60" s="166" t="s">
        <v>931</v>
      </c>
      <c r="H60" t="s">
        <v>1119</v>
      </c>
      <c r="J60" s="11" t="s">
        <v>854</v>
      </c>
      <c r="K60" s="157">
        <v>0</v>
      </c>
      <c r="L60" s="157">
        <v>0</v>
      </c>
      <c r="M60" s="157">
        <v>6.1825314346934603E-4</v>
      </c>
      <c r="N60" s="157">
        <v>9.743034652614738E-6</v>
      </c>
    </row>
    <row r="61" spans="1:14" ht="15" x14ac:dyDescent="0.25">
      <c r="A61" s="169" t="s">
        <v>1159</v>
      </c>
      <c r="B61" s="169">
        <v>22</v>
      </c>
      <c r="C61" s="169">
        <v>478007.22</v>
      </c>
      <c r="D61" s="196">
        <v>1</v>
      </c>
      <c r="E61" s="171">
        <v>221100</v>
      </c>
      <c r="F61" s="169">
        <v>22</v>
      </c>
      <c r="G61" s="169" t="s">
        <v>565</v>
      </c>
      <c r="H61" t="s">
        <v>1119</v>
      </c>
      <c r="J61" s="11" t="s">
        <v>900</v>
      </c>
      <c r="K61" s="157">
        <v>0</v>
      </c>
      <c r="L61" s="157">
        <v>0</v>
      </c>
      <c r="M61" s="157">
        <v>9.4771645003107439E-4</v>
      </c>
      <c r="N61" s="157">
        <v>0</v>
      </c>
    </row>
    <row r="62" spans="1:14" ht="15" x14ac:dyDescent="0.25">
      <c r="A62" s="166" t="s">
        <v>1160</v>
      </c>
      <c r="B62" s="166">
        <v>22</v>
      </c>
      <c r="C62" s="166">
        <v>1322675</v>
      </c>
      <c r="D62" s="195">
        <v>1</v>
      </c>
      <c r="E62" s="168">
        <v>221100</v>
      </c>
      <c r="F62" s="166">
        <v>22</v>
      </c>
      <c r="G62" s="166" t="s">
        <v>565</v>
      </c>
      <c r="H62" t="s">
        <v>1119</v>
      </c>
      <c r="J62" s="11" t="s">
        <v>932</v>
      </c>
      <c r="K62" s="157">
        <v>1.1226295304621694E-3</v>
      </c>
      <c r="L62" s="157">
        <v>1.0474572710950326E-5</v>
      </c>
      <c r="M62" s="157">
        <v>4.3139618444702254E-3</v>
      </c>
      <c r="N62" s="157">
        <v>2.03116420250297E-4</v>
      </c>
    </row>
    <row r="63" spans="1:14" ht="15" x14ac:dyDescent="0.25">
      <c r="A63" s="169" t="s">
        <v>1161</v>
      </c>
      <c r="B63" s="169">
        <v>22</v>
      </c>
      <c r="C63" s="169">
        <v>35261936</v>
      </c>
      <c r="D63" s="196">
        <v>1</v>
      </c>
      <c r="E63" s="171">
        <v>221100</v>
      </c>
      <c r="F63" s="169">
        <v>22</v>
      </c>
      <c r="G63" s="169" t="s">
        <v>565</v>
      </c>
      <c r="H63" t="s">
        <v>1119</v>
      </c>
      <c r="J63" s="11" t="s">
        <v>996</v>
      </c>
      <c r="K63" s="157">
        <v>0</v>
      </c>
      <c r="L63" s="157">
        <v>0</v>
      </c>
      <c r="M63" s="157">
        <v>1.1511789229330645E-4</v>
      </c>
      <c r="N63" s="157">
        <v>0</v>
      </c>
    </row>
    <row r="64" spans="1:14" ht="15" x14ac:dyDescent="0.25">
      <c r="A64" s="166" t="s">
        <v>1162</v>
      </c>
      <c r="B64" s="166">
        <v>22</v>
      </c>
      <c r="C64" s="166">
        <v>2062504</v>
      </c>
      <c r="D64" s="195">
        <v>1</v>
      </c>
      <c r="E64" s="168">
        <v>221100</v>
      </c>
      <c r="F64" s="166">
        <v>22</v>
      </c>
      <c r="G64" s="166" t="s">
        <v>565</v>
      </c>
      <c r="H64" t="s">
        <v>1119</v>
      </c>
      <c r="J64" s="11" t="s">
        <v>980</v>
      </c>
      <c r="K64" s="157">
        <v>0</v>
      </c>
      <c r="L64" s="157">
        <v>0</v>
      </c>
      <c r="M64" s="157">
        <v>3.4343409599407845E-3</v>
      </c>
      <c r="N64" s="157">
        <v>1.7360515579458699E-4</v>
      </c>
    </row>
    <row r="65" spans="1:14" ht="15" x14ac:dyDescent="0.25">
      <c r="A65" s="169" t="s">
        <v>1163</v>
      </c>
      <c r="B65" s="169">
        <v>22</v>
      </c>
      <c r="C65" s="169">
        <v>3963.96</v>
      </c>
      <c r="D65" s="196">
        <v>1</v>
      </c>
      <c r="E65" s="171">
        <v>221100</v>
      </c>
      <c r="F65" s="169">
        <v>22</v>
      </c>
      <c r="G65" s="169" t="s">
        <v>565</v>
      </c>
      <c r="H65" t="s">
        <v>1119</v>
      </c>
      <c r="J65" s="11" t="s">
        <v>989</v>
      </c>
      <c r="K65" s="157">
        <v>3.0660468125545795E-4</v>
      </c>
      <c r="L65" s="157">
        <v>0</v>
      </c>
      <c r="M65" s="157">
        <v>5.0723643289059576E-4</v>
      </c>
      <c r="N65" s="157">
        <v>3.6425663644434645E-5</v>
      </c>
    </row>
    <row r="66" spans="1:14" ht="15" x14ac:dyDescent="0.25">
      <c r="A66" s="166" t="s">
        <v>1164</v>
      </c>
      <c r="B66" s="166">
        <v>22</v>
      </c>
      <c r="C66" s="166">
        <v>1681715</v>
      </c>
      <c r="D66" s="195">
        <v>0.99826905714070324</v>
      </c>
      <c r="E66" s="168">
        <v>221100</v>
      </c>
      <c r="F66" s="166">
        <v>22</v>
      </c>
      <c r="G66" s="166" t="s">
        <v>565</v>
      </c>
      <c r="H66" t="s">
        <v>1119</v>
      </c>
    </row>
    <row r="67" spans="1:14" ht="15" x14ac:dyDescent="0.25">
      <c r="A67" s="166" t="s">
        <v>1164</v>
      </c>
      <c r="B67" s="166">
        <v>483</v>
      </c>
      <c r="C67" s="166">
        <v>2916</v>
      </c>
      <c r="D67" s="195">
        <v>1.7309428592967838E-3</v>
      </c>
      <c r="E67" s="168">
        <v>483000</v>
      </c>
      <c r="F67" s="166">
        <v>282</v>
      </c>
      <c r="G67" s="166" t="s">
        <v>857</v>
      </c>
      <c r="H67" t="s">
        <v>1119</v>
      </c>
    </row>
    <row r="68" spans="1:14" ht="15" x14ac:dyDescent="0.25">
      <c r="A68" s="169" t="s">
        <v>1165</v>
      </c>
      <c r="B68" s="169">
        <v>22</v>
      </c>
      <c r="C68" s="169">
        <v>5498214.2599999998</v>
      </c>
      <c r="D68" s="196">
        <v>1</v>
      </c>
      <c r="E68" s="171">
        <v>221100</v>
      </c>
      <c r="F68" s="169">
        <v>22</v>
      </c>
      <c r="G68" s="169" t="s">
        <v>565</v>
      </c>
      <c r="H68" t="s">
        <v>1119</v>
      </c>
    </row>
    <row r="69" spans="1:14" ht="15" x14ac:dyDescent="0.25">
      <c r="A69" s="166" t="s">
        <v>1166</v>
      </c>
      <c r="B69" s="166">
        <v>22</v>
      </c>
      <c r="C69" s="166">
        <v>8409467</v>
      </c>
      <c r="D69" s="195">
        <v>1</v>
      </c>
      <c r="E69" s="168">
        <v>221100</v>
      </c>
      <c r="F69" s="166">
        <v>22</v>
      </c>
      <c r="G69" s="166" t="s">
        <v>565</v>
      </c>
      <c r="H69" t="s">
        <v>1119</v>
      </c>
    </row>
    <row r="70" spans="1:14" ht="15" x14ac:dyDescent="0.25">
      <c r="A70" s="169" t="s">
        <v>1167</v>
      </c>
      <c r="B70" s="169">
        <v>22</v>
      </c>
      <c r="C70" s="169">
        <v>379588</v>
      </c>
      <c r="D70" s="196">
        <v>0.9836479043847427</v>
      </c>
      <c r="E70" s="171">
        <v>221100</v>
      </c>
      <c r="F70" s="169">
        <v>22</v>
      </c>
      <c r="G70" s="169" t="s">
        <v>565</v>
      </c>
      <c r="H70" t="s">
        <v>1119</v>
      </c>
    </row>
    <row r="71" spans="1:14" ht="15" x14ac:dyDescent="0.25">
      <c r="A71" s="169" t="s">
        <v>1167</v>
      </c>
      <c r="B71" s="169">
        <v>99999</v>
      </c>
      <c r="C71" s="169">
        <v>6310.2449999999999</v>
      </c>
      <c r="D71" s="196">
        <v>1.6352095615257332E-2</v>
      </c>
      <c r="E71" s="171" t="s">
        <v>1177</v>
      </c>
      <c r="F71" s="171" t="s">
        <v>1177</v>
      </c>
      <c r="G71" s="174" t="s">
        <v>1177</v>
      </c>
      <c r="H71" t="s">
        <v>1119</v>
      </c>
    </row>
    <row r="72" spans="1:14" ht="15" x14ac:dyDescent="0.25">
      <c r="A72" s="166" t="s">
        <v>1168</v>
      </c>
      <c r="B72" s="166">
        <v>22</v>
      </c>
      <c r="C72" s="166">
        <v>632823</v>
      </c>
      <c r="D72" s="195">
        <v>1</v>
      </c>
      <c r="E72" s="168">
        <v>221100</v>
      </c>
      <c r="F72" s="166">
        <v>22</v>
      </c>
      <c r="G72" s="166" t="s">
        <v>565</v>
      </c>
      <c r="H72" t="s">
        <v>1119</v>
      </c>
    </row>
    <row r="73" spans="1:14" ht="15" x14ac:dyDescent="0.25">
      <c r="A73" s="169" t="s">
        <v>1169</v>
      </c>
      <c r="B73" s="169">
        <v>22</v>
      </c>
      <c r="C73" s="169">
        <v>-350617.07999999996</v>
      </c>
      <c r="D73" s="196">
        <v>1.0307232279009124</v>
      </c>
      <c r="E73" s="171">
        <v>221100</v>
      </c>
      <c r="F73" s="169">
        <v>22</v>
      </c>
      <c r="G73" s="169" t="s">
        <v>565</v>
      </c>
      <c r="H73" t="s">
        <v>1119</v>
      </c>
    </row>
    <row r="74" spans="1:14" ht="15" x14ac:dyDescent="0.25">
      <c r="A74" s="169" t="s">
        <v>1169</v>
      </c>
      <c r="B74" s="169">
        <v>32213</v>
      </c>
      <c r="C74" s="169">
        <v>10451</v>
      </c>
      <c r="D74" s="196">
        <v>-3.0723227900912406E-2</v>
      </c>
      <c r="E74" s="171">
        <v>322210</v>
      </c>
      <c r="F74" s="169">
        <v>235</v>
      </c>
      <c r="G74" s="169" t="s">
        <v>808</v>
      </c>
      <c r="H74" t="s">
        <v>1119</v>
      </c>
    </row>
    <row r="75" spans="1:14" ht="15" x14ac:dyDescent="0.25">
      <c r="A75" s="166" t="s">
        <v>1170</v>
      </c>
      <c r="B75" s="166">
        <v>22</v>
      </c>
      <c r="C75" s="166">
        <v>1175321</v>
      </c>
      <c r="D75" s="195">
        <v>1</v>
      </c>
      <c r="E75" s="168">
        <v>221100</v>
      </c>
      <c r="F75" s="166">
        <v>22</v>
      </c>
      <c r="G75" s="166" t="s">
        <v>565</v>
      </c>
      <c r="H75" t="s">
        <v>1119</v>
      </c>
    </row>
    <row r="76" spans="1:14" ht="15" x14ac:dyDescent="0.25">
      <c r="A76" s="169" t="s">
        <v>1171</v>
      </c>
      <c r="B76" s="169">
        <v>22</v>
      </c>
      <c r="C76" s="169">
        <v>79458391.329999998</v>
      </c>
      <c r="D76" s="196">
        <v>1</v>
      </c>
      <c r="E76" s="171">
        <v>221100</v>
      </c>
      <c r="F76" s="169">
        <v>22</v>
      </c>
      <c r="G76" s="169" t="s">
        <v>565</v>
      </c>
      <c r="H76" t="s">
        <v>1119</v>
      </c>
    </row>
    <row r="77" spans="1:14" ht="15" x14ac:dyDescent="0.25">
      <c r="A77" s="169" t="s">
        <v>1171</v>
      </c>
      <c r="B77" s="169">
        <v>322</v>
      </c>
      <c r="C77" s="169">
        <v>0</v>
      </c>
      <c r="D77" s="196">
        <v>0</v>
      </c>
      <c r="E77" s="171">
        <v>322120</v>
      </c>
      <c r="F77" s="169">
        <v>233</v>
      </c>
      <c r="G77" s="169" t="s">
        <v>806</v>
      </c>
      <c r="H77" t="s">
        <v>1119</v>
      </c>
    </row>
    <row r="78" spans="1:14" ht="15" x14ac:dyDescent="0.25">
      <c r="A78" s="166" t="s">
        <v>1172</v>
      </c>
      <c r="B78" s="166">
        <v>22</v>
      </c>
      <c r="C78" s="166">
        <v>2313936</v>
      </c>
      <c r="D78" s="195">
        <v>0.93614420955205668</v>
      </c>
      <c r="E78" s="168">
        <v>221100</v>
      </c>
      <c r="F78" s="166">
        <v>22</v>
      </c>
      <c r="G78" s="166" t="s">
        <v>565</v>
      </c>
      <c r="H78" t="s">
        <v>1119</v>
      </c>
    </row>
    <row r="79" spans="1:14" ht="15" x14ac:dyDescent="0.25">
      <c r="A79" s="166" t="s">
        <v>1172</v>
      </c>
      <c r="B79" s="166">
        <v>322122</v>
      </c>
      <c r="C79" s="166">
        <v>110714.02</v>
      </c>
      <c r="D79" s="195">
        <v>4.479133767711406E-2</v>
      </c>
      <c r="E79" s="168">
        <v>322120</v>
      </c>
      <c r="F79" s="166">
        <v>233</v>
      </c>
      <c r="G79" s="166" t="s">
        <v>806</v>
      </c>
      <c r="H79" t="s">
        <v>1119</v>
      </c>
    </row>
    <row r="80" spans="1:14" ht="15" x14ac:dyDescent="0.25">
      <c r="A80" s="166" t="s">
        <v>1172</v>
      </c>
      <c r="B80" s="166">
        <v>322</v>
      </c>
      <c r="C80" s="166">
        <v>47123</v>
      </c>
      <c r="D80" s="195">
        <v>1.9064452770829257E-2</v>
      </c>
      <c r="E80" s="168">
        <v>322120</v>
      </c>
      <c r="F80" s="166">
        <v>233</v>
      </c>
      <c r="G80" s="166" t="s">
        <v>806</v>
      </c>
      <c r="H80" t="s">
        <v>1119</v>
      </c>
    </row>
    <row r="81" spans="1:8" ht="15" x14ac:dyDescent="0.25">
      <c r="A81" s="169" t="s">
        <v>1173</v>
      </c>
      <c r="B81" s="169">
        <v>22</v>
      </c>
      <c r="C81" s="169">
        <v>713154</v>
      </c>
      <c r="D81" s="196">
        <v>0.57421008813389007</v>
      </c>
      <c r="E81" s="171">
        <v>221100</v>
      </c>
      <c r="F81" s="169">
        <v>22</v>
      </c>
      <c r="G81" s="169" t="s">
        <v>565</v>
      </c>
      <c r="H81" t="s">
        <v>1119</v>
      </c>
    </row>
    <row r="82" spans="1:8" ht="15" x14ac:dyDescent="0.25">
      <c r="A82" s="169" t="s">
        <v>1173</v>
      </c>
      <c r="B82" s="169">
        <v>331</v>
      </c>
      <c r="C82" s="169">
        <v>528820</v>
      </c>
      <c r="D82" s="196">
        <v>0.42578991186610993</v>
      </c>
      <c r="E82" s="171" t="s">
        <v>614</v>
      </c>
      <c r="F82" s="169">
        <v>64</v>
      </c>
      <c r="G82" s="169" t="s">
        <v>613</v>
      </c>
      <c r="H82" t="s">
        <v>1119</v>
      </c>
    </row>
    <row r="83" spans="1:8" ht="15" x14ac:dyDescent="0.25">
      <c r="A83" s="166" t="s">
        <v>1174</v>
      </c>
      <c r="B83" s="166">
        <v>22</v>
      </c>
      <c r="C83" s="166">
        <v>868710.15</v>
      </c>
      <c r="D83" s="195">
        <v>1</v>
      </c>
      <c r="E83" s="168">
        <v>221100</v>
      </c>
      <c r="F83" s="166">
        <v>22</v>
      </c>
      <c r="G83" s="166" t="s">
        <v>565</v>
      </c>
      <c r="H83" t="s">
        <v>1119</v>
      </c>
    </row>
    <row r="84" spans="1:8" ht="15" x14ac:dyDescent="0.25">
      <c r="A84" s="189" t="s">
        <v>1125</v>
      </c>
      <c r="B84" s="189">
        <v>22</v>
      </c>
      <c r="C84" s="189">
        <v>151957</v>
      </c>
      <c r="D84" s="197">
        <v>1</v>
      </c>
      <c r="E84" s="189">
        <v>221100</v>
      </c>
      <c r="F84" s="189">
        <v>22</v>
      </c>
      <c r="G84" s="189" t="s">
        <v>565</v>
      </c>
      <c r="H84" t="s">
        <v>1121</v>
      </c>
    </row>
    <row r="85" spans="1:8" ht="15" x14ac:dyDescent="0.25">
      <c r="A85" s="191" t="s">
        <v>1128</v>
      </c>
      <c r="B85" s="191">
        <v>22</v>
      </c>
      <c r="C85" s="191">
        <v>468115</v>
      </c>
      <c r="D85" s="198">
        <v>1</v>
      </c>
      <c r="E85" s="191">
        <v>221100</v>
      </c>
      <c r="F85" s="191">
        <v>22</v>
      </c>
      <c r="G85" s="191" t="s">
        <v>565</v>
      </c>
      <c r="H85" t="s">
        <v>1121</v>
      </c>
    </row>
    <row r="86" spans="1:8" ht="15" x14ac:dyDescent="0.25">
      <c r="A86" s="189" t="s">
        <v>1129</v>
      </c>
      <c r="B86" s="189">
        <v>22</v>
      </c>
      <c r="C86" s="189">
        <v>12420351.24</v>
      </c>
      <c r="D86" s="197">
        <v>0.99921188868137323</v>
      </c>
      <c r="E86" s="192">
        <v>221100</v>
      </c>
      <c r="F86" s="189">
        <v>22</v>
      </c>
      <c r="G86" s="189" t="s">
        <v>565</v>
      </c>
      <c r="H86" t="s">
        <v>1121</v>
      </c>
    </row>
    <row r="87" spans="1:8" ht="15" x14ac:dyDescent="0.25">
      <c r="A87" s="189" t="s">
        <v>1129</v>
      </c>
      <c r="B87" s="189">
        <v>311</v>
      </c>
      <c r="C87" s="189">
        <v>1602</v>
      </c>
      <c r="D87" s="197">
        <v>1.2888020755100318E-4</v>
      </c>
      <c r="E87" s="192" t="s">
        <v>781</v>
      </c>
      <c r="F87" s="189">
        <v>209</v>
      </c>
      <c r="G87" s="189" t="s">
        <v>780</v>
      </c>
      <c r="H87" t="s">
        <v>1121</v>
      </c>
    </row>
    <row r="88" spans="1:8" ht="15" x14ac:dyDescent="0.25">
      <c r="A88" s="189" t="s">
        <v>1129</v>
      </c>
      <c r="B88" s="189">
        <v>421</v>
      </c>
      <c r="C88" s="189">
        <v>1760</v>
      </c>
      <c r="D88" s="197">
        <v>1.415912392570322E-4</v>
      </c>
      <c r="E88" s="192" t="s">
        <v>854</v>
      </c>
      <c r="F88" s="189">
        <v>279</v>
      </c>
      <c r="G88" s="189" t="s">
        <v>853</v>
      </c>
      <c r="H88" t="s">
        <v>1121</v>
      </c>
    </row>
    <row r="89" spans="1:8" ht="15" x14ac:dyDescent="0.25">
      <c r="A89" s="189" t="s">
        <v>1129</v>
      </c>
      <c r="B89" s="189">
        <v>713</v>
      </c>
      <c r="C89" s="189">
        <v>1509</v>
      </c>
      <c r="D89" s="197">
        <v>1.2139839774935319E-4</v>
      </c>
      <c r="E89" s="192">
        <v>713200</v>
      </c>
      <c r="F89" s="189">
        <v>363</v>
      </c>
      <c r="G89" s="189" t="s">
        <v>958</v>
      </c>
      <c r="H89" t="s">
        <v>1121</v>
      </c>
    </row>
    <row r="90" spans="1:8" ht="15" x14ac:dyDescent="0.25">
      <c r="A90" s="189" t="s">
        <v>1129</v>
      </c>
      <c r="B90" s="189">
        <v>312</v>
      </c>
      <c r="C90" s="189">
        <v>74</v>
      </c>
      <c r="D90" s="197">
        <v>5.9532680142161269E-6</v>
      </c>
      <c r="E90" s="192">
        <v>312120</v>
      </c>
      <c r="F90" s="189">
        <v>220</v>
      </c>
      <c r="G90" s="189" t="s">
        <v>793</v>
      </c>
      <c r="H90" t="s">
        <v>1121</v>
      </c>
    </row>
    <row r="91" spans="1:8" ht="15" x14ac:dyDescent="0.25">
      <c r="A91" s="189" t="s">
        <v>1129</v>
      </c>
      <c r="B91" s="189">
        <v>99999</v>
      </c>
      <c r="C91" s="189">
        <v>4851.34</v>
      </c>
      <c r="D91" s="197">
        <v>3.9028820605523334E-4</v>
      </c>
      <c r="E91" s="192" t="s">
        <v>1177</v>
      </c>
      <c r="F91" s="192" t="s">
        <v>1177</v>
      </c>
      <c r="G91" s="189" t="s">
        <v>1177</v>
      </c>
      <c r="H91" t="s">
        <v>1121</v>
      </c>
    </row>
    <row r="92" spans="1:8" ht="15" x14ac:dyDescent="0.25">
      <c r="A92" s="191" t="s">
        <v>1130</v>
      </c>
      <c r="B92" s="191">
        <v>22</v>
      </c>
      <c r="C92" s="191">
        <v>7365005</v>
      </c>
      <c r="D92" s="198">
        <v>0.99951021996809708</v>
      </c>
      <c r="E92" s="191">
        <v>221100</v>
      </c>
      <c r="F92" s="191">
        <v>22</v>
      </c>
      <c r="G92" s="191" t="s">
        <v>565</v>
      </c>
      <c r="H92" t="s">
        <v>1121</v>
      </c>
    </row>
    <row r="93" spans="1:8" ht="15" x14ac:dyDescent="0.25">
      <c r="A93" s="191" t="s">
        <v>1130</v>
      </c>
      <c r="B93" s="191">
        <v>311</v>
      </c>
      <c r="C93" s="191">
        <v>3402</v>
      </c>
      <c r="D93" s="198">
        <v>4.6168791037228983E-4</v>
      </c>
      <c r="E93" s="191">
        <v>311990</v>
      </c>
      <c r="F93" s="191">
        <v>218</v>
      </c>
      <c r="G93" s="191" t="s">
        <v>791</v>
      </c>
      <c r="H93" t="s">
        <v>1121</v>
      </c>
    </row>
    <row r="94" spans="1:8" ht="15" x14ac:dyDescent="0.25">
      <c r="A94" s="191" t="s">
        <v>1130</v>
      </c>
      <c r="B94" s="191">
        <v>541</v>
      </c>
      <c r="C94" s="191">
        <v>207</v>
      </c>
      <c r="D94" s="198">
        <v>2.8092121530589064E-5</v>
      </c>
      <c r="E94" s="191">
        <v>541700</v>
      </c>
      <c r="F94" s="191">
        <v>326</v>
      </c>
      <c r="G94" s="191" t="s">
        <v>914</v>
      </c>
      <c r="H94" t="s">
        <v>1121</v>
      </c>
    </row>
    <row r="95" spans="1:8" ht="15" x14ac:dyDescent="0.25">
      <c r="A95" s="190" t="s">
        <v>1132</v>
      </c>
      <c r="B95" s="189">
        <v>611</v>
      </c>
      <c r="C95" s="189">
        <v>5051</v>
      </c>
      <c r="D95" s="197">
        <v>1</v>
      </c>
      <c r="E95" s="192" t="s">
        <v>932</v>
      </c>
      <c r="F95" s="189">
        <v>342</v>
      </c>
      <c r="G95" s="189" t="s">
        <v>931</v>
      </c>
      <c r="H95" t="s">
        <v>1121</v>
      </c>
    </row>
    <row r="96" spans="1:8" ht="15" x14ac:dyDescent="0.25">
      <c r="A96" s="191" t="s">
        <v>1135</v>
      </c>
      <c r="B96" s="191">
        <v>22</v>
      </c>
      <c r="C96" s="191">
        <v>578617</v>
      </c>
      <c r="D96" s="198">
        <v>1</v>
      </c>
      <c r="E96" s="191">
        <v>221100</v>
      </c>
      <c r="F96" s="191">
        <v>22</v>
      </c>
      <c r="G96" s="191" t="s">
        <v>565</v>
      </c>
      <c r="H96" t="s">
        <v>1121</v>
      </c>
    </row>
    <row r="97" spans="1:8" ht="15" x14ac:dyDescent="0.25">
      <c r="A97" s="190" t="s">
        <v>1136</v>
      </c>
      <c r="B97" s="189">
        <v>22</v>
      </c>
      <c r="C97" s="189">
        <v>16296109</v>
      </c>
      <c r="D97" s="197">
        <v>0.99934717070877754</v>
      </c>
      <c r="E97" s="189">
        <v>221100</v>
      </c>
      <c r="F97" s="189">
        <v>22</v>
      </c>
      <c r="G97" s="189" t="s">
        <v>565</v>
      </c>
      <c r="H97" t="s">
        <v>1121</v>
      </c>
    </row>
    <row r="98" spans="1:8" ht="15" x14ac:dyDescent="0.25">
      <c r="A98" s="190" t="s">
        <v>1136</v>
      </c>
      <c r="B98" s="189">
        <v>611</v>
      </c>
      <c r="C98" s="189">
        <v>3531.33</v>
      </c>
      <c r="D98" s="197">
        <v>2.1655627391416117E-4</v>
      </c>
      <c r="E98" s="192" t="s">
        <v>932</v>
      </c>
      <c r="F98" s="189">
        <v>342</v>
      </c>
      <c r="G98" s="189" t="s">
        <v>931</v>
      </c>
      <c r="H98" t="s">
        <v>1121</v>
      </c>
    </row>
    <row r="99" spans="1:8" ht="15" x14ac:dyDescent="0.25">
      <c r="A99" s="190" t="s">
        <v>1136</v>
      </c>
      <c r="B99" s="189">
        <v>99999</v>
      </c>
      <c r="C99" s="189">
        <v>7114.1970000000001</v>
      </c>
      <c r="D99" s="197">
        <v>4.3627301730829568E-4</v>
      </c>
      <c r="E99" s="192" t="s">
        <v>1177</v>
      </c>
      <c r="F99" s="192" t="s">
        <v>1177</v>
      </c>
      <c r="G99" s="189" t="s">
        <v>1177</v>
      </c>
      <c r="H99" t="s">
        <v>1121</v>
      </c>
    </row>
    <row r="100" spans="1:8" ht="15" x14ac:dyDescent="0.25">
      <c r="A100" s="191" t="s">
        <v>1137</v>
      </c>
      <c r="B100" s="191">
        <v>22</v>
      </c>
      <c r="C100" s="191">
        <v>2805800</v>
      </c>
      <c r="D100" s="198">
        <v>1</v>
      </c>
      <c r="E100" s="191">
        <v>221100</v>
      </c>
      <c r="F100" s="191">
        <v>22</v>
      </c>
      <c r="G100" s="191" t="s">
        <v>565</v>
      </c>
      <c r="H100" t="s">
        <v>1121</v>
      </c>
    </row>
    <row r="101" spans="1:8" ht="15" x14ac:dyDescent="0.25">
      <c r="A101" s="190" t="s">
        <v>1138</v>
      </c>
      <c r="B101" s="189">
        <v>22</v>
      </c>
      <c r="C101" s="189">
        <v>10079016</v>
      </c>
      <c r="D101" s="197">
        <v>0.99961538820104623</v>
      </c>
      <c r="E101" s="189">
        <v>221100</v>
      </c>
      <c r="F101" s="189">
        <v>22</v>
      </c>
      <c r="G101" s="189" t="s">
        <v>565</v>
      </c>
      <c r="H101" t="s">
        <v>1121</v>
      </c>
    </row>
    <row r="102" spans="1:8" ht="15" x14ac:dyDescent="0.25">
      <c r="A102" s="190" t="s">
        <v>1138</v>
      </c>
      <c r="B102" s="189">
        <v>611</v>
      </c>
      <c r="C102" s="189">
        <v>3878</v>
      </c>
      <c r="D102" s="197">
        <v>3.8461179895375275E-4</v>
      </c>
      <c r="E102" s="192" t="s">
        <v>932</v>
      </c>
      <c r="F102" s="189">
        <v>342</v>
      </c>
      <c r="G102" s="189" t="s">
        <v>931</v>
      </c>
      <c r="H102" t="s">
        <v>1121</v>
      </c>
    </row>
    <row r="103" spans="1:8" ht="15" x14ac:dyDescent="0.25">
      <c r="A103" s="191" t="s">
        <v>1139</v>
      </c>
      <c r="B103" s="191">
        <v>22</v>
      </c>
      <c r="C103" s="191">
        <v>3448557</v>
      </c>
      <c r="D103" s="198">
        <v>0.98641758389349965</v>
      </c>
      <c r="E103" s="191">
        <v>221100</v>
      </c>
      <c r="F103" s="191">
        <v>22</v>
      </c>
      <c r="G103" s="191" t="s">
        <v>565</v>
      </c>
      <c r="H103" t="s">
        <v>1121</v>
      </c>
    </row>
    <row r="104" spans="1:8" ht="15" x14ac:dyDescent="0.25">
      <c r="A104" s="191" t="s">
        <v>1139</v>
      </c>
      <c r="B104" s="191">
        <v>611</v>
      </c>
      <c r="C104" s="191">
        <v>1113</v>
      </c>
      <c r="D104" s="198">
        <v>3.1836004765861925E-4</v>
      </c>
      <c r="E104" s="191">
        <v>611100</v>
      </c>
      <c r="F104" s="191">
        <v>341</v>
      </c>
      <c r="G104" s="191" t="s">
        <v>930</v>
      </c>
      <c r="H104" t="s">
        <v>1121</v>
      </c>
    </row>
    <row r="105" spans="1:8" ht="15" x14ac:dyDescent="0.25">
      <c r="A105" s="191" t="s">
        <v>1139</v>
      </c>
      <c r="B105" s="191">
        <v>99999</v>
      </c>
      <c r="C105" s="191">
        <v>46371.692999999999</v>
      </c>
      <c r="D105" s="198">
        <v>1.3264056058841744E-2</v>
      </c>
      <c r="E105" s="193" t="s">
        <v>1177</v>
      </c>
      <c r="F105" s="193" t="s">
        <v>1177</v>
      </c>
      <c r="G105" s="191" t="s">
        <v>1177</v>
      </c>
      <c r="H105" t="s">
        <v>1121</v>
      </c>
    </row>
    <row r="106" spans="1:8" ht="15" x14ac:dyDescent="0.25">
      <c r="A106" s="190" t="s">
        <v>1140</v>
      </c>
      <c r="B106" s="189">
        <v>22</v>
      </c>
      <c r="C106" s="189">
        <v>10844861</v>
      </c>
      <c r="D106" s="197">
        <v>1</v>
      </c>
      <c r="E106" s="189">
        <v>221100</v>
      </c>
      <c r="F106" s="189">
        <v>22</v>
      </c>
      <c r="G106" s="189" t="s">
        <v>565</v>
      </c>
      <c r="H106" t="s">
        <v>1121</v>
      </c>
    </row>
    <row r="107" spans="1:8" ht="15" x14ac:dyDescent="0.25">
      <c r="A107" s="191" t="s">
        <v>1143</v>
      </c>
      <c r="B107" s="191">
        <v>22</v>
      </c>
      <c r="C107" s="191">
        <v>184316</v>
      </c>
      <c r="D107" s="198">
        <v>0.81928764815678701</v>
      </c>
      <c r="E107" s="191">
        <v>221100</v>
      </c>
      <c r="F107" s="191">
        <v>22</v>
      </c>
      <c r="G107" s="191" t="s">
        <v>565</v>
      </c>
      <c r="H107" t="s">
        <v>1121</v>
      </c>
    </row>
    <row r="108" spans="1:8" ht="15" x14ac:dyDescent="0.25">
      <c r="A108" s="191" t="s">
        <v>1143</v>
      </c>
      <c r="B108" s="191">
        <v>22132</v>
      </c>
      <c r="C108" s="191">
        <v>3707</v>
      </c>
      <c r="D108" s="198">
        <v>1.6477675902890739E-2</v>
      </c>
      <c r="E108" s="191">
        <v>221300</v>
      </c>
      <c r="F108" s="191">
        <v>24</v>
      </c>
      <c r="G108" s="191" t="s">
        <v>567</v>
      </c>
      <c r="H108" t="s">
        <v>1121</v>
      </c>
    </row>
    <row r="109" spans="1:8" ht="15" x14ac:dyDescent="0.25">
      <c r="A109" s="191" t="s">
        <v>1143</v>
      </c>
      <c r="B109" s="191">
        <v>611</v>
      </c>
      <c r="C109" s="191">
        <v>5359</v>
      </c>
      <c r="D109" s="198">
        <v>2.3820843043860659E-2</v>
      </c>
      <c r="E109" s="193" t="s">
        <v>932</v>
      </c>
      <c r="F109" s="191">
        <v>342</v>
      </c>
      <c r="G109" s="191" t="s">
        <v>931</v>
      </c>
      <c r="H109" t="s">
        <v>1121</v>
      </c>
    </row>
    <row r="110" spans="1:8" ht="15" x14ac:dyDescent="0.25">
      <c r="A110" s="191" t="s">
        <v>1143</v>
      </c>
      <c r="B110" s="191">
        <v>928</v>
      </c>
      <c r="C110" s="191">
        <v>7834</v>
      </c>
      <c r="D110" s="198">
        <v>3.4822258706028064E-2</v>
      </c>
      <c r="E110" s="193" t="s">
        <v>980</v>
      </c>
      <c r="F110" s="191">
        <v>381</v>
      </c>
      <c r="G110" s="191" t="s">
        <v>979</v>
      </c>
      <c r="H110" t="s">
        <v>1121</v>
      </c>
    </row>
    <row r="111" spans="1:8" ht="15" x14ac:dyDescent="0.25">
      <c r="A111" s="191" t="s">
        <v>1143</v>
      </c>
      <c r="B111" s="191">
        <v>92214</v>
      </c>
      <c r="C111" s="191">
        <v>6580</v>
      </c>
      <c r="D111" s="198">
        <v>2.9248208103863246E-2</v>
      </c>
      <c r="E111" s="193" t="s">
        <v>989</v>
      </c>
      <c r="F111" s="191">
        <v>386</v>
      </c>
      <c r="G111" s="191" t="s">
        <v>988</v>
      </c>
      <c r="H111" t="s">
        <v>1121</v>
      </c>
    </row>
    <row r="112" spans="1:8" ht="15" x14ac:dyDescent="0.25">
      <c r="A112" s="191" t="s">
        <v>1143</v>
      </c>
      <c r="B112" s="191">
        <v>335</v>
      </c>
      <c r="C112" s="191">
        <v>2987</v>
      </c>
      <c r="D112" s="198">
        <v>1.3277264073896584E-2</v>
      </c>
      <c r="E112" s="193">
        <v>335120</v>
      </c>
      <c r="F112" s="191">
        <v>135</v>
      </c>
      <c r="G112" s="191" t="s">
        <v>700</v>
      </c>
      <c r="H112" t="s">
        <v>1121</v>
      </c>
    </row>
    <row r="113" spans="1:8" ht="15" x14ac:dyDescent="0.25">
      <c r="A113" s="191" t="s">
        <v>1143</v>
      </c>
      <c r="B113" s="191">
        <v>99999</v>
      </c>
      <c r="C113" s="191">
        <v>14188.047</v>
      </c>
      <c r="D113" s="198">
        <v>6.3066102012673653E-2</v>
      </c>
      <c r="E113" s="193" t="s">
        <v>1177</v>
      </c>
      <c r="F113" s="193" t="s">
        <v>1177</v>
      </c>
      <c r="G113" s="191" t="s">
        <v>1177</v>
      </c>
      <c r="H113" t="s">
        <v>1121</v>
      </c>
    </row>
    <row r="114" spans="1:8" ht="15" x14ac:dyDescent="0.25">
      <c r="A114" s="190" t="s">
        <v>1144</v>
      </c>
      <c r="B114" s="189">
        <v>22</v>
      </c>
      <c r="C114" s="189">
        <v>314338</v>
      </c>
      <c r="D114" s="197">
        <v>0.97134120711015293</v>
      </c>
      <c r="E114" s="189">
        <v>221100</v>
      </c>
      <c r="F114" s="189">
        <v>22</v>
      </c>
      <c r="G114" s="189" t="s">
        <v>565</v>
      </c>
      <c r="H114" t="s">
        <v>1121</v>
      </c>
    </row>
    <row r="115" spans="1:8" ht="15" x14ac:dyDescent="0.25">
      <c r="A115" s="190" t="s">
        <v>1144</v>
      </c>
      <c r="B115" s="189">
        <v>99999</v>
      </c>
      <c r="C115" s="189">
        <v>9274.3389999999999</v>
      </c>
      <c r="D115" s="197">
        <v>2.8658792889847136E-2</v>
      </c>
      <c r="E115" s="192" t="s">
        <v>1177</v>
      </c>
      <c r="F115" s="192" t="s">
        <v>1177</v>
      </c>
      <c r="G115" s="189" t="s">
        <v>1177</v>
      </c>
      <c r="H115" t="s">
        <v>1121</v>
      </c>
    </row>
    <row r="116" spans="1:8" ht="15" x14ac:dyDescent="0.25">
      <c r="A116" s="191" t="s">
        <v>1145</v>
      </c>
      <c r="B116" s="191">
        <v>22</v>
      </c>
      <c r="C116" s="191">
        <v>1097329</v>
      </c>
      <c r="D116" s="198">
        <v>1</v>
      </c>
      <c r="E116" s="191">
        <v>221100</v>
      </c>
      <c r="F116" s="191">
        <v>22</v>
      </c>
      <c r="G116" s="191" t="s">
        <v>565</v>
      </c>
      <c r="H116" t="s">
        <v>1121</v>
      </c>
    </row>
    <row r="117" spans="1:8" ht="15" x14ac:dyDescent="0.25">
      <c r="A117" s="190" t="s">
        <v>1146</v>
      </c>
      <c r="B117" s="189">
        <v>22</v>
      </c>
      <c r="C117" s="189">
        <v>3856432</v>
      </c>
      <c r="D117" s="197">
        <v>0.99697897840603622</v>
      </c>
      <c r="E117" s="189">
        <v>221100</v>
      </c>
      <c r="F117" s="189">
        <v>22</v>
      </c>
      <c r="G117" s="189" t="s">
        <v>565</v>
      </c>
      <c r="H117" t="s">
        <v>1121</v>
      </c>
    </row>
    <row r="118" spans="1:8" ht="15" x14ac:dyDescent="0.25">
      <c r="A118" s="190" t="s">
        <v>1146</v>
      </c>
      <c r="B118" s="189">
        <v>99999</v>
      </c>
      <c r="C118" s="189">
        <v>11685.666999999999</v>
      </c>
      <c r="D118" s="197">
        <v>3.0210215939638321E-3</v>
      </c>
      <c r="E118" s="192" t="s">
        <v>1177</v>
      </c>
      <c r="F118" s="192" t="s">
        <v>1177</v>
      </c>
      <c r="G118" s="189" t="s">
        <v>1177</v>
      </c>
      <c r="H118" t="s">
        <v>1121</v>
      </c>
    </row>
    <row r="119" spans="1:8" ht="15" x14ac:dyDescent="0.25">
      <c r="A119" s="191" t="s">
        <v>1147</v>
      </c>
      <c r="B119" s="191">
        <v>22</v>
      </c>
      <c r="C119" s="191">
        <v>9643734</v>
      </c>
      <c r="D119" s="198">
        <v>0.99512072853756228</v>
      </c>
      <c r="E119" s="191">
        <v>221100</v>
      </c>
      <c r="F119" s="191">
        <v>22</v>
      </c>
      <c r="G119" s="191" t="s">
        <v>565</v>
      </c>
      <c r="H119" t="s">
        <v>1121</v>
      </c>
    </row>
    <row r="120" spans="1:8" ht="15" x14ac:dyDescent="0.25">
      <c r="A120" s="191" t="s">
        <v>1147</v>
      </c>
      <c r="B120" s="191">
        <v>611</v>
      </c>
      <c r="C120" s="191">
        <v>15765</v>
      </c>
      <c r="D120" s="198">
        <v>1.6267638951255466E-3</v>
      </c>
      <c r="E120" s="193" t="s">
        <v>932</v>
      </c>
      <c r="F120" s="193">
        <v>342</v>
      </c>
      <c r="G120" s="191" t="s">
        <v>931</v>
      </c>
      <c r="H120" t="s">
        <v>1121</v>
      </c>
    </row>
    <row r="121" spans="1:8" ht="15" x14ac:dyDescent="0.25">
      <c r="A121" s="191" t="s">
        <v>1147</v>
      </c>
      <c r="B121" s="191">
        <v>561</v>
      </c>
      <c r="C121" s="191">
        <v>14671</v>
      </c>
      <c r="D121" s="198">
        <v>1.5138758709411287E-3</v>
      </c>
      <c r="E121" s="193">
        <v>561900</v>
      </c>
      <c r="F121" s="193">
        <v>339</v>
      </c>
      <c r="G121" s="191" t="s">
        <v>928</v>
      </c>
      <c r="H121" t="s">
        <v>1121</v>
      </c>
    </row>
    <row r="122" spans="1:8" ht="15" x14ac:dyDescent="0.25">
      <c r="A122" s="191" t="s">
        <v>1147</v>
      </c>
      <c r="B122" s="191">
        <v>99999</v>
      </c>
      <c r="C122" s="191">
        <v>16849.113000000001</v>
      </c>
      <c r="D122" s="198">
        <v>1.738631696371106E-3</v>
      </c>
      <c r="E122" s="193" t="s">
        <v>1177</v>
      </c>
      <c r="F122" s="193" t="s">
        <v>1177</v>
      </c>
      <c r="G122" s="191" t="s">
        <v>1177</v>
      </c>
      <c r="H122" t="s">
        <v>1121</v>
      </c>
    </row>
    <row r="123" spans="1:8" ht="15" x14ac:dyDescent="0.25">
      <c r="A123" s="190" t="s">
        <v>1148</v>
      </c>
      <c r="B123" s="189">
        <v>22</v>
      </c>
      <c r="C123" s="189">
        <v>1131105</v>
      </c>
      <c r="D123" s="197">
        <v>1</v>
      </c>
      <c r="E123" s="189">
        <v>221100</v>
      </c>
      <c r="F123" s="189">
        <v>22</v>
      </c>
      <c r="G123" s="189" t="s">
        <v>565</v>
      </c>
      <c r="H123" t="s">
        <v>1121</v>
      </c>
    </row>
    <row r="124" spans="1:8" ht="15" x14ac:dyDescent="0.25">
      <c r="A124" s="191" t="s">
        <v>1150</v>
      </c>
      <c r="B124" s="191">
        <v>22</v>
      </c>
      <c r="C124" s="191">
        <v>1973794.0799999998</v>
      </c>
      <c r="D124" s="198">
        <v>1</v>
      </c>
      <c r="E124" s="191">
        <v>221100</v>
      </c>
      <c r="F124" s="191">
        <v>22</v>
      </c>
      <c r="G124" s="191" t="s">
        <v>565</v>
      </c>
      <c r="H124" t="s">
        <v>1121</v>
      </c>
    </row>
    <row r="125" spans="1:8" ht="15" x14ac:dyDescent="0.25">
      <c r="A125" s="190" t="s">
        <v>1152</v>
      </c>
      <c r="B125" s="189">
        <v>22</v>
      </c>
      <c r="C125" s="189">
        <v>6202412</v>
      </c>
      <c r="D125" s="197">
        <v>1</v>
      </c>
      <c r="E125" s="189">
        <v>221100</v>
      </c>
      <c r="F125" s="189">
        <v>22</v>
      </c>
      <c r="G125" s="189" t="s">
        <v>565</v>
      </c>
      <c r="H125" t="s">
        <v>1121</v>
      </c>
    </row>
    <row r="126" spans="1:8" ht="15" x14ac:dyDescent="0.25">
      <c r="A126" s="191" t="s">
        <v>1153</v>
      </c>
      <c r="B126" s="191">
        <v>22</v>
      </c>
      <c r="C126" s="191">
        <v>2736939.2199999997</v>
      </c>
      <c r="D126" s="198">
        <v>1</v>
      </c>
      <c r="E126" s="191">
        <v>221100</v>
      </c>
      <c r="F126" s="191">
        <v>22</v>
      </c>
      <c r="G126" s="191" t="s">
        <v>565</v>
      </c>
      <c r="H126" t="s">
        <v>1121</v>
      </c>
    </row>
    <row r="127" spans="1:8" ht="15" x14ac:dyDescent="0.25">
      <c r="A127" s="190" t="s">
        <v>1154</v>
      </c>
      <c r="B127" s="189">
        <v>22</v>
      </c>
      <c r="C127" s="189">
        <v>411581</v>
      </c>
      <c r="D127" s="197">
        <v>1</v>
      </c>
      <c r="E127" s="189">
        <v>221100</v>
      </c>
      <c r="F127" s="189">
        <v>22</v>
      </c>
      <c r="G127" s="189" t="s">
        <v>565</v>
      </c>
      <c r="H127" t="s">
        <v>1121</v>
      </c>
    </row>
    <row r="128" spans="1:8" ht="15" x14ac:dyDescent="0.25">
      <c r="A128" s="191" t="s">
        <v>1155</v>
      </c>
      <c r="B128" s="191">
        <v>22</v>
      </c>
      <c r="C128" s="191">
        <v>22855</v>
      </c>
      <c r="D128" s="198">
        <v>1</v>
      </c>
      <c r="E128" s="191">
        <v>221100</v>
      </c>
      <c r="F128" s="191">
        <v>22</v>
      </c>
      <c r="G128" s="191" t="s">
        <v>565</v>
      </c>
      <c r="H128" t="s">
        <v>1121</v>
      </c>
    </row>
    <row r="129" spans="1:8" ht="15" x14ac:dyDescent="0.25">
      <c r="A129" s="190" t="s">
        <v>1156</v>
      </c>
      <c r="B129" s="189">
        <v>22</v>
      </c>
      <c r="C129" s="189">
        <v>2271643</v>
      </c>
      <c r="D129" s="197">
        <v>0.99863413561929881</v>
      </c>
      <c r="E129" s="189">
        <v>221100</v>
      </c>
      <c r="F129" s="189">
        <v>22</v>
      </c>
      <c r="G129" s="189" t="s">
        <v>565</v>
      </c>
      <c r="H129" t="s">
        <v>1121</v>
      </c>
    </row>
    <row r="130" spans="1:8" ht="15" x14ac:dyDescent="0.25">
      <c r="A130" s="190" t="s">
        <v>1156</v>
      </c>
      <c r="B130" s="189">
        <v>611</v>
      </c>
      <c r="C130" s="189">
        <v>3107</v>
      </c>
      <c r="D130" s="197">
        <v>1.3658643807011759E-3</v>
      </c>
      <c r="E130" s="192" t="s">
        <v>932</v>
      </c>
      <c r="F130" s="189">
        <v>342</v>
      </c>
      <c r="G130" s="189" t="s">
        <v>931</v>
      </c>
      <c r="H130" t="s">
        <v>1121</v>
      </c>
    </row>
    <row r="131" spans="1:8" ht="15" x14ac:dyDescent="0.25">
      <c r="A131" s="191" t="s">
        <v>1157</v>
      </c>
      <c r="B131" s="191">
        <v>22</v>
      </c>
      <c r="C131" s="191">
        <v>300134</v>
      </c>
      <c r="D131" s="198">
        <v>1</v>
      </c>
      <c r="E131" s="191">
        <v>221100</v>
      </c>
      <c r="F131" s="191">
        <v>22</v>
      </c>
      <c r="G131" s="191" t="s">
        <v>565</v>
      </c>
      <c r="H131" t="s">
        <v>1121</v>
      </c>
    </row>
    <row r="132" spans="1:8" ht="15" x14ac:dyDescent="0.25">
      <c r="A132" s="190" t="s">
        <v>1158</v>
      </c>
      <c r="B132" s="189">
        <v>22</v>
      </c>
      <c r="C132" s="189">
        <v>3965947</v>
      </c>
      <c r="D132" s="197">
        <v>0.99938006613056329</v>
      </c>
      <c r="E132" s="189">
        <v>221100</v>
      </c>
      <c r="F132" s="189">
        <v>22</v>
      </c>
      <c r="G132" s="189" t="s">
        <v>565</v>
      </c>
      <c r="H132" t="s">
        <v>1121</v>
      </c>
    </row>
    <row r="133" spans="1:8" ht="15" x14ac:dyDescent="0.25">
      <c r="A133" s="190" t="s">
        <v>1158</v>
      </c>
      <c r="B133" s="189">
        <v>339</v>
      </c>
      <c r="C133" s="189">
        <v>2460.15</v>
      </c>
      <c r="D133" s="197">
        <v>6.1993386943675884E-4</v>
      </c>
      <c r="E133" s="189">
        <v>339990</v>
      </c>
      <c r="F133" s="189">
        <v>194</v>
      </c>
      <c r="G133" s="189" t="s">
        <v>763</v>
      </c>
      <c r="H133" t="s">
        <v>1121</v>
      </c>
    </row>
    <row r="134" spans="1:8" ht="15" x14ac:dyDescent="0.25">
      <c r="A134" s="191" t="s">
        <v>1159</v>
      </c>
      <c r="B134" s="191">
        <v>22</v>
      </c>
      <c r="C134" s="191">
        <v>1118243</v>
      </c>
      <c r="D134" s="198">
        <v>0.96950368383361452</v>
      </c>
      <c r="E134" s="191">
        <v>221100</v>
      </c>
      <c r="F134" s="191">
        <v>22</v>
      </c>
      <c r="G134" s="191" t="s">
        <v>565</v>
      </c>
      <c r="H134" t="s">
        <v>1121</v>
      </c>
    </row>
    <row r="135" spans="1:8" ht="15" x14ac:dyDescent="0.25">
      <c r="A135" s="191" t="s">
        <v>1159</v>
      </c>
      <c r="B135" s="191">
        <v>311</v>
      </c>
      <c r="C135" s="191">
        <v>14463</v>
      </c>
      <c r="D135" s="198">
        <v>1.253925289877564E-2</v>
      </c>
      <c r="E135" s="191">
        <v>311615</v>
      </c>
      <c r="F135" s="191">
        <v>210</v>
      </c>
      <c r="G135" s="191" t="s">
        <v>782</v>
      </c>
      <c r="H135" t="s">
        <v>1121</v>
      </c>
    </row>
    <row r="136" spans="1:8" ht="15" x14ac:dyDescent="0.25">
      <c r="A136" s="191" t="s">
        <v>1159</v>
      </c>
      <c r="B136" s="191">
        <v>333</v>
      </c>
      <c r="C136" s="191">
        <v>5991</v>
      </c>
      <c r="D136" s="198">
        <v>5.1941273675285109E-3</v>
      </c>
      <c r="E136" s="191">
        <v>333618</v>
      </c>
      <c r="F136" s="191">
        <v>105</v>
      </c>
      <c r="G136" s="191" t="s">
        <v>664</v>
      </c>
      <c r="H136" t="s">
        <v>1121</v>
      </c>
    </row>
    <row r="137" spans="1:8" ht="15" x14ac:dyDescent="0.25">
      <c r="A137" s="191" t="s">
        <v>1159</v>
      </c>
      <c r="B137" s="191">
        <v>326</v>
      </c>
      <c r="C137" s="191">
        <v>14721</v>
      </c>
      <c r="D137" s="198">
        <v>1.2762935900081323E-2</v>
      </c>
      <c r="E137" s="191">
        <v>326190</v>
      </c>
      <c r="F137" s="191">
        <v>271</v>
      </c>
      <c r="G137" s="191" t="s">
        <v>846</v>
      </c>
      <c r="H137" t="s">
        <v>1121</v>
      </c>
    </row>
    <row r="138" spans="1:8" ht="15" x14ac:dyDescent="0.25">
      <c r="A138" s="190" t="s">
        <v>1160</v>
      </c>
      <c r="B138" s="189">
        <v>22</v>
      </c>
      <c r="C138" s="189">
        <v>11785091</v>
      </c>
      <c r="D138" s="197">
        <v>0.98728791468461397</v>
      </c>
      <c r="E138" s="189">
        <v>221100</v>
      </c>
      <c r="F138" s="189">
        <v>22</v>
      </c>
      <c r="G138" s="189" t="s">
        <v>565</v>
      </c>
      <c r="H138" t="s">
        <v>1121</v>
      </c>
    </row>
    <row r="139" spans="1:8" ht="15" x14ac:dyDescent="0.25">
      <c r="A139" s="190" t="s">
        <v>1160</v>
      </c>
      <c r="B139" s="189">
        <v>99999</v>
      </c>
      <c r="C139" s="189">
        <v>151742.04</v>
      </c>
      <c r="D139" s="197">
        <v>1.2712085315386134E-2</v>
      </c>
      <c r="E139" s="192" t="s">
        <v>1177</v>
      </c>
      <c r="F139" s="192" t="s">
        <v>1177</v>
      </c>
      <c r="G139" s="189" t="s">
        <v>1177</v>
      </c>
      <c r="H139" t="s">
        <v>1121</v>
      </c>
    </row>
    <row r="140" spans="1:8" ht="15" x14ac:dyDescent="0.25">
      <c r="A140" s="191" t="s">
        <v>1161</v>
      </c>
      <c r="B140" s="191">
        <v>22</v>
      </c>
      <c r="C140" s="191">
        <v>7555402</v>
      </c>
      <c r="D140" s="198">
        <v>1</v>
      </c>
      <c r="E140" s="191">
        <v>221100</v>
      </c>
      <c r="F140" s="191">
        <v>22</v>
      </c>
      <c r="G140" s="191" t="s">
        <v>565</v>
      </c>
      <c r="H140" t="s">
        <v>1121</v>
      </c>
    </row>
    <row r="141" spans="1:8" ht="15" x14ac:dyDescent="0.25">
      <c r="A141" s="190" t="s">
        <v>1162</v>
      </c>
      <c r="B141" s="189">
        <v>22</v>
      </c>
      <c r="C141" s="189">
        <v>3564730</v>
      </c>
      <c r="D141" s="197">
        <v>1</v>
      </c>
      <c r="E141" s="189">
        <v>221100</v>
      </c>
      <c r="F141" s="189">
        <v>22</v>
      </c>
      <c r="G141" s="189" t="s">
        <v>565</v>
      </c>
      <c r="H141" t="s">
        <v>1121</v>
      </c>
    </row>
    <row r="142" spans="1:8" ht="15" x14ac:dyDescent="0.25">
      <c r="A142" s="191" t="s">
        <v>1163</v>
      </c>
      <c r="B142" s="191">
        <v>22</v>
      </c>
      <c r="C142" s="191">
        <v>2385</v>
      </c>
      <c r="D142" s="198">
        <v>0.2404961177775537</v>
      </c>
      <c r="E142" s="191">
        <v>221100</v>
      </c>
      <c r="F142" s="191">
        <v>22</v>
      </c>
      <c r="G142" s="191" t="s">
        <v>565</v>
      </c>
      <c r="H142" t="s">
        <v>1121</v>
      </c>
    </row>
    <row r="143" spans="1:8" ht="15" x14ac:dyDescent="0.25">
      <c r="A143" s="191" t="s">
        <v>1163</v>
      </c>
      <c r="B143" s="191">
        <v>22132</v>
      </c>
      <c r="C143" s="191">
        <v>7532</v>
      </c>
      <c r="D143" s="198">
        <v>0.75950388222244636</v>
      </c>
      <c r="E143" s="191">
        <v>221300</v>
      </c>
      <c r="F143" s="191">
        <v>24</v>
      </c>
      <c r="G143" s="191" t="s">
        <v>567</v>
      </c>
      <c r="H143" t="s">
        <v>1121</v>
      </c>
    </row>
    <row r="144" spans="1:8" ht="15" x14ac:dyDescent="0.25">
      <c r="A144" s="190" t="s">
        <v>1165</v>
      </c>
      <c r="B144" s="189">
        <v>22</v>
      </c>
      <c r="C144" s="189">
        <v>2336293</v>
      </c>
      <c r="D144" s="197">
        <v>1</v>
      </c>
      <c r="E144" s="189">
        <v>221100</v>
      </c>
      <c r="F144" s="189">
        <v>22</v>
      </c>
      <c r="G144" s="189" t="s">
        <v>565</v>
      </c>
      <c r="H144" t="s">
        <v>1121</v>
      </c>
    </row>
    <row r="145" spans="1:8" ht="15" x14ac:dyDescent="0.25">
      <c r="A145" s="191" t="s">
        <v>1166</v>
      </c>
      <c r="B145" s="191">
        <v>22</v>
      </c>
      <c r="C145" s="191">
        <v>51140</v>
      </c>
      <c r="D145" s="198">
        <v>1</v>
      </c>
      <c r="E145" s="191">
        <v>221100</v>
      </c>
      <c r="F145" s="191">
        <v>22</v>
      </c>
      <c r="G145" s="191" t="s">
        <v>565</v>
      </c>
      <c r="H145" t="s">
        <v>1121</v>
      </c>
    </row>
    <row r="146" spans="1:8" ht="15" x14ac:dyDescent="0.25">
      <c r="A146" s="190" t="s">
        <v>1167</v>
      </c>
      <c r="B146" s="189">
        <v>22</v>
      </c>
      <c r="C146" s="189">
        <v>39854471.710000001</v>
      </c>
      <c r="D146" s="197">
        <v>0.99623418760349536</v>
      </c>
      <c r="E146" s="189">
        <v>221100</v>
      </c>
      <c r="F146" s="189">
        <v>22</v>
      </c>
      <c r="G146" s="189" t="s">
        <v>565</v>
      </c>
      <c r="H146" t="s">
        <v>1121</v>
      </c>
    </row>
    <row r="147" spans="1:8" ht="15" x14ac:dyDescent="0.25">
      <c r="A147" s="190" t="s">
        <v>1167</v>
      </c>
      <c r="B147" s="189">
        <v>928</v>
      </c>
      <c r="C147" s="189">
        <v>23526.36</v>
      </c>
      <c r="D147" s="197">
        <v>5.8808367383242799E-4</v>
      </c>
      <c r="E147" s="192" t="s">
        <v>980</v>
      </c>
      <c r="F147" s="192">
        <v>381</v>
      </c>
      <c r="G147" s="189" t="s">
        <v>979</v>
      </c>
      <c r="H147" t="s">
        <v>1121</v>
      </c>
    </row>
    <row r="148" spans="1:8" ht="15" x14ac:dyDescent="0.25">
      <c r="A148" s="190" t="s">
        <v>1167</v>
      </c>
      <c r="B148" s="189">
        <v>99999</v>
      </c>
      <c r="C148" s="189">
        <v>127125.43</v>
      </c>
      <c r="D148" s="197">
        <v>3.1777287226722344E-3</v>
      </c>
      <c r="E148" s="192" t="s">
        <v>1177</v>
      </c>
      <c r="F148" s="192" t="s">
        <v>1177</v>
      </c>
      <c r="G148" s="189" t="s">
        <v>1177</v>
      </c>
      <c r="H148" t="s">
        <v>1121</v>
      </c>
    </row>
    <row r="149" spans="1:8" ht="15" x14ac:dyDescent="0.25">
      <c r="A149" s="191" t="s">
        <v>1168</v>
      </c>
      <c r="B149" s="191">
        <v>22</v>
      </c>
      <c r="C149" s="191">
        <v>659951</v>
      </c>
      <c r="D149" s="198">
        <v>1</v>
      </c>
      <c r="E149" s="193">
        <v>221100</v>
      </c>
      <c r="F149" s="193">
        <v>22</v>
      </c>
      <c r="G149" s="191" t="s">
        <v>565</v>
      </c>
      <c r="H149" t="s">
        <v>1121</v>
      </c>
    </row>
    <row r="150" spans="1:8" ht="15" x14ac:dyDescent="0.25">
      <c r="A150" s="190" t="s">
        <v>1170</v>
      </c>
      <c r="B150" s="189">
        <v>22</v>
      </c>
      <c r="C150" s="189">
        <v>311310</v>
      </c>
      <c r="D150" s="197">
        <v>1</v>
      </c>
      <c r="E150" s="189">
        <v>221100</v>
      </c>
      <c r="F150" s="189">
        <v>22</v>
      </c>
      <c r="G150" s="189" t="s">
        <v>565</v>
      </c>
      <c r="H150" t="s">
        <v>1121</v>
      </c>
    </row>
    <row r="151" spans="1:8" ht="15" x14ac:dyDescent="0.25">
      <c r="A151" s="191" t="s">
        <v>1171</v>
      </c>
      <c r="B151" s="191">
        <v>22</v>
      </c>
      <c r="C151" s="191">
        <v>7205934</v>
      </c>
      <c r="D151" s="198">
        <v>0.99148849852116561</v>
      </c>
      <c r="E151" s="191">
        <v>221100</v>
      </c>
      <c r="F151" s="191">
        <v>22</v>
      </c>
      <c r="G151" s="191" t="s">
        <v>565</v>
      </c>
      <c r="H151" t="s">
        <v>1121</v>
      </c>
    </row>
    <row r="152" spans="1:8" ht="15" x14ac:dyDescent="0.25">
      <c r="A152" s="191" t="s">
        <v>1171</v>
      </c>
      <c r="B152" s="191">
        <v>99999</v>
      </c>
      <c r="C152" s="191">
        <v>61859.838000000003</v>
      </c>
      <c r="D152" s="198">
        <v>8.5115014788343258E-3</v>
      </c>
      <c r="E152" s="193" t="s">
        <v>1177</v>
      </c>
      <c r="F152" s="193" t="s">
        <v>1177</v>
      </c>
      <c r="G152" s="191" t="s">
        <v>1177</v>
      </c>
      <c r="H152" t="s">
        <v>1121</v>
      </c>
    </row>
    <row r="153" spans="1:8" ht="15" x14ac:dyDescent="0.25">
      <c r="A153" s="190" t="s">
        <v>1172</v>
      </c>
      <c r="B153" s="189">
        <v>22</v>
      </c>
      <c r="C153" s="189">
        <v>1610836</v>
      </c>
      <c r="D153" s="197">
        <v>0.99557169618560182</v>
      </c>
      <c r="E153" s="189">
        <v>221100</v>
      </c>
      <c r="F153" s="189">
        <v>22</v>
      </c>
      <c r="G153" s="189" t="s">
        <v>565</v>
      </c>
      <c r="H153" t="s">
        <v>1121</v>
      </c>
    </row>
    <row r="154" spans="1:8" ht="15" x14ac:dyDescent="0.25">
      <c r="A154" s="190" t="s">
        <v>1172</v>
      </c>
      <c r="B154" s="189">
        <v>325</v>
      </c>
      <c r="C154" s="189">
        <v>7165</v>
      </c>
      <c r="D154" s="197">
        <v>4.4283038143981372E-3</v>
      </c>
      <c r="E154" s="192" t="s">
        <v>839</v>
      </c>
      <c r="F154" s="189">
        <v>264</v>
      </c>
      <c r="G154" s="189" t="s">
        <v>838</v>
      </c>
      <c r="H154" t="s">
        <v>1121</v>
      </c>
    </row>
    <row r="155" spans="1:8" ht="15" x14ac:dyDescent="0.25">
      <c r="A155" s="191" t="s">
        <v>1173</v>
      </c>
      <c r="B155" s="191">
        <v>22</v>
      </c>
      <c r="C155" s="191">
        <v>1451383</v>
      </c>
      <c r="D155" s="198">
        <v>1</v>
      </c>
      <c r="E155" s="191">
        <v>221100</v>
      </c>
      <c r="F155" s="191">
        <v>22</v>
      </c>
      <c r="G155" s="191" t="s">
        <v>565</v>
      </c>
      <c r="H155" t="s">
        <v>1121</v>
      </c>
    </row>
    <row r="156" spans="1:8" ht="15" x14ac:dyDescent="0.25">
      <c r="A156" s="190" t="s">
        <v>1174</v>
      </c>
      <c r="B156" s="189">
        <v>22</v>
      </c>
      <c r="C156" s="189">
        <v>4405757</v>
      </c>
      <c r="D156" s="197">
        <v>1</v>
      </c>
      <c r="E156" s="189">
        <v>221100</v>
      </c>
      <c r="F156" s="189">
        <v>22</v>
      </c>
      <c r="G156" s="189" t="s">
        <v>565</v>
      </c>
      <c r="H156" t="s">
        <v>1121</v>
      </c>
    </row>
    <row r="157" spans="1:8" x14ac:dyDescent="0.2">
      <c r="A157" t="s">
        <v>1128</v>
      </c>
      <c r="B157">
        <v>22</v>
      </c>
      <c r="C157">
        <v>3106943.44</v>
      </c>
      <c r="D157">
        <v>0.98899750738392</v>
      </c>
      <c r="E157">
        <v>221100</v>
      </c>
      <c r="F157">
        <v>22</v>
      </c>
      <c r="G157" t="s">
        <v>565</v>
      </c>
      <c r="H157" t="s">
        <v>1122</v>
      </c>
    </row>
    <row r="158" spans="1:8" x14ac:dyDescent="0.2">
      <c r="A158" t="s">
        <v>1128</v>
      </c>
      <c r="B158">
        <v>92</v>
      </c>
      <c r="C158">
        <v>23584</v>
      </c>
      <c r="D158">
        <v>7.5072229876648059E-3</v>
      </c>
      <c r="E158">
        <v>532100</v>
      </c>
      <c r="F158">
        <v>313</v>
      </c>
      <c r="G158" t="s">
        <v>898</v>
      </c>
      <c r="H158" t="s">
        <v>1122</v>
      </c>
    </row>
    <row r="159" spans="1:8" x14ac:dyDescent="0.2">
      <c r="A159" t="s">
        <v>1128</v>
      </c>
      <c r="B159">
        <v>99999</v>
      </c>
      <c r="C159">
        <v>10980.416999999999</v>
      </c>
      <c r="D159">
        <v>3.495269628415257E-3</v>
      </c>
      <c r="E159" t="s">
        <v>1177</v>
      </c>
      <c r="F159" t="s">
        <v>1177</v>
      </c>
      <c r="G159" t="s">
        <v>1177</v>
      </c>
      <c r="H159" t="s">
        <v>1122</v>
      </c>
    </row>
    <row r="160" spans="1:8" x14ac:dyDescent="0.2">
      <c r="A160" t="s">
        <v>1129</v>
      </c>
      <c r="B160">
        <v>22</v>
      </c>
      <c r="C160">
        <v>9786243.9199999962</v>
      </c>
      <c r="D160">
        <v>0.98534296711165514</v>
      </c>
      <c r="E160">
        <v>221100</v>
      </c>
      <c r="F160">
        <v>22</v>
      </c>
      <c r="G160" t="s">
        <v>565</v>
      </c>
      <c r="H160" t="s">
        <v>1122</v>
      </c>
    </row>
    <row r="161" spans="1:8" x14ac:dyDescent="0.2">
      <c r="A161" t="s">
        <v>1129</v>
      </c>
      <c r="B161">
        <v>441</v>
      </c>
      <c r="C161">
        <v>1925</v>
      </c>
      <c r="D161">
        <v>1.9382157518202722E-4</v>
      </c>
      <c r="E161" t="s">
        <v>854</v>
      </c>
      <c r="F161">
        <v>279</v>
      </c>
      <c r="G161" t="s">
        <v>853</v>
      </c>
      <c r="H161" t="s">
        <v>1122</v>
      </c>
    </row>
    <row r="162" spans="1:8" x14ac:dyDescent="0.2">
      <c r="A162" t="s">
        <v>1129</v>
      </c>
      <c r="B162">
        <v>611</v>
      </c>
      <c r="C162">
        <v>27357</v>
      </c>
      <c r="D162">
        <v>2.7544814713011526E-3</v>
      </c>
      <c r="E162" t="s">
        <v>932</v>
      </c>
      <c r="F162">
        <v>342</v>
      </c>
      <c r="G162" t="s">
        <v>931</v>
      </c>
      <c r="H162" t="s">
        <v>1122</v>
      </c>
    </row>
    <row r="163" spans="1:8" x14ac:dyDescent="0.2">
      <c r="A163" t="s">
        <v>1129</v>
      </c>
      <c r="B163">
        <v>4883</v>
      </c>
      <c r="C163">
        <v>1589</v>
      </c>
      <c r="D163">
        <v>1.5999090024116429E-4</v>
      </c>
      <c r="E163">
        <v>483000</v>
      </c>
      <c r="F163">
        <v>282</v>
      </c>
      <c r="G163" t="s">
        <v>857</v>
      </c>
      <c r="H163" t="s">
        <v>1122</v>
      </c>
    </row>
    <row r="164" spans="1:8" x14ac:dyDescent="0.2">
      <c r="A164" t="s">
        <v>1129</v>
      </c>
      <c r="B164">
        <v>493</v>
      </c>
      <c r="C164">
        <v>8258</v>
      </c>
      <c r="D164">
        <v>8.3146938589775629E-4</v>
      </c>
      <c r="E164">
        <v>493000</v>
      </c>
      <c r="F164">
        <v>288</v>
      </c>
      <c r="G164" t="s">
        <v>865</v>
      </c>
      <c r="H164" t="s">
        <v>1122</v>
      </c>
    </row>
    <row r="165" spans="1:8" x14ac:dyDescent="0.2">
      <c r="A165" t="s">
        <v>1129</v>
      </c>
      <c r="B165">
        <v>485</v>
      </c>
      <c r="C165">
        <v>1667</v>
      </c>
      <c r="D165">
        <v>1.6784444978100747E-4</v>
      </c>
      <c r="E165">
        <v>485000</v>
      </c>
      <c r="F165">
        <v>284</v>
      </c>
      <c r="G165" t="s">
        <v>860</v>
      </c>
      <c r="H165" t="s">
        <v>1122</v>
      </c>
    </row>
    <row r="166" spans="1:8" x14ac:dyDescent="0.2">
      <c r="A166" t="s">
        <v>1129</v>
      </c>
      <c r="B166">
        <v>92</v>
      </c>
      <c r="C166">
        <v>2021</v>
      </c>
      <c r="D166">
        <v>2.0348748230798806E-4</v>
      </c>
      <c r="E166" t="s">
        <v>996</v>
      </c>
      <c r="F166">
        <v>389</v>
      </c>
      <c r="G166" t="s">
        <v>995</v>
      </c>
      <c r="H166" t="s">
        <v>1122</v>
      </c>
    </row>
    <row r="167" spans="1:8" x14ac:dyDescent="0.2">
      <c r="A167" t="s">
        <v>1129</v>
      </c>
      <c r="B167">
        <v>928</v>
      </c>
      <c r="C167">
        <v>29091</v>
      </c>
      <c r="D167">
        <v>2.9290719187638203E-3</v>
      </c>
      <c r="E167" t="s">
        <v>980</v>
      </c>
      <c r="F167">
        <v>381</v>
      </c>
      <c r="G167" t="s">
        <v>979</v>
      </c>
      <c r="H167" t="s">
        <v>1122</v>
      </c>
    </row>
    <row r="168" spans="1:8" x14ac:dyDescent="0.2">
      <c r="A168" t="s">
        <v>1129</v>
      </c>
      <c r="B168">
        <v>22132</v>
      </c>
      <c r="C168">
        <v>3845</v>
      </c>
      <c r="D168">
        <v>3.8713971770124402E-4</v>
      </c>
      <c r="E168">
        <v>221300</v>
      </c>
      <c r="F168">
        <v>24</v>
      </c>
      <c r="G168" t="s">
        <v>567</v>
      </c>
      <c r="H168" t="s">
        <v>1122</v>
      </c>
    </row>
    <row r="169" spans="1:8" x14ac:dyDescent="0.2">
      <c r="A169" s="214" t="s">
        <v>1129</v>
      </c>
      <c r="B169" s="214">
        <v>484</v>
      </c>
      <c r="C169" s="214">
        <f>1341*RenewableAllocation!G4</f>
        <v>1110.34094337792</v>
      </c>
      <c r="D169" s="215">
        <f>0.000135020640165765*0.79</f>
        <v>1.0666630573095436E-4</v>
      </c>
      <c r="E169" s="214">
        <v>484000</v>
      </c>
      <c r="F169" s="214" t="s">
        <v>1189</v>
      </c>
      <c r="G169" s="214" t="s">
        <v>1190</v>
      </c>
      <c r="H169" s="214" t="s">
        <v>1122</v>
      </c>
    </row>
    <row r="170" spans="1:8" x14ac:dyDescent="0.2">
      <c r="A170" s="214" t="s">
        <v>1129</v>
      </c>
      <c r="B170" s="214">
        <v>484</v>
      </c>
      <c r="C170" s="214">
        <f>1341*RenewableAllocation!H4</f>
        <v>230.65905662208016</v>
      </c>
      <c r="D170" s="215">
        <f>0.000135020640165765*0.21</f>
        <v>2.8354334434810652E-5</v>
      </c>
      <c r="E170" s="214">
        <v>493000</v>
      </c>
      <c r="F170" s="214" t="s">
        <v>1189</v>
      </c>
      <c r="G170" s="214" t="s">
        <v>1190</v>
      </c>
      <c r="H170" s="214" t="s">
        <v>1122</v>
      </c>
    </row>
    <row r="171" spans="1:8" x14ac:dyDescent="0.2">
      <c r="A171" t="s">
        <v>1129</v>
      </c>
      <c r="B171">
        <v>22131</v>
      </c>
      <c r="C171">
        <v>4047</v>
      </c>
      <c r="D171">
        <v>4.074783972787866E-4</v>
      </c>
      <c r="E171">
        <v>221300</v>
      </c>
      <c r="F171">
        <v>24</v>
      </c>
      <c r="G171" t="s">
        <v>567</v>
      </c>
      <c r="H171" t="s">
        <v>1122</v>
      </c>
    </row>
    <row r="172" spans="1:8" x14ac:dyDescent="0.2">
      <c r="A172" t="s">
        <v>1129</v>
      </c>
      <c r="B172">
        <v>53</v>
      </c>
      <c r="C172">
        <v>3079.89</v>
      </c>
      <c r="D172">
        <v>3.1010344477266173E-4</v>
      </c>
      <c r="E172" t="s">
        <v>900</v>
      </c>
      <c r="F172">
        <v>314</v>
      </c>
      <c r="G172" t="s">
        <v>899</v>
      </c>
      <c r="H172" t="s">
        <v>1122</v>
      </c>
    </row>
    <row r="173" spans="1:8" x14ac:dyDescent="0.2">
      <c r="A173" t="s">
        <v>1129</v>
      </c>
      <c r="B173">
        <v>621</v>
      </c>
      <c r="C173">
        <v>5968</v>
      </c>
      <c r="D173">
        <v>6.0089722633056549E-4</v>
      </c>
      <c r="E173">
        <v>621900</v>
      </c>
      <c r="F173">
        <v>350</v>
      </c>
      <c r="G173" t="s">
        <v>941</v>
      </c>
      <c r="H173" t="s">
        <v>1122</v>
      </c>
    </row>
    <row r="174" spans="1:8" x14ac:dyDescent="0.2">
      <c r="A174" t="s">
        <v>1129</v>
      </c>
      <c r="B174">
        <v>512</v>
      </c>
      <c r="C174">
        <v>2619</v>
      </c>
      <c r="D174">
        <v>2.6369802878011911E-4</v>
      </c>
      <c r="E174">
        <v>515100</v>
      </c>
      <c r="F174">
        <v>296</v>
      </c>
      <c r="G174" t="s">
        <v>874</v>
      </c>
      <c r="H174" t="s">
        <v>1122</v>
      </c>
    </row>
    <row r="175" spans="1:8" x14ac:dyDescent="0.2">
      <c r="A175" t="s">
        <v>1129</v>
      </c>
      <c r="B175">
        <v>115</v>
      </c>
      <c r="C175">
        <v>1936</v>
      </c>
      <c r="D175">
        <v>1.9492912704021024E-4</v>
      </c>
      <c r="E175">
        <v>115000</v>
      </c>
      <c r="F175">
        <v>13</v>
      </c>
      <c r="G175" t="s">
        <v>552</v>
      </c>
      <c r="H175" t="s">
        <v>1122</v>
      </c>
    </row>
    <row r="176" spans="1:8" x14ac:dyDescent="0.2">
      <c r="A176" t="s">
        <v>1129</v>
      </c>
      <c r="B176">
        <v>312</v>
      </c>
      <c r="C176">
        <v>2646</v>
      </c>
      <c r="D176">
        <v>2.6641656515929562E-4</v>
      </c>
      <c r="E176">
        <v>312120</v>
      </c>
      <c r="F176">
        <v>220</v>
      </c>
      <c r="G176" t="s">
        <v>793</v>
      </c>
      <c r="H176" t="s">
        <v>1122</v>
      </c>
    </row>
    <row r="177" spans="1:8" x14ac:dyDescent="0.2">
      <c r="A177" t="s">
        <v>1129</v>
      </c>
      <c r="B177">
        <v>99999</v>
      </c>
      <c r="C177">
        <v>48181.047000000006</v>
      </c>
      <c r="D177">
        <v>4.8511825576411892E-3</v>
      </c>
      <c r="E177" t="s">
        <v>1177</v>
      </c>
      <c r="F177" t="s">
        <v>1177</v>
      </c>
      <c r="G177" t="s">
        <v>1177</v>
      </c>
      <c r="H177" t="s">
        <v>1122</v>
      </c>
    </row>
    <row r="178" spans="1:8" x14ac:dyDescent="0.2">
      <c r="A178" t="s">
        <v>1130</v>
      </c>
      <c r="B178">
        <v>22</v>
      </c>
      <c r="C178">
        <v>240589</v>
      </c>
      <c r="D178">
        <v>0.95070041293738761</v>
      </c>
      <c r="E178">
        <v>221100</v>
      </c>
      <c r="F178">
        <v>22</v>
      </c>
      <c r="G178" t="s">
        <v>565</v>
      </c>
      <c r="H178" t="s">
        <v>1122</v>
      </c>
    </row>
    <row r="179" spans="1:8" x14ac:dyDescent="0.2">
      <c r="A179" t="s">
        <v>1130</v>
      </c>
      <c r="B179">
        <v>611</v>
      </c>
      <c r="C179">
        <v>8327</v>
      </c>
      <c r="D179">
        <v>3.2904589729911289E-2</v>
      </c>
      <c r="E179" t="s">
        <v>932</v>
      </c>
      <c r="F179">
        <v>342</v>
      </c>
      <c r="G179" t="s">
        <v>931</v>
      </c>
      <c r="H179" t="s">
        <v>1122</v>
      </c>
    </row>
    <row r="180" spans="1:8" x14ac:dyDescent="0.2">
      <c r="A180" t="s">
        <v>1130</v>
      </c>
      <c r="B180">
        <v>541</v>
      </c>
      <c r="C180">
        <v>4149</v>
      </c>
      <c r="D180">
        <v>1.6394997332701083E-2</v>
      </c>
      <c r="E180">
        <v>541700</v>
      </c>
      <c r="F180">
        <v>326</v>
      </c>
      <c r="G180" t="s">
        <v>914</v>
      </c>
      <c r="H180" t="s">
        <v>1122</v>
      </c>
    </row>
    <row r="181" spans="1:8" x14ac:dyDescent="0.2">
      <c r="A181" t="s">
        <v>1131</v>
      </c>
      <c r="B181">
        <v>22</v>
      </c>
      <c r="C181">
        <v>11706.23</v>
      </c>
      <c r="D181">
        <v>1</v>
      </c>
      <c r="E181">
        <v>221100</v>
      </c>
      <c r="F181">
        <v>22</v>
      </c>
      <c r="G181" t="s">
        <v>565</v>
      </c>
      <c r="H181" t="s">
        <v>1122</v>
      </c>
    </row>
    <row r="182" spans="1:8" x14ac:dyDescent="0.2">
      <c r="A182" t="s">
        <v>1132</v>
      </c>
      <c r="B182">
        <v>22</v>
      </c>
      <c r="C182">
        <v>47814</v>
      </c>
      <c r="D182">
        <v>0.96535433070866139</v>
      </c>
      <c r="E182">
        <v>221100</v>
      </c>
      <c r="F182">
        <v>22</v>
      </c>
      <c r="G182" t="s">
        <v>565</v>
      </c>
      <c r="H182" t="s">
        <v>1122</v>
      </c>
    </row>
    <row r="183" spans="1:8" x14ac:dyDescent="0.2">
      <c r="A183" t="s">
        <v>1132</v>
      </c>
      <c r="B183">
        <v>55</v>
      </c>
      <c r="C183">
        <v>1716</v>
      </c>
      <c r="D183">
        <v>3.4645669291338582E-2</v>
      </c>
      <c r="E183">
        <v>550000</v>
      </c>
      <c r="F183">
        <v>331</v>
      </c>
      <c r="G183" t="s">
        <v>920</v>
      </c>
      <c r="H183" t="s">
        <v>1122</v>
      </c>
    </row>
    <row r="184" spans="1:8" x14ac:dyDescent="0.2">
      <c r="A184" t="s">
        <v>1133</v>
      </c>
      <c r="B184">
        <v>22</v>
      </c>
      <c r="C184">
        <v>226068</v>
      </c>
      <c r="D184">
        <v>0.93538599503634046</v>
      </c>
      <c r="E184">
        <v>221100</v>
      </c>
      <c r="F184">
        <v>22</v>
      </c>
      <c r="G184" t="s">
        <v>565</v>
      </c>
      <c r="H184" t="s">
        <v>1122</v>
      </c>
    </row>
    <row r="185" spans="1:8" x14ac:dyDescent="0.2">
      <c r="A185" t="s">
        <v>1133</v>
      </c>
      <c r="B185">
        <v>53</v>
      </c>
      <c r="C185">
        <v>1713.69</v>
      </c>
      <c r="D185">
        <v>7.0906170967754232E-3</v>
      </c>
      <c r="E185" t="s">
        <v>900</v>
      </c>
      <c r="F185">
        <v>314</v>
      </c>
      <c r="G185" t="s">
        <v>899</v>
      </c>
      <c r="H185" t="s">
        <v>1122</v>
      </c>
    </row>
    <row r="186" spans="1:8" x14ac:dyDescent="0.2">
      <c r="A186" t="s">
        <v>1133</v>
      </c>
      <c r="B186">
        <v>99999</v>
      </c>
      <c r="C186">
        <v>13902.493</v>
      </c>
      <c r="D186">
        <v>5.7523387866884115E-2</v>
      </c>
      <c r="E186" t="s">
        <v>1177</v>
      </c>
      <c r="F186" t="s">
        <v>1177</v>
      </c>
      <c r="G186" t="s">
        <v>1177</v>
      </c>
      <c r="H186" t="s">
        <v>1122</v>
      </c>
    </row>
    <row r="187" spans="1:8" x14ac:dyDescent="0.2">
      <c r="A187" t="s">
        <v>1134</v>
      </c>
      <c r="B187">
        <v>22</v>
      </c>
      <c r="C187">
        <v>116457</v>
      </c>
      <c r="D187">
        <v>0.97676979293054089</v>
      </c>
      <c r="E187">
        <v>221100</v>
      </c>
      <c r="F187">
        <v>22</v>
      </c>
      <c r="G187" t="s">
        <v>565</v>
      </c>
      <c r="H187" t="s">
        <v>1122</v>
      </c>
    </row>
    <row r="188" spans="1:8" x14ac:dyDescent="0.2">
      <c r="A188" t="s">
        <v>1134</v>
      </c>
      <c r="B188">
        <v>53</v>
      </c>
      <c r="C188">
        <v>1320.66</v>
      </c>
      <c r="D188">
        <v>1.1076884985287687E-2</v>
      </c>
      <c r="E188" t="s">
        <v>900</v>
      </c>
      <c r="F188">
        <v>314</v>
      </c>
      <c r="G188" t="s">
        <v>899</v>
      </c>
      <c r="H188" t="s">
        <v>1122</v>
      </c>
    </row>
    <row r="189" spans="1:8" x14ac:dyDescent="0.2">
      <c r="A189" t="s">
        <v>1134</v>
      </c>
      <c r="B189">
        <v>485</v>
      </c>
      <c r="C189">
        <v>1449</v>
      </c>
      <c r="D189">
        <v>1.2153322084171442E-2</v>
      </c>
      <c r="E189">
        <v>485000</v>
      </c>
      <c r="F189">
        <v>284</v>
      </c>
      <c r="G189" t="s">
        <v>860</v>
      </c>
      <c r="H189" t="s">
        <v>1122</v>
      </c>
    </row>
    <row r="190" spans="1:8" x14ac:dyDescent="0.2">
      <c r="A190" t="s">
        <v>1135</v>
      </c>
      <c r="B190">
        <v>22</v>
      </c>
      <c r="C190">
        <v>39261.75</v>
      </c>
      <c r="D190">
        <v>1</v>
      </c>
      <c r="E190">
        <v>221100</v>
      </c>
      <c r="F190">
        <v>22</v>
      </c>
      <c r="G190" t="s">
        <v>565</v>
      </c>
      <c r="H190" t="s">
        <v>1122</v>
      </c>
    </row>
    <row r="191" spans="1:8" x14ac:dyDescent="0.2">
      <c r="A191" t="s">
        <v>1138</v>
      </c>
      <c r="B191">
        <v>22</v>
      </c>
      <c r="C191">
        <v>45838</v>
      </c>
      <c r="D191">
        <v>0.91462165116444361</v>
      </c>
      <c r="E191">
        <v>221100</v>
      </c>
      <c r="F191">
        <v>22</v>
      </c>
      <c r="G191" t="s">
        <v>565</v>
      </c>
      <c r="H191" t="s">
        <v>1122</v>
      </c>
    </row>
    <row r="192" spans="1:8" x14ac:dyDescent="0.2">
      <c r="A192" t="s">
        <v>1138</v>
      </c>
      <c r="B192">
        <v>99999</v>
      </c>
      <c r="C192">
        <v>4278.8980000000001</v>
      </c>
      <c r="D192">
        <v>8.5378348835556422E-2</v>
      </c>
      <c r="E192" t="s">
        <v>1177</v>
      </c>
      <c r="F192" t="s">
        <v>1177</v>
      </c>
      <c r="G192" t="s">
        <v>1177</v>
      </c>
      <c r="H192" t="s">
        <v>1122</v>
      </c>
    </row>
    <row r="193" spans="1:8" x14ac:dyDescent="0.2">
      <c r="A193" t="s">
        <v>1139</v>
      </c>
      <c r="B193">
        <v>22</v>
      </c>
      <c r="C193">
        <v>102126.9</v>
      </c>
      <c r="D193">
        <v>1</v>
      </c>
      <c r="E193">
        <v>221100</v>
      </c>
      <c r="F193">
        <v>22</v>
      </c>
      <c r="G193" t="s">
        <v>565</v>
      </c>
      <c r="H193" t="s">
        <v>1122</v>
      </c>
    </row>
    <row r="194" spans="1:8" x14ac:dyDescent="0.2">
      <c r="A194" t="s">
        <v>1143</v>
      </c>
      <c r="B194">
        <v>22</v>
      </c>
      <c r="C194">
        <v>292076.03999999998</v>
      </c>
      <c r="D194">
        <v>0.9534954245734576</v>
      </c>
      <c r="E194">
        <v>221100</v>
      </c>
      <c r="F194">
        <v>22</v>
      </c>
      <c r="G194" t="s">
        <v>565</v>
      </c>
      <c r="H194" t="s">
        <v>1122</v>
      </c>
    </row>
    <row r="195" spans="1:8" x14ac:dyDescent="0.2">
      <c r="A195" t="s">
        <v>1143</v>
      </c>
      <c r="B195">
        <v>92</v>
      </c>
      <c r="C195">
        <v>2030</v>
      </c>
      <c r="D195">
        <v>6.6270266875849146E-3</v>
      </c>
      <c r="E195" t="s">
        <v>989</v>
      </c>
      <c r="F195">
        <v>386</v>
      </c>
      <c r="G195" t="s">
        <v>988</v>
      </c>
      <c r="H195" t="s">
        <v>1122</v>
      </c>
    </row>
    <row r="196" spans="1:8" x14ac:dyDescent="0.2">
      <c r="A196" t="s">
        <v>1143</v>
      </c>
      <c r="B196">
        <v>99999</v>
      </c>
      <c r="C196">
        <v>12215.346</v>
      </c>
      <c r="D196">
        <v>3.9877548738957456E-2</v>
      </c>
      <c r="E196" t="s">
        <v>1177</v>
      </c>
      <c r="F196" t="s">
        <v>1177</v>
      </c>
      <c r="G196" t="s">
        <v>1177</v>
      </c>
      <c r="H196" t="s">
        <v>1122</v>
      </c>
    </row>
    <row r="197" spans="1:8" x14ac:dyDescent="0.2">
      <c r="A197" t="s">
        <v>1144</v>
      </c>
      <c r="B197">
        <v>22</v>
      </c>
      <c r="C197">
        <v>89617.61</v>
      </c>
      <c r="D197">
        <v>0.91336821992903361</v>
      </c>
      <c r="E197">
        <v>221100</v>
      </c>
      <c r="F197">
        <v>22</v>
      </c>
      <c r="G197" t="s">
        <v>565</v>
      </c>
      <c r="H197" t="s">
        <v>1122</v>
      </c>
    </row>
    <row r="198" spans="1:8" x14ac:dyDescent="0.2">
      <c r="A198" t="s">
        <v>1144</v>
      </c>
      <c r="B198">
        <v>53</v>
      </c>
      <c r="C198">
        <v>3566.97</v>
      </c>
      <c r="D198">
        <v>3.6353982654081768E-2</v>
      </c>
      <c r="E198" t="s">
        <v>900</v>
      </c>
      <c r="F198">
        <v>314</v>
      </c>
      <c r="G198" t="s">
        <v>899</v>
      </c>
      <c r="H198" t="s">
        <v>1122</v>
      </c>
    </row>
    <row r="199" spans="1:8" x14ac:dyDescent="0.2">
      <c r="A199" t="s">
        <v>1144</v>
      </c>
      <c r="B199">
        <v>99999</v>
      </c>
      <c r="C199">
        <v>4933.143</v>
      </c>
      <c r="D199">
        <v>5.0277797416884616E-2</v>
      </c>
      <c r="E199" t="s">
        <v>1177</v>
      </c>
      <c r="F199" t="s">
        <v>1177</v>
      </c>
      <c r="G199" t="s">
        <v>1177</v>
      </c>
      <c r="H199" t="s">
        <v>1122</v>
      </c>
    </row>
    <row r="200" spans="1:8" x14ac:dyDescent="0.2">
      <c r="A200" t="s">
        <v>1147</v>
      </c>
      <c r="B200">
        <v>22</v>
      </c>
      <c r="C200">
        <v>2653</v>
      </c>
      <c r="D200">
        <v>1</v>
      </c>
      <c r="E200">
        <v>221100</v>
      </c>
      <c r="F200">
        <v>22</v>
      </c>
      <c r="G200" t="s">
        <v>565</v>
      </c>
      <c r="H200" t="s">
        <v>1122</v>
      </c>
    </row>
    <row r="201" spans="1:8" x14ac:dyDescent="0.2">
      <c r="A201" t="s">
        <v>1148</v>
      </c>
      <c r="B201">
        <v>22</v>
      </c>
      <c r="C201">
        <v>8707</v>
      </c>
      <c r="D201">
        <v>1</v>
      </c>
      <c r="E201">
        <v>221100</v>
      </c>
      <c r="F201">
        <v>22</v>
      </c>
      <c r="G201" t="s">
        <v>565</v>
      </c>
      <c r="H201" t="s">
        <v>1122</v>
      </c>
    </row>
    <row r="202" spans="1:8" x14ac:dyDescent="0.2">
      <c r="A202" t="s">
        <v>1151</v>
      </c>
      <c r="B202">
        <v>22</v>
      </c>
      <c r="C202">
        <v>646858.63000000012</v>
      </c>
      <c r="D202">
        <v>0.88716443941372147</v>
      </c>
      <c r="E202">
        <v>221100</v>
      </c>
      <c r="F202">
        <v>22</v>
      </c>
      <c r="G202" t="s">
        <v>565</v>
      </c>
      <c r="H202" t="s">
        <v>1122</v>
      </c>
    </row>
    <row r="203" spans="1:8" x14ac:dyDescent="0.2">
      <c r="A203" t="s">
        <v>1151</v>
      </c>
      <c r="B203">
        <v>518</v>
      </c>
      <c r="C203">
        <v>76666</v>
      </c>
      <c r="D203">
        <v>0.10514716161720275</v>
      </c>
      <c r="E203">
        <v>518200</v>
      </c>
      <c r="F203">
        <v>301</v>
      </c>
      <c r="G203" t="s">
        <v>880</v>
      </c>
      <c r="H203" t="s">
        <v>1122</v>
      </c>
    </row>
    <row r="204" spans="1:8" x14ac:dyDescent="0.2">
      <c r="A204" t="s">
        <v>1151</v>
      </c>
      <c r="B204">
        <v>99999</v>
      </c>
      <c r="C204">
        <v>5605.8459999999995</v>
      </c>
      <c r="D204">
        <v>7.6883989690755949E-3</v>
      </c>
      <c r="E204" t="s">
        <v>1177</v>
      </c>
      <c r="F204" t="s">
        <v>1177</v>
      </c>
      <c r="G204" t="s">
        <v>1177</v>
      </c>
      <c r="H204" t="s">
        <v>1122</v>
      </c>
    </row>
    <row r="205" spans="1:8" x14ac:dyDescent="0.2">
      <c r="A205" t="s">
        <v>1155</v>
      </c>
      <c r="B205">
        <v>22132</v>
      </c>
      <c r="C205">
        <v>249</v>
      </c>
      <c r="D205">
        <v>4.8419802817295141E-4</v>
      </c>
      <c r="E205">
        <v>221300</v>
      </c>
      <c r="F205">
        <v>24</v>
      </c>
      <c r="G205" t="s">
        <v>567</v>
      </c>
      <c r="H205" t="s">
        <v>1122</v>
      </c>
    </row>
    <row r="206" spans="1:8" x14ac:dyDescent="0.2">
      <c r="A206" t="s">
        <v>1155</v>
      </c>
      <c r="B206">
        <v>22</v>
      </c>
      <c r="C206">
        <v>406050.66</v>
      </c>
      <c r="D206">
        <v>0.78959409200933939</v>
      </c>
      <c r="E206">
        <v>221100</v>
      </c>
      <c r="F206">
        <v>22</v>
      </c>
      <c r="G206" t="s">
        <v>565</v>
      </c>
      <c r="H206" t="s">
        <v>1122</v>
      </c>
    </row>
    <row r="207" spans="1:8" x14ac:dyDescent="0.2">
      <c r="A207" t="s">
        <v>1155</v>
      </c>
      <c r="B207">
        <v>53</v>
      </c>
      <c r="C207">
        <v>4692.6900000000005</v>
      </c>
      <c r="D207">
        <v>9.1252660434816366E-3</v>
      </c>
      <c r="E207" t="s">
        <v>900</v>
      </c>
      <c r="F207">
        <v>314</v>
      </c>
      <c r="G207" t="s">
        <v>899</v>
      </c>
      <c r="H207" t="s">
        <v>1122</v>
      </c>
    </row>
    <row r="208" spans="1:8" x14ac:dyDescent="0.2">
      <c r="A208" t="s">
        <v>1155</v>
      </c>
      <c r="B208">
        <v>441</v>
      </c>
      <c r="C208">
        <v>8929</v>
      </c>
      <c r="D208">
        <v>1.7363069050426838E-2</v>
      </c>
      <c r="E208" t="s">
        <v>854</v>
      </c>
      <c r="F208">
        <v>279</v>
      </c>
      <c r="G208" t="s">
        <v>853</v>
      </c>
      <c r="H208" t="s">
        <v>1122</v>
      </c>
    </row>
    <row r="209" spans="1:8" x14ac:dyDescent="0.2">
      <c r="A209" t="s">
        <v>1155</v>
      </c>
      <c r="B209">
        <v>611</v>
      </c>
      <c r="C209">
        <v>37013.550000000003</v>
      </c>
      <c r="D209">
        <v>7.1975453516790952E-2</v>
      </c>
      <c r="E209" t="s">
        <v>932</v>
      </c>
      <c r="F209">
        <v>342</v>
      </c>
      <c r="G209" t="s">
        <v>931</v>
      </c>
      <c r="H209" t="s">
        <v>1122</v>
      </c>
    </row>
    <row r="210" spans="1:8" x14ac:dyDescent="0.2">
      <c r="A210" t="s">
        <v>1155</v>
      </c>
      <c r="B210">
        <v>541</v>
      </c>
      <c r="C210">
        <v>6729.03</v>
      </c>
      <c r="D210">
        <v>1.3085072520147128E-2</v>
      </c>
      <c r="E210">
        <v>541700</v>
      </c>
      <c r="F210">
        <v>326</v>
      </c>
      <c r="G210" t="s">
        <v>914</v>
      </c>
      <c r="H210" t="s">
        <v>1122</v>
      </c>
    </row>
    <row r="211" spans="1:8" x14ac:dyDescent="0.2">
      <c r="A211" t="s">
        <v>1155</v>
      </c>
      <c r="B211">
        <v>339</v>
      </c>
      <c r="C211">
        <v>1074</v>
      </c>
      <c r="D211">
        <v>2.0884686034447781E-3</v>
      </c>
      <c r="E211">
        <v>339990</v>
      </c>
      <c r="F211">
        <v>194</v>
      </c>
      <c r="G211" t="s">
        <v>763</v>
      </c>
      <c r="H211" t="s">
        <v>1122</v>
      </c>
    </row>
    <row r="212" spans="1:8" x14ac:dyDescent="0.2">
      <c r="A212" t="s">
        <v>1155</v>
      </c>
      <c r="B212">
        <v>421</v>
      </c>
      <c r="C212">
        <v>8880</v>
      </c>
      <c r="D212">
        <v>1.7267785101107665E-2</v>
      </c>
      <c r="E212">
        <v>420000</v>
      </c>
      <c r="F212">
        <v>275</v>
      </c>
      <c r="G212" t="s">
        <v>403</v>
      </c>
      <c r="H212" t="s">
        <v>1122</v>
      </c>
    </row>
    <row r="213" spans="1:8" x14ac:dyDescent="0.2">
      <c r="A213" t="s">
        <v>1155</v>
      </c>
      <c r="B213">
        <v>493</v>
      </c>
      <c r="C213">
        <v>3278</v>
      </c>
      <c r="D213">
        <v>6.3743017524133926E-3</v>
      </c>
      <c r="E213">
        <v>493000</v>
      </c>
      <c r="F213">
        <v>288</v>
      </c>
      <c r="G213" t="s">
        <v>865</v>
      </c>
      <c r="H213" t="s">
        <v>1122</v>
      </c>
    </row>
    <row r="214" spans="1:8" x14ac:dyDescent="0.2">
      <c r="A214" t="s">
        <v>1155</v>
      </c>
      <c r="B214">
        <v>92214</v>
      </c>
      <c r="C214">
        <v>4950</v>
      </c>
      <c r="D214">
        <v>9.6256234516309616E-3</v>
      </c>
      <c r="E214" t="s">
        <v>989</v>
      </c>
      <c r="F214">
        <v>386</v>
      </c>
      <c r="G214" t="s">
        <v>988</v>
      </c>
      <c r="H214" t="s">
        <v>1122</v>
      </c>
    </row>
    <row r="215" spans="1:8" x14ac:dyDescent="0.2">
      <c r="A215" t="s">
        <v>1155</v>
      </c>
      <c r="B215">
        <v>511</v>
      </c>
      <c r="C215">
        <v>5978</v>
      </c>
      <c r="D215">
        <v>1.1624641816939372E-2</v>
      </c>
      <c r="E215">
        <v>511110</v>
      </c>
      <c r="F215">
        <v>289</v>
      </c>
      <c r="G215" t="s">
        <v>866</v>
      </c>
      <c r="H215" t="s">
        <v>1122</v>
      </c>
    </row>
    <row r="216" spans="1:8" x14ac:dyDescent="0.2">
      <c r="A216" t="s">
        <v>1155</v>
      </c>
      <c r="B216">
        <v>922</v>
      </c>
      <c r="C216">
        <v>1925</v>
      </c>
      <c r="D216">
        <v>3.7432980089675961E-3</v>
      </c>
      <c r="E216" t="s">
        <v>989</v>
      </c>
      <c r="F216">
        <v>386</v>
      </c>
      <c r="G216" t="s">
        <v>988</v>
      </c>
      <c r="H216" t="s">
        <v>1122</v>
      </c>
    </row>
    <row r="217" spans="1:8" x14ac:dyDescent="0.2">
      <c r="A217" t="s">
        <v>1155</v>
      </c>
      <c r="B217">
        <v>562</v>
      </c>
      <c r="C217">
        <v>3913.67</v>
      </c>
      <c r="D217">
        <v>7.6104068149382923E-3</v>
      </c>
      <c r="E217">
        <v>562000</v>
      </c>
      <c r="F217">
        <v>340</v>
      </c>
      <c r="G217" t="s">
        <v>929</v>
      </c>
      <c r="H217" t="s">
        <v>1122</v>
      </c>
    </row>
    <row r="218" spans="1:8" x14ac:dyDescent="0.2">
      <c r="A218" t="s">
        <v>1155</v>
      </c>
      <c r="B218">
        <v>711</v>
      </c>
      <c r="C218">
        <v>1252</v>
      </c>
      <c r="D218">
        <v>2.4346021336246393E-3</v>
      </c>
      <c r="E218">
        <v>711200</v>
      </c>
      <c r="F218">
        <v>358</v>
      </c>
      <c r="G218" t="s">
        <v>952</v>
      </c>
      <c r="H218" t="s">
        <v>1122</v>
      </c>
    </row>
    <row r="219" spans="1:8" x14ac:dyDescent="0.2">
      <c r="A219" t="s">
        <v>1155</v>
      </c>
      <c r="B219">
        <v>713</v>
      </c>
      <c r="C219">
        <v>1511</v>
      </c>
      <c r="D219">
        <v>2.9382458657402793E-3</v>
      </c>
      <c r="E219">
        <v>713900</v>
      </c>
      <c r="F219">
        <v>364</v>
      </c>
      <c r="G219" t="s">
        <v>959</v>
      </c>
      <c r="H219" t="s">
        <v>1122</v>
      </c>
    </row>
    <row r="220" spans="1:8" x14ac:dyDescent="0.2">
      <c r="A220" t="s">
        <v>1155</v>
      </c>
      <c r="B220">
        <v>622</v>
      </c>
      <c r="C220">
        <v>38</v>
      </c>
      <c r="D220">
        <v>7.3893674982217477E-5</v>
      </c>
      <c r="E220">
        <v>622000</v>
      </c>
      <c r="F220">
        <v>351</v>
      </c>
      <c r="G220" t="s">
        <v>942</v>
      </c>
      <c r="H220" t="s">
        <v>1122</v>
      </c>
    </row>
    <row r="221" spans="1:8" x14ac:dyDescent="0.2">
      <c r="A221" t="s">
        <v>1155</v>
      </c>
      <c r="B221">
        <v>325</v>
      </c>
      <c r="C221">
        <v>12308</v>
      </c>
      <c r="D221">
        <v>2.393377241266139E-2</v>
      </c>
      <c r="E221">
        <v>325412</v>
      </c>
      <c r="F221">
        <v>256</v>
      </c>
      <c r="G221" t="s">
        <v>830</v>
      </c>
      <c r="H221" t="s">
        <v>1122</v>
      </c>
    </row>
    <row r="222" spans="1:8" x14ac:dyDescent="0.2">
      <c r="A222" t="s">
        <v>1155</v>
      </c>
      <c r="B222">
        <v>521</v>
      </c>
      <c r="C222">
        <v>2790</v>
      </c>
      <c r="D222">
        <v>5.4253514000101779E-3</v>
      </c>
      <c r="E222">
        <v>524200</v>
      </c>
      <c r="F222">
        <v>309</v>
      </c>
      <c r="G222" t="s">
        <v>892</v>
      </c>
      <c r="H222" t="s">
        <v>1122</v>
      </c>
    </row>
    <row r="223" spans="1:8" x14ac:dyDescent="0.2">
      <c r="A223" t="s">
        <v>1155</v>
      </c>
      <c r="B223">
        <v>99999</v>
      </c>
      <c r="C223">
        <v>2690.8040000000001</v>
      </c>
      <c r="D223">
        <v>5.2324577951802821E-3</v>
      </c>
      <c r="E223" t="s">
        <v>1177</v>
      </c>
      <c r="F223" s="163" t="s">
        <v>1177</v>
      </c>
      <c r="G223" s="163" t="s">
        <v>1177</v>
      </c>
      <c r="H223" t="s">
        <v>1122</v>
      </c>
    </row>
    <row r="224" spans="1:8" x14ac:dyDescent="0.2">
      <c r="A224" t="s">
        <v>1156</v>
      </c>
      <c r="B224">
        <v>22</v>
      </c>
      <c r="C224">
        <v>515054.21</v>
      </c>
      <c r="D224">
        <v>1</v>
      </c>
      <c r="E224">
        <v>221100</v>
      </c>
      <c r="F224">
        <v>22</v>
      </c>
      <c r="G224" t="s">
        <v>565</v>
      </c>
      <c r="H224" t="s">
        <v>1122</v>
      </c>
    </row>
    <row r="225" spans="1:8" x14ac:dyDescent="0.2">
      <c r="A225" t="s">
        <v>1157</v>
      </c>
      <c r="B225">
        <v>22</v>
      </c>
      <c r="C225">
        <v>979920</v>
      </c>
      <c r="D225">
        <v>0.9666936968398373</v>
      </c>
      <c r="E225">
        <v>221100</v>
      </c>
      <c r="F225">
        <v>22</v>
      </c>
      <c r="G225" t="s">
        <v>565</v>
      </c>
      <c r="H225" t="s">
        <v>1122</v>
      </c>
    </row>
    <row r="226" spans="1:8" x14ac:dyDescent="0.2">
      <c r="A226" t="s">
        <v>1157</v>
      </c>
      <c r="B226">
        <v>2122</v>
      </c>
      <c r="C226">
        <v>2560</v>
      </c>
      <c r="D226">
        <v>2.5254468363845859E-3</v>
      </c>
      <c r="E226" t="s">
        <v>556</v>
      </c>
      <c r="F226">
        <v>16</v>
      </c>
      <c r="G226" t="s">
        <v>555</v>
      </c>
      <c r="H226" t="s">
        <v>1122</v>
      </c>
    </row>
    <row r="227" spans="1:8" x14ac:dyDescent="0.2">
      <c r="A227" t="s">
        <v>1157</v>
      </c>
      <c r="B227">
        <v>928</v>
      </c>
      <c r="C227">
        <v>31202</v>
      </c>
      <c r="D227">
        <v>3.0780856323778069E-2</v>
      </c>
      <c r="E227" t="s">
        <v>980</v>
      </c>
      <c r="F227">
        <v>381</v>
      </c>
      <c r="G227" t="s">
        <v>979</v>
      </c>
      <c r="H227" t="s">
        <v>1122</v>
      </c>
    </row>
    <row r="228" spans="1:8" x14ac:dyDescent="0.2">
      <c r="A228" t="s">
        <v>1158</v>
      </c>
      <c r="B228">
        <v>22</v>
      </c>
      <c r="C228">
        <v>70406</v>
      </c>
      <c r="D228">
        <v>0.99703119609020352</v>
      </c>
      <c r="E228">
        <v>221100</v>
      </c>
      <c r="F228">
        <v>22</v>
      </c>
      <c r="G228" t="s">
        <v>565</v>
      </c>
      <c r="H228" t="s">
        <v>1122</v>
      </c>
    </row>
    <row r="229" spans="1:8" x14ac:dyDescent="0.2">
      <c r="A229" t="s">
        <v>1158</v>
      </c>
      <c r="B229">
        <v>562212</v>
      </c>
      <c r="C229">
        <v>4</v>
      </c>
      <c r="D229">
        <v>5.6644672106934264E-5</v>
      </c>
      <c r="E229">
        <v>562000</v>
      </c>
      <c r="F229">
        <v>340</v>
      </c>
      <c r="G229" t="s">
        <v>929</v>
      </c>
      <c r="H229" t="s">
        <v>1122</v>
      </c>
    </row>
    <row r="230" spans="1:8" x14ac:dyDescent="0.2">
      <c r="A230" t="s">
        <v>1158</v>
      </c>
      <c r="B230">
        <v>99999</v>
      </c>
      <c r="C230">
        <v>205.64400000000001</v>
      </c>
      <c r="D230">
        <v>2.9121592376895977E-3</v>
      </c>
      <c r="E230" t="s">
        <v>1177</v>
      </c>
      <c r="F230" t="s">
        <v>1177</v>
      </c>
      <c r="G230" t="s">
        <v>1177</v>
      </c>
      <c r="H230" t="s">
        <v>1122</v>
      </c>
    </row>
    <row r="231" spans="1:8" x14ac:dyDescent="0.2">
      <c r="A231" t="s">
        <v>1159</v>
      </c>
      <c r="B231">
        <v>22</v>
      </c>
      <c r="C231">
        <v>50870.27</v>
      </c>
      <c r="D231">
        <v>0.94364501031103387</v>
      </c>
      <c r="E231">
        <v>221100</v>
      </c>
      <c r="F231">
        <v>22</v>
      </c>
      <c r="G231" t="s">
        <v>565</v>
      </c>
      <c r="H231" t="s">
        <v>1122</v>
      </c>
    </row>
    <row r="232" spans="1:8" x14ac:dyDescent="0.2">
      <c r="A232" t="s">
        <v>1159</v>
      </c>
      <c r="B232">
        <v>611</v>
      </c>
      <c r="C232">
        <v>3038</v>
      </c>
      <c r="D232">
        <v>5.6354989688966094E-2</v>
      </c>
      <c r="E232" t="s">
        <v>932</v>
      </c>
      <c r="F232">
        <v>342</v>
      </c>
      <c r="G232" t="s">
        <v>931</v>
      </c>
      <c r="H232" t="s">
        <v>1122</v>
      </c>
    </row>
    <row r="233" spans="1:8" x14ac:dyDescent="0.2">
      <c r="A233" t="s">
        <v>1161</v>
      </c>
      <c r="B233">
        <v>22</v>
      </c>
      <c r="C233">
        <v>24042.050000000003</v>
      </c>
      <c r="D233">
        <v>1</v>
      </c>
      <c r="E233">
        <v>221100</v>
      </c>
      <c r="F233">
        <v>22</v>
      </c>
      <c r="G233" t="s">
        <v>565</v>
      </c>
      <c r="H233" t="s">
        <v>1122</v>
      </c>
    </row>
    <row r="234" spans="1:8" x14ac:dyDescent="0.2">
      <c r="A234" t="s">
        <v>1162</v>
      </c>
      <c r="B234">
        <v>22</v>
      </c>
      <c r="C234">
        <v>50319.42</v>
      </c>
      <c r="D234">
        <v>0.80649893047905497</v>
      </c>
      <c r="E234">
        <v>221100</v>
      </c>
      <c r="F234">
        <v>22</v>
      </c>
      <c r="G234" t="s">
        <v>565</v>
      </c>
      <c r="H234" t="s">
        <v>1122</v>
      </c>
    </row>
    <row r="235" spans="1:8" x14ac:dyDescent="0.2">
      <c r="A235" t="s">
        <v>1162</v>
      </c>
      <c r="B235">
        <v>711</v>
      </c>
      <c r="C235">
        <v>3918</v>
      </c>
      <c r="D235">
        <v>6.2796089653198259E-2</v>
      </c>
      <c r="E235">
        <v>711200</v>
      </c>
      <c r="F235">
        <v>358</v>
      </c>
      <c r="G235" t="s">
        <v>952</v>
      </c>
      <c r="H235" t="s">
        <v>1122</v>
      </c>
    </row>
    <row r="236" spans="1:8" x14ac:dyDescent="0.2">
      <c r="A236" t="s">
        <v>1162</v>
      </c>
      <c r="B236">
        <v>311</v>
      </c>
      <c r="C236">
        <v>4234</v>
      </c>
      <c r="D236">
        <v>6.7860807450648652E-2</v>
      </c>
      <c r="E236">
        <v>311420</v>
      </c>
      <c r="F236">
        <v>204</v>
      </c>
      <c r="G236" t="s">
        <v>774</v>
      </c>
      <c r="H236" t="s">
        <v>1122</v>
      </c>
    </row>
    <row r="237" spans="1:8" x14ac:dyDescent="0.2">
      <c r="A237" t="s">
        <v>1162</v>
      </c>
      <c r="B237">
        <v>325</v>
      </c>
      <c r="C237">
        <v>2234</v>
      </c>
      <c r="D237">
        <v>3.58056315174183E-2</v>
      </c>
      <c r="E237">
        <v>325120</v>
      </c>
      <c r="F237">
        <v>247</v>
      </c>
      <c r="G237" t="s">
        <v>820</v>
      </c>
      <c r="H237" t="s">
        <v>1122</v>
      </c>
    </row>
    <row r="238" spans="1:8" x14ac:dyDescent="0.2">
      <c r="A238" t="s">
        <v>1162</v>
      </c>
      <c r="B238">
        <v>611</v>
      </c>
      <c r="C238">
        <v>1</v>
      </c>
      <c r="D238">
        <v>1.6027587966615175E-5</v>
      </c>
      <c r="E238">
        <v>611100</v>
      </c>
      <c r="F238">
        <v>341</v>
      </c>
      <c r="G238" t="s">
        <v>930</v>
      </c>
      <c r="H238" t="s">
        <v>1122</v>
      </c>
    </row>
    <row r="239" spans="1:8" x14ac:dyDescent="0.2">
      <c r="A239" t="s">
        <v>1162</v>
      </c>
      <c r="B239">
        <v>111</v>
      </c>
      <c r="C239">
        <v>1686</v>
      </c>
      <c r="D239">
        <v>2.7022513311713188E-2</v>
      </c>
      <c r="E239">
        <v>111200</v>
      </c>
      <c r="F239">
        <v>3</v>
      </c>
      <c r="G239" t="s">
        <v>540</v>
      </c>
      <c r="H239" t="s">
        <v>1122</v>
      </c>
    </row>
    <row r="240" spans="1:8" x14ac:dyDescent="0.2">
      <c r="A240" t="s">
        <v>1163</v>
      </c>
      <c r="B240">
        <v>22</v>
      </c>
      <c r="C240">
        <v>9803</v>
      </c>
      <c r="D240">
        <v>1</v>
      </c>
      <c r="E240">
        <v>221100</v>
      </c>
      <c r="F240">
        <v>22</v>
      </c>
      <c r="G240" t="s">
        <v>565</v>
      </c>
      <c r="H240" t="s">
        <v>1122</v>
      </c>
    </row>
    <row r="241" spans="1:8" x14ac:dyDescent="0.2">
      <c r="A241" t="s">
        <v>1164</v>
      </c>
      <c r="B241">
        <v>22</v>
      </c>
      <c r="C241">
        <v>4785</v>
      </c>
      <c r="D241">
        <v>1</v>
      </c>
      <c r="E241">
        <v>221100</v>
      </c>
      <c r="F241">
        <v>22</v>
      </c>
      <c r="G241" t="s">
        <v>565</v>
      </c>
      <c r="H241" t="s">
        <v>1122</v>
      </c>
    </row>
    <row r="242" spans="1:8" x14ac:dyDescent="0.2">
      <c r="A242" t="s">
        <v>1166</v>
      </c>
      <c r="B242">
        <v>22</v>
      </c>
      <c r="C242">
        <v>24746</v>
      </c>
      <c r="D242">
        <v>0.90047669298788258</v>
      </c>
      <c r="E242">
        <v>221100</v>
      </c>
      <c r="F242">
        <v>22</v>
      </c>
      <c r="G242" t="s">
        <v>565</v>
      </c>
      <c r="H242" t="s">
        <v>1122</v>
      </c>
    </row>
    <row r="243" spans="1:8" x14ac:dyDescent="0.2">
      <c r="A243" t="s">
        <v>1166</v>
      </c>
      <c r="B243">
        <v>481</v>
      </c>
      <c r="C243">
        <v>2735</v>
      </c>
      <c r="D243">
        <v>9.9523307012117465E-2</v>
      </c>
      <c r="E243">
        <v>481000</v>
      </c>
      <c r="F243">
        <v>280</v>
      </c>
      <c r="G243" t="s">
        <v>855</v>
      </c>
      <c r="H243" t="s">
        <v>1122</v>
      </c>
    </row>
    <row r="244" spans="1:8" x14ac:dyDescent="0.2">
      <c r="A244" t="s">
        <v>1167</v>
      </c>
      <c r="B244">
        <v>22</v>
      </c>
      <c r="C244">
        <v>254626.18</v>
      </c>
      <c r="D244">
        <v>0.90180628952792985</v>
      </c>
      <c r="E244">
        <v>221100</v>
      </c>
      <c r="F244">
        <v>22</v>
      </c>
      <c r="G244" t="s">
        <v>565</v>
      </c>
      <c r="H244" t="s">
        <v>1122</v>
      </c>
    </row>
    <row r="245" spans="1:8" x14ac:dyDescent="0.2">
      <c r="A245" t="s">
        <v>1167</v>
      </c>
      <c r="B245">
        <v>53</v>
      </c>
      <c r="C245">
        <v>2264.13</v>
      </c>
      <c r="D245">
        <v>8.01884030270914E-3</v>
      </c>
      <c r="E245" t="s">
        <v>900</v>
      </c>
      <c r="F245">
        <v>314</v>
      </c>
      <c r="G245" t="s">
        <v>899</v>
      </c>
      <c r="H245" t="s">
        <v>1122</v>
      </c>
    </row>
    <row r="246" spans="1:8" x14ac:dyDescent="0.2">
      <c r="A246" t="s">
        <v>1167</v>
      </c>
      <c r="B246">
        <v>99999</v>
      </c>
      <c r="C246">
        <v>25460.991999999998</v>
      </c>
      <c r="D246">
        <v>9.0174870169360849E-2</v>
      </c>
      <c r="E246" t="s">
        <v>1177</v>
      </c>
      <c r="F246" t="s">
        <v>1177</v>
      </c>
      <c r="G246" t="s">
        <v>1177</v>
      </c>
      <c r="H246" t="s">
        <v>1122</v>
      </c>
    </row>
    <row r="247" spans="1:8" x14ac:dyDescent="0.2">
      <c r="A247" t="s">
        <v>1168</v>
      </c>
      <c r="B247">
        <v>22</v>
      </c>
      <c r="C247">
        <v>2235</v>
      </c>
      <c r="D247">
        <v>1</v>
      </c>
      <c r="E247">
        <v>221100</v>
      </c>
      <c r="F247">
        <v>22</v>
      </c>
      <c r="G247" t="s">
        <v>565</v>
      </c>
      <c r="H247" t="s">
        <v>1122</v>
      </c>
    </row>
    <row r="248" spans="1:8" x14ac:dyDescent="0.2">
      <c r="A248" t="s">
        <v>1170</v>
      </c>
      <c r="B248">
        <v>22</v>
      </c>
      <c r="C248">
        <v>16875</v>
      </c>
      <c r="D248">
        <v>0.71698768807861701</v>
      </c>
      <c r="E248">
        <v>221100</v>
      </c>
      <c r="F248">
        <v>22</v>
      </c>
      <c r="G248" t="s">
        <v>565</v>
      </c>
      <c r="H248" t="s">
        <v>1122</v>
      </c>
    </row>
    <row r="249" spans="1:8" x14ac:dyDescent="0.2">
      <c r="A249" t="s">
        <v>1170</v>
      </c>
      <c r="B249">
        <v>99999</v>
      </c>
      <c r="C249">
        <v>6660.9690000000001</v>
      </c>
      <c r="D249">
        <v>0.28301231192138299</v>
      </c>
      <c r="E249" t="s">
        <v>1177</v>
      </c>
      <c r="F249" t="s">
        <v>1177</v>
      </c>
      <c r="G249" t="s">
        <v>1177</v>
      </c>
      <c r="H249" t="s">
        <v>1122</v>
      </c>
    </row>
    <row r="250" spans="1:8" x14ac:dyDescent="0.2">
      <c r="A250" t="s">
        <v>1171</v>
      </c>
      <c r="B250">
        <v>22</v>
      </c>
      <c r="C250">
        <v>729</v>
      </c>
      <c r="D250">
        <v>1</v>
      </c>
      <c r="E250">
        <v>221100</v>
      </c>
      <c r="F250">
        <v>22</v>
      </c>
      <c r="G250" t="s">
        <v>565</v>
      </c>
      <c r="H250" t="s">
        <v>1122</v>
      </c>
    </row>
    <row r="251" spans="1:8" x14ac:dyDescent="0.2">
      <c r="A251" t="s">
        <v>1172</v>
      </c>
      <c r="B251">
        <v>22</v>
      </c>
      <c r="C251">
        <v>1194</v>
      </c>
      <c r="D251">
        <v>1</v>
      </c>
      <c r="E251">
        <v>221100</v>
      </c>
      <c r="F251">
        <v>22</v>
      </c>
      <c r="G251" t="s">
        <v>565</v>
      </c>
      <c r="H251" t="s">
        <v>1122</v>
      </c>
    </row>
    <row r="252" spans="1:8" ht="15" x14ac:dyDescent="0.25">
      <c r="A252" s="183" t="s">
        <v>1125</v>
      </c>
      <c r="B252" s="183">
        <v>22</v>
      </c>
      <c r="C252" s="183">
        <v>0</v>
      </c>
      <c r="D252" s="199">
        <v>0</v>
      </c>
      <c r="E252" s="183">
        <v>221100</v>
      </c>
      <c r="F252" s="183">
        <v>22</v>
      </c>
      <c r="G252" s="183" t="s">
        <v>565</v>
      </c>
      <c r="H252" t="s">
        <v>1120</v>
      </c>
    </row>
    <row r="253" spans="1:8" ht="15" x14ac:dyDescent="0.25">
      <c r="A253" s="183" t="s">
        <v>1125</v>
      </c>
      <c r="B253" s="183">
        <v>611</v>
      </c>
      <c r="C253" s="183">
        <v>0</v>
      </c>
      <c r="D253" s="199">
        <v>0</v>
      </c>
      <c r="E253" s="184" t="s">
        <v>932</v>
      </c>
      <c r="F253" s="183">
        <v>342</v>
      </c>
      <c r="G253" s="183" t="s">
        <v>931</v>
      </c>
      <c r="H253" t="s">
        <v>1120</v>
      </c>
    </row>
    <row r="254" spans="1:8" ht="15" x14ac:dyDescent="0.25">
      <c r="A254" s="182" t="s">
        <v>1126</v>
      </c>
      <c r="B254" s="182">
        <v>22</v>
      </c>
      <c r="C254" s="182">
        <v>200488.58100000001</v>
      </c>
      <c r="D254" s="200">
        <v>7.3383016489482547E-2</v>
      </c>
      <c r="E254" s="182">
        <v>221100</v>
      </c>
      <c r="F254" s="182">
        <v>22</v>
      </c>
      <c r="G254" s="182" t="s">
        <v>565</v>
      </c>
      <c r="H254" t="s">
        <v>1120</v>
      </c>
    </row>
    <row r="255" spans="1:8" ht="15" x14ac:dyDescent="0.25">
      <c r="A255" s="182" t="s">
        <v>1126</v>
      </c>
      <c r="B255" s="182">
        <v>322</v>
      </c>
      <c r="C255" s="182">
        <v>587965.77600000007</v>
      </c>
      <c r="D255" s="200">
        <v>0.21520777901789531</v>
      </c>
      <c r="E255" s="182">
        <v>322110</v>
      </c>
      <c r="F255" s="182">
        <v>232</v>
      </c>
      <c r="G255" s="182" t="s">
        <v>805</v>
      </c>
      <c r="H255" t="s">
        <v>1120</v>
      </c>
    </row>
    <row r="256" spans="1:8" ht="15" x14ac:dyDescent="0.25">
      <c r="A256" s="182" t="s">
        <v>1126</v>
      </c>
      <c r="B256" s="182">
        <v>322122</v>
      </c>
      <c r="C256" s="182">
        <v>261272.66800000001</v>
      </c>
      <c r="D256" s="200">
        <v>9.5631264426451798E-2</v>
      </c>
      <c r="E256" s="182">
        <v>322120</v>
      </c>
      <c r="F256" s="182">
        <v>233</v>
      </c>
      <c r="G256" s="182" t="s">
        <v>806</v>
      </c>
      <c r="H256" t="s">
        <v>1120</v>
      </c>
    </row>
    <row r="257" spans="1:8" ht="15" x14ac:dyDescent="0.25">
      <c r="A257" s="182" t="s">
        <v>1126</v>
      </c>
      <c r="B257" s="182">
        <v>32213</v>
      </c>
      <c r="C257" s="182">
        <v>1580654.7990000001</v>
      </c>
      <c r="D257" s="200">
        <v>0.57855273652316752</v>
      </c>
      <c r="E257" s="182">
        <v>322130</v>
      </c>
      <c r="F257" s="182">
        <v>234</v>
      </c>
      <c r="G257" s="182" t="s">
        <v>807</v>
      </c>
      <c r="H257" t="s">
        <v>1120</v>
      </c>
    </row>
    <row r="258" spans="1:8" ht="15" x14ac:dyDescent="0.25">
      <c r="A258" s="182" t="s">
        <v>1126</v>
      </c>
      <c r="B258" s="182">
        <v>321</v>
      </c>
      <c r="C258" s="182">
        <v>31795</v>
      </c>
      <c r="D258" s="200">
        <v>1.1637635408687428E-2</v>
      </c>
      <c r="E258" s="182">
        <v>321100</v>
      </c>
      <c r="F258" s="182">
        <v>37</v>
      </c>
      <c r="G258" s="182" t="s">
        <v>583</v>
      </c>
      <c r="H258" t="s">
        <v>1120</v>
      </c>
    </row>
    <row r="259" spans="1:8" ht="15" x14ac:dyDescent="0.25">
      <c r="A259" s="182" t="s">
        <v>1126</v>
      </c>
      <c r="B259" s="182">
        <v>99999</v>
      </c>
      <c r="C259" s="182">
        <v>69907.391000000003</v>
      </c>
      <c r="D259" s="200">
        <v>2.5587568134315359E-2</v>
      </c>
      <c r="E259" s="185" t="s">
        <v>1177</v>
      </c>
      <c r="F259" s="185" t="s">
        <v>1177</v>
      </c>
      <c r="G259" s="186" t="s">
        <v>1177</v>
      </c>
      <c r="H259" t="s">
        <v>1120</v>
      </c>
    </row>
    <row r="260" spans="1:8" ht="15" x14ac:dyDescent="0.25">
      <c r="A260" s="183" t="s">
        <v>1127</v>
      </c>
      <c r="B260" s="183">
        <v>322</v>
      </c>
      <c r="C260" s="183">
        <v>404390.09</v>
      </c>
      <c r="D260" s="199">
        <v>0.28319765393874585</v>
      </c>
      <c r="E260" s="183">
        <v>322120</v>
      </c>
      <c r="F260" s="183">
        <v>233</v>
      </c>
      <c r="G260" s="183" t="s">
        <v>806</v>
      </c>
      <c r="H260" t="s">
        <v>1120</v>
      </c>
    </row>
    <row r="261" spans="1:8" ht="15" x14ac:dyDescent="0.25">
      <c r="A261" s="183" t="s">
        <v>1127</v>
      </c>
      <c r="B261" s="183">
        <v>32213</v>
      </c>
      <c r="C261" s="183">
        <v>467018.18799999997</v>
      </c>
      <c r="D261" s="199">
        <v>0.32705661800051561</v>
      </c>
      <c r="E261" s="183">
        <v>322210</v>
      </c>
      <c r="F261" s="183">
        <v>235</v>
      </c>
      <c r="G261" s="183" t="s">
        <v>808</v>
      </c>
      <c r="H261" t="s">
        <v>1120</v>
      </c>
    </row>
    <row r="262" spans="1:8" ht="30" x14ac:dyDescent="0.25">
      <c r="A262" s="216" t="s">
        <v>1127</v>
      </c>
      <c r="B262" s="216">
        <v>321</v>
      </c>
      <c r="C262" s="216">
        <f>6808*RenewableAllocation!G5</f>
        <v>3680.9533030990547</v>
      </c>
      <c r="D262" s="217">
        <f>0.476769751705583%*0.58</f>
        <v>2.7652645598923811E-3</v>
      </c>
      <c r="E262" s="216">
        <v>321100</v>
      </c>
      <c r="F262" s="218" t="s">
        <v>1265</v>
      </c>
      <c r="G262" s="219" t="s">
        <v>1192</v>
      </c>
      <c r="H262" s="214" t="s">
        <v>1120</v>
      </c>
    </row>
    <row r="263" spans="1:8" ht="30" x14ac:dyDescent="0.25">
      <c r="A263" s="216" t="s">
        <v>1127</v>
      </c>
      <c r="B263" s="216">
        <v>321</v>
      </c>
      <c r="C263" s="216">
        <f>6808*RenewableAllocation!H5</f>
        <v>3127.0466969009458</v>
      </c>
      <c r="D263" s="217">
        <f>0.476769751705583%*0.42</f>
        <v>2.0024329571634485E-3</v>
      </c>
      <c r="E263" s="218">
        <v>321200</v>
      </c>
      <c r="F263" s="218" t="s">
        <v>1191</v>
      </c>
      <c r="G263" s="219" t="s">
        <v>1192</v>
      </c>
      <c r="H263" s="214" t="s">
        <v>1120</v>
      </c>
    </row>
    <row r="264" spans="1:8" ht="15" x14ac:dyDescent="0.25">
      <c r="A264" s="183" t="s">
        <v>1127</v>
      </c>
      <c r="B264" s="183">
        <v>322122</v>
      </c>
      <c r="C264" s="183">
        <v>549726.65999999992</v>
      </c>
      <c r="D264" s="199">
        <v>0.38497803054368263</v>
      </c>
      <c r="E264" s="183">
        <v>322120</v>
      </c>
      <c r="F264" s="183">
        <v>233</v>
      </c>
      <c r="G264" s="183" t="s">
        <v>806</v>
      </c>
      <c r="H264" t="s">
        <v>1120</v>
      </c>
    </row>
    <row r="265" spans="1:8" ht="15" x14ac:dyDescent="0.25">
      <c r="A265" s="182" t="s">
        <v>1128</v>
      </c>
      <c r="B265" s="182">
        <v>22</v>
      </c>
      <c r="C265" s="182">
        <v>169690.21</v>
      </c>
      <c r="D265" s="200">
        <v>1</v>
      </c>
      <c r="E265" s="182">
        <v>221100</v>
      </c>
      <c r="F265" s="182">
        <v>22</v>
      </c>
      <c r="G265" s="182" t="s">
        <v>565</v>
      </c>
      <c r="H265" t="s">
        <v>1120</v>
      </c>
    </row>
    <row r="266" spans="1:8" ht="15" x14ac:dyDescent="0.25">
      <c r="A266" s="183" t="s">
        <v>1129</v>
      </c>
      <c r="B266" s="183">
        <v>22</v>
      </c>
      <c r="C266" s="183">
        <v>3336666.9009999996</v>
      </c>
      <c r="D266" s="199">
        <v>0.83890133948987444</v>
      </c>
      <c r="E266" s="183">
        <v>221100</v>
      </c>
      <c r="F266" s="183">
        <v>22</v>
      </c>
      <c r="G266" s="183" t="s">
        <v>565</v>
      </c>
      <c r="H266" t="s">
        <v>1120</v>
      </c>
    </row>
    <row r="267" spans="1:8" ht="15" x14ac:dyDescent="0.25">
      <c r="A267" s="183" t="s">
        <v>1129</v>
      </c>
      <c r="B267" s="183">
        <v>321</v>
      </c>
      <c r="C267" s="183">
        <v>640757.78999999992</v>
      </c>
      <c r="D267" s="199">
        <v>0.16109866051012553</v>
      </c>
      <c r="E267" s="184">
        <v>321100</v>
      </c>
      <c r="F267" s="184">
        <v>37</v>
      </c>
      <c r="G267" s="183" t="s">
        <v>583</v>
      </c>
      <c r="H267" t="s">
        <v>1120</v>
      </c>
    </row>
    <row r="268" spans="1:8" ht="15" x14ac:dyDescent="0.25">
      <c r="A268" s="181" t="s">
        <v>1130</v>
      </c>
      <c r="B268" s="181">
        <v>22</v>
      </c>
      <c r="C268" s="181">
        <v>46633.116000000002</v>
      </c>
      <c r="D268" s="201">
        <v>1</v>
      </c>
      <c r="E268" s="181">
        <v>221100</v>
      </c>
      <c r="F268" s="181">
        <v>22</v>
      </c>
      <c r="G268" s="181" t="s">
        <v>565</v>
      </c>
      <c r="H268" t="s">
        <v>1120</v>
      </c>
    </row>
    <row r="269" spans="1:8" ht="15" x14ac:dyDescent="0.25">
      <c r="A269" s="183" t="s">
        <v>1131</v>
      </c>
      <c r="B269" s="183">
        <v>562213</v>
      </c>
      <c r="C269" s="183">
        <v>1950.3320000000001</v>
      </c>
      <c r="D269" s="199">
        <v>1.8220903307364342E-2</v>
      </c>
      <c r="E269" s="183">
        <v>562000</v>
      </c>
      <c r="F269" s="183">
        <v>340</v>
      </c>
      <c r="G269" s="183" t="s">
        <v>929</v>
      </c>
      <c r="H269" t="s">
        <v>1120</v>
      </c>
    </row>
    <row r="270" spans="1:8" ht="15" x14ac:dyDescent="0.25">
      <c r="A270" s="183" t="s">
        <v>1131</v>
      </c>
      <c r="B270" s="183">
        <v>22</v>
      </c>
      <c r="C270" s="183">
        <v>93066.83</v>
      </c>
      <c r="D270" s="199">
        <v>0.86947335661462499</v>
      </c>
      <c r="E270" s="183">
        <v>221100</v>
      </c>
      <c r="F270" s="183">
        <v>22</v>
      </c>
      <c r="G270" s="183" t="s">
        <v>565</v>
      </c>
      <c r="H270" t="s">
        <v>1120</v>
      </c>
    </row>
    <row r="271" spans="1:8" ht="15" x14ac:dyDescent="0.25">
      <c r="A271" s="183" t="s">
        <v>1131</v>
      </c>
      <c r="B271" s="183">
        <v>99999</v>
      </c>
      <c r="C271" s="183">
        <v>12021</v>
      </c>
      <c r="D271" s="199">
        <v>0.11230574007801068</v>
      </c>
      <c r="E271" s="184" t="s">
        <v>1177</v>
      </c>
      <c r="F271" s="184" t="s">
        <v>1177</v>
      </c>
      <c r="G271" s="187" t="s">
        <v>1177</v>
      </c>
      <c r="H271" t="s">
        <v>1120</v>
      </c>
    </row>
    <row r="272" spans="1:8" ht="15" x14ac:dyDescent="0.25">
      <c r="A272" s="181" t="s">
        <v>1133</v>
      </c>
      <c r="B272" s="182">
        <v>32213</v>
      </c>
      <c r="C272" s="182">
        <v>359966.54</v>
      </c>
      <c r="D272" s="200">
        <v>0.14174096764209088</v>
      </c>
      <c r="E272" s="182">
        <v>322130</v>
      </c>
      <c r="F272" s="182">
        <v>234</v>
      </c>
      <c r="G272" s="182" t="s">
        <v>807</v>
      </c>
      <c r="H272" t="s">
        <v>1120</v>
      </c>
    </row>
    <row r="273" spans="1:8" ht="15" x14ac:dyDescent="0.25">
      <c r="A273" s="181" t="s">
        <v>1133</v>
      </c>
      <c r="B273" s="182">
        <v>322</v>
      </c>
      <c r="C273" s="182">
        <v>682965.277</v>
      </c>
      <c r="D273" s="200">
        <v>0.26892543742518021</v>
      </c>
      <c r="E273" s="182">
        <v>322110</v>
      </c>
      <c r="F273" s="182">
        <v>232</v>
      </c>
      <c r="G273" s="182" t="s">
        <v>805</v>
      </c>
      <c r="H273" t="s">
        <v>1120</v>
      </c>
    </row>
    <row r="274" spans="1:8" ht="15" x14ac:dyDescent="0.25">
      <c r="A274" s="181" t="s">
        <v>1133</v>
      </c>
      <c r="B274" s="182">
        <v>22</v>
      </c>
      <c r="C274" s="182">
        <v>938660.13299999991</v>
      </c>
      <c r="D274" s="200">
        <v>0.36960822952731581</v>
      </c>
      <c r="E274" s="182">
        <v>221100</v>
      </c>
      <c r="F274" s="182">
        <v>22</v>
      </c>
      <c r="G274" s="182" t="s">
        <v>565</v>
      </c>
      <c r="H274" t="s">
        <v>1120</v>
      </c>
    </row>
    <row r="275" spans="1:8" ht="15" x14ac:dyDescent="0.25">
      <c r="A275" s="181" t="s">
        <v>1133</v>
      </c>
      <c r="B275" s="182">
        <v>322122</v>
      </c>
      <c r="C275" s="182">
        <v>558016.36499999999</v>
      </c>
      <c r="D275" s="200">
        <v>0.21972536540541288</v>
      </c>
      <c r="E275" s="182">
        <v>322120</v>
      </c>
      <c r="F275" s="182">
        <v>233</v>
      </c>
      <c r="G275" s="182" t="s">
        <v>806</v>
      </c>
      <c r="H275" t="s">
        <v>1120</v>
      </c>
    </row>
    <row r="276" spans="1:8" ht="15" x14ac:dyDescent="0.25">
      <c r="A276" s="183" t="s">
        <v>1134</v>
      </c>
      <c r="B276" s="183">
        <v>22</v>
      </c>
      <c r="C276" s="183">
        <v>482424.54</v>
      </c>
      <c r="D276" s="199">
        <v>0.34181469968012457</v>
      </c>
      <c r="E276" s="184">
        <v>221100</v>
      </c>
      <c r="F276" s="183">
        <v>22</v>
      </c>
      <c r="G276" s="183" t="s">
        <v>565</v>
      </c>
      <c r="H276" t="s">
        <v>1120</v>
      </c>
    </row>
    <row r="277" spans="1:8" ht="15" x14ac:dyDescent="0.25">
      <c r="A277" s="183" t="s">
        <v>1134</v>
      </c>
      <c r="B277" s="183">
        <v>322</v>
      </c>
      <c r="C277" s="183">
        <v>417856.86199999996</v>
      </c>
      <c r="D277" s="199">
        <v>0.29606623616992878</v>
      </c>
      <c r="E277" s="188">
        <v>322110</v>
      </c>
      <c r="F277" s="183">
        <v>232</v>
      </c>
      <c r="G277" s="183" t="s">
        <v>805</v>
      </c>
      <c r="H277" t="s">
        <v>1120</v>
      </c>
    </row>
    <row r="278" spans="1:8" ht="15" x14ac:dyDescent="0.25">
      <c r="A278" s="183" t="s">
        <v>1134</v>
      </c>
      <c r="B278" s="183">
        <v>325</v>
      </c>
      <c r="C278" s="183">
        <v>12704.995999999999</v>
      </c>
      <c r="D278" s="199">
        <v>9.0019350843495317E-3</v>
      </c>
      <c r="E278" s="184" t="s">
        <v>839</v>
      </c>
      <c r="F278" s="183">
        <v>264</v>
      </c>
      <c r="G278" s="183" t="s">
        <v>838</v>
      </c>
      <c r="H278" t="s">
        <v>1120</v>
      </c>
    </row>
    <row r="279" spans="1:8" ht="15" x14ac:dyDescent="0.25">
      <c r="A279" s="183" t="s">
        <v>1134</v>
      </c>
      <c r="B279" s="183">
        <v>32213</v>
      </c>
      <c r="C279" s="183">
        <v>474931.80099999998</v>
      </c>
      <c r="D279" s="199">
        <v>0.33650583141428853</v>
      </c>
      <c r="E279" s="184">
        <v>322130</v>
      </c>
      <c r="F279" s="183">
        <v>234</v>
      </c>
      <c r="G279" s="183" t="s">
        <v>807</v>
      </c>
      <c r="H279" t="s">
        <v>1120</v>
      </c>
    </row>
    <row r="280" spans="1:8" ht="15" x14ac:dyDescent="0.25">
      <c r="A280" s="183" t="s">
        <v>1134</v>
      </c>
      <c r="B280" s="183">
        <v>99999</v>
      </c>
      <c r="C280" s="183">
        <v>861.33100000000002</v>
      </c>
      <c r="D280" s="199">
        <v>6.1028321048962691E-4</v>
      </c>
      <c r="E280" s="184" t="s">
        <v>1177</v>
      </c>
      <c r="F280" s="184" t="s">
        <v>1177</v>
      </c>
      <c r="G280" s="187" t="s">
        <v>1177</v>
      </c>
      <c r="H280" t="s">
        <v>1120</v>
      </c>
    </row>
    <row r="281" spans="1:8" ht="15" x14ac:dyDescent="0.25">
      <c r="A281" s="183" t="s">
        <v>1134</v>
      </c>
      <c r="B281" s="183">
        <v>322122</v>
      </c>
      <c r="C281" s="183">
        <v>22583.236000000001</v>
      </c>
      <c r="D281" s="199">
        <v>1.6001014440818823E-2</v>
      </c>
      <c r="E281" s="184">
        <v>322120</v>
      </c>
      <c r="F281" s="183">
        <v>233</v>
      </c>
      <c r="G281" s="183" t="s">
        <v>806</v>
      </c>
      <c r="H281" t="s">
        <v>1120</v>
      </c>
    </row>
    <row r="282" spans="1:8" ht="15" x14ac:dyDescent="0.25">
      <c r="A282" s="181" t="s">
        <v>1136</v>
      </c>
      <c r="B282" s="181">
        <v>22</v>
      </c>
      <c r="C282" s="181">
        <v>0</v>
      </c>
      <c r="D282" s="201">
        <v>0</v>
      </c>
      <c r="E282" s="181">
        <v>221100</v>
      </c>
      <c r="F282" s="181">
        <v>22</v>
      </c>
      <c r="G282" s="181" t="s">
        <v>565</v>
      </c>
      <c r="H282" t="s">
        <v>1120</v>
      </c>
    </row>
    <row r="283" spans="1:8" ht="15" x14ac:dyDescent="0.25">
      <c r="A283" s="181" t="s">
        <v>1136</v>
      </c>
      <c r="B283" s="181">
        <v>311</v>
      </c>
      <c r="C283" s="181">
        <v>0</v>
      </c>
      <c r="D283" s="201">
        <v>0</v>
      </c>
      <c r="E283" s="180" t="s">
        <v>769</v>
      </c>
      <c r="F283" s="181">
        <v>199</v>
      </c>
      <c r="G283" s="181" t="s">
        <v>768</v>
      </c>
      <c r="H283" t="s">
        <v>1120</v>
      </c>
    </row>
    <row r="284" spans="1:8" ht="15" x14ac:dyDescent="0.25">
      <c r="A284" s="181" t="s">
        <v>1136</v>
      </c>
      <c r="B284" s="181">
        <v>611</v>
      </c>
      <c r="C284" s="181">
        <v>1775.6559999999999</v>
      </c>
      <c r="D284" s="201">
        <v>1</v>
      </c>
      <c r="E284" s="180" t="s">
        <v>932</v>
      </c>
      <c r="F284" s="181">
        <v>342</v>
      </c>
      <c r="G284" s="181" t="s">
        <v>931</v>
      </c>
      <c r="H284" t="s">
        <v>1120</v>
      </c>
    </row>
    <row r="285" spans="1:8" ht="15" x14ac:dyDescent="0.25">
      <c r="A285" s="183" t="s">
        <v>1137</v>
      </c>
      <c r="B285" s="183">
        <v>22</v>
      </c>
      <c r="C285" s="183">
        <v>59129</v>
      </c>
      <c r="D285" s="199">
        <v>0.14176050163457563</v>
      </c>
      <c r="E285" s="183">
        <v>221100</v>
      </c>
      <c r="F285" s="183">
        <v>22</v>
      </c>
      <c r="G285" s="183" t="s">
        <v>565</v>
      </c>
      <c r="H285" t="s">
        <v>1120</v>
      </c>
    </row>
    <row r="286" spans="1:8" ht="15" x14ac:dyDescent="0.25">
      <c r="A286" s="183" t="s">
        <v>1137</v>
      </c>
      <c r="B286" s="183">
        <v>32213</v>
      </c>
      <c r="C286" s="183">
        <v>357975.90099999995</v>
      </c>
      <c r="D286" s="199">
        <v>0.85823949836542435</v>
      </c>
      <c r="E286" s="183">
        <v>322130</v>
      </c>
      <c r="F286" s="183">
        <v>234</v>
      </c>
      <c r="G286" s="183" t="s">
        <v>807</v>
      </c>
      <c r="H286" t="s">
        <v>1120</v>
      </c>
    </row>
    <row r="287" spans="1:8" ht="15" x14ac:dyDescent="0.25">
      <c r="A287" s="181" t="s">
        <v>1138</v>
      </c>
      <c r="B287" s="182">
        <v>311</v>
      </c>
      <c r="C287" s="182">
        <v>0</v>
      </c>
      <c r="D287" s="200">
        <v>0</v>
      </c>
      <c r="E287" s="185" t="s">
        <v>769</v>
      </c>
      <c r="F287" s="182">
        <v>199</v>
      </c>
      <c r="G287" s="182" t="s">
        <v>768</v>
      </c>
      <c r="H287" t="s">
        <v>1120</v>
      </c>
    </row>
    <row r="288" spans="1:8" ht="15" x14ac:dyDescent="0.25">
      <c r="A288" s="183" t="s">
        <v>1139</v>
      </c>
      <c r="B288" s="183">
        <v>22</v>
      </c>
      <c r="C288" s="183">
        <v>0</v>
      </c>
      <c r="D288" s="199">
        <v>0</v>
      </c>
      <c r="E288" s="183">
        <v>221100</v>
      </c>
      <c r="F288" s="183">
        <v>22</v>
      </c>
      <c r="G288" s="183" t="s">
        <v>565</v>
      </c>
      <c r="H288" t="s">
        <v>1120</v>
      </c>
    </row>
    <row r="289" spans="1:8" ht="15" x14ac:dyDescent="0.25">
      <c r="A289" s="183" t="s">
        <v>1139</v>
      </c>
      <c r="B289" s="183">
        <v>311</v>
      </c>
      <c r="C289" s="183">
        <v>0</v>
      </c>
      <c r="D289" s="199">
        <v>0</v>
      </c>
      <c r="E289" s="184" t="s">
        <v>769</v>
      </c>
      <c r="F289" s="183">
        <v>199</v>
      </c>
      <c r="G289" s="183" t="s">
        <v>768</v>
      </c>
      <c r="H289" t="s">
        <v>1120</v>
      </c>
    </row>
    <row r="290" spans="1:8" ht="15" x14ac:dyDescent="0.25">
      <c r="A290" s="181" t="s">
        <v>1141</v>
      </c>
      <c r="B290" s="181">
        <v>22</v>
      </c>
      <c r="C290" s="181">
        <v>0</v>
      </c>
      <c r="D290" s="201">
        <v>0</v>
      </c>
      <c r="E290" s="181">
        <v>221100</v>
      </c>
      <c r="F290" s="181">
        <v>22</v>
      </c>
      <c r="G290" s="181" t="s">
        <v>565</v>
      </c>
      <c r="H290" t="s">
        <v>1120</v>
      </c>
    </row>
    <row r="291" spans="1:8" ht="15" x14ac:dyDescent="0.25">
      <c r="A291" s="181" t="s">
        <v>1141</v>
      </c>
      <c r="B291" s="181">
        <v>321</v>
      </c>
      <c r="C291" s="181">
        <v>8063.61</v>
      </c>
      <c r="D291" s="201">
        <v>2.2749295630645969E-2</v>
      </c>
      <c r="E291" s="181">
        <v>321910</v>
      </c>
      <c r="F291" s="181">
        <v>39</v>
      </c>
      <c r="G291" s="181" t="s">
        <v>585</v>
      </c>
      <c r="H291" t="s">
        <v>1120</v>
      </c>
    </row>
    <row r="292" spans="1:8" ht="15" x14ac:dyDescent="0.25">
      <c r="A292" s="181" t="s">
        <v>1141</v>
      </c>
      <c r="B292" s="181">
        <v>322</v>
      </c>
      <c r="C292" s="181">
        <v>346391.76</v>
      </c>
      <c r="D292" s="201">
        <v>0.97725070436935402</v>
      </c>
      <c r="E292" s="181">
        <v>322110</v>
      </c>
      <c r="F292" s="181">
        <v>232</v>
      </c>
      <c r="G292" s="181" t="s">
        <v>805</v>
      </c>
      <c r="H292" t="s">
        <v>1120</v>
      </c>
    </row>
    <row r="293" spans="1:8" ht="15" x14ac:dyDescent="0.25">
      <c r="A293" s="183" t="s">
        <v>1142</v>
      </c>
      <c r="B293" s="183">
        <v>322122</v>
      </c>
      <c r="C293" s="183">
        <v>1680448.0390000001</v>
      </c>
      <c r="D293" s="199">
        <v>0.62569569478130083</v>
      </c>
      <c r="E293" s="183">
        <v>322120</v>
      </c>
      <c r="F293" s="183">
        <v>233</v>
      </c>
      <c r="G293" s="183" t="s">
        <v>806</v>
      </c>
      <c r="H293" t="s">
        <v>1120</v>
      </c>
    </row>
    <row r="294" spans="1:8" ht="15" x14ac:dyDescent="0.25">
      <c r="A294" s="183" t="s">
        <v>1142</v>
      </c>
      <c r="B294" s="183">
        <v>32213</v>
      </c>
      <c r="C294" s="183">
        <v>662178.10899999994</v>
      </c>
      <c r="D294" s="199">
        <v>0.24655447973641445</v>
      </c>
      <c r="E294" s="183">
        <v>322130</v>
      </c>
      <c r="F294" s="183">
        <v>234</v>
      </c>
      <c r="G294" s="183" t="s">
        <v>807</v>
      </c>
      <c r="H294" t="s">
        <v>1120</v>
      </c>
    </row>
    <row r="295" spans="1:8" ht="15" x14ac:dyDescent="0.25">
      <c r="A295" s="183" t="s">
        <v>1142</v>
      </c>
      <c r="B295" s="183">
        <v>322</v>
      </c>
      <c r="C295" s="183">
        <v>343101.19999999995</v>
      </c>
      <c r="D295" s="199">
        <v>0.12774982548228497</v>
      </c>
      <c r="E295" s="183">
        <v>322210</v>
      </c>
      <c r="F295" s="183">
        <v>235</v>
      </c>
      <c r="G295" s="183" t="s">
        <v>808</v>
      </c>
      <c r="H295" t="s">
        <v>1120</v>
      </c>
    </row>
    <row r="296" spans="1:8" ht="15" x14ac:dyDescent="0.25">
      <c r="A296" s="181" t="s">
        <v>1143</v>
      </c>
      <c r="B296" s="181">
        <v>22</v>
      </c>
      <c r="C296" s="181">
        <v>125237.004</v>
      </c>
      <c r="D296" s="201">
        <v>1</v>
      </c>
      <c r="E296" s="181">
        <v>221100</v>
      </c>
      <c r="F296" s="181">
        <v>22</v>
      </c>
      <c r="G296" s="181" t="s">
        <v>565</v>
      </c>
      <c r="H296" t="s">
        <v>1120</v>
      </c>
    </row>
    <row r="297" spans="1:8" ht="15" x14ac:dyDescent="0.25">
      <c r="A297" s="183" t="s">
        <v>1144</v>
      </c>
      <c r="B297" s="183">
        <v>22</v>
      </c>
      <c r="C297" s="183">
        <v>0</v>
      </c>
      <c r="D297" s="199">
        <v>0</v>
      </c>
      <c r="E297" s="183">
        <v>221100</v>
      </c>
      <c r="F297" s="183">
        <v>22</v>
      </c>
      <c r="G297" s="183" t="s">
        <v>565</v>
      </c>
      <c r="H297" t="s">
        <v>1120</v>
      </c>
    </row>
    <row r="298" spans="1:8" ht="15" x14ac:dyDescent="0.25">
      <c r="A298" s="183" t="s">
        <v>1144</v>
      </c>
      <c r="B298" s="183">
        <v>92214</v>
      </c>
      <c r="C298" s="183">
        <v>12316.232</v>
      </c>
      <c r="D298" s="199">
        <v>8.1875935670552555E-2</v>
      </c>
      <c r="E298" s="184" t="s">
        <v>989</v>
      </c>
      <c r="F298" s="183">
        <v>386</v>
      </c>
      <c r="G298" s="183" t="s">
        <v>988</v>
      </c>
      <c r="H298" t="s">
        <v>1120</v>
      </c>
    </row>
    <row r="299" spans="1:8" ht="15" x14ac:dyDescent="0.25">
      <c r="A299" s="183" t="s">
        <v>1144</v>
      </c>
      <c r="B299" s="183">
        <v>322122</v>
      </c>
      <c r="C299" s="183">
        <v>138109.31</v>
      </c>
      <c r="D299" s="199">
        <v>0.91812406432944749</v>
      </c>
      <c r="E299" s="183">
        <v>322120</v>
      </c>
      <c r="F299" s="183">
        <v>233</v>
      </c>
      <c r="G299" s="183" t="s">
        <v>806</v>
      </c>
      <c r="H299" t="s">
        <v>1120</v>
      </c>
    </row>
    <row r="300" spans="1:8" ht="15" x14ac:dyDescent="0.25">
      <c r="A300" s="181" t="s">
        <v>1145</v>
      </c>
      <c r="B300" s="182">
        <v>22</v>
      </c>
      <c r="C300" s="182">
        <v>1539499.3740000003</v>
      </c>
      <c r="D300" s="200">
        <v>0.48275305511359418</v>
      </c>
      <c r="E300" s="182">
        <v>221100</v>
      </c>
      <c r="F300" s="182">
        <v>22</v>
      </c>
      <c r="G300" s="182" t="s">
        <v>565</v>
      </c>
      <c r="H300" t="s">
        <v>1120</v>
      </c>
    </row>
    <row r="301" spans="1:8" ht="15" x14ac:dyDescent="0.25">
      <c r="A301" s="181" t="s">
        <v>1145</v>
      </c>
      <c r="B301" s="182">
        <v>322122</v>
      </c>
      <c r="C301" s="182">
        <v>1182468.054</v>
      </c>
      <c r="D301" s="200">
        <v>0.37079590630786857</v>
      </c>
      <c r="E301" s="182">
        <v>322120</v>
      </c>
      <c r="F301" s="182">
        <v>233</v>
      </c>
      <c r="G301" s="182" t="s">
        <v>806</v>
      </c>
      <c r="H301" t="s">
        <v>1120</v>
      </c>
    </row>
    <row r="302" spans="1:8" ht="15" x14ac:dyDescent="0.25">
      <c r="A302" s="181" t="s">
        <v>1145</v>
      </c>
      <c r="B302" s="182">
        <v>322</v>
      </c>
      <c r="C302" s="182">
        <v>464313.90300000005</v>
      </c>
      <c r="D302" s="200">
        <v>0.14559860107157602</v>
      </c>
      <c r="E302" s="182">
        <v>322110</v>
      </c>
      <c r="F302" s="182">
        <v>232</v>
      </c>
      <c r="G302" s="182" t="s">
        <v>805</v>
      </c>
      <c r="H302" t="s">
        <v>1120</v>
      </c>
    </row>
    <row r="303" spans="1:8" ht="15" x14ac:dyDescent="0.25">
      <c r="A303" s="181" t="s">
        <v>1145</v>
      </c>
      <c r="B303" s="182">
        <v>562212</v>
      </c>
      <c r="C303" s="182">
        <v>2718.4229999999998</v>
      </c>
      <c r="D303" s="200">
        <v>8.5243750696131272E-4</v>
      </c>
      <c r="E303" s="182">
        <v>562000</v>
      </c>
      <c r="F303" s="182">
        <v>340</v>
      </c>
      <c r="G303" s="182" t="s">
        <v>929</v>
      </c>
      <c r="H303" t="s">
        <v>1120</v>
      </c>
    </row>
    <row r="304" spans="1:8" ht="15" x14ac:dyDescent="0.25">
      <c r="A304" s="181" t="s">
        <v>1145</v>
      </c>
      <c r="B304" s="182">
        <v>99999</v>
      </c>
      <c r="C304" s="182">
        <v>0</v>
      </c>
      <c r="D304" s="200">
        <v>0</v>
      </c>
      <c r="E304" s="185" t="s">
        <v>1177</v>
      </c>
      <c r="F304" s="185" t="s">
        <v>1177</v>
      </c>
      <c r="G304" s="182" t="s">
        <v>1177</v>
      </c>
      <c r="H304" t="s">
        <v>1120</v>
      </c>
    </row>
    <row r="305" spans="1:8" ht="15" x14ac:dyDescent="0.25">
      <c r="A305" s="183" t="s">
        <v>1146</v>
      </c>
      <c r="B305" s="183">
        <v>22</v>
      </c>
      <c r="C305" s="183">
        <v>987917.527</v>
      </c>
      <c r="D305" s="199">
        <v>0.56416043764797252</v>
      </c>
      <c r="E305" s="183">
        <v>221100</v>
      </c>
      <c r="F305" s="183">
        <v>22</v>
      </c>
      <c r="G305" s="183" t="s">
        <v>565</v>
      </c>
      <c r="H305" t="s">
        <v>1120</v>
      </c>
    </row>
    <row r="306" spans="1:8" ht="15" x14ac:dyDescent="0.25">
      <c r="A306" s="183" t="s">
        <v>1146</v>
      </c>
      <c r="B306" s="183">
        <v>321</v>
      </c>
      <c r="C306" s="183">
        <v>12180.011</v>
      </c>
      <c r="D306" s="199">
        <v>6.9555202215955013E-3</v>
      </c>
      <c r="E306" s="183">
        <v>321200</v>
      </c>
      <c r="F306" s="183">
        <v>38</v>
      </c>
      <c r="G306" s="183" t="s">
        <v>584</v>
      </c>
      <c r="H306" t="s">
        <v>1120</v>
      </c>
    </row>
    <row r="307" spans="1:8" ht="15" x14ac:dyDescent="0.25">
      <c r="A307" s="183" t="s">
        <v>1146</v>
      </c>
      <c r="B307" s="183">
        <v>322122</v>
      </c>
      <c r="C307" s="183">
        <v>396376.18</v>
      </c>
      <c r="D307" s="199">
        <v>0.22635468353425775</v>
      </c>
      <c r="E307" s="183">
        <v>322120</v>
      </c>
      <c r="F307" s="183">
        <v>233</v>
      </c>
      <c r="G307" s="183" t="s">
        <v>806</v>
      </c>
      <c r="H307" t="s">
        <v>1120</v>
      </c>
    </row>
    <row r="308" spans="1:8" ht="15" x14ac:dyDescent="0.25">
      <c r="A308" s="183" t="s">
        <v>1146</v>
      </c>
      <c r="B308" s="183">
        <v>611</v>
      </c>
      <c r="C308" s="183">
        <v>8435.7900000000009</v>
      </c>
      <c r="D308" s="199">
        <v>4.8173444120972568E-3</v>
      </c>
      <c r="E308" s="184" t="s">
        <v>932</v>
      </c>
      <c r="F308" s="183">
        <v>342</v>
      </c>
      <c r="G308" s="183" t="s">
        <v>931</v>
      </c>
      <c r="H308" t="s">
        <v>1120</v>
      </c>
    </row>
    <row r="309" spans="1:8" ht="15" x14ac:dyDescent="0.25">
      <c r="A309" s="183" t="s">
        <v>1146</v>
      </c>
      <c r="B309" s="183">
        <v>322</v>
      </c>
      <c r="C309" s="183">
        <v>346219.18</v>
      </c>
      <c r="D309" s="199">
        <v>0.19771201418407691</v>
      </c>
      <c r="E309" s="183">
        <v>322110</v>
      </c>
      <c r="F309" s="183">
        <v>232</v>
      </c>
      <c r="G309" s="183" t="s">
        <v>805</v>
      </c>
      <c r="H309" t="s">
        <v>1120</v>
      </c>
    </row>
    <row r="310" spans="1:8" ht="15" x14ac:dyDescent="0.25">
      <c r="A310" s="183" t="s">
        <v>1146</v>
      </c>
      <c r="B310" s="183">
        <v>32731</v>
      </c>
      <c r="C310" s="183">
        <v>0</v>
      </c>
      <c r="D310" s="199">
        <v>0</v>
      </c>
      <c r="E310" s="183">
        <v>327310</v>
      </c>
      <c r="F310" s="183">
        <v>43</v>
      </c>
      <c r="G310" s="183" t="s">
        <v>590</v>
      </c>
      <c r="H310" t="s">
        <v>1120</v>
      </c>
    </row>
    <row r="311" spans="1:8" ht="15" x14ac:dyDescent="0.25">
      <c r="A311" s="181" t="s">
        <v>1147</v>
      </c>
      <c r="B311" s="182">
        <v>22133</v>
      </c>
      <c r="C311" s="182">
        <v>11653.115</v>
      </c>
      <c r="D311" s="200">
        <v>1.0142608498774307E-2</v>
      </c>
      <c r="E311" s="182">
        <v>221300</v>
      </c>
      <c r="F311" s="182">
        <v>24</v>
      </c>
      <c r="G311" s="182" t="s">
        <v>567</v>
      </c>
      <c r="H311" t="s">
        <v>1120</v>
      </c>
    </row>
    <row r="312" spans="1:8" ht="15" x14ac:dyDescent="0.25">
      <c r="A312" s="181" t="s">
        <v>1147</v>
      </c>
      <c r="B312" s="182">
        <v>22</v>
      </c>
      <c r="C312" s="182">
        <v>606145.02500000002</v>
      </c>
      <c r="D312" s="200">
        <v>0.52757496017629324</v>
      </c>
      <c r="E312" s="182">
        <v>221100</v>
      </c>
      <c r="F312" s="182">
        <v>22</v>
      </c>
      <c r="G312" s="182" t="s">
        <v>565</v>
      </c>
      <c r="H312" t="s">
        <v>1120</v>
      </c>
    </row>
    <row r="313" spans="1:8" ht="15" x14ac:dyDescent="0.25">
      <c r="A313" s="181" t="s">
        <v>1147</v>
      </c>
      <c r="B313" s="182">
        <v>322</v>
      </c>
      <c r="C313" s="182">
        <v>139126.04699999999</v>
      </c>
      <c r="D313" s="200">
        <v>0.1210921737838401</v>
      </c>
      <c r="E313" s="182">
        <v>322110</v>
      </c>
      <c r="F313" s="182">
        <v>232</v>
      </c>
      <c r="G313" s="182" t="s">
        <v>805</v>
      </c>
      <c r="H313" t="s">
        <v>1120</v>
      </c>
    </row>
    <row r="314" spans="1:8" ht="15" x14ac:dyDescent="0.25">
      <c r="A314" s="181" t="s">
        <v>1147</v>
      </c>
      <c r="B314" s="182">
        <v>322122</v>
      </c>
      <c r="C314" s="182">
        <v>392002.64</v>
      </c>
      <c r="D314" s="200">
        <v>0.34119025754109228</v>
      </c>
      <c r="E314" s="182">
        <v>322120</v>
      </c>
      <c r="F314" s="182">
        <v>233</v>
      </c>
      <c r="G314" s="182" t="s">
        <v>806</v>
      </c>
      <c r="H314" t="s">
        <v>1120</v>
      </c>
    </row>
    <row r="315" spans="1:8" ht="15" x14ac:dyDescent="0.25">
      <c r="A315" s="183" t="s">
        <v>1148</v>
      </c>
      <c r="B315" s="183">
        <v>22</v>
      </c>
      <c r="C315" s="183">
        <v>123.41</v>
      </c>
      <c r="D315" s="199">
        <v>3.8079134309867758E-3</v>
      </c>
      <c r="E315" s="183">
        <v>221100</v>
      </c>
      <c r="F315" s="183">
        <v>22</v>
      </c>
      <c r="G315" s="183" t="s">
        <v>565</v>
      </c>
      <c r="H315" t="s">
        <v>1120</v>
      </c>
    </row>
    <row r="316" spans="1:8" ht="15" x14ac:dyDescent="0.25">
      <c r="A316" s="183" t="s">
        <v>1148</v>
      </c>
      <c r="B316" s="183">
        <v>311</v>
      </c>
      <c r="C316" s="183">
        <v>0</v>
      </c>
      <c r="D316" s="199">
        <v>0</v>
      </c>
      <c r="E316" s="183">
        <v>312120</v>
      </c>
      <c r="F316" s="183">
        <v>220</v>
      </c>
      <c r="G316" s="183" t="s">
        <v>793</v>
      </c>
      <c r="H316" t="s">
        <v>1120</v>
      </c>
    </row>
    <row r="317" spans="1:8" ht="15" x14ac:dyDescent="0.25">
      <c r="A317" s="183" t="s">
        <v>1148</v>
      </c>
      <c r="B317" s="183">
        <v>611</v>
      </c>
      <c r="C317" s="183">
        <v>32285.415000000001</v>
      </c>
      <c r="D317" s="199">
        <v>0.99619208656901326</v>
      </c>
      <c r="E317" s="184" t="s">
        <v>932</v>
      </c>
      <c r="F317" s="183">
        <v>342</v>
      </c>
      <c r="G317" s="183" t="s">
        <v>931</v>
      </c>
      <c r="H317" t="s">
        <v>1120</v>
      </c>
    </row>
    <row r="318" spans="1:8" ht="15" x14ac:dyDescent="0.25">
      <c r="A318" s="181" t="s">
        <v>1149</v>
      </c>
      <c r="B318" s="181">
        <v>22</v>
      </c>
      <c r="C318" s="181">
        <v>262.77199999999999</v>
      </c>
      <c r="D318" s="201">
        <v>1.7628566938558167E-4</v>
      </c>
      <c r="E318" s="181">
        <v>221100</v>
      </c>
      <c r="F318" s="181">
        <v>22</v>
      </c>
      <c r="G318" s="181" t="s">
        <v>565</v>
      </c>
      <c r="H318" t="s">
        <v>1120</v>
      </c>
    </row>
    <row r="319" spans="1:8" ht="15" x14ac:dyDescent="0.25">
      <c r="A319" s="181" t="s">
        <v>1149</v>
      </c>
      <c r="B319" s="181">
        <v>322</v>
      </c>
      <c r="C319" s="181">
        <v>988208.31299999997</v>
      </c>
      <c r="D319" s="201">
        <v>0.66295862553697271</v>
      </c>
      <c r="E319" s="180">
        <v>322110</v>
      </c>
      <c r="F319" s="181">
        <v>232</v>
      </c>
      <c r="G319" s="181" t="s">
        <v>805</v>
      </c>
      <c r="H319" t="s">
        <v>1120</v>
      </c>
    </row>
    <row r="320" spans="1:8" ht="15" x14ac:dyDescent="0.25">
      <c r="A320" s="181" t="s">
        <v>1149</v>
      </c>
      <c r="B320" s="181">
        <v>32213</v>
      </c>
      <c r="C320" s="181">
        <v>326374.174</v>
      </c>
      <c r="D320" s="201">
        <v>0.21895441574352026</v>
      </c>
      <c r="E320" s="180">
        <v>322130</v>
      </c>
      <c r="F320" s="180">
        <v>234</v>
      </c>
      <c r="G320" s="181" t="s">
        <v>807</v>
      </c>
      <c r="H320" t="s">
        <v>1120</v>
      </c>
    </row>
    <row r="321" spans="1:8" ht="15" x14ac:dyDescent="0.25">
      <c r="A321" s="181" t="s">
        <v>1149</v>
      </c>
      <c r="B321" s="181">
        <v>322122</v>
      </c>
      <c r="C321" s="181">
        <v>175758.038</v>
      </c>
      <c r="D321" s="201">
        <v>0.1179106730501214</v>
      </c>
      <c r="E321" s="180">
        <v>322120</v>
      </c>
      <c r="F321" s="180">
        <v>233</v>
      </c>
      <c r="G321" s="181" t="s">
        <v>806</v>
      </c>
      <c r="H321" t="s">
        <v>1120</v>
      </c>
    </row>
    <row r="322" spans="1:8" ht="15" x14ac:dyDescent="0.25">
      <c r="A322" s="183" t="s">
        <v>1150</v>
      </c>
      <c r="B322" s="183">
        <v>311</v>
      </c>
      <c r="C322" s="183">
        <v>0</v>
      </c>
      <c r="D322" s="199">
        <v>0</v>
      </c>
      <c r="E322" s="183">
        <v>311300</v>
      </c>
      <c r="F322" s="183">
        <v>202</v>
      </c>
      <c r="G322" s="183" t="s">
        <v>772</v>
      </c>
      <c r="H322" t="s">
        <v>1120</v>
      </c>
    </row>
    <row r="323" spans="1:8" ht="15" x14ac:dyDescent="0.25">
      <c r="A323" s="183" t="s">
        <v>1150</v>
      </c>
      <c r="B323" s="183">
        <v>321</v>
      </c>
      <c r="C323" s="183">
        <v>13009</v>
      </c>
      <c r="D323" s="199">
        <v>1</v>
      </c>
      <c r="E323" s="183">
        <v>321100</v>
      </c>
      <c r="F323" s="183">
        <v>37</v>
      </c>
      <c r="G323" s="183" t="s">
        <v>583</v>
      </c>
      <c r="H323" t="s">
        <v>1120</v>
      </c>
    </row>
    <row r="324" spans="1:8" ht="15" x14ac:dyDescent="0.25">
      <c r="A324" s="181" t="s">
        <v>1151</v>
      </c>
      <c r="B324" s="182">
        <v>22</v>
      </c>
      <c r="C324" s="182">
        <v>892193.92999999993</v>
      </c>
      <c r="D324" s="200">
        <v>0.44020492161055497</v>
      </c>
      <c r="E324" s="182">
        <v>221100</v>
      </c>
      <c r="F324" s="182">
        <v>22</v>
      </c>
      <c r="G324" s="182" t="s">
        <v>565</v>
      </c>
      <c r="H324" t="s">
        <v>1120</v>
      </c>
    </row>
    <row r="325" spans="1:8" ht="15" x14ac:dyDescent="0.25">
      <c r="A325" s="181" t="s">
        <v>1151</v>
      </c>
      <c r="B325" s="182">
        <v>322</v>
      </c>
      <c r="C325" s="182">
        <v>170986.31</v>
      </c>
      <c r="D325" s="200">
        <v>8.4363962429141445E-2</v>
      </c>
      <c r="E325" s="182">
        <v>322110</v>
      </c>
      <c r="F325" s="182">
        <v>232</v>
      </c>
      <c r="G325" s="182" t="s">
        <v>805</v>
      </c>
      <c r="H325" t="s">
        <v>1120</v>
      </c>
    </row>
    <row r="326" spans="1:8" ht="15" x14ac:dyDescent="0.25">
      <c r="A326" s="181" t="s">
        <v>1151</v>
      </c>
      <c r="B326" s="182">
        <v>322122</v>
      </c>
      <c r="C326" s="182">
        <v>638388.10699999996</v>
      </c>
      <c r="D326" s="200">
        <v>0.3149781422510301</v>
      </c>
      <c r="E326" s="182">
        <v>322120</v>
      </c>
      <c r="F326" s="182">
        <v>233</v>
      </c>
      <c r="G326" s="182" t="s">
        <v>806</v>
      </c>
      <c r="H326" t="s">
        <v>1120</v>
      </c>
    </row>
    <row r="327" spans="1:8" ht="15" x14ac:dyDescent="0.25">
      <c r="A327" s="181" t="s">
        <v>1151</v>
      </c>
      <c r="B327" s="182">
        <v>32213</v>
      </c>
      <c r="C327" s="182">
        <v>280868.93099999998</v>
      </c>
      <c r="D327" s="200">
        <v>0.13857960875579525</v>
      </c>
      <c r="E327" s="182">
        <v>322130</v>
      </c>
      <c r="F327" s="182">
        <v>234</v>
      </c>
      <c r="G327" s="182" t="s">
        <v>807</v>
      </c>
      <c r="H327" t="s">
        <v>1120</v>
      </c>
    </row>
    <row r="328" spans="1:8" ht="15" x14ac:dyDescent="0.25">
      <c r="A328" s="181" t="s">
        <v>1151</v>
      </c>
      <c r="B328" s="182">
        <v>311</v>
      </c>
      <c r="C328" s="182">
        <v>44332.27</v>
      </c>
      <c r="D328" s="200">
        <v>2.1873364953478174E-2</v>
      </c>
      <c r="E328" s="182">
        <v>311990</v>
      </c>
      <c r="F328" s="182">
        <v>218</v>
      </c>
      <c r="G328" s="182" t="s">
        <v>791</v>
      </c>
      <c r="H328" t="s">
        <v>1120</v>
      </c>
    </row>
    <row r="329" spans="1:8" ht="15" x14ac:dyDescent="0.25">
      <c r="A329" s="183" t="s">
        <v>1153</v>
      </c>
      <c r="B329" s="183">
        <v>311</v>
      </c>
      <c r="C329" s="183">
        <v>0</v>
      </c>
      <c r="D329" s="199">
        <v>0</v>
      </c>
      <c r="E329" s="183">
        <v>311221</v>
      </c>
      <c r="F329" s="183">
        <v>198</v>
      </c>
      <c r="G329" s="183" t="s">
        <v>767</v>
      </c>
      <c r="H329" t="s">
        <v>1120</v>
      </c>
    </row>
    <row r="330" spans="1:8" ht="15" x14ac:dyDescent="0.25">
      <c r="A330" s="181" t="s">
        <v>1154</v>
      </c>
      <c r="B330" s="182">
        <v>22</v>
      </c>
      <c r="C330" s="182">
        <v>1415415.12</v>
      </c>
      <c r="D330" s="200">
        <v>1</v>
      </c>
      <c r="E330" s="182">
        <v>221100</v>
      </c>
      <c r="F330" s="182">
        <v>22</v>
      </c>
      <c r="G330" s="182" t="s">
        <v>565</v>
      </c>
      <c r="H330" t="s">
        <v>1120</v>
      </c>
    </row>
    <row r="331" spans="1:8" ht="15" x14ac:dyDescent="0.25">
      <c r="A331" s="183" t="s">
        <v>1157</v>
      </c>
      <c r="B331" s="183">
        <v>22</v>
      </c>
      <c r="C331" s="183">
        <v>300134</v>
      </c>
      <c r="D331" s="199">
        <v>1</v>
      </c>
      <c r="E331" s="183">
        <v>221100</v>
      </c>
      <c r="F331" s="183">
        <v>22</v>
      </c>
      <c r="G331" s="183" t="s">
        <v>565</v>
      </c>
      <c r="H331" t="s">
        <v>1120</v>
      </c>
    </row>
    <row r="332" spans="1:8" ht="15" x14ac:dyDescent="0.25">
      <c r="A332" s="181" t="s">
        <v>1158</v>
      </c>
      <c r="B332" s="182">
        <v>22</v>
      </c>
      <c r="C332" s="182">
        <v>479270.48199999996</v>
      </c>
      <c r="D332" s="200">
        <v>0.64868474532509168</v>
      </c>
      <c r="E332" s="182">
        <v>221100</v>
      </c>
      <c r="F332" s="182">
        <v>22</v>
      </c>
      <c r="G332" s="182" t="s">
        <v>565</v>
      </c>
      <c r="H332" t="s">
        <v>1120</v>
      </c>
    </row>
    <row r="333" spans="1:8" ht="15" x14ac:dyDescent="0.25">
      <c r="A333" s="181" t="s">
        <v>1158</v>
      </c>
      <c r="B333" s="182">
        <v>322122</v>
      </c>
      <c r="C333" s="182">
        <v>259563.72899999999</v>
      </c>
      <c r="D333" s="200">
        <v>0.35131525467490843</v>
      </c>
      <c r="E333" s="182">
        <v>322120</v>
      </c>
      <c r="F333" s="182">
        <v>233</v>
      </c>
      <c r="G333" s="182" t="s">
        <v>806</v>
      </c>
      <c r="H333" t="s">
        <v>1120</v>
      </c>
    </row>
    <row r="334" spans="1:8" ht="15" x14ac:dyDescent="0.25">
      <c r="A334" s="183" t="s">
        <v>1159</v>
      </c>
      <c r="B334" s="183">
        <v>322122</v>
      </c>
      <c r="C334" s="183">
        <v>254553.16</v>
      </c>
      <c r="D334" s="199">
        <v>0.73234538582706843</v>
      </c>
      <c r="E334" s="183">
        <v>322120</v>
      </c>
      <c r="F334" s="183">
        <v>233</v>
      </c>
      <c r="G334" s="183" t="s">
        <v>806</v>
      </c>
      <c r="H334" t="s">
        <v>1120</v>
      </c>
    </row>
    <row r="335" spans="1:8" ht="15" x14ac:dyDescent="0.25">
      <c r="A335" s="183" t="s">
        <v>1159</v>
      </c>
      <c r="B335" s="183">
        <v>321</v>
      </c>
      <c r="C335" s="183">
        <v>419.04</v>
      </c>
      <c r="D335" s="199">
        <v>1.205571403933759E-3</v>
      </c>
      <c r="E335" s="183">
        <v>321910</v>
      </c>
      <c r="F335" s="183">
        <v>39</v>
      </c>
      <c r="G335" s="183" t="s">
        <v>585</v>
      </c>
      <c r="H335" t="s">
        <v>1120</v>
      </c>
    </row>
    <row r="336" spans="1:8" ht="15" x14ac:dyDescent="0.25">
      <c r="A336" s="183" t="s">
        <v>1159</v>
      </c>
      <c r="B336" s="183">
        <v>32213</v>
      </c>
      <c r="C336" s="183">
        <v>62289.874000000003</v>
      </c>
      <c r="D336" s="199">
        <v>0.17920697510747649</v>
      </c>
      <c r="E336" s="183">
        <v>322130</v>
      </c>
      <c r="F336" s="183">
        <v>234</v>
      </c>
      <c r="G336" s="183" t="s">
        <v>807</v>
      </c>
      <c r="H336" t="s">
        <v>1120</v>
      </c>
    </row>
    <row r="337" spans="1:8" ht="15" x14ac:dyDescent="0.25">
      <c r="A337" s="183" t="s">
        <v>1159</v>
      </c>
      <c r="B337" s="183">
        <v>22</v>
      </c>
      <c r="C337" s="183">
        <v>30324.14</v>
      </c>
      <c r="D337" s="199">
        <v>8.7242067661521219E-2</v>
      </c>
      <c r="E337" s="183">
        <v>221100</v>
      </c>
      <c r="F337" s="183">
        <v>22</v>
      </c>
      <c r="G337" s="183" t="s">
        <v>565</v>
      </c>
      <c r="H337" t="s">
        <v>1120</v>
      </c>
    </row>
    <row r="338" spans="1:8" ht="15" x14ac:dyDescent="0.25">
      <c r="A338" s="181" t="s">
        <v>1160</v>
      </c>
      <c r="B338" s="182">
        <v>32213</v>
      </c>
      <c r="C338" s="182">
        <v>246704.54</v>
      </c>
      <c r="D338" s="200">
        <v>1</v>
      </c>
      <c r="E338" s="182">
        <v>322210</v>
      </c>
      <c r="F338" s="182">
        <v>235</v>
      </c>
      <c r="G338" s="182" t="s">
        <v>808</v>
      </c>
      <c r="H338" t="s">
        <v>1120</v>
      </c>
    </row>
    <row r="339" spans="1:8" ht="15" x14ac:dyDescent="0.25">
      <c r="A339" s="183" t="s">
        <v>1161</v>
      </c>
      <c r="B339" s="183">
        <v>22</v>
      </c>
      <c r="C339" s="183">
        <v>195155</v>
      </c>
      <c r="D339" s="199">
        <v>0.24317594141904469</v>
      </c>
      <c r="E339" s="183">
        <v>221100</v>
      </c>
      <c r="F339" s="183">
        <v>22</v>
      </c>
      <c r="G339" s="183" t="s">
        <v>565</v>
      </c>
      <c r="H339" t="s">
        <v>1120</v>
      </c>
    </row>
    <row r="340" spans="1:8" ht="15" x14ac:dyDescent="0.25">
      <c r="A340" s="183" t="s">
        <v>1161</v>
      </c>
      <c r="B340" s="183">
        <v>32213</v>
      </c>
      <c r="C340" s="183">
        <v>71009.100999999995</v>
      </c>
      <c r="D340" s="199">
        <v>8.8482001409110847E-2</v>
      </c>
      <c r="E340" s="183">
        <v>322210</v>
      </c>
      <c r="F340" s="183">
        <v>235</v>
      </c>
      <c r="G340" s="183" t="s">
        <v>808</v>
      </c>
      <c r="H340" t="s">
        <v>1120</v>
      </c>
    </row>
    <row r="341" spans="1:8" ht="30" x14ac:dyDescent="0.25">
      <c r="A341" s="216" t="s">
        <v>1161</v>
      </c>
      <c r="B341" s="216">
        <v>321</v>
      </c>
      <c r="C341" s="216">
        <f>336870.687*RenewableAllocation!G5</f>
        <v>182139.43419945618</v>
      </c>
      <c r="D341" s="217">
        <f>41.9762990687942%*0.58</f>
        <v>0.24346253459900632</v>
      </c>
      <c r="E341" s="216">
        <v>321100</v>
      </c>
      <c r="F341" s="218" t="s">
        <v>1265</v>
      </c>
      <c r="G341" s="219" t="s">
        <v>1193</v>
      </c>
      <c r="H341" s="214" t="s">
        <v>1120</v>
      </c>
    </row>
    <row r="342" spans="1:8" ht="30" x14ac:dyDescent="0.25">
      <c r="A342" s="216" t="s">
        <v>1161</v>
      </c>
      <c r="B342" s="216">
        <v>321</v>
      </c>
      <c r="C342" s="216">
        <f>336870.687*RenewableAllocation!H5</f>
        <v>154731.25280054382</v>
      </c>
      <c r="D342" s="217">
        <f>41.9762990687942%*0.42</f>
        <v>0.17630045608893563</v>
      </c>
      <c r="E342" s="218">
        <v>321200</v>
      </c>
      <c r="F342" s="218" t="s">
        <v>1191</v>
      </c>
      <c r="G342" s="219" t="s">
        <v>1193</v>
      </c>
      <c r="H342" s="214" t="s">
        <v>1120</v>
      </c>
    </row>
    <row r="343" spans="1:8" ht="15" x14ac:dyDescent="0.25">
      <c r="A343" s="183" t="s">
        <v>1161</v>
      </c>
      <c r="B343" s="183">
        <v>322122</v>
      </c>
      <c r="C343" s="183">
        <v>191720.05900000001</v>
      </c>
      <c r="D343" s="199">
        <v>0.2388957794380866</v>
      </c>
      <c r="E343" s="183">
        <v>322120</v>
      </c>
      <c r="F343" s="183">
        <v>233</v>
      </c>
      <c r="G343" s="183" t="s">
        <v>806</v>
      </c>
      <c r="H343" t="s">
        <v>1120</v>
      </c>
    </row>
    <row r="344" spans="1:8" ht="15" x14ac:dyDescent="0.25">
      <c r="A344" s="183" t="s">
        <v>1161</v>
      </c>
      <c r="B344" s="183">
        <v>99999</v>
      </c>
      <c r="C344" s="183">
        <v>7771.0889999999999</v>
      </c>
      <c r="D344" s="199">
        <v>9.6832870458157996E-3</v>
      </c>
      <c r="E344" s="184" t="s">
        <v>1177</v>
      </c>
      <c r="F344" s="184" t="s">
        <v>1177</v>
      </c>
      <c r="G344" s="183" t="s">
        <v>1177</v>
      </c>
      <c r="H344" t="s">
        <v>1120</v>
      </c>
    </row>
    <row r="345" spans="1:8" ht="15" x14ac:dyDescent="0.25">
      <c r="A345" s="181" t="s">
        <v>1162</v>
      </c>
      <c r="B345" s="182">
        <v>322122</v>
      </c>
      <c r="C345" s="182">
        <v>291682.978</v>
      </c>
      <c r="D345" s="200">
        <v>0.53122445086079939</v>
      </c>
      <c r="E345" s="182">
        <v>322120</v>
      </c>
      <c r="F345" s="182">
        <v>233</v>
      </c>
      <c r="G345" s="182" t="s">
        <v>806</v>
      </c>
      <c r="H345" t="s">
        <v>1120</v>
      </c>
    </row>
    <row r="346" spans="1:8" ht="15" x14ac:dyDescent="0.25">
      <c r="A346" s="181" t="s">
        <v>1162</v>
      </c>
      <c r="B346" s="182">
        <v>22</v>
      </c>
      <c r="C346" s="182">
        <v>3696.54</v>
      </c>
      <c r="D346" s="200">
        <v>6.7322832653778633E-3</v>
      </c>
      <c r="E346" s="182">
        <v>221100</v>
      </c>
      <c r="F346" s="182">
        <v>22</v>
      </c>
      <c r="G346" s="182" t="s">
        <v>565</v>
      </c>
      <c r="H346" t="s">
        <v>1120</v>
      </c>
    </row>
    <row r="347" spans="1:8" ht="15" x14ac:dyDescent="0.25">
      <c r="A347" s="181" t="s">
        <v>1162</v>
      </c>
      <c r="B347" s="182">
        <v>322</v>
      </c>
      <c r="C347" s="182">
        <v>253697.2</v>
      </c>
      <c r="D347" s="200">
        <v>0.46204326587382277</v>
      </c>
      <c r="E347" s="182">
        <v>322110</v>
      </c>
      <c r="F347" s="182">
        <v>232</v>
      </c>
      <c r="G347" s="182" t="s">
        <v>805</v>
      </c>
      <c r="H347" t="s">
        <v>1120</v>
      </c>
    </row>
    <row r="348" spans="1:8" ht="15" x14ac:dyDescent="0.25">
      <c r="A348" s="181" t="s">
        <v>1162</v>
      </c>
      <c r="B348" s="182">
        <v>99999</v>
      </c>
      <c r="C348" s="182">
        <v>0</v>
      </c>
      <c r="D348" s="200">
        <v>0</v>
      </c>
      <c r="E348" s="185" t="s">
        <v>1177</v>
      </c>
      <c r="F348" s="185" t="s">
        <v>1177</v>
      </c>
      <c r="G348" s="186" t="s">
        <v>1177</v>
      </c>
      <c r="H348" t="s">
        <v>1120</v>
      </c>
    </row>
    <row r="349" spans="1:8" ht="15" x14ac:dyDescent="0.25">
      <c r="A349" s="183" t="s">
        <v>1164</v>
      </c>
      <c r="B349" s="183">
        <v>22</v>
      </c>
      <c r="C349" s="183">
        <v>647289.44500000007</v>
      </c>
      <c r="D349" s="199">
        <v>0.28849820379417568</v>
      </c>
      <c r="E349" s="183">
        <v>221100</v>
      </c>
      <c r="F349" s="183">
        <v>22</v>
      </c>
      <c r="G349" s="183" t="s">
        <v>565</v>
      </c>
      <c r="H349" t="s">
        <v>1120</v>
      </c>
    </row>
    <row r="350" spans="1:8" ht="15" x14ac:dyDescent="0.25">
      <c r="A350" s="183" t="s">
        <v>1164</v>
      </c>
      <c r="B350" s="183">
        <v>325211</v>
      </c>
      <c r="C350" s="183">
        <v>0</v>
      </c>
      <c r="D350" s="199">
        <v>0</v>
      </c>
      <c r="E350" s="183">
        <v>325211</v>
      </c>
      <c r="F350" s="183">
        <v>251</v>
      </c>
      <c r="G350" s="183" t="s">
        <v>824</v>
      </c>
      <c r="H350" t="s">
        <v>1120</v>
      </c>
    </row>
    <row r="351" spans="1:8" ht="15" x14ac:dyDescent="0.25">
      <c r="A351" s="183" t="s">
        <v>1164</v>
      </c>
      <c r="B351" s="183">
        <v>322122</v>
      </c>
      <c r="C351" s="183">
        <v>1503851.5399999998</v>
      </c>
      <c r="D351" s="199">
        <v>0.67026964739569461</v>
      </c>
      <c r="E351" s="183">
        <v>322120</v>
      </c>
      <c r="F351" s="183">
        <v>233</v>
      </c>
      <c r="G351" s="183" t="s">
        <v>806</v>
      </c>
      <c r="H351" t="s">
        <v>1120</v>
      </c>
    </row>
    <row r="352" spans="1:8" ht="15" x14ac:dyDescent="0.25">
      <c r="A352" s="183" t="s">
        <v>1164</v>
      </c>
      <c r="B352" s="183">
        <v>32213</v>
      </c>
      <c r="C352" s="183">
        <v>92510.574999999997</v>
      </c>
      <c r="D352" s="199">
        <v>4.1232148810129862E-2</v>
      </c>
      <c r="E352" s="183">
        <v>322130</v>
      </c>
      <c r="F352" s="183">
        <v>234</v>
      </c>
      <c r="G352" s="183" t="s">
        <v>807</v>
      </c>
      <c r="H352" t="s">
        <v>1120</v>
      </c>
    </row>
    <row r="353" spans="1:8" ht="15" x14ac:dyDescent="0.25">
      <c r="A353" s="181" t="s">
        <v>1166</v>
      </c>
      <c r="B353" s="182">
        <v>322</v>
      </c>
      <c r="C353" s="182">
        <v>281677.99800000002</v>
      </c>
      <c r="D353" s="200">
        <v>0.28955083422153677</v>
      </c>
      <c r="E353" s="182">
        <v>322110</v>
      </c>
      <c r="F353" s="182">
        <v>232</v>
      </c>
      <c r="G353" s="182" t="s">
        <v>805</v>
      </c>
      <c r="H353" t="s">
        <v>1120</v>
      </c>
    </row>
    <row r="354" spans="1:8" ht="15" x14ac:dyDescent="0.25">
      <c r="A354" s="181" t="s">
        <v>1166</v>
      </c>
      <c r="B354" s="182">
        <v>32213</v>
      </c>
      <c r="C354" s="182">
        <v>349614.77799999999</v>
      </c>
      <c r="D354" s="200">
        <v>0.3593864318294302</v>
      </c>
      <c r="E354" s="182">
        <v>322130</v>
      </c>
      <c r="F354" s="182">
        <v>234</v>
      </c>
      <c r="G354" s="182" t="s">
        <v>807</v>
      </c>
      <c r="H354" t="s">
        <v>1120</v>
      </c>
    </row>
    <row r="355" spans="1:8" ht="15" x14ac:dyDescent="0.25">
      <c r="A355" s="181" t="s">
        <v>1166</v>
      </c>
      <c r="B355" s="182">
        <v>322122</v>
      </c>
      <c r="C355" s="182">
        <v>341517.4</v>
      </c>
      <c r="D355" s="200">
        <v>0.35106273394903309</v>
      </c>
      <c r="E355" s="182">
        <v>322120</v>
      </c>
      <c r="F355" s="182">
        <v>233</v>
      </c>
      <c r="G355" s="182" t="s">
        <v>806</v>
      </c>
      <c r="H355" t="s">
        <v>1120</v>
      </c>
    </row>
    <row r="356" spans="1:8" ht="15" x14ac:dyDescent="0.25">
      <c r="A356" s="183" t="s">
        <v>1167</v>
      </c>
      <c r="B356" s="183">
        <v>32213</v>
      </c>
      <c r="C356" s="183">
        <v>450122.07900000003</v>
      </c>
      <c r="D356" s="199">
        <v>0.41880192704826613</v>
      </c>
      <c r="E356" s="183">
        <v>322130</v>
      </c>
      <c r="F356" s="183">
        <v>234</v>
      </c>
      <c r="G356" s="183" t="s">
        <v>807</v>
      </c>
      <c r="H356" t="s">
        <v>1120</v>
      </c>
    </row>
    <row r="357" spans="1:8" ht="15" x14ac:dyDescent="0.25">
      <c r="A357" s="183" t="s">
        <v>1167</v>
      </c>
      <c r="B357" s="183">
        <v>322</v>
      </c>
      <c r="C357" s="183">
        <v>393408.04</v>
      </c>
      <c r="D357" s="199">
        <v>0.36603413374948301</v>
      </c>
      <c r="E357" s="183">
        <v>322110</v>
      </c>
      <c r="F357" s="183">
        <v>232</v>
      </c>
      <c r="G357" s="183" t="s">
        <v>805</v>
      </c>
      <c r="H357" t="s">
        <v>1120</v>
      </c>
    </row>
    <row r="358" spans="1:8" ht="15" x14ac:dyDescent="0.25">
      <c r="A358" s="183" t="s">
        <v>1167</v>
      </c>
      <c r="B358" s="183">
        <v>321</v>
      </c>
      <c r="C358" s="183">
        <v>10831</v>
      </c>
      <c r="D358" s="199">
        <v>1.0077363194307494E-2</v>
      </c>
      <c r="E358" s="183">
        <v>321100</v>
      </c>
      <c r="F358" s="183">
        <v>37</v>
      </c>
      <c r="G358" s="183" t="s">
        <v>583</v>
      </c>
      <c r="H358" t="s">
        <v>1120</v>
      </c>
    </row>
    <row r="359" spans="1:8" ht="15" x14ac:dyDescent="0.25">
      <c r="A359" s="183" t="s">
        <v>1167</v>
      </c>
      <c r="B359" s="183">
        <v>22</v>
      </c>
      <c r="C359" s="183">
        <v>220424</v>
      </c>
      <c r="D359" s="199">
        <v>0.20508657600794342</v>
      </c>
      <c r="E359" s="183">
        <v>221100</v>
      </c>
      <c r="F359" s="183">
        <v>22</v>
      </c>
      <c r="G359" s="183" t="s">
        <v>565</v>
      </c>
      <c r="H359" t="s">
        <v>1120</v>
      </c>
    </row>
    <row r="360" spans="1:8" ht="15" x14ac:dyDescent="0.25">
      <c r="A360" s="181" t="s">
        <v>1169</v>
      </c>
      <c r="B360" s="182">
        <v>322</v>
      </c>
      <c r="C360" s="182">
        <v>372914.66</v>
      </c>
      <c r="D360" s="200">
        <v>0.13536941554019416</v>
      </c>
      <c r="E360" s="182">
        <v>322110</v>
      </c>
      <c r="F360" s="182">
        <v>232</v>
      </c>
      <c r="G360" s="182" t="s">
        <v>805</v>
      </c>
      <c r="H360" t="s">
        <v>1120</v>
      </c>
    </row>
    <row r="361" spans="1:8" ht="15" x14ac:dyDescent="0.25">
      <c r="A361" s="181" t="s">
        <v>1169</v>
      </c>
      <c r="B361" s="182">
        <v>22</v>
      </c>
      <c r="C361" s="182">
        <v>1331251.7220000001</v>
      </c>
      <c r="D361" s="200">
        <v>0.48324935132348262</v>
      </c>
      <c r="E361" s="182">
        <v>221100</v>
      </c>
      <c r="F361" s="182">
        <v>22</v>
      </c>
      <c r="G361" s="182" t="s">
        <v>565</v>
      </c>
      <c r="H361" t="s">
        <v>1120</v>
      </c>
    </row>
    <row r="362" spans="1:8" ht="15" x14ac:dyDescent="0.25">
      <c r="A362" s="181" t="s">
        <v>1169</v>
      </c>
      <c r="B362" s="182">
        <v>32213</v>
      </c>
      <c r="C362" s="182">
        <v>820822.86700000009</v>
      </c>
      <c r="D362" s="200">
        <v>0.29796176896831184</v>
      </c>
      <c r="E362" s="182">
        <v>322130</v>
      </c>
      <c r="F362" s="182">
        <v>234</v>
      </c>
      <c r="G362" s="182" t="s">
        <v>807</v>
      </c>
      <c r="H362" t="s">
        <v>1120</v>
      </c>
    </row>
    <row r="363" spans="1:8" ht="15" x14ac:dyDescent="0.25">
      <c r="A363" s="181" t="s">
        <v>1169</v>
      </c>
      <c r="B363" s="182">
        <v>322122</v>
      </c>
      <c r="C363" s="182">
        <v>229803.32</v>
      </c>
      <c r="D363" s="200">
        <v>8.3419464168011562E-2</v>
      </c>
      <c r="E363" s="182">
        <v>322120</v>
      </c>
      <c r="F363" s="182">
        <v>233</v>
      </c>
      <c r="G363" s="182" t="s">
        <v>806</v>
      </c>
      <c r="H363" t="s">
        <v>1120</v>
      </c>
    </row>
    <row r="364" spans="1:8" ht="15" x14ac:dyDescent="0.25">
      <c r="A364" s="181" t="s">
        <v>1169</v>
      </c>
      <c r="B364" s="182">
        <v>611</v>
      </c>
      <c r="C364" s="182">
        <v>0</v>
      </c>
      <c r="D364" s="200">
        <v>0</v>
      </c>
      <c r="E364" s="185" t="s">
        <v>932</v>
      </c>
      <c r="F364" s="182">
        <v>342</v>
      </c>
      <c r="G364" s="182" t="s">
        <v>931</v>
      </c>
      <c r="H364" t="s">
        <v>1120</v>
      </c>
    </row>
    <row r="365" spans="1:8" ht="15" x14ac:dyDescent="0.25">
      <c r="A365" s="183" t="s">
        <v>1170</v>
      </c>
      <c r="B365" s="183">
        <v>22</v>
      </c>
      <c r="C365" s="183">
        <v>426573.48</v>
      </c>
      <c r="D365" s="199">
        <v>0.99383776916770405</v>
      </c>
      <c r="E365" s="183">
        <v>221100</v>
      </c>
      <c r="F365" s="183">
        <v>22</v>
      </c>
      <c r="G365" s="183" t="s">
        <v>565</v>
      </c>
      <c r="H365" t="s">
        <v>1120</v>
      </c>
    </row>
    <row r="366" spans="1:8" ht="15" x14ac:dyDescent="0.25">
      <c r="A366" s="183" t="s">
        <v>1170</v>
      </c>
      <c r="B366" s="183">
        <v>611</v>
      </c>
      <c r="C366" s="183">
        <v>2644.9430000000002</v>
      </c>
      <c r="D366" s="199">
        <v>6.1622308322958454E-3</v>
      </c>
      <c r="E366" s="184" t="s">
        <v>932</v>
      </c>
      <c r="F366" s="183">
        <v>342</v>
      </c>
      <c r="G366" s="183" t="s">
        <v>931</v>
      </c>
      <c r="H366" t="s">
        <v>1120</v>
      </c>
    </row>
    <row r="367" spans="1:8" ht="15" x14ac:dyDescent="0.25">
      <c r="A367" s="181" t="s">
        <v>1171</v>
      </c>
      <c r="B367" s="182">
        <v>22</v>
      </c>
      <c r="C367" s="182">
        <v>259148.64</v>
      </c>
      <c r="D367" s="200">
        <v>0.16975939101285845</v>
      </c>
      <c r="E367" s="182">
        <v>221100</v>
      </c>
      <c r="F367" s="182">
        <v>22</v>
      </c>
      <c r="G367" s="182" t="s">
        <v>565</v>
      </c>
      <c r="H367" t="s">
        <v>1120</v>
      </c>
    </row>
    <row r="368" spans="1:8" ht="15" x14ac:dyDescent="0.25">
      <c r="A368" s="181" t="s">
        <v>1171</v>
      </c>
      <c r="B368" s="182">
        <v>322</v>
      </c>
      <c r="C368" s="182">
        <v>143050.66800000001</v>
      </c>
      <c r="D368" s="200">
        <v>9.3707589141361486E-2</v>
      </c>
      <c r="E368" s="182">
        <v>322110</v>
      </c>
      <c r="F368" s="182">
        <v>232</v>
      </c>
      <c r="G368" s="182" t="s">
        <v>805</v>
      </c>
      <c r="H368" t="s">
        <v>1120</v>
      </c>
    </row>
    <row r="369" spans="1:8" ht="15" x14ac:dyDescent="0.25">
      <c r="A369" s="181" t="s">
        <v>1171</v>
      </c>
      <c r="B369" s="182">
        <v>322122</v>
      </c>
      <c r="C369" s="182">
        <v>544484.30700000003</v>
      </c>
      <c r="D369" s="200">
        <v>0.35667300577914768</v>
      </c>
      <c r="E369" s="182">
        <v>322120</v>
      </c>
      <c r="F369" s="182">
        <v>233</v>
      </c>
      <c r="G369" s="182" t="s">
        <v>806</v>
      </c>
      <c r="H369" t="s">
        <v>1120</v>
      </c>
    </row>
    <row r="370" spans="1:8" ht="15" x14ac:dyDescent="0.25">
      <c r="A370" s="181" t="s">
        <v>1171</v>
      </c>
      <c r="B370" s="182">
        <v>321</v>
      </c>
      <c r="C370" s="182">
        <v>306007</v>
      </c>
      <c r="D370" s="200">
        <v>0.20045469644630112</v>
      </c>
      <c r="E370" s="182">
        <v>321100</v>
      </c>
      <c r="F370" s="182">
        <v>37</v>
      </c>
      <c r="G370" s="182" t="s">
        <v>583</v>
      </c>
      <c r="H370" t="s">
        <v>1120</v>
      </c>
    </row>
    <row r="371" spans="1:8" ht="15" x14ac:dyDescent="0.25">
      <c r="A371" s="181" t="s">
        <v>1171</v>
      </c>
      <c r="B371" s="182">
        <v>32213</v>
      </c>
      <c r="C371" s="182">
        <v>273873.76799999998</v>
      </c>
      <c r="D371" s="200">
        <v>0.17940531762033121</v>
      </c>
      <c r="E371" s="182">
        <v>322130</v>
      </c>
      <c r="F371" s="182">
        <v>234</v>
      </c>
      <c r="G371" s="182" t="s">
        <v>807</v>
      </c>
      <c r="H371" t="s">
        <v>1120</v>
      </c>
    </row>
    <row r="372" spans="1:8" ht="15" x14ac:dyDescent="0.25">
      <c r="A372" s="183" t="s">
        <v>1172</v>
      </c>
      <c r="B372" s="183">
        <v>22</v>
      </c>
      <c r="C372" s="183">
        <v>527969.07700000005</v>
      </c>
      <c r="D372" s="199">
        <v>0.47958771575008313</v>
      </c>
      <c r="E372" s="183">
        <v>221100</v>
      </c>
      <c r="F372" s="183">
        <v>22</v>
      </c>
      <c r="G372" s="183" t="s">
        <v>565</v>
      </c>
      <c r="H372" t="s">
        <v>1120</v>
      </c>
    </row>
    <row r="373" spans="1:8" ht="15" x14ac:dyDescent="0.25">
      <c r="A373" s="183" t="s">
        <v>1172</v>
      </c>
      <c r="B373" s="183">
        <v>322122</v>
      </c>
      <c r="C373" s="183">
        <v>478804.38100000005</v>
      </c>
      <c r="D373" s="199">
        <v>0.43492831186195113</v>
      </c>
      <c r="E373" s="183">
        <v>322120</v>
      </c>
      <c r="F373" s="183">
        <v>233</v>
      </c>
      <c r="G373" s="183" t="s">
        <v>806</v>
      </c>
      <c r="H373" t="s">
        <v>1120</v>
      </c>
    </row>
    <row r="374" spans="1:8" ht="15" x14ac:dyDescent="0.25">
      <c r="A374" s="183" t="s">
        <v>1172</v>
      </c>
      <c r="B374" s="183">
        <v>322</v>
      </c>
      <c r="C374" s="183">
        <v>94095.114000000001</v>
      </c>
      <c r="D374" s="199">
        <v>8.5472545178064782E-2</v>
      </c>
      <c r="E374" s="183">
        <v>322110</v>
      </c>
      <c r="F374" s="183">
        <v>232</v>
      </c>
      <c r="G374" s="183" t="s">
        <v>805</v>
      </c>
      <c r="H374" t="s">
        <v>1120</v>
      </c>
    </row>
    <row r="375" spans="1:8" ht="15" x14ac:dyDescent="0.25">
      <c r="A375" s="183" t="s">
        <v>1172</v>
      </c>
      <c r="B375" s="183">
        <v>92214</v>
      </c>
      <c r="C375" s="183">
        <v>12.58</v>
      </c>
      <c r="D375" s="199">
        <v>1.1427209901037528E-5</v>
      </c>
      <c r="E375" s="184" t="s">
        <v>989</v>
      </c>
      <c r="F375" s="183">
        <v>386</v>
      </c>
      <c r="G375" s="183" t="s">
        <v>988</v>
      </c>
      <c r="H375" t="s">
        <v>1120</v>
      </c>
    </row>
    <row r="376" spans="1:8" ht="15" x14ac:dyDescent="0.25">
      <c r="A376" s="183" t="s">
        <v>1172</v>
      </c>
      <c r="B376" s="183">
        <v>611</v>
      </c>
      <c r="C376" s="183">
        <v>0</v>
      </c>
      <c r="D376" s="199">
        <v>0</v>
      </c>
      <c r="E376" s="184" t="s">
        <v>932</v>
      </c>
      <c r="F376" s="183">
        <v>342</v>
      </c>
      <c r="G376" s="183" t="s">
        <v>931</v>
      </c>
      <c r="H376" t="s">
        <v>1120</v>
      </c>
    </row>
    <row r="377" spans="1:8" ht="15" x14ac:dyDescent="0.25">
      <c r="A377" s="183" t="s">
        <v>1172</v>
      </c>
      <c r="B377" s="183">
        <v>99999</v>
      </c>
      <c r="C377" s="183">
        <v>0</v>
      </c>
      <c r="D377" s="199">
        <v>0</v>
      </c>
      <c r="E377" s="184" t="s">
        <v>1177</v>
      </c>
      <c r="F377" s="184" t="s">
        <v>1177</v>
      </c>
      <c r="G377" s="187" t="s">
        <v>1177</v>
      </c>
      <c r="H377" t="s">
        <v>1120</v>
      </c>
    </row>
  </sheetData>
  <hyperlinks>
    <hyperlink ref="A1" r:id="rId2"/>
  </hyperlinks>
  <pageMargins left="0.7" right="0.7" top="0.75" bottom="0.75" header="0.3" footer="0.3"/>
  <pageSetup orientation="portrait" verticalDpi="597"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P o w e r P i v o t V e r s i o n " > < C u s t o m C o n t e n t > < ! [ C D A T A [ 2 0 1 1 . 1 1 0 . 2 8 3 0 . 7 7 ] ] > < / 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T a b l e 2 - 4 1 f 0 d f 9 7 - f c 9 a - 4 1 3 a - b 3 f 1 - c 9 9 e 5 a c e 2 a b 3 ] ] > < / 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C o u n t I n S a n d b o x " > < C u s t o m C o n t e n t > < ! [ C D A T A [ 2 ] ] > < / C u s t o m C o n t e n t > < / G e m i n i > 
</file>

<file path=customXml/item16.xml>��< ? x m l   v e r s i o n = " 1 . 0 "   e n c o d i n g = " U T F - 1 6 " ? > < G e m i n i   x m l n s = " h t t p : / / g e m i n i / p i v o t c u s t o m i z a t i o n / S h o w H i d d e n " > < C u s t o m C o n t e n t > < ! [ C D A T A [ T r u 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T a b l e 1 - 2 0 e 9 d f 4 c - 8 f 9 1 - 4 4 d c - a d 3 d - 4 c f 2 2 9 8 4 f e f 5 , T a b l e 2 - 4 1 f 0 d f 9 7 - f c 9 a - 4 1 3 a - b 3 f 1 - c 9 9 e 5 a c e 2 a b 3 ] ] > < / C u s t o m C o n t e n t > < / G e m i n i > 
</file>

<file path=customXml/item6.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E16E74D-A8C4-4D45-A4F4-019DA00B58FB}">
  <ds:schemaRefs/>
</ds:datastoreItem>
</file>

<file path=customXml/itemProps10.xml><?xml version="1.0" encoding="utf-8"?>
<ds:datastoreItem xmlns:ds="http://schemas.openxmlformats.org/officeDocument/2006/customXml" ds:itemID="{F3C557A2-7ED0-45C5-916E-70CD58B11709}">
  <ds:schemaRefs/>
</ds:datastoreItem>
</file>

<file path=customXml/itemProps11.xml><?xml version="1.0" encoding="utf-8"?>
<ds:datastoreItem xmlns:ds="http://schemas.openxmlformats.org/officeDocument/2006/customXml" ds:itemID="{9C437B0A-47C9-4F83-AE7B-8BB5D27101D4}">
  <ds:schemaRefs/>
</ds:datastoreItem>
</file>

<file path=customXml/itemProps12.xml><?xml version="1.0" encoding="utf-8"?>
<ds:datastoreItem xmlns:ds="http://schemas.openxmlformats.org/officeDocument/2006/customXml" ds:itemID="{53752CDB-31A2-4921-99D8-FC5D470A9370}">
  <ds:schemaRefs/>
</ds:datastoreItem>
</file>

<file path=customXml/itemProps13.xml><?xml version="1.0" encoding="utf-8"?>
<ds:datastoreItem xmlns:ds="http://schemas.openxmlformats.org/officeDocument/2006/customXml" ds:itemID="{AE4ED07C-E1EA-47C8-AF59-15B4C1E2CA51}">
  <ds:schemaRefs/>
</ds:datastoreItem>
</file>

<file path=customXml/itemProps14.xml><?xml version="1.0" encoding="utf-8"?>
<ds:datastoreItem xmlns:ds="http://schemas.openxmlformats.org/officeDocument/2006/customXml" ds:itemID="{55E53EB4-B899-4E7F-8A10-ACABF67C6530}">
  <ds:schemaRefs/>
</ds:datastoreItem>
</file>

<file path=customXml/itemProps15.xml><?xml version="1.0" encoding="utf-8"?>
<ds:datastoreItem xmlns:ds="http://schemas.openxmlformats.org/officeDocument/2006/customXml" ds:itemID="{C005E6A2-18C7-4AE2-8C05-1CC34FD4D37D}">
  <ds:schemaRefs/>
</ds:datastoreItem>
</file>

<file path=customXml/itemProps16.xml><?xml version="1.0" encoding="utf-8"?>
<ds:datastoreItem xmlns:ds="http://schemas.openxmlformats.org/officeDocument/2006/customXml" ds:itemID="{795BAC80-8FD2-48E5-8C41-7C0FCDFA2F39}">
  <ds:schemaRefs/>
</ds:datastoreItem>
</file>

<file path=customXml/itemProps17.xml><?xml version="1.0" encoding="utf-8"?>
<ds:datastoreItem xmlns:ds="http://schemas.openxmlformats.org/officeDocument/2006/customXml" ds:itemID="{4E53C2A9-E980-438F-A05C-11D8ED97E566}">
  <ds:schemaRefs/>
</ds:datastoreItem>
</file>

<file path=customXml/itemProps2.xml><?xml version="1.0" encoding="utf-8"?>
<ds:datastoreItem xmlns:ds="http://schemas.openxmlformats.org/officeDocument/2006/customXml" ds:itemID="{AF4365F7-8543-4C9E-AAEC-02EE6334F566}">
  <ds:schemaRefs/>
</ds:datastoreItem>
</file>

<file path=customXml/itemProps3.xml><?xml version="1.0" encoding="utf-8"?>
<ds:datastoreItem xmlns:ds="http://schemas.openxmlformats.org/officeDocument/2006/customXml" ds:itemID="{9005BA96-6D5A-415E-A5B7-336824917089}">
  <ds:schemaRefs/>
</ds:datastoreItem>
</file>

<file path=customXml/itemProps4.xml><?xml version="1.0" encoding="utf-8"?>
<ds:datastoreItem xmlns:ds="http://schemas.openxmlformats.org/officeDocument/2006/customXml" ds:itemID="{9E73F5DE-3EF7-4006-AA37-BD7B52D81675}">
  <ds:schemaRefs/>
</ds:datastoreItem>
</file>

<file path=customXml/itemProps5.xml><?xml version="1.0" encoding="utf-8"?>
<ds:datastoreItem xmlns:ds="http://schemas.openxmlformats.org/officeDocument/2006/customXml" ds:itemID="{CEE06393-E713-4D63-AAB7-D3A9FE990A5B}">
  <ds:schemaRefs/>
</ds:datastoreItem>
</file>

<file path=customXml/itemProps6.xml><?xml version="1.0" encoding="utf-8"?>
<ds:datastoreItem xmlns:ds="http://schemas.openxmlformats.org/officeDocument/2006/customXml" ds:itemID="{C92ADB41-47CD-40FD-A7D3-845F106009BD}">
  <ds:schemaRefs/>
</ds:datastoreItem>
</file>

<file path=customXml/itemProps7.xml><?xml version="1.0" encoding="utf-8"?>
<ds:datastoreItem xmlns:ds="http://schemas.openxmlformats.org/officeDocument/2006/customXml" ds:itemID="{E9F04270-6E6F-48DC-9308-ECDF000B6B66}">
  <ds:schemaRefs/>
</ds:datastoreItem>
</file>

<file path=customXml/itemProps8.xml><?xml version="1.0" encoding="utf-8"?>
<ds:datastoreItem xmlns:ds="http://schemas.openxmlformats.org/officeDocument/2006/customXml" ds:itemID="{5A8A5A05-A5E3-48E6-9658-38B44C92CFF3}">
  <ds:schemaRefs/>
</ds:datastoreItem>
</file>

<file path=customXml/itemProps9.xml><?xml version="1.0" encoding="utf-8"?>
<ds:datastoreItem xmlns:ds="http://schemas.openxmlformats.org/officeDocument/2006/customXml" ds:itemID="{720C308F-90FC-4B07-B360-A98CEA9721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vt:lpstr>
      <vt:lpstr>Contents</vt:lpstr>
      <vt:lpstr>General Information</vt:lpstr>
      <vt:lpstr>Exchanges</vt:lpstr>
      <vt:lpstr>Sources</vt:lpstr>
      <vt:lpstr>Energy Use Compiled</vt:lpstr>
      <vt:lpstr>MER_T01_02</vt:lpstr>
      <vt:lpstr>MER_T02_02</vt:lpstr>
      <vt:lpstr>RenewablesBySector</vt:lpstr>
      <vt:lpstr>AERFuelType_Renewable_Corr</vt:lpstr>
      <vt:lpstr>RenewableAllocation</vt:lpstr>
      <vt:lpstr>Conversion_efficiency</vt:lpstr>
      <vt:lpstr>Energy Use &amp; Sector Output</vt:lpstr>
      <vt:lpstr>Corr_ElemFlows_Energy_to_EPA</vt:lpstr>
      <vt:lpstr>Activities</vt:lpstr>
      <vt:lpstr>Export</vt:lpstr>
      <vt:lpstr>dropdowns</vt:lpstr>
      <vt:lpstr>cf_geothermal</vt:lpstr>
      <vt:lpstr>cf_hydro</vt:lpstr>
      <vt:lpstr>cf_nuclear</vt:lpstr>
      <vt:lpstr>cf_solarpv</vt:lpstr>
      <vt:lpstr>cf_wind</vt:lpstr>
      <vt:lpstr>AERFuelType_Renewable_Corr!codes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2017-08-18T18:04:25Z</dcterms:modified>
</cp:coreProperties>
</file>