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40" windowHeight="787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44525"/>
</workbook>
</file>

<file path=xl/calcChain.xml><?xml version="1.0" encoding="utf-8"?>
<calcChain xmlns="http://schemas.openxmlformats.org/spreadsheetml/2006/main">
  <c r="I18" i="1" l="1"/>
  <c r="K18" i="1" s="1"/>
  <c r="P18" i="1" s="1"/>
  <c r="I19" i="1"/>
  <c r="K19" i="1" s="1"/>
  <c r="P19" i="1" s="1"/>
  <c r="I26" i="1"/>
  <c r="K26" i="1" s="1"/>
  <c r="P26" i="1" s="1"/>
  <c r="I27" i="1"/>
  <c r="K27" i="1" s="1"/>
  <c r="P27" i="1" s="1"/>
  <c r="I33" i="1"/>
  <c r="K33" i="1" s="1"/>
  <c r="P33" i="1" s="1"/>
  <c r="I34" i="1"/>
  <c r="K34" i="1" s="1"/>
  <c r="P34" i="1" s="1"/>
  <c r="I41" i="1"/>
  <c r="K41" i="1" s="1"/>
  <c r="P41" i="1" s="1"/>
  <c r="I42" i="1"/>
  <c r="K42" i="1" s="1"/>
  <c r="P42" i="1" s="1"/>
  <c r="I48" i="1"/>
  <c r="K48" i="1" s="1"/>
  <c r="P48" i="1" s="1"/>
  <c r="I49" i="1"/>
  <c r="K49" i="1" s="1"/>
  <c r="P49" i="1" s="1"/>
  <c r="I53" i="1"/>
  <c r="K53" i="1" s="1"/>
  <c r="P53" i="1" s="1"/>
  <c r="I56" i="1"/>
  <c r="K56" i="1" s="1"/>
  <c r="P56" i="1" s="1"/>
  <c r="I11" i="1"/>
  <c r="K11" i="1" s="1"/>
  <c r="P11" i="1" s="1"/>
  <c r="I4" i="1" l="1"/>
  <c r="I5" i="1"/>
  <c r="I6" i="1"/>
  <c r="I7" i="1"/>
  <c r="I8" i="1"/>
  <c r="I12" i="1"/>
  <c r="I13" i="1"/>
  <c r="I14" i="1"/>
  <c r="I15" i="1"/>
  <c r="I20" i="1"/>
  <c r="I21" i="1"/>
  <c r="I22" i="1"/>
  <c r="I23" i="1"/>
  <c r="I28" i="1"/>
  <c r="I29" i="1"/>
  <c r="I30" i="1"/>
  <c r="I35" i="1"/>
  <c r="I36" i="1"/>
  <c r="I37" i="1"/>
  <c r="I38" i="1"/>
  <c r="I43" i="1"/>
  <c r="I44" i="1"/>
  <c r="I45" i="1"/>
  <c r="I50" i="1"/>
  <c r="E58" i="1"/>
  <c r="F58" i="1"/>
  <c r="G58" i="1"/>
  <c r="H58" i="1"/>
  <c r="J58" i="1"/>
  <c r="L58" i="1"/>
  <c r="M58" i="1"/>
  <c r="N58" i="1"/>
  <c r="O58" i="1"/>
  <c r="D58" i="1"/>
  <c r="K4" i="1"/>
  <c r="K5" i="1"/>
  <c r="K6" i="1"/>
  <c r="K7" i="1"/>
  <c r="K8" i="1"/>
  <c r="K12" i="1"/>
  <c r="K13" i="1"/>
  <c r="K14" i="1"/>
  <c r="K15" i="1"/>
  <c r="K20" i="1"/>
  <c r="K21" i="1"/>
  <c r="K22" i="1"/>
  <c r="K23" i="1"/>
  <c r="K28" i="1"/>
  <c r="K29" i="1"/>
  <c r="K30" i="1"/>
  <c r="K35" i="1"/>
  <c r="K36" i="1"/>
  <c r="K37" i="1"/>
  <c r="K38" i="1"/>
  <c r="K43" i="1"/>
  <c r="K44" i="1"/>
  <c r="K45" i="1"/>
  <c r="K50" i="1"/>
  <c r="K57" i="1"/>
  <c r="I3" i="1"/>
  <c r="K3" i="1" s="1"/>
  <c r="P3" i="1" s="1"/>
  <c r="P4" i="1"/>
  <c r="P5" i="1"/>
  <c r="P6" i="1"/>
  <c r="P7" i="1"/>
  <c r="P8" i="1"/>
  <c r="P12" i="1"/>
  <c r="P13" i="1"/>
  <c r="P14" i="1"/>
  <c r="P15" i="1"/>
  <c r="P20" i="1"/>
  <c r="P21" i="1"/>
  <c r="P22" i="1"/>
  <c r="P23" i="1"/>
  <c r="P28" i="1"/>
  <c r="P29" i="1"/>
  <c r="P30" i="1"/>
  <c r="P35" i="1"/>
  <c r="P36" i="1"/>
  <c r="P37" i="1"/>
  <c r="P38" i="1"/>
  <c r="P43" i="1"/>
  <c r="P44" i="1"/>
  <c r="P45" i="1"/>
  <c r="P50" i="1"/>
  <c r="I58" i="1" l="1"/>
  <c r="P58" i="1"/>
  <c r="K58" i="1"/>
</calcChain>
</file>

<file path=xl/sharedStrings.xml><?xml version="1.0" encoding="utf-8"?>
<sst xmlns="http://schemas.openxmlformats.org/spreadsheetml/2006/main" count="205" uniqueCount="71">
  <si>
    <t/>
  </si>
  <si>
    <t>姓名</t>
  </si>
  <si>
    <t>蔡翔宇</t>
  </si>
  <si>
    <t>曾俊</t>
  </si>
  <si>
    <t>陈娓娓</t>
  </si>
  <si>
    <t>陈兆敏</t>
  </si>
  <si>
    <t>冯琳丽</t>
  </si>
  <si>
    <t>高翔</t>
  </si>
  <si>
    <t>龚以忠</t>
  </si>
  <si>
    <t>何风琳</t>
  </si>
  <si>
    <t>何祥云</t>
  </si>
  <si>
    <t>姜锋</t>
  </si>
  <si>
    <t>黎有才</t>
  </si>
  <si>
    <t>李健</t>
  </si>
  <si>
    <t>李明静</t>
  </si>
  <si>
    <t>李明镜</t>
  </si>
  <si>
    <t>李淑萍</t>
  </si>
  <si>
    <t>李婷婷</t>
  </si>
  <si>
    <t>李钰婷</t>
  </si>
  <si>
    <t>李正国</t>
  </si>
  <si>
    <t>刘节约</t>
  </si>
  <si>
    <t>柳丹</t>
  </si>
  <si>
    <t>卢旭光</t>
  </si>
  <si>
    <t>饶勇</t>
  </si>
  <si>
    <t>佘关祥</t>
  </si>
  <si>
    <t>盛永新</t>
  </si>
  <si>
    <t>唐万勇</t>
  </si>
  <si>
    <t>王晓</t>
  </si>
  <si>
    <t>王雅婧</t>
  </si>
  <si>
    <t>肖婕</t>
  </si>
  <si>
    <t>谢玉华</t>
  </si>
  <si>
    <t>徐锐</t>
  </si>
  <si>
    <t>徐晓姗</t>
  </si>
  <si>
    <t>姚启安</t>
  </si>
  <si>
    <t>张慧</t>
  </si>
  <si>
    <t>张丽</t>
  </si>
  <si>
    <t>张秋利</t>
  </si>
  <si>
    <t>张友斌</t>
  </si>
  <si>
    <t>赵小兰</t>
  </si>
  <si>
    <t>左玉梅</t>
  </si>
  <si>
    <t>合 计：</t>
  </si>
  <si>
    <t>基本工资</t>
  </si>
  <si>
    <t>年功工资</t>
  </si>
  <si>
    <t>职称工资</t>
  </si>
  <si>
    <t>学历工资</t>
  </si>
  <si>
    <t>职务工资</t>
  </si>
  <si>
    <t>其它补贴</t>
  </si>
  <si>
    <t>应发工资</t>
  </si>
  <si>
    <t>其它扣款</t>
  </si>
  <si>
    <t>实发工资</t>
  </si>
  <si>
    <t>养老险</t>
  </si>
  <si>
    <t>医疗险</t>
  </si>
  <si>
    <t>失业险</t>
  </si>
  <si>
    <t>绩效工资</t>
    <phoneticPr fontId="3" type="noConversion"/>
  </si>
  <si>
    <t>人力资源部</t>
    <phoneticPr fontId="3" type="noConversion"/>
  </si>
  <si>
    <t>电一分场</t>
    <phoneticPr fontId="3" type="noConversion"/>
  </si>
  <si>
    <t>机修分场</t>
    <phoneticPr fontId="3" type="noConversion"/>
  </si>
  <si>
    <t>保卫科</t>
    <phoneticPr fontId="3" type="noConversion"/>
  </si>
  <si>
    <t>信息部</t>
    <phoneticPr fontId="3" type="noConversion"/>
  </si>
  <si>
    <t>监测分场</t>
    <phoneticPr fontId="3" type="noConversion"/>
  </si>
  <si>
    <t>离退办</t>
    <phoneticPr fontId="3" type="noConversion"/>
  </si>
  <si>
    <t>后勤中心</t>
    <phoneticPr fontId="3" type="noConversion"/>
  </si>
  <si>
    <t>工会</t>
    <phoneticPr fontId="3" type="noConversion"/>
  </si>
  <si>
    <t>部门名称</t>
    <phoneticPr fontId="3" type="noConversion"/>
  </si>
  <si>
    <t>工种</t>
    <phoneticPr fontId="3" type="noConversion"/>
  </si>
  <si>
    <t>高级工</t>
    <phoneticPr fontId="3" type="noConversion"/>
  </si>
  <si>
    <t>中级工</t>
    <phoneticPr fontId="3" type="noConversion"/>
  </si>
  <si>
    <t>中级工</t>
    <phoneticPr fontId="3" type="noConversion"/>
  </si>
  <si>
    <t>工</t>
    <phoneticPr fontId="3" type="noConversion"/>
  </si>
  <si>
    <t>在</t>
    <phoneticPr fontId="3" type="noConversion"/>
  </si>
  <si>
    <t>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</si>
</sst>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.00_ ;_ * \-#,##0.00_ ;_ *??_ ;_ @_ "/>
  </numFmts>
  <fonts count="4" x14ac:knownFonts="1"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b/>
      <sz val="13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2" fillId="0" borderId="0" xfId="0" applyFont="1" applyAlignment="1">
      <alignment vertical="center" wrapText="1" shrinkToFit="1"/>
    </xf>
    <xf numFmtId="0" fontId="2" fillId="0" borderId="0" xfId="0" applyFont="1" applyAlignment="1">
      <alignment vertical="center" shrinkToFit="1"/>
    </xf>
    <xf numFmtId="0" fontId="2" fillId="0" borderId="2" xfId="0" applyFont="1" applyBorder="1" applyAlignment="1">
      <alignment horizontal="left" vertical="center" wrapText="1" shrinkToFit="1"/>
    </xf>
    <xf numFmtId="49" fontId="0" fillId="0" borderId="1" xfId="0" applyNumberFormat="1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176" fontId="0" fillId="0" borderId="1" xfId="0" applyNumberFormat="1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43" fontId="0" fillId="0" borderId="1" xfId="0" applyNumberFormat="1" applyBorder="1" applyAlignment="1">
      <alignment horizontal="left" vertical="center" shrinkToFit="1"/>
    </xf>
    <xf numFmtId="49" fontId="0" fillId="0" borderId="0" xfId="0" applyNumberFormat="1" applyBorder="1" applyAlignment="1">
      <alignment horizontal="left" vertical="center" shrinkToFit="1"/>
    </xf>
    <xf numFmtId="176" fontId="0" fillId="0" borderId="0" xfId="0" applyNumberForma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43" fontId="0" fillId="0" borderId="0" xfId="0" applyNumberFormat="1" applyBorder="1" applyAlignment="1">
      <alignment horizontal="left" vertical="center" shrinkToFit="1"/>
    </xf>
    <xf numFmtId="49" fontId="0" fillId="0" borderId="4" xfId="0" applyNumberFormat="1" applyBorder="1" applyAlignment="1">
      <alignment horizontal="left" vertical="center" shrinkToFit="1"/>
    </xf>
    <xf numFmtId="176" fontId="0" fillId="0" borderId="4" xfId="0" applyNumberFormat="1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43" fontId="0" fillId="0" borderId="4" xfId="0" applyNumberFormat="1" applyBorder="1" applyAlignment="1">
      <alignment horizontal="left" vertical="center" shrinkToFit="1"/>
    </xf>
    <xf numFmtId="0" fontId="0" fillId="0" borderId="5" xfId="0" applyBorder="1" applyAlignment="1">
      <alignment vertical="center" shrinkToFit="1"/>
    </xf>
    <xf numFmtId="0" fontId="2" fillId="0" borderId="6" xfId="0" applyFont="1" applyBorder="1" applyAlignment="1">
      <alignment horizontal="left" vertical="center" wrapText="1" shrinkToFit="1"/>
    </xf>
    <xf numFmtId="176" fontId="0" fillId="0" borderId="7" xfId="0" applyNumberFormat="1" applyBorder="1" applyAlignment="1">
      <alignment horizontal="left" vertical="center" shrinkToFit="1"/>
    </xf>
    <xf numFmtId="176" fontId="0" fillId="0" borderId="8" xfId="0" applyNumberFormat="1" applyBorder="1" applyAlignment="1">
      <alignment horizontal="left" vertical="center" shrinkToFi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 shrinkToFit="1"/>
    </xf>
    <xf numFmtId="0" fontId="0" fillId="0" borderId="1" xfId="0" applyBorder="1" applyAlignment="1">
      <alignment vertical="center" shrinkToFit="1"/>
    </xf>
    <xf numFmtId="57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topLeftCell="A52" zoomScale="90" zoomScaleNormal="90" workbookViewId="0">
      <selection activeCell="B61" sqref="B61"/>
    </sheetView>
  </sheetViews>
  <sheetFormatPr defaultRowHeight="13.5" x14ac:dyDescent="0.15"/>
  <cols>
    <col min="1" max="12" width="10" customWidth="1"/>
    <col min="13" max="13" width="8" customWidth="1"/>
    <col min="14" max="14" width="7.875" customWidth="1"/>
    <col min="15" max="15" width="6.375" customWidth="1"/>
    <col min="16" max="16" width="10" customWidth="1"/>
    <col min="17" max="17" width="9" style="22"/>
  </cols>
  <sheetData>
    <row r="1" spans="1:26" ht="15" thickBot="1" x14ac:dyDescent="0.2">
      <c r="A1" s="25">
        <v>42948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26" s="3" customFormat="1" ht="30.75" thickBot="1" x14ac:dyDescent="0.2">
      <c r="A2" s="4" t="s">
        <v>63</v>
      </c>
      <c r="B2" s="4" t="s">
        <v>1</v>
      </c>
      <c r="C2" s="4" t="s">
        <v>64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53</v>
      </c>
      <c r="J2" s="4" t="s">
        <v>46</v>
      </c>
      <c r="K2" s="4" t="s">
        <v>47</v>
      </c>
      <c r="L2" s="4" t="s">
        <v>48</v>
      </c>
      <c r="M2" s="4" t="s">
        <v>50</v>
      </c>
      <c r="N2" s="4" t="s">
        <v>51</v>
      </c>
      <c r="O2" s="4" t="s">
        <v>52</v>
      </c>
      <c r="P2" s="19" t="s">
        <v>49</v>
      </c>
      <c r="Q2" s="23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 ht="18" customHeight="1" x14ac:dyDescent="0.15">
      <c r="A3" s="5" t="s">
        <v>54</v>
      </c>
      <c r="B3" s="5" t="s">
        <v>2</v>
      </c>
      <c r="C3" s="5"/>
      <c r="D3" s="7">
        <v>1100</v>
      </c>
      <c r="E3" s="7">
        <v>50</v>
      </c>
      <c r="F3" s="6"/>
      <c r="G3" s="7">
        <v>50</v>
      </c>
      <c r="H3" s="6"/>
      <c r="I3" s="9">
        <f>D3*0.9+E3*0.2+H3*0.5</f>
        <v>1000</v>
      </c>
      <c r="J3" s="6"/>
      <c r="K3" s="7">
        <f>D3+E3+F3+G3+H3+J3+I3</f>
        <v>2200</v>
      </c>
      <c r="L3" s="6"/>
      <c r="M3" s="7">
        <v>437.57</v>
      </c>
      <c r="N3" s="7">
        <v>184.24</v>
      </c>
      <c r="O3" s="7">
        <v>16.12</v>
      </c>
      <c r="P3" s="20">
        <f>K3-L3-M3-N3-O3</f>
        <v>1562.0700000000002</v>
      </c>
      <c r="Q3" s="24"/>
    </row>
    <row r="4" spans="1:26" s="1" customFormat="1" ht="18" customHeight="1" x14ac:dyDescent="0.15">
      <c r="A4" s="5"/>
      <c r="B4" s="5" t="s">
        <v>3</v>
      </c>
      <c r="C4" s="5" t="s">
        <v>65</v>
      </c>
      <c r="D4" s="7">
        <v>1100</v>
      </c>
      <c r="E4" s="7">
        <v>50</v>
      </c>
      <c r="F4" s="6"/>
      <c r="G4" s="7">
        <v>50</v>
      </c>
      <c r="H4" s="7">
        <v>550</v>
      </c>
      <c r="I4" s="9">
        <f t="shared" ref="I4:I56" si="0">D4*0.9+E4*0.2+H4*0.5</f>
        <v>1275</v>
      </c>
      <c r="J4" s="6"/>
      <c r="K4" s="7">
        <f t="shared" ref="K4:K57" si="1">D4+E4+F4+G4+H4+J4+I4</f>
        <v>3025</v>
      </c>
      <c r="L4" s="7">
        <v>537.79999999999995</v>
      </c>
      <c r="M4" s="7">
        <v>437.57</v>
      </c>
      <c r="N4" s="7">
        <v>184.24</v>
      </c>
      <c r="O4" s="7">
        <v>16.12</v>
      </c>
      <c r="P4" s="20">
        <f t="shared" ref="P4:P56" si="2">K4-L4-M4-N4-O4</f>
        <v>1849.2699999999998</v>
      </c>
      <c r="Q4" s="24"/>
    </row>
    <row r="5" spans="1:26" s="1" customFormat="1" ht="18" customHeight="1" x14ac:dyDescent="0.15">
      <c r="A5" s="5"/>
      <c r="B5" s="5" t="s">
        <v>4</v>
      </c>
      <c r="C5" s="5" t="s">
        <v>65</v>
      </c>
      <c r="D5" s="7">
        <v>1100</v>
      </c>
      <c r="E5" s="7">
        <v>100</v>
      </c>
      <c r="F5" s="6"/>
      <c r="G5" s="7">
        <v>50</v>
      </c>
      <c r="H5" s="6"/>
      <c r="I5" s="9">
        <f t="shared" si="0"/>
        <v>1010</v>
      </c>
      <c r="J5" s="7">
        <v>60</v>
      </c>
      <c r="K5" s="7">
        <f t="shared" si="1"/>
        <v>2320</v>
      </c>
      <c r="L5" s="6"/>
      <c r="M5" s="7">
        <v>437.57</v>
      </c>
      <c r="N5" s="7">
        <v>184.24</v>
      </c>
      <c r="O5" s="7">
        <v>16.12</v>
      </c>
      <c r="P5" s="20">
        <f t="shared" si="2"/>
        <v>1682.0700000000002</v>
      </c>
      <c r="Q5" s="24"/>
    </row>
    <row r="6" spans="1:26" s="1" customFormat="1" ht="18" customHeight="1" x14ac:dyDescent="0.15">
      <c r="A6" s="5"/>
      <c r="B6" s="5" t="s">
        <v>5</v>
      </c>
      <c r="C6" s="5" t="s">
        <v>65</v>
      </c>
      <c r="D6" s="7">
        <v>1100</v>
      </c>
      <c r="E6" s="7">
        <v>200</v>
      </c>
      <c r="F6" s="7">
        <v>300</v>
      </c>
      <c r="G6" s="7">
        <v>50</v>
      </c>
      <c r="H6" s="7">
        <v>880</v>
      </c>
      <c r="I6" s="9">
        <f t="shared" si="0"/>
        <v>1470</v>
      </c>
      <c r="J6" s="7">
        <v>120</v>
      </c>
      <c r="K6" s="7">
        <f t="shared" si="1"/>
        <v>4120</v>
      </c>
      <c r="L6" s="6"/>
      <c r="M6" s="7">
        <v>437.57</v>
      </c>
      <c r="N6" s="7">
        <v>184.24</v>
      </c>
      <c r="O6" s="7">
        <v>16.12</v>
      </c>
      <c r="P6" s="20">
        <f t="shared" si="2"/>
        <v>3482.0699999999997</v>
      </c>
      <c r="Q6" s="24"/>
    </row>
    <row r="7" spans="1:26" s="1" customFormat="1" ht="18" customHeight="1" x14ac:dyDescent="0.15">
      <c r="A7" s="5"/>
      <c r="B7" s="5" t="s">
        <v>6</v>
      </c>
      <c r="C7" s="5"/>
      <c r="D7" s="7">
        <v>1100</v>
      </c>
      <c r="E7" s="7">
        <v>400</v>
      </c>
      <c r="F7" s="6"/>
      <c r="G7" s="6"/>
      <c r="H7" s="6"/>
      <c r="I7" s="9">
        <f t="shared" si="0"/>
        <v>1070</v>
      </c>
      <c r="J7" s="7">
        <v>240</v>
      </c>
      <c r="K7" s="7">
        <f t="shared" si="1"/>
        <v>2810</v>
      </c>
      <c r="L7" s="6"/>
      <c r="M7" s="7">
        <v>437.57</v>
      </c>
      <c r="N7" s="7">
        <v>184.24</v>
      </c>
      <c r="O7" s="7">
        <v>16.12</v>
      </c>
      <c r="P7" s="20">
        <f t="shared" si="2"/>
        <v>2172.0699999999997</v>
      </c>
      <c r="Q7" s="24"/>
    </row>
    <row r="8" spans="1:26" s="1" customFormat="1" ht="18" customHeight="1" x14ac:dyDescent="0.15">
      <c r="A8" s="5"/>
      <c r="B8" s="5" t="s">
        <v>7</v>
      </c>
      <c r="C8" s="5"/>
      <c r="D8" s="7">
        <v>1100</v>
      </c>
      <c r="E8" s="7">
        <v>200</v>
      </c>
      <c r="F8" s="7">
        <v>300</v>
      </c>
      <c r="G8" s="6"/>
      <c r="H8" s="7">
        <v>880</v>
      </c>
      <c r="I8" s="9">
        <f t="shared" si="0"/>
        <v>1470</v>
      </c>
      <c r="J8" s="6"/>
      <c r="K8" s="7">
        <f t="shared" si="1"/>
        <v>3950</v>
      </c>
      <c r="L8" s="6"/>
      <c r="M8" s="7">
        <v>437.57</v>
      </c>
      <c r="N8" s="7">
        <v>184.24</v>
      </c>
      <c r="O8" s="7">
        <v>16.12</v>
      </c>
      <c r="P8" s="20">
        <f t="shared" si="2"/>
        <v>3312.0699999999997</v>
      </c>
      <c r="Q8" s="24"/>
    </row>
    <row r="9" spans="1:26" s="1" customFormat="1" ht="18" customHeight="1" thickBot="1" x14ac:dyDescent="0.2">
      <c r="A9" s="10"/>
      <c r="B9" s="10"/>
      <c r="C9" s="10"/>
      <c r="D9" s="11"/>
      <c r="E9" s="11"/>
      <c r="F9" s="11"/>
      <c r="G9" s="12"/>
      <c r="H9" s="11"/>
      <c r="I9" s="13"/>
      <c r="J9" s="12"/>
      <c r="K9" s="11"/>
      <c r="L9" s="12"/>
      <c r="M9" s="11"/>
      <c r="N9" s="11"/>
      <c r="O9" s="11"/>
      <c r="P9" s="11"/>
      <c r="Q9" s="24"/>
    </row>
    <row r="10" spans="1:26" s="3" customFormat="1" ht="30.75" thickBot="1" x14ac:dyDescent="0.2">
      <c r="A10" s="4" t="s">
        <v>63</v>
      </c>
      <c r="B10" s="4" t="s">
        <v>1</v>
      </c>
      <c r="C10" s="4" t="s">
        <v>64</v>
      </c>
      <c r="D10" s="4" t="s">
        <v>41</v>
      </c>
      <c r="E10" s="4" t="s">
        <v>42</v>
      </c>
      <c r="F10" s="4" t="s">
        <v>43</v>
      </c>
      <c r="G10" s="4" t="s">
        <v>44</v>
      </c>
      <c r="H10" s="4" t="s">
        <v>45</v>
      </c>
      <c r="I10" s="4" t="s">
        <v>53</v>
      </c>
      <c r="J10" s="4" t="s">
        <v>46</v>
      </c>
      <c r="K10" s="4" t="s">
        <v>47</v>
      </c>
      <c r="L10" s="4" t="s">
        <v>48</v>
      </c>
      <c r="M10" s="4" t="s">
        <v>50</v>
      </c>
      <c r="N10" s="4" t="s">
        <v>51</v>
      </c>
      <c r="O10" s="4" t="s">
        <v>52</v>
      </c>
      <c r="P10" s="19" t="s">
        <v>49</v>
      </c>
      <c r="Q10" s="23"/>
      <c r="R10" s="2"/>
      <c r="S10" s="2"/>
      <c r="T10" s="2"/>
      <c r="U10" s="2"/>
      <c r="V10" s="2"/>
      <c r="W10" s="2"/>
      <c r="X10" s="2"/>
      <c r="Y10" s="2"/>
      <c r="Z10" s="2"/>
    </row>
    <row r="11" spans="1:26" s="1" customFormat="1" ht="18" customHeight="1" x14ac:dyDescent="0.15">
      <c r="A11" s="5" t="s">
        <v>55</v>
      </c>
      <c r="B11" s="5" t="s">
        <v>8</v>
      </c>
      <c r="C11" s="5"/>
      <c r="D11" s="7">
        <v>1100</v>
      </c>
      <c r="E11" s="7">
        <v>300</v>
      </c>
      <c r="F11" s="6"/>
      <c r="G11" s="6"/>
      <c r="H11" s="6"/>
      <c r="I11" s="9">
        <f t="shared" si="0"/>
        <v>1050</v>
      </c>
      <c r="J11" s="7">
        <v>180</v>
      </c>
      <c r="K11" s="7">
        <f t="shared" si="1"/>
        <v>2630</v>
      </c>
      <c r="L11" s="6"/>
      <c r="M11" s="7">
        <v>437.57</v>
      </c>
      <c r="N11" s="7">
        <v>184.24</v>
      </c>
      <c r="O11" s="7">
        <v>16.12</v>
      </c>
      <c r="P11" s="20">
        <f t="shared" si="2"/>
        <v>1992.07</v>
      </c>
      <c r="Q11" s="24"/>
    </row>
    <row r="12" spans="1:26" s="1" customFormat="1" ht="18" customHeight="1" x14ac:dyDescent="0.15">
      <c r="A12" s="5"/>
      <c r="B12" s="5" t="s">
        <v>9</v>
      </c>
      <c r="C12" s="5"/>
      <c r="D12" s="7">
        <v>1100</v>
      </c>
      <c r="E12" s="7">
        <v>50</v>
      </c>
      <c r="F12" s="6"/>
      <c r="G12" s="6"/>
      <c r="H12" s="7">
        <v>550</v>
      </c>
      <c r="I12" s="9">
        <f t="shared" si="0"/>
        <v>1275</v>
      </c>
      <c r="J12" s="6"/>
      <c r="K12" s="7">
        <f t="shared" si="1"/>
        <v>2975</v>
      </c>
      <c r="L12" s="6"/>
      <c r="M12" s="7">
        <v>437.57</v>
      </c>
      <c r="N12" s="7">
        <v>184.24</v>
      </c>
      <c r="O12" s="7">
        <v>16.12</v>
      </c>
      <c r="P12" s="20">
        <f t="shared" si="2"/>
        <v>2337.0699999999997</v>
      </c>
      <c r="Q12" s="24"/>
    </row>
    <row r="13" spans="1:26" s="1" customFormat="1" ht="18" customHeight="1" x14ac:dyDescent="0.15">
      <c r="A13" s="5"/>
      <c r="B13" s="5" t="s">
        <v>10</v>
      </c>
      <c r="C13" s="5"/>
      <c r="D13" s="7">
        <v>1100</v>
      </c>
      <c r="E13" s="7">
        <v>5</v>
      </c>
      <c r="F13" s="6"/>
      <c r="G13" s="6"/>
      <c r="H13" s="6"/>
      <c r="I13" s="9">
        <f t="shared" si="0"/>
        <v>991</v>
      </c>
      <c r="J13" s="6"/>
      <c r="K13" s="7">
        <f t="shared" si="1"/>
        <v>2096</v>
      </c>
      <c r="L13" s="6"/>
      <c r="M13" s="7">
        <v>437.57</v>
      </c>
      <c r="N13" s="7">
        <v>184.24</v>
      </c>
      <c r="O13" s="7">
        <v>16.12</v>
      </c>
      <c r="P13" s="20">
        <f t="shared" si="2"/>
        <v>1458.0700000000002</v>
      </c>
      <c r="Q13" s="24"/>
    </row>
    <row r="14" spans="1:26" s="1" customFormat="1" ht="18" customHeight="1" x14ac:dyDescent="0.15">
      <c r="A14" s="5"/>
      <c r="B14" s="5" t="s">
        <v>11</v>
      </c>
      <c r="C14" s="5"/>
      <c r="D14" s="7">
        <v>1100</v>
      </c>
      <c r="E14" s="7">
        <v>100</v>
      </c>
      <c r="F14" s="6"/>
      <c r="G14" s="7">
        <v>50</v>
      </c>
      <c r="H14" s="7">
        <v>880</v>
      </c>
      <c r="I14" s="9">
        <f t="shared" si="0"/>
        <v>1450</v>
      </c>
      <c r="J14" s="6"/>
      <c r="K14" s="7">
        <f t="shared" si="1"/>
        <v>3580</v>
      </c>
      <c r="L14" s="6"/>
      <c r="M14" s="7">
        <v>437.57</v>
      </c>
      <c r="N14" s="7">
        <v>184.24</v>
      </c>
      <c r="O14" s="7">
        <v>16.12</v>
      </c>
      <c r="P14" s="20">
        <f t="shared" si="2"/>
        <v>2942.0699999999997</v>
      </c>
      <c r="Q14" s="24"/>
    </row>
    <row r="15" spans="1:26" s="1" customFormat="1" ht="18" customHeight="1" x14ac:dyDescent="0.15">
      <c r="A15" s="5"/>
      <c r="B15" s="5" t="s">
        <v>12</v>
      </c>
      <c r="C15" s="5"/>
      <c r="D15" s="7">
        <v>1100</v>
      </c>
      <c r="E15" s="7">
        <v>30</v>
      </c>
      <c r="F15" s="7">
        <v>150</v>
      </c>
      <c r="G15" s="7">
        <v>50</v>
      </c>
      <c r="H15" s="7">
        <v>550</v>
      </c>
      <c r="I15" s="9">
        <f t="shared" si="0"/>
        <v>1271</v>
      </c>
      <c r="J15" s="6"/>
      <c r="K15" s="7">
        <f t="shared" si="1"/>
        <v>3151</v>
      </c>
      <c r="L15" s="6"/>
      <c r="M15" s="7">
        <v>437.57</v>
      </c>
      <c r="N15" s="7">
        <v>184.24</v>
      </c>
      <c r="O15" s="7">
        <v>16.12</v>
      </c>
      <c r="P15" s="20">
        <f t="shared" si="2"/>
        <v>2513.0699999999997</v>
      </c>
      <c r="Q15" s="24"/>
    </row>
    <row r="16" spans="1:26" s="1" customFormat="1" ht="18" customHeight="1" thickBot="1" x14ac:dyDescent="0.2">
      <c r="A16" s="10"/>
      <c r="B16" s="10"/>
      <c r="C16" s="10"/>
      <c r="D16" s="11"/>
      <c r="E16" s="11"/>
      <c r="F16" s="11"/>
      <c r="G16" s="12"/>
      <c r="H16" s="11"/>
      <c r="I16" s="13"/>
      <c r="J16" s="12"/>
      <c r="K16" s="11"/>
      <c r="L16" s="12"/>
      <c r="M16" s="11"/>
      <c r="N16" s="11"/>
      <c r="O16" s="11"/>
      <c r="P16" s="11"/>
      <c r="Q16" s="24"/>
    </row>
    <row r="17" spans="1:26" s="3" customFormat="1" ht="30.75" thickBot="1" x14ac:dyDescent="0.2">
      <c r="A17" s="4" t="s">
        <v>63</v>
      </c>
      <c r="B17" s="4" t="s">
        <v>1</v>
      </c>
      <c r="C17" s="4" t="s">
        <v>64</v>
      </c>
      <c r="D17" s="4" t="s">
        <v>41</v>
      </c>
      <c r="E17" s="4" t="s">
        <v>42</v>
      </c>
      <c r="F17" s="4" t="s">
        <v>43</v>
      </c>
      <c r="G17" s="4" t="s">
        <v>44</v>
      </c>
      <c r="H17" s="4" t="s">
        <v>45</v>
      </c>
      <c r="I17" s="4" t="s">
        <v>53</v>
      </c>
      <c r="J17" s="4" t="s">
        <v>46</v>
      </c>
      <c r="K17" s="4" t="s">
        <v>47</v>
      </c>
      <c r="L17" s="4" t="s">
        <v>48</v>
      </c>
      <c r="M17" s="4" t="s">
        <v>50</v>
      </c>
      <c r="N17" s="4" t="s">
        <v>51</v>
      </c>
      <c r="O17" s="4" t="s">
        <v>52</v>
      </c>
      <c r="P17" s="19" t="s">
        <v>49</v>
      </c>
      <c r="Q17" s="23"/>
      <c r="R17" s="2"/>
      <c r="S17" s="2"/>
      <c r="T17" s="2"/>
      <c r="U17" s="2"/>
      <c r="V17" s="2"/>
      <c r="W17" s="2"/>
      <c r="X17" s="2"/>
      <c r="Y17" s="2"/>
      <c r="Z17" s="2"/>
    </row>
    <row r="18" spans="1:26" s="18" customFormat="1" ht="18" customHeight="1" x14ac:dyDescent="0.15">
      <c r="A18" s="5" t="s">
        <v>56</v>
      </c>
      <c r="B18" s="5" t="s">
        <v>13</v>
      </c>
      <c r="C18" s="5" t="s">
        <v>65</v>
      </c>
      <c r="D18" s="7">
        <v>1100</v>
      </c>
      <c r="E18" s="7">
        <v>200</v>
      </c>
      <c r="F18" s="6"/>
      <c r="G18" s="7">
        <v>50</v>
      </c>
      <c r="H18" s="7">
        <v>1650</v>
      </c>
      <c r="I18" s="9">
        <f t="shared" si="0"/>
        <v>1855</v>
      </c>
      <c r="J18" s="6"/>
      <c r="K18" s="7">
        <f t="shared" si="1"/>
        <v>4855</v>
      </c>
      <c r="L18" s="6"/>
      <c r="M18" s="7">
        <v>437.57</v>
      </c>
      <c r="N18" s="7">
        <v>184.24</v>
      </c>
      <c r="O18" s="7">
        <v>16.12</v>
      </c>
      <c r="P18" s="20">
        <f t="shared" si="2"/>
        <v>4217.0700000000006</v>
      </c>
      <c r="Q18" s="24"/>
    </row>
    <row r="19" spans="1:26" s="1" customFormat="1" ht="18" customHeight="1" x14ac:dyDescent="0.15">
      <c r="A19" s="14"/>
      <c r="B19" s="14" t="s">
        <v>14</v>
      </c>
      <c r="C19" s="14" t="s">
        <v>66</v>
      </c>
      <c r="D19" s="15">
        <v>1100</v>
      </c>
      <c r="E19" s="15">
        <v>30</v>
      </c>
      <c r="F19" s="15">
        <v>50</v>
      </c>
      <c r="G19" s="15">
        <v>100</v>
      </c>
      <c r="H19" s="16"/>
      <c r="I19" s="17">
        <f t="shared" si="0"/>
        <v>996</v>
      </c>
      <c r="J19" s="16"/>
      <c r="K19" s="15">
        <f t="shared" si="1"/>
        <v>2276</v>
      </c>
      <c r="L19" s="16"/>
      <c r="M19" s="15">
        <v>437.57</v>
      </c>
      <c r="N19" s="15">
        <v>184.24</v>
      </c>
      <c r="O19" s="15">
        <v>16.12</v>
      </c>
      <c r="P19" s="21">
        <f t="shared" si="2"/>
        <v>1638.0700000000002</v>
      </c>
      <c r="Q19" s="24"/>
    </row>
    <row r="20" spans="1:26" s="1" customFormat="1" ht="18" customHeight="1" x14ac:dyDescent="0.15">
      <c r="A20" s="5"/>
      <c r="B20" s="5" t="s">
        <v>15</v>
      </c>
      <c r="C20" s="5"/>
      <c r="D20" s="7">
        <v>1100</v>
      </c>
      <c r="E20" s="7">
        <v>100</v>
      </c>
      <c r="F20" s="6"/>
      <c r="G20" s="7">
        <v>50</v>
      </c>
      <c r="H20" s="6"/>
      <c r="I20" s="9">
        <f t="shared" si="0"/>
        <v>1010</v>
      </c>
      <c r="J20" s="6"/>
      <c r="K20" s="7">
        <f t="shared" si="1"/>
        <v>2260</v>
      </c>
      <c r="L20" s="6"/>
      <c r="M20" s="7">
        <v>437.57</v>
      </c>
      <c r="N20" s="7">
        <v>184.24</v>
      </c>
      <c r="O20" s="7">
        <v>16.12</v>
      </c>
      <c r="P20" s="20">
        <f t="shared" si="2"/>
        <v>1622.0700000000002</v>
      </c>
      <c r="Q20" s="24"/>
    </row>
    <row r="21" spans="1:26" s="1" customFormat="1" ht="18" customHeight="1" x14ac:dyDescent="0.15">
      <c r="A21" s="5"/>
      <c r="B21" s="5" t="s">
        <v>16</v>
      </c>
      <c r="C21" s="5"/>
      <c r="D21" s="7">
        <v>1100</v>
      </c>
      <c r="E21" s="7">
        <v>50</v>
      </c>
      <c r="F21" s="6"/>
      <c r="G21" s="6"/>
      <c r="H21" s="6"/>
      <c r="I21" s="9">
        <f t="shared" si="0"/>
        <v>1000</v>
      </c>
      <c r="J21" s="6"/>
      <c r="K21" s="7">
        <f t="shared" si="1"/>
        <v>2150</v>
      </c>
      <c r="L21" s="7">
        <v>161.80000000000001</v>
      </c>
      <c r="M21" s="7">
        <v>437.57</v>
      </c>
      <c r="N21" s="7">
        <v>184.24</v>
      </c>
      <c r="O21" s="7">
        <v>16.12</v>
      </c>
      <c r="P21" s="20">
        <f t="shared" si="2"/>
        <v>1350.2700000000002</v>
      </c>
      <c r="Q21" s="24"/>
    </row>
    <row r="22" spans="1:26" s="1" customFormat="1" ht="18" customHeight="1" x14ac:dyDescent="0.15">
      <c r="A22" s="5"/>
      <c r="B22" s="5" t="s">
        <v>17</v>
      </c>
      <c r="C22" s="5"/>
      <c r="D22" s="7">
        <v>1100</v>
      </c>
      <c r="E22" s="7">
        <v>5</v>
      </c>
      <c r="F22" s="7">
        <v>50</v>
      </c>
      <c r="G22" s="7">
        <v>100</v>
      </c>
      <c r="H22" s="6"/>
      <c r="I22" s="9">
        <f t="shared" si="0"/>
        <v>991</v>
      </c>
      <c r="J22" s="6"/>
      <c r="K22" s="7">
        <f t="shared" si="1"/>
        <v>2246</v>
      </c>
      <c r="L22" s="7"/>
      <c r="M22" s="7">
        <v>437.57</v>
      </c>
      <c r="N22" s="7">
        <v>184.24</v>
      </c>
      <c r="O22" s="7">
        <v>16.12</v>
      </c>
      <c r="P22" s="20">
        <f t="shared" si="2"/>
        <v>1608.0700000000002</v>
      </c>
      <c r="Q22" s="24"/>
    </row>
    <row r="23" spans="1:26" s="1" customFormat="1" ht="18" customHeight="1" x14ac:dyDescent="0.15">
      <c r="A23" s="5"/>
      <c r="B23" s="5" t="s">
        <v>18</v>
      </c>
      <c r="C23" s="5"/>
      <c r="D23" s="7">
        <v>1100</v>
      </c>
      <c r="E23" s="6"/>
      <c r="F23" s="6"/>
      <c r="G23" s="6"/>
      <c r="H23" s="6"/>
      <c r="I23" s="9">
        <f t="shared" si="0"/>
        <v>990</v>
      </c>
      <c r="J23" s="7">
        <v>60</v>
      </c>
      <c r="K23" s="7">
        <f t="shared" si="1"/>
        <v>2150</v>
      </c>
      <c r="L23" s="7">
        <v>196.68</v>
      </c>
      <c r="M23" s="7">
        <v>437.57</v>
      </c>
      <c r="N23" s="7">
        <v>184.24</v>
      </c>
      <c r="O23" s="7">
        <v>16.12</v>
      </c>
      <c r="P23" s="20">
        <f t="shared" si="2"/>
        <v>1315.39</v>
      </c>
      <c r="Q23" s="24"/>
    </row>
    <row r="24" spans="1:26" s="1" customFormat="1" ht="18" customHeight="1" thickBot="1" x14ac:dyDescent="0.2">
      <c r="A24" s="10"/>
      <c r="B24" s="10"/>
      <c r="C24" s="10"/>
      <c r="D24" s="11"/>
      <c r="E24" s="11"/>
      <c r="F24" s="11"/>
      <c r="G24" s="12"/>
      <c r="H24" s="11"/>
      <c r="I24" s="13"/>
      <c r="J24" s="12"/>
      <c r="K24" s="11"/>
      <c r="L24" s="12"/>
      <c r="M24" s="11"/>
      <c r="N24" s="11"/>
      <c r="O24" s="11"/>
      <c r="P24" s="11"/>
      <c r="Q24" s="24"/>
    </row>
    <row r="25" spans="1:26" s="3" customFormat="1" ht="30.75" thickBot="1" x14ac:dyDescent="0.2">
      <c r="A25" s="4" t="s">
        <v>63</v>
      </c>
      <c r="B25" s="4" t="s">
        <v>1</v>
      </c>
      <c r="C25" s="4" t="s">
        <v>64</v>
      </c>
      <c r="D25" s="4" t="s">
        <v>41</v>
      </c>
      <c r="E25" s="4" t="s">
        <v>42</v>
      </c>
      <c r="F25" s="4" t="s">
        <v>43</v>
      </c>
      <c r="G25" s="4" t="s">
        <v>44</v>
      </c>
      <c r="H25" s="4" t="s">
        <v>45</v>
      </c>
      <c r="I25" s="4" t="s">
        <v>53</v>
      </c>
      <c r="J25" s="4" t="s">
        <v>46</v>
      </c>
      <c r="K25" s="4" t="s">
        <v>47</v>
      </c>
      <c r="L25" s="4" t="s">
        <v>48</v>
      </c>
      <c r="M25" s="4" t="s">
        <v>50</v>
      </c>
      <c r="N25" s="4" t="s">
        <v>51</v>
      </c>
      <c r="O25" s="4" t="s">
        <v>52</v>
      </c>
      <c r="P25" s="19" t="s">
        <v>49</v>
      </c>
      <c r="Q25" s="23"/>
      <c r="R25" s="2"/>
      <c r="S25" s="2"/>
      <c r="T25" s="2"/>
      <c r="U25" s="2"/>
      <c r="V25" s="2"/>
      <c r="W25" s="2"/>
      <c r="X25" s="2"/>
      <c r="Y25" s="2"/>
      <c r="Z25" s="2"/>
    </row>
    <row r="26" spans="1:26" s="1" customFormat="1" ht="18" customHeight="1" x14ac:dyDescent="0.15">
      <c r="A26" s="5" t="s">
        <v>57</v>
      </c>
      <c r="B26" s="5" t="s">
        <v>19</v>
      </c>
      <c r="C26" s="5" t="s">
        <v>65</v>
      </c>
      <c r="D26" s="7">
        <v>1100</v>
      </c>
      <c r="E26" s="7">
        <v>5</v>
      </c>
      <c r="F26" s="7">
        <v>50</v>
      </c>
      <c r="G26" s="7">
        <v>50</v>
      </c>
      <c r="H26" s="7">
        <v>880</v>
      </c>
      <c r="I26" s="9">
        <f t="shared" si="0"/>
        <v>1431</v>
      </c>
      <c r="J26" s="6"/>
      <c r="K26" s="7">
        <f t="shared" si="1"/>
        <v>3516</v>
      </c>
      <c r="L26" s="6"/>
      <c r="M26" s="7">
        <v>437.57</v>
      </c>
      <c r="N26" s="7">
        <v>184.24</v>
      </c>
      <c r="O26" s="7">
        <v>16.12</v>
      </c>
      <c r="P26" s="20">
        <f t="shared" si="2"/>
        <v>2878.0699999999997</v>
      </c>
      <c r="Q26" s="24"/>
    </row>
    <row r="27" spans="1:26" s="1" customFormat="1" ht="18" customHeight="1" x14ac:dyDescent="0.15">
      <c r="A27" s="5"/>
      <c r="B27" s="5" t="s">
        <v>20</v>
      </c>
      <c r="C27" s="5"/>
      <c r="D27" s="7">
        <v>1100</v>
      </c>
      <c r="E27" s="7">
        <v>50</v>
      </c>
      <c r="F27" s="7">
        <v>150</v>
      </c>
      <c r="G27" s="6"/>
      <c r="H27" s="7">
        <v>880</v>
      </c>
      <c r="I27" s="9">
        <f t="shared" si="0"/>
        <v>1440</v>
      </c>
      <c r="J27" s="7">
        <v>120</v>
      </c>
      <c r="K27" s="7">
        <f t="shared" si="1"/>
        <v>3740</v>
      </c>
      <c r="L27" s="6"/>
      <c r="M27" s="7">
        <v>437.57</v>
      </c>
      <c r="N27" s="7">
        <v>184.24</v>
      </c>
      <c r="O27" s="7">
        <v>16.12</v>
      </c>
      <c r="P27" s="20">
        <f t="shared" si="2"/>
        <v>3102.0699999999997</v>
      </c>
      <c r="Q27" s="24"/>
    </row>
    <row r="28" spans="1:26" s="1" customFormat="1" ht="18" customHeight="1" x14ac:dyDescent="0.15">
      <c r="A28" s="5"/>
      <c r="B28" s="5" t="s">
        <v>21</v>
      </c>
      <c r="C28" s="5"/>
      <c r="D28" s="7">
        <v>1100</v>
      </c>
      <c r="E28" s="7">
        <v>200</v>
      </c>
      <c r="F28" s="6"/>
      <c r="G28" s="7">
        <v>50</v>
      </c>
      <c r="H28" s="7">
        <v>880</v>
      </c>
      <c r="I28" s="9">
        <f t="shared" si="0"/>
        <v>1470</v>
      </c>
      <c r="J28" s="6"/>
      <c r="K28" s="7">
        <f t="shared" si="1"/>
        <v>3700</v>
      </c>
      <c r="L28" s="7"/>
      <c r="M28" s="7">
        <v>437.57</v>
      </c>
      <c r="N28" s="7">
        <v>184.24</v>
      </c>
      <c r="O28" s="7">
        <v>16.12</v>
      </c>
      <c r="P28" s="20">
        <f t="shared" si="2"/>
        <v>3062.0699999999997</v>
      </c>
      <c r="Q28" s="24"/>
    </row>
    <row r="29" spans="1:26" s="1" customFormat="1" ht="18" customHeight="1" x14ac:dyDescent="0.15">
      <c r="A29" s="5"/>
      <c r="B29" s="5" t="s">
        <v>22</v>
      </c>
      <c r="C29" s="5"/>
      <c r="D29" s="7">
        <v>1100</v>
      </c>
      <c r="E29" s="7">
        <v>100</v>
      </c>
      <c r="F29" s="6"/>
      <c r="G29" s="6"/>
      <c r="H29" s="7">
        <v>1650</v>
      </c>
      <c r="I29" s="9">
        <f t="shared" si="0"/>
        <v>1835</v>
      </c>
      <c r="J29" s="6"/>
      <c r="K29" s="7">
        <f t="shared" si="1"/>
        <v>4685</v>
      </c>
      <c r="L29" s="6"/>
      <c r="M29" s="7">
        <v>437.57</v>
      </c>
      <c r="N29" s="7">
        <v>184.24</v>
      </c>
      <c r="O29" s="7">
        <v>16.12</v>
      </c>
      <c r="P29" s="20">
        <f t="shared" si="2"/>
        <v>4047.0700000000006</v>
      </c>
      <c r="Q29" s="24"/>
    </row>
    <row r="30" spans="1:26" s="1" customFormat="1" ht="18" customHeight="1" x14ac:dyDescent="0.15">
      <c r="A30" s="5"/>
      <c r="B30" s="5" t="s">
        <v>23</v>
      </c>
      <c r="C30" s="5"/>
      <c r="D30" s="7">
        <v>1100</v>
      </c>
      <c r="E30" s="6"/>
      <c r="F30" s="6"/>
      <c r="G30" s="6"/>
      <c r="H30" s="6"/>
      <c r="I30" s="9">
        <f t="shared" si="0"/>
        <v>990</v>
      </c>
      <c r="J30" s="6"/>
      <c r="K30" s="7">
        <f t="shared" si="1"/>
        <v>2090</v>
      </c>
      <c r="L30" s="6"/>
      <c r="M30" s="7">
        <v>437.57</v>
      </c>
      <c r="N30" s="7">
        <v>184.24</v>
      </c>
      <c r="O30" s="7">
        <v>16.12</v>
      </c>
      <c r="P30" s="20">
        <f t="shared" si="2"/>
        <v>1452.0700000000002</v>
      </c>
      <c r="Q30" s="24"/>
    </row>
    <row r="31" spans="1:26" s="1" customFormat="1" ht="18" customHeight="1" thickBot="1" x14ac:dyDescent="0.2">
      <c r="A31" s="10"/>
      <c r="B31" s="10"/>
      <c r="C31" s="10"/>
      <c r="D31" s="11"/>
      <c r="E31" s="11"/>
      <c r="F31" s="11"/>
      <c r="G31" s="12"/>
      <c r="H31" s="11"/>
      <c r="I31" s="13"/>
      <c r="J31" s="12"/>
      <c r="K31" s="11"/>
      <c r="L31" s="12"/>
      <c r="M31" s="11"/>
      <c r="N31" s="11"/>
      <c r="O31" s="11"/>
      <c r="P31" s="11"/>
      <c r="Q31" s="24"/>
    </row>
    <row r="32" spans="1:26" s="3" customFormat="1" ht="30.75" thickBot="1" x14ac:dyDescent="0.2">
      <c r="A32" s="4" t="s">
        <v>63</v>
      </c>
      <c r="B32" s="4" t="s">
        <v>1</v>
      </c>
      <c r="C32" s="4" t="s">
        <v>64</v>
      </c>
      <c r="D32" s="4" t="s">
        <v>41</v>
      </c>
      <c r="E32" s="4" t="s">
        <v>42</v>
      </c>
      <c r="F32" s="4" t="s">
        <v>43</v>
      </c>
      <c r="G32" s="4" t="s">
        <v>44</v>
      </c>
      <c r="H32" s="4" t="s">
        <v>45</v>
      </c>
      <c r="I32" s="4" t="s">
        <v>53</v>
      </c>
      <c r="J32" s="4" t="s">
        <v>46</v>
      </c>
      <c r="K32" s="4" t="s">
        <v>47</v>
      </c>
      <c r="L32" s="4" t="s">
        <v>48</v>
      </c>
      <c r="M32" s="4" t="s">
        <v>50</v>
      </c>
      <c r="N32" s="4" t="s">
        <v>51</v>
      </c>
      <c r="O32" s="4" t="s">
        <v>52</v>
      </c>
      <c r="P32" s="19" t="s">
        <v>49</v>
      </c>
      <c r="Q32" s="23"/>
      <c r="R32" s="2"/>
      <c r="S32" s="2"/>
      <c r="T32" s="2"/>
      <c r="U32" s="2"/>
      <c r="V32" s="2"/>
      <c r="W32" s="2"/>
      <c r="X32" s="2"/>
      <c r="Y32" s="2"/>
      <c r="Z32" s="2"/>
    </row>
    <row r="33" spans="1:26" s="1" customFormat="1" ht="18" customHeight="1" x14ac:dyDescent="0.15">
      <c r="A33" s="5" t="s">
        <v>58</v>
      </c>
      <c r="B33" s="5" t="s">
        <v>24</v>
      </c>
      <c r="C33" s="5"/>
      <c r="D33" s="7">
        <v>1100</v>
      </c>
      <c r="E33" s="7">
        <v>30</v>
      </c>
      <c r="F33" s="7">
        <v>150</v>
      </c>
      <c r="G33" s="7">
        <v>50</v>
      </c>
      <c r="H33" s="7">
        <v>880</v>
      </c>
      <c r="I33" s="9">
        <f t="shared" si="0"/>
        <v>1436</v>
      </c>
      <c r="J33" s="6"/>
      <c r="K33" s="7">
        <f t="shared" si="1"/>
        <v>3646</v>
      </c>
      <c r="L33" s="6"/>
      <c r="M33" s="7">
        <v>437.57</v>
      </c>
      <c r="N33" s="7">
        <v>184.24</v>
      </c>
      <c r="O33" s="7">
        <v>16.12</v>
      </c>
      <c r="P33" s="20">
        <f t="shared" si="2"/>
        <v>3008.0699999999997</v>
      </c>
      <c r="Q33" s="24"/>
    </row>
    <row r="34" spans="1:26" s="1" customFormat="1" ht="18" customHeight="1" x14ac:dyDescent="0.15">
      <c r="A34" s="5"/>
      <c r="B34" s="5" t="s">
        <v>25</v>
      </c>
      <c r="C34" s="5"/>
      <c r="D34" s="7">
        <v>1100</v>
      </c>
      <c r="E34" s="7">
        <v>100</v>
      </c>
      <c r="F34" s="6"/>
      <c r="G34" s="7">
        <v>50</v>
      </c>
      <c r="H34" s="7">
        <v>880</v>
      </c>
      <c r="I34" s="9">
        <f t="shared" si="0"/>
        <v>1450</v>
      </c>
      <c r="J34" s="6"/>
      <c r="K34" s="7">
        <f t="shared" si="1"/>
        <v>3580</v>
      </c>
      <c r="L34" s="6"/>
      <c r="M34" s="7">
        <v>437.57</v>
      </c>
      <c r="N34" s="7">
        <v>184.24</v>
      </c>
      <c r="O34" s="7">
        <v>16.12</v>
      </c>
      <c r="P34" s="20">
        <f t="shared" si="2"/>
        <v>2942.0699999999997</v>
      </c>
      <c r="Q34" s="24"/>
    </row>
    <row r="35" spans="1:26" s="1" customFormat="1" ht="18" customHeight="1" x14ac:dyDescent="0.15">
      <c r="A35" s="5"/>
      <c r="B35" s="5" t="s">
        <v>26</v>
      </c>
      <c r="C35" s="5" t="s">
        <v>67</v>
      </c>
      <c r="D35" s="7">
        <v>1100</v>
      </c>
      <c r="E35" s="7">
        <v>5</v>
      </c>
      <c r="F35" s="6"/>
      <c r="G35" s="6"/>
      <c r="H35" s="6"/>
      <c r="I35" s="9">
        <f t="shared" si="0"/>
        <v>991</v>
      </c>
      <c r="J35" s="7">
        <v>60</v>
      </c>
      <c r="K35" s="7">
        <f t="shared" si="1"/>
        <v>2156</v>
      </c>
      <c r="L35" s="6"/>
      <c r="M35" s="7">
        <v>437.57</v>
      </c>
      <c r="N35" s="7">
        <v>184.24</v>
      </c>
      <c r="O35" s="7">
        <v>16.12</v>
      </c>
      <c r="P35" s="20">
        <f t="shared" si="2"/>
        <v>1518.0700000000002</v>
      </c>
      <c r="Q35" s="24"/>
    </row>
    <row r="36" spans="1:26" s="1" customFormat="1" ht="18" customHeight="1" x14ac:dyDescent="0.15">
      <c r="A36" s="5"/>
      <c r="B36" s="5" t="s">
        <v>27</v>
      </c>
      <c r="C36" s="5"/>
      <c r="D36" s="7">
        <v>1100</v>
      </c>
      <c r="E36" s="7">
        <v>100</v>
      </c>
      <c r="F36" s="6"/>
      <c r="G36" s="7">
        <v>50</v>
      </c>
      <c r="H36" s="7">
        <v>550</v>
      </c>
      <c r="I36" s="9">
        <f t="shared" si="0"/>
        <v>1285</v>
      </c>
      <c r="J36" s="6"/>
      <c r="K36" s="7">
        <f t="shared" si="1"/>
        <v>3085</v>
      </c>
      <c r="L36" s="7">
        <v>237.21</v>
      </c>
      <c r="M36" s="7"/>
      <c r="N36" s="7"/>
      <c r="O36" s="7"/>
      <c r="P36" s="20">
        <f t="shared" si="2"/>
        <v>2847.79</v>
      </c>
      <c r="Q36" s="24"/>
    </row>
    <row r="37" spans="1:26" s="1" customFormat="1" ht="18" customHeight="1" x14ac:dyDescent="0.15">
      <c r="A37" s="5"/>
      <c r="B37" s="5" t="s">
        <v>28</v>
      </c>
      <c r="C37" s="5"/>
      <c r="D37" s="7">
        <v>1100</v>
      </c>
      <c r="E37" s="7">
        <v>30</v>
      </c>
      <c r="F37" s="7">
        <v>50</v>
      </c>
      <c r="G37" s="7">
        <v>100</v>
      </c>
      <c r="H37" s="6"/>
      <c r="I37" s="9">
        <f t="shared" si="0"/>
        <v>996</v>
      </c>
      <c r="J37" s="6"/>
      <c r="K37" s="7">
        <f t="shared" si="1"/>
        <v>2276</v>
      </c>
      <c r="L37" s="7"/>
      <c r="M37" s="7">
        <v>437.57</v>
      </c>
      <c r="N37" s="7">
        <v>184.24</v>
      </c>
      <c r="O37" s="7">
        <v>16.12</v>
      </c>
      <c r="P37" s="20">
        <f t="shared" si="2"/>
        <v>1638.0700000000002</v>
      </c>
      <c r="Q37" s="24"/>
    </row>
    <row r="38" spans="1:26" s="1" customFormat="1" ht="18" customHeight="1" x14ac:dyDescent="0.15">
      <c r="A38" s="5"/>
      <c r="B38" s="5" t="s">
        <v>29</v>
      </c>
      <c r="C38" s="5"/>
      <c r="D38" s="7">
        <v>1100</v>
      </c>
      <c r="E38" s="7">
        <v>50</v>
      </c>
      <c r="F38" s="6"/>
      <c r="G38" s="7">
        <v>100</v>
      </c>
      <c r="H38" s="7">
        <v>550</v>
      </c>
      <c r="I38" s="9">
        <f t="shared" si="0"/>
        <v>1275</v>
      </c>
      <c r="J38" s="6"/>
      <c r="K38" s="7">
        <f t="shared" si="1"/>
        <v>3075</v>
      </c>
      <c r="L38" s="7">
        <v>237.21</v>
      </c>
      <c r="M38" s="7"/>
      <c r="N38" s="7"/>
      <c r="O38" s="7"/>
      <c r="P38" s="20">
        <f t="shared" si="2"/>
        <v>2837.79</v>
      </c>
      <c r="Q38" s="24"/>
    </row>
    <row r="39" spans="1:26" s="1" customFormat="1" ht="18" customHeight="1" thickBot="1" x14ac:dyDescent="0.2">
      <c r="A39" s="10"/>
      <c r="B39" s="10"/>
      <c r="C39" s="10"/>
      <c r="D39" s="11"/>
      <c r="E39" s="11"/>
      <c r="F39" s="11"/>
      <c r="G39" s="12"/>
      <c r="H39" s="11"/>
      <c r="I39" s="13"/>
      <c r="J39" s="12"/>
      <c r="K39" s="11"/>
      <c r="L39" s="12"/>
      <c r="M39" s="11"/>
      <c r="N39" s="11"/>
      <c r="O39" s="11"/>
      <c r="P39" s="11"/>
      <c r="Q39" s="24"/>
    </row>
    <row r="40" spans="1:26" s="3" customFormat="1" ht="30.75" thickBot="1" x14ac:dyDescent="0.2">
      <c r="A40" s="4" t="s">
        <v>63</v>
      </c>
      <c r="B40" s="4" t="s">
        <v>1</v>
      </c>
      <c r="C40" s="4" t="s">
        <v>64</v>
      </c>
      <c r="D40" s="4" t="s">
        <v>41</v>
      </c>
      <c r="E40" s="4" t="s">
        <v>42</v>
      </c>
      <c r="F40" s="4" t="s">
        <v>43</v>
      </c>
      <c r="G40" s="4" t="s">
        <v>44</v>
      </c>
      <c r="H40" s="4" t="s">
        <v>45</v>
      </c>
      <c r="I40" s="4" t="s">
        <v>53</v>
      </c>
      <c r="J40" s="4" t="s">
        <v>46</v>
      </c>
      <c r="K40" s="4" t="s">
        <v>47</v>
      </c>
      <c r="L40" s="4" t="s">
        <v>48</v>
      </c>
      <c r="M40" s="4" t="s">
        <v>50</v>
      </c>
      <c r="N40" s="4" t="s">
        <v>51</v>
      </c>
      <c r="O40" s="4" t="s">
        <v>52</v>
      </c>
      <c r="P40" s="19" t="s">
        <v>49</v>
      </c>
      <c r="Q40" s="23"/>
      <c r="R40" s="2"/>
      <c r="S40" s="2"/>
      <c r="T40" s="2"/>
      <c r="U40" s="2"/>
      <c r="V40" s="2"/>
      <c r="W40" s="2"/>
      <c r="X40" s="2"/>
      <c r="Y40" s="2"/>
      <c r="Z40" s="2"/>
    </row>
    <row r="41" spans="1:26" s="1" customFormat="1" ht="18" customHeight="1" x14ac:dyDescent="0.15">
      <c r="A41" s="5" t="s">
        <v>59</v>
      </c>
      <c r="B41" s="5" t="s">
        <v>30</v>
      </c>
      <c r="C41" s="5"/>
      <c r="D41" s="7">
        <v>1100</v>
      </c>
      <c r="E41" s="7">
        <v>100</v>
      </c>
      <c r="F41" s="6"/>
      <c r="G41" s="7">
        <v>50</v>
      </c>
      <c r="H41" s="7">
        <v>550</v>
      </c>
      <c r="I41" s="9">
        <f t="shared" si="0"/>
        <v>1285</v>
      </c>
      <c r="J41" s="6"/>
      <c r="K41" s="7">
        <f t="shared" si="1"/>
        <v>3085</v>
      </c>
      <c r="L41" s="6"/>
      <c r="M41" s="7">
        <v>437.57</v>
      </c>
      <c r="N41" s="7">
        <v>184.24</v>
      </c>
      <c r="O41" s="7">
        <v>16.12</v>
      </c>
      <c r="P41" s="20">
        <f t="shared" si="2"/>
        <v>2447.0699999999997</v>
      </c>
      <c r="Q41" s="24"/>
    </row>
    <row r="42" spans="1:26" s="1" customFormat="1" ht="18" customHeight="1" x14ac:dyDescent="0.15">
      <c r="A42" s="5"/>
      <c r="B42" s="5" t="s">
        <v>31</v>
      </c>
      <c r="C42" s="5"/>
      <c r="D42" s="7">
        <v>1100</v>
      </c>
      <c r="E42" s="7">
        <v>400</v>
      </c>
      <c r="F42" s="7">
        <v>50</v>
      </c>
      <c r="G42" s="7">
        <v>50</v>
      </c>
      <c r="H42" s="7">
        <v>1650</v>
      </c>
      <c r="I42" s="9">
        <f t="shared" si="0"/>
        <v>1895</v>
      </c>
      <c r="J42" s="6"/>
      <c r="K42" s="7">
        <f t="shared" si="1"/>
        <v>5145</v>
      </c>
      <c r="L42" s="6"/>
      <c r="M42" s="7">
        <v>437.57</v>
      </c>
      <c r="N42" s="7">
        <v>184.24</v>
      </c>
      <c r="O42" s="7">
        <v>16.12</v>
      </c>
      <c r="P42" s="20">
        <f t="shared" si="2"/>
        <v>4507.0700000000006</v>
      </c>
      <c r="Q42" s="24"/>
    </row>
    <row r="43" spans="1:26" s="1" customFormat="1" ht="18" customHeight="1" x14ac:dyDescent="0.15">
      <c r="A43" s="5"/>
      <c r="B43" s="5" t="s">
        <v>32</v>
      </c>
      <c r="C43" s="5" t="s">
        <v>67</v>
      </c>
      <c r="D43" s="7">
        <v>1100</v>
      </c>
      <c r="E43" s="7">
        <v>5</v>
      </c>
      <c r="F43" s="7">
        <v>50</v>
      </c>
      <c r="G43" s="7">
        <v>100</v>
      </c>
      <c r="H43" s="6"/>
      <c r="I43" s="9">
        <f t="shared" si="0"/>
        <v>991</v>
      </c>
      <c r="J43" s="6"/>
      <c r="K43" s="7">
        <f t="shared" si="1"/>
        <v>2246</v>
      </c>
      <c r="L43" s="6"/>
      <c r="M43" s="7">
        <v>437.57</v>
      </c>
      <c r="N43" s="7">
        <v>184.24</v>
      </c>
      <c r="O43" s="7">
        <v>16.12</v>
      </c>
      <c r="P43" s="20">
        <f t="shared" si="2"/>
        <v>1608.0700000000002</v>
      </c>
      <c r="Q43" s="24"/>
    </row>
    <row r="44" spans="1:26" s="1" customFormat="1" ht="18" customHeight="1" x14ac:dyDescent="0.15">
      <c r="A44" s="5"/>
      <c r="B44" s="5" t="s">
        <v>33</v>
      </c>
      <c r="C44" s="5"/>
      <c r="D44" s="7">
        <v>1100</v>
      </c>
      <c r="E44" s="7">
        <v>200</v>
      </c>
      <c r="F44" s="6"/>
      <c r="G44" s="6"/>
      <c r="H44" s="7">
        <v>880</v>
      </c>
      <c r="I44" s="9">
        <f t="shared" si="0"/>
        <v>1470</v>
      </c>
      <c r="J44" s="7">
        <v>300</v>
      </c>
      <c r="K44" s="7">
        <f t="shared" si="1"/>
        <v>3950</v>
      </c>
      <c r="L44" s="6"/>
      <c r="M44" s="7">
        <v>437.57</v>
      </c>
      <c r="N44" s="7">
        <v>184.24</v>
      </c>
      <c r="O44" s="7">
        <v>16.12</v>
      </c>
      <c r="P44" s="20">
        <f t="shared" si="2"/>
        <v>3312.0699999999997</v>
      </c>
      <c r="Q44" s="24"/>
    </row>
    <row r="45" spans="1:26" s="1" customFormat="1" ht="18" customHeight="1" x14ac:dyDescent="0.15">
      <c r="A45" s="5"/>
      <c r="B45" s="5" t="s">
        <v>34</v>
      </c>
      <c r="C45" s="5"/>
      <c r="D45" s="7">
        <v>1100</v>
      </c>
      <c r="E45" s="7">
        <v>50</v>
      </c>
      <c r="F45" s="6"/>
      <c r="G45" s="7">
        <v>50</v>
      </c>
      <c r="H45" s="7">
        <v>550</v>
      </c>
      <c r="I45" s="9">
        <f t="shared" si="0"/>
        <v>1275</v>
      </c>
      <c r="J45" s="6"/>
      <c r="K45" s="7">
        <f t="shared" si="1"/>
        <v>3025</v>
      </c>
      <c r="L45" s="6"/>
      <c r="M45" s="7">
        <v>437.57</v>
      </c>
      <c r="N45" s="7">
        <v>184.24</v>
      </c>
      <c r="O45" s="7">
        <v>16.12</v>
      </c>
      <c r="P45" s="20">
        <f t="shared" si="2"/>
        <v>2387.0699999999997</v>
      </c>
      <c r="Q45" s="24"/>
    </row>
    <row r="46" spans="1:26" s="1" customFormat="1" ht="18" customHeight="1" thickBot="1" x14ac:dyDescent="0.2">
      <c r="A46" s="10"/>
      <c r="B46" s="10"/>
      <c r="C46" s="10"/>
      <c r="D46" s="11"/>
      <c r="E46" s="11"/>
      <c r="F46" s="11"/>
      <c r="G46" s="12"/>
      <c r="H46" s="11"/>
      <c r="I46" s="13"/>
      <c r="J46" s="12"/>
      <c r="K46" s="11"/>
      <c r="L46" s="12"/>
      <c r="M46" s="11"/>
      <c r="N46" s="11"/>
      <c r="O46" s="11"/>
      <c r="P46" s="11"/>
      <c r="Q46" s="24"/>
    </row>
    <row r="47" spans="1:26" s="3" customFormat="1" ht="30.75" thickBot="1" x14ac:dyDescent="0.2">
      <c r="A47" s="4" t="s">
        <v>63</v>
      </c>
      <c r="B47" s="4" t="s">
        <v>1</v>
      </c>
      <c r="C47" s="4" t="s">
        <v>64</v>
      </c>
      <c r="D47" s="4" t="s">
        <v>41</v>
      </c>
      <c r="E47" s="4" t="s">
        <v>42</v>
      </c>
      <c r="F47" s="4" t="s">
        <v>43</v>
      </c>
      <c r="G47" s="4" t="s">
        <v>44</v>
      </c>
      <c r="H47" s="4" t="s">
        <v>45</v>
      </c>
      <c r="I47" s="4" t="s">
        <v>53</v>
      </c>
      <c r="J47" s="4" t="s">
        <v>46</v>
      </c>
      <c r="K47" s="4" t="s">
        <v>47</v>
      </c>
      <c r="L47" s="4" t="s">
        <v>48</v>
      </c>
      <c r="M47" s="4" t="s">
        <v>50</v>
      </c>
      <c r="N47" s="4" t="s">
        <v>51</v>
      </c>
      <c r="O47" s="4" t="s">
        <v>52</v>
      </c>
      <c r="P47" s="19" t="s">
        <v>49</v>
      </c>
      <c r="Q47" s="23"/>
      <c r="R47" s="2"/>
      <c r="S47" s="2"/>
      <c r="T47" s="2"/>
      <c r="U47" s="2"/>
      <c r="V47" s="2"/>
      <c r="W47" s="2"/>
      <c r="X47" s="2"/>
      <c r="Y47" s="2"/>
      <c r="Z47" s="2"/>
    </row>
    <row r="48" spans="1:26" s="1" customFormat="1" ht="18" customHeight="1" x14ac:dyDescent="0.15">
      <c r="A48" s="5" t="s">
        <v>60</v>
      </c>
      <c r="B48" s="5" t="s">
        <v>35</v>
      </c>
      <c r="C48" s="5"/>
      <c r="D48" s="7">
        <v>1100</v>
      </c>
      <c r="E48" s="7">
        <v>200</v>
      </c>
      <c r="F48" s="6"/>
      <c r="G48" s="7">
        <v>100</v>
      </c>
      <c r="H48" s="7">
        <v>1650</v>
      </c>
      <c r="I48" s="9">
        <f t="shared" si="0"/>
        <v>1855</v>
      </c>
      <c r="J48" s="6"/>
      <c r="K48" s="7">
        <f t="shared" si="1"/>
        <v>4905</v>
      </c>
      <c r="L48" s="6"/>
      <c r="M48" s="7">
        <v>437.57</v>
      </c>
      <c r="N48" s="7">
        <v>184.24</v>
      </c>
      <c r="O48" s="7">
        <v>16.12</v>
      </c>
      <c r="P48" s="20">
        <f t="shared" si="2"/>
        <v>4267.0700000000006</v>
      </c>
      <c r="Q48" s="24"/>
    </row>
    <row r="49" spans="1:26" s="1" customFormat="1" ht="18" customHeight="1" x14ac:dyDescent="0.15">
      <c r="A49" s="5"/>
      <c r="B49" s="5" t="s">
        <v>36</v>
      </c>
      <c r="C49" s="5"/>
      <c r="D49" s="7">
        <v>1100</v>
      </c>
      <c r="E49" s="7">
        <v>50</v>
      </c>
      <c r="F49" s="6"/>
      <c r="G49" s="6"/>
      <c r="H49" s="6"/>
      <c r="I49" s="9">
        <f t="shared" si="0"/>
        <v>1000</v>
      </c>
      <c r="J49" s="6"/>
      <c r="K49" s="7">
        <f t="shared" si="1"/>
        <v>2150</v>
      </c>
      <c r="L49" s="6"/>
      <c r="M49" s="7">
        <v>437.57</v>
      </c>
      <c r="N49" s="7">
        <v>184.24</v>
      </c>
      <c r="O49" s="7">
        <v>16.12</v>
      </c>
      <c r="P49" s="20">
        <f t="shared" si="2"/>
        <v>1512.0700000000002</v>
      </c>
      <c r="Q49" s="24"/>
    </row>
    <row r="50" spans="1:26" s="1" customFormat="1" ht="18" customHeight="1" x14ac:dyDescent="0.15">
      <c r="A50" s="5"/>
      <c r="B50" s="5" t="s">
        <v>37</v>
      </c>
      <c r="C50" s="5"/>
      <c r="D50" s="7">
        <v>1100</v>
      </c>
      <c r="E50" s="7">
        <v>50</v>
      </c>
      <c r="F50" s="7">
        <v>300</v>
      </c>
      <c r="G50" s="7">
        <v>100</v>
      </c>
      <c r="H50" s="7">
        <v>2200</v>
      </c>
      <c r="I50" s="9">
        <f t="shared" si="0"/>
        <v>2100</v>
      </c>
      <c r="J50" s="6"/>
      <c r="K50" s="7">
        <f t="shared" si="1"/>
        <v>5850</v>
      </c>
      <c r="L50" s="6"/>
      <c r="M50" s="7">
        <v>437.57</v>
      </c>
      <c r="N50" s="7">
        <v>184.24</v>
      </c>
      <c r="O50" s="7">
        <v>16.12</v>
      </c>
      <c r="P50" s="20">
        <f t="shared" si="2"/>
        <v>5212.0700000000006</v>
      </c>
      <c r="Q50" s="24"/>
    </row>
    <row r="51" spans="1:26" s="1" customFormat="1" ht="18" customHeight="1" thickBot="1" x14ac:dyDescent="0.2">
      <c r="A51" s="10"/>
      <c r="B51" s="10"/>
      <c r="C51" s="10"/>
      <c r="D51" s="11"/>
      <c r="E51" s="11"/>
      <c r="F51" s="11"/>
      <c r="G51" s="12"/>
      <c r="H51" s="11"/>
      <c r="I51" s="13"/>
      <c r="J51" s="12"/>
      <c r="K51" s="11"/>
      <c r="L51" s="12"/>
      <c r="M51" s="11"/>
      <c r="N51" s="11"/>
      <c r="O51" s="11"/>
      <c r="P51" s="11"/>
      <c r="Q51" s="24"/>
    </row>
    <row r="52" spans="1:26" s="3" customFormat="1" ht="30.75" thickBot="1" x14ac:dyDescent="0.2">
      <c r="A52" s="4" t="s">
        <v>63</v>
      </c>
      <c r="B52" s="4" t="s">
        <v>1</v>
      </c>
      <c r="C52" s="4" t="s">
        <v>64</v>
      </c>
      <c r="D52" s="4" t="s">
        <v>41</v>
      </c>
      <c r="E52" s="4" t="s">
        <v>42</v>
      </c>
      <c r="F52" s="4" t="s">
        <v>43</v>
      </c>
      <c r="G52" s="4" t="s">
        <v>44</v>
      </c>
      <c r="H52" s="4" t="s">
        <v>45</v>
      </c>
      <c r="I52" s="4" t="s">
        <v>53</v>
      </c>
      <c r="J52" s="4" t="s">
        <v>46</v>
      </c>
      <c r="K52" s="4" t="s">
        <v>47</v>
      </c>
      <c r="L52" s="4" t="s">
        <v>48</v>
      </c>
      <c r="M52" s="4" t="s">
        <v>50</v>
      </c>
      <c r="N52" s="4" t="s">
        <v>51</v>
      </c>
      <c r="O52" s="4" t="s">
        <v>52</v>
      </c>
      <c r="P52" s="19" t="s">
        <v>49</v>
      </c>
      <c r="Q52" s="23"/>
      <c r="R52" s="2"/>
      <c r="S52" s="2"/>
      <c r="T52" s="2"/>
      <c r="U52" s="2"/>
      <c r="V52" s="2"/>
      <c r="W52" s="2"/>
      <c r="X52" s="2"/>
      <c r="Y52" s="2"/>
      <c r="Z52" s="2"/>
    </row>
    <row r="53" spans="1:26" s="1" customFormat="1" ht="18" customHeight="1" x14ac:dyDescent="0.15">
      <c r="A53" s="5" t="s">
        <v>61</v>
      </c>
      <c r="B53" s="5" t="s">
        <v>38</v>
      </c>
      <c r="C53" s="5" t="s">
        <v>66</v>
      </c>
      <c r="D53" s="7">
        <v>1100</v>
      </c>
      <c r="E53" s="7">
        <v>30</v>
      </c>
      <c r="F53" s="6"/>
      <c r="G53" s="6"/>
      <c r="H53" s="6"/>
      <c r="I53" s="9">
        <f t="shared" si="0"/>
        <v>996</v>
      </c>
      <c r="J53" s="6"/>
      <c r="K53" s="7">
        <f t="shared" si="1"/>
        <v>2126</v>
      </c>
      <c r="L53" s="6"/>
      <c r="M53" s="7">
        <v>437.57</v>
      </c>
      <c r="N53" s="7">
        <v>184.24</v>
      </c>
      <c r="O53" s="7">
        <v>16.12</v>
      </c>
      <c r="P53" s="20">
        <f t="shared" si="2"/>
        <v>1488.0700000000002</v>
      </c>
      <c r="Q53" s="24"/>
    </row>
    <row r="54" spans="1:26" s="1" customFormat="1" ht="18" customHeight="1" thickBot="1" x14ac:dyDescent="0.2">
      <c r="A54" s="10"/>
      <c r="B54" s="10"/>
      <c r="C54" s="10"/>
      <c r="D54" s="11"/>
      <c r="E54" s="11"/>
      <c r="F54" s="11"/>
      <c r="G54" s="12"/>
      <c r="H54" s="11"/>
      <c r="I54" s="13"/>
      <c r="J54" s="12"/>
      <c r="K54" s="11"/>
      <c r="L54" s="12"/>
      <c r="M54" s="11"/>
      <c r="N54" s="11"/>
      <c r="O54" s="11"/>
      <c r="P54" s="11"/>
      <c r="Q54" s="24"/>
    </row>
    <row r="55" spans="1:26" s="3" customFormat="1" ht="30.75" thickBot="1" x14ac:dyDescent="0.2">
      <c r="A55" s="4" t="s">
        <v>63</v>
      </c>
      <c r="B55" s="4" t="s">
        <v>1</v>
      </c>
      <c r="C55" s="4" t="s">
        <v>64</v>
      </c>
      <c r="D55" s="4" t="s">
        <v>41</v>
      </c>
      <c r="E55" s="4" t="s">
        <v>42</v>
      </c>
      <c r="F55" s="4" t="s">
        <v>43</v>
      </c>
      <c r="G55" s="4" t="s">
        <v>44</v>
      </c>
      <c r="H55" s="4" t="s">
        <v>45</v>
      </c>
      <c r="I55" s="4" t="s">
        <v>53</v>
      </c>
      <c r="J55" s="4" t="s">
        <v>46</v>
      </c>
      <c r="K55" s="4" t="s">
        <v>47</v>
      </c>
      <c r="L55" s="4" t="s">
        <v>48</v>
      </c>
      <c r="M55" s="4" t="s">
        <v>50</v>
      </c>
      <c r="N55" s="4" t="s">
        <v>51</v>
      </c>
      <c r="O55" s="4" t="s">
        <v>52</v>
      </c>
      <c r="P55" s="19" t="s">
        <v>49</v>
      </c>
      <c r="Q55" s="23"/>
      <c r="R55" s="2"/>
      <c r="S55" s="2"/>
      <c r="T55" s="2"/>
      <c r="U55" s="2"/>
      <c r="V55" s="2"/>
      <c r="W55" s="2"/>
      <c r="X55" s="2"/>
      <c r="Y55" s="2"/>
      <c r="Z55" s="2"/>
    </row>
    <row r="56" spans="1:26" s="1" customFormat="1" ht="18" customHeight="1" x14ac:dyDescent="0.15">
      <c r="A56" s="5" t="s">
        <v>62</v>
      </c>
      <c r="B56" s="5" t="s">
        <v>39</v>
      </c>
      <c r="C56" s="5"/>
      <c r="D56" s="7">
        <v>1100</v>
      </c>
      <c r="E56" s="7">
        <v>400</v>
      </c>
      <c r="F56" s="6"/>
      <c r="G56" s="6"/>
      <c r="H56" s="7">
        <v>1650</v>
      </c>
      <c r="I56" s="9">
        <f t="shared" si="0"/>
        <v>1895</v>
      </c>
      <c r="J56" s="6"/>
      <c r="K56" s="7">
        <f t="shared" si="1"/>
        <v>5045</v>
      </c>
      <c r="L56" s="6"/>
      <c r="M56" s="7">
        <v>437.57</v>
      </c>
      <c r="N56" s="7">
        <v>184.24</v>
      </c>
      <c r="O56" s="7">
        <v>16.12</v>
      </c>
      <c r="P56" s="20">
        <f t="shared" si="2"/>
        <v>4407.0700000000006</v>
      </c>
      <c r="Q56" s="24"/>
    </row>
    <row r="57" spans="1:26" s="1" customFormat="1" ht="18" customHeight="1" x14ac:dyDescent="0.15">
      <c r="A57" s="5"/>
      <c r="B57" s="5"/>
      <c r="C57" s="5" t="s">
        <v>70</v>
      </c>
      <c r="D57" s="7"/>
      <c r="E57" s="7" t="s">
        <v>69</v>
      </c>
      <c r="F57" s="6"/>
      <c r="G57" s="6"/>
      <c r="H57" s="7"/>
      <c r="I57" s="7"/>
      <c r="J57" s="6"/>
      <c r="K57" s="7" t="e">
        <f t="shared" si="1"/>
        <v>#VALUE!</v>
      </c>
      <c r="L57" s="6"/>
      <c r="M57" s="7"/>
      <c r="N57" s="7"/>
      <c r="O57" s="7"/>
      <c r="P57" s="20"/>
      <c r="Q57" s="24"/>
    </row>
    <row r="58" spans="1:26" s="1" customFormat="1" ht="18" customHeight="1" x14ac:dyDescent="0.15">
      <c r="A58" s="5" t="s">
        <v>0</v>
      </c>
      <c r="B58" s="5" t="s">
        <v>40</v>
      </c>
      <c r="C58" s="5"/>
      <c r="D58" s="7">
        <f t="shared" ref="D58:P58" si="3">SUM(D3:D57)</f>
        <v>41800</v>
      </c>
      <c r="E58" s="7">
        <f t="shared" si="3"/>
        <v>4025</v>
      </c>
      <c r="F58" s="7">
        <f t="shared" si="3"/>
        <v>1650</v>
      </c>
      <c r="G58" s="7">
        <f t="shared" si="3"/>
        <v>1500</v>
      </c>
      <c r="H58" s="7">
        <f t="shared" si="3"/>
        <v>22220</v>
      </c>
      <c r="I58" s="7">
        <f t="shared" si="3"/>
        <v>49535</v>
      </c>
      <c r="J58" s="7">
        <f t="shared" si="3"/>
        <v>1140</v>
      </c>
      <c r="K58" s="7" t="e">
        <f t="shared" si="3"/>
        <v>#VALUE!</v>
      </c>
      <c r="L58" s="7">
        <f t="shared" si="3"/>
        <v>1370.7</v>
      </c>
      <c r="M58" s="7">
        <f t="shared" si="3"/>
        <v>15752.519999999993</v>
      </c>
      <c r="N58" s="7">
        <f t="shared" si="3"/>
        <v>6632.6399999999949</v>
      </c>
      <c r="O58" s="7">
        <f t="shared" si="3"/>
        <v>580.32000000000005</v>
      </c>
      <c r="P58" s="20">
        <f t="shared" si="3"/>
        <v>97533.820000000065</v>
      </c>
      <c r="Q58" s="24"/>
    </row>
    <row r="59" spans="1:26" x14ac:dyDescent="0.15">
      <c r="P59" s="8"/>
    </row>
    <row r="60" spans="1:26" x14ac:dyDescent="0.15">
      <c r="D60" t="s">
        <v>68</v>
      </c>
      <c r="M60" s="8"/>
      <c r="N60" s="8"/>
      <c r="O60" s="8"/>
      <c r="P60" s="8"/>
    </row>
  </sheetData>
  <mergeCells count="1">
    <mergeCell ref="A1:P1"/>
  </mergeCells>
  <phoneticPr fontId="3" type="noConversion"/>
  <printOptions horizontalCentered="1"/>
  <pageMargins left="0.1984126984126984" right="0.1984126984126984" top="0.79365079365079361" bottom="0.79365079365079361" header="0.3968253968253968" footer="0.3968253968253968"/>
  <pageSetup paperSize="9" orientation="landscape" r:id="rId1"/>
  <headerFooter>
    <oddHeader>&amp;C&amp;25 教职员工基本工资花名册</oddHeader>
    <oddFooter>&amp;R&amp;10第&amp;P页 / 共&amp;N页&amp;L打印时间：&amp;D -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dqwork</dc:creator>
  <cp:lastModifiedBy>qg1977</cp:lastModifiedBy>
  <dcterms:created xsi:type="dcterms:W3CDTF">2017-11-07T01:35:30Z</dcterms:created>
  <dcterms:modified xsi:type="dcterms:W3CDTF">2017-11-07T03:19:46Z</dcterms:modified>
</cp:coreProperties>
</file>